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100" windowHeight="16440"/>
  </bookViews>
  <sheets>
    <sheet name="Voorblad" sheetId="7" r:id="rId1"/>
    <sheet name="Alt1" sheetId="2" r:id="rId2"/>
    <sheet name="Alt2" sheetId="3" r:id="rId3"/>
    <sheet name="Alt3" sheetId="4" r:id="rId4"/>
  </sheets>
  <definedNames>
    <definedName name="Bedragen">'Alt3'!$D$3:$D$65</definedName>
    <definedName name="Maanden">'Alt3'!$B$3:$B$65</definedName>
    <definedName name="MaxBedrag">'Alt3'!$G$3</definedName>
    <definedName name="Regios">'Alt3'!$C$3:$C$65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4" l="1"/>
  <c r="G8" i="4"/>
  <c r="G3" i="4"/>
  <c r="G5" i="4"/>
  <c r="G4" i="4"/>
  <c r="G15" i="3"/>
  <c r="G17" i="3"/>
  <c r="G16" i="3"/>
  <c r="G11" i="3"/>
  <c r="G13" i="3"/>
  <c r="G12" i="3"/>
  <c r="G7" i="3"/>
  <c r="G9" i="3"/>
  <c r="G8" i="3"/>
  <c r="G3" i="3"/>
  <c r="G5" i="3"/>
  <c r="G4" i="3"/>
  <c r="G3" i="2"/>
  <c r="H3" i="2"/>
  <c r="G8" i="2"/>
  <c r="G10" i="2"/>
  <c r="G9" i="2"/>
  <c r="G5" i="2"/>
  <c r="G4" i="2"/>
  <c r="G30" i="3"/>
  <c r="G29" i="3"/>
  <c r="G27" i="3"/>
  <c r="G26" i="3"/>
  <c r="G24" i="3"/>
  <c r="G23" i="3"/>
  <c r="G21" i="3"/>
  <c r="G20" i="3"/>
</calcChain>
</file>

<file path=xl/sharedStrings.xml><?xml version="1.0" encoding="utf-8"?>
<sst xmlns="http://schemas.openxmlformats.org/spreadsheetml/2006/main" count="233" uniqueCount="24">
  <si>
    <t>Voorbeeld materiaal -  Alternatief zoeken</t>
  </si>
  <si>
    <t>© 2014, G-Info/G. Verbruggen</t>
  </si>
  <si>
    <t>www.ginfo.nl</t>
  </si>
  <si>
    <t>mail: Vraag/opmerking over Alternatief zoeken</t>
  </si>
  <si>
    <t>Maand</t>
  </si>
  <si>
    <t>Regio</t>
  </si>
  <si>
    <t>Bedrag</t>
  </si>
  <si>
    <t>Oost</t>
  </si>
  <si>
    <t>Max</t>
  </si>
  <si>
    <t>Noord</t>
  </si>
  <si>
    <t>Zuid</t>
  </si>
  <si>
    <t>West</t>
  </si>
  <si>
    <t>Omzet</t>
  </si>
  <si>
    <t>Gem</t>
  </si>
  <si>
    <t>Mediaan</t>
  </si>
  <si>
    <t>MaxMaand</t>
  </si>
  <si>
    <t>MaxRegio</t>
  </si>
  <si>
    <t>MinMaand</t>
  </si>
  <si>
    <t>MinRegio</t>
  </si>
  <si>
    <t>GemMaand</t>
  </si>
  <si>
    <t>GemRegio</t>
  </si>
  <si>
    <t>MediaanMaand</t>
  </si>
  <si>
    <t>MediaanRegio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</si>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</sst>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_-&quot;€&quot;\ * #,##0.00\-;_-&quot;€&quot;\ * &quot;-&quot;??_-;_-@_-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sz val="16"/>
      <name val="Arial"/>
    </font>
    <font>
      <u/>
      <sz val="10"/>
      <color theme="11"/>
      <name val="Arial"/>
      <family val="2"/>
    </font>
    <font>
      <b/>
      <u/>
      <sz val="10"/>
      <color theme="9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4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/>
    <xf numFmtId="0" fontId="1" fillId="0" borderId="2" xfId="0" applyFont="1" applyBorder="1"/>
    <xf numFmtId="4" fontId="0" fillId="0" borderId="3" xfId="0" applyNumberFormat="1" applyBorder="1"/>
    <xf numFmtId="0" fontId="0" fillId="0" borderId="4" xfId="0" applyBorder="1"/>
    <xf numFmtId="0" fontId="1" fillId="0" borderId="5" xfId="0" applyFont="1" applyBorder="1"/>
    <xf numFmtId="0" fontId="0" fillId="0" borderId="0" xfId="0" applyBorder="1"/>
    <xf numFmtId="0" fontId="0" fillId="0" borderId="6" xfId="0" applyBorder="1"/>
    <xf numFmtId="0" fontId="1" fillId="0" borderId="7" xfId="0" applyFont="1" applyBorder="1"/>
    <xf numFmtId="0" fontId="0" fillId="0" borderId="1" xfId="0" applyBorder="1"/>
    <xf numFmtId="0" fontId="0" fillId="0" borderId="8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4" fontId="0" fillId="0" borderId="4" xfId="0" applyNumberFormat="1" applyBorder="1"/>
    <xf numFmtId="4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1" fillId="0" borderId="9" xfId="0" applyFont="1" applyFill="1" applyBorder="1"/>
    <xf numFmtId="0" fontId="0" fillId="0" borderId="12" xfId="0" applyBorder="1"/>
    <xf numFmtId="0" fontId="1" fillId="0" borderId="11" xfId="0" applyFont="1" applyFill="1" applyBorder="1"/>
    <xf numFmtId="0" fontId="2" fillId="0" borderId="0" xfId="1"/>
    <xf numFmtId="0" fontId="2" fillId="0" borderId="0" xfId="1" applyBorder="1"/>
    <xf numFmtId="0" fontId="2" fillId="2" borderId="0" xfId="1" applyFill="1"/>
    <xf numFmtId="0" fontId="2" fillId="2" borderId="0" xfId="1" applyFill="1" applyBorder="1"/>
    <xf numFmtId="0" fontId="2" fillId="3" borderId="0" xfId="1" applyFill="1"/>
    <xf numFmtId="0" fontId="2" fillId="3" borderId="0" xfId="1" applyFill="1" applyBorder="1"/>
    <xf numFmtId="0" fontId="2" fillId="3" borderId="15" xfId="1" applyFill="1" applyBorder="1"/>
    <xf numFmtId="0" fontId="2" fillId="3" borderId="16" xfId="1" applyFill="1" applyBorder="1"/>
    <xf numFmtId="0" fontId="2" fillId="3" borderId="17" xfId="1" applyFill="1" applyBorder="1"/>
    <xf numFmtId="0" fontId="2" fillId="3" borderId="18" xfId="1" applyFill="1" applyBorder="1"/>
    <xf numFmtId="0" fontId="6" fillId="3" borderId="0" xfId="1" applyFont="1" applyFill="1" applyBorder="1"/>
    <xf numFmtId="0" fontId="2" fillId="3" borderId="19" xfId="1" applyFill="1" applyBorder="1"/>
    <xf numFmtId="0" fontId="3" fillId="3" borderId="0" xfId="1" applyFont="1" applyFill="1" applyBorder="1" applyAlignment="1">
      <alignment horizontal="right"/>
    </xf>
    <xf numFmtId="0" fontId="4" fillId="3" borderId="0" xfId="1" applyFont="1" applyFill="1" applyBorder="1" applyAlignment="1">
      <alignment horizontal="right"/>
    </xf>
    <xf numFmtId="0" fontId="5" fillId="3" borderId="0" xfId="1" applyFont="1" applyFill="1" applyBorder="1" applyAlignment="1">
      <alignment horizontal="right"/>
    </xf>
    <xf numFmtId="0" fontId="2" fillId="3" borderId="20" xfId="1" applyFill="1" applyBorder="1"/>
    <xf numFmtId="0" fontId="2" fillId="3" borderId="21" xfId="1" applyFill="1" applyBorder="1"/>
    <xf numFmtId="0" fontId="2" fillId="3" borderId="22" xfId="1" applyFill="1" applyBorder="1"/>
    <xf numFmtId="0" fontId="8" fillId="3" borderId="0" xfId="2" applyFill="1" applyBorder="1" applyAlignment="1" applyProtection="1">
      <alignment horizontal="right"/>
      <protection locked="0"/>
    </xf>
    <xf numFmtId="0" fontId="8" fillId="3" borderId="0" xfId="2" applyFill="1" applyAlignment="1" applyProtection="1">
      <alignment horizontal="right"/>
      <protection locked="0"/>
    </xf>
  </cellXfs>
  <cellStyles count="4">
    <cellStyle name="Gevolgde hyperlink" xfId="3" builtinId="9" hidden="1"/>
    <cellStyle name="Hyperlink" xfId="2" builtinId="8" customBuiltin="1"/>
    <cellStyle name="Normal 2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76200</xdr:rowOff>
    </xdr:from>
    <xdr:to>
      <xdr:col>8</xdr:col>
      <xdr:colOff>421566</xdr:colOff>
      <xdr:row>16</xdr:row>
      <xdr:rowOff>101600</xdr:rowOff>
    </xdr:to>
    <xdr:pic>
      <xdr:nvPicPr>
        <xdr:cNvPr id="3" name="Picture 2" descr="LOGO_G-INFO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800" y="800100"/>
          <a:ext cx="2796466" cy="17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va@ginfo.nl?subject=Vraag/opmerking%20over%20Alternatief%20zoeken" TargetMode="External"/><Relationship Id="rId1" Type="http://schemas.openxmlformats.org/officeDocument/2006/relationships/hyperlink" Target="http://www.ginfo.nl/?page_id=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zeroHeight="1" x14ac:dyDescent="0.2"/>
  <cols>
    <col min="1" max="1" width="1.140625" style="24" customWidth="1"/>
    <col min="2" max="3" width="8.85546875" style="24" customWidth="1"/>
    <col min="4" max="4" width="2.7109375" style="24" customWidth="1"/>
    <col min="5" max="13" width="8.85546875" style="24" customWidth="1"/>
    <col min="14" max="14" width="5.85546875" style="25" customWidth="1"/>
    <col min="15" max="15" width="10.28515625" style="24" customWidth="1"/>
    <col min="16" max="16" width="2.85546875" style="24" customWidth="1"/>
    <col min="17" max="26" width="9.140625" style="24" customWidth="1"/>
    <col min="27" max="16384" width="9.140625" style="24" hidden="1"/>
  </cols>
  <sheetData>
    <row r="1" spans="1:44" ht="6.95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</row>
    <row r="2" spans="1:44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</row>
    <row r="3" spans="1:44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</row>
    <row r="4" spans="1:44" ht="13.5" thickBot="1" x14ac:dyDescent="0.25">
      <c r="A4" s="26"/>
      <c r="B4" s="26"/>
      <c r="C4" s="26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  <c r="O4" s="28"/>
      <c r="P4" s="28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</row>
    <row r="5" spans="1:44" ht="13.5" thickTop="1" x14ac:dyDescent="0.2">
      <c r="A5" s="26"/>
      <c r="B5" s="26"/>
      <c r="C5" s="26"/>
      <c r="D5" s="28"/>
      <c r="E5" s="30"/>
      <c r="F5" s="31"/>
      <c r="G5" s="31"/>
      <c r="H5" s="31"/>
      <c r="I5" s="31"/>
      <c r="J5" s="31"/>
      <c r="K5" s="31"/>
      <c r="L5" s="31"/>
      <c r="M5" s="31"/>
      <c r="N5" s="31"/>
      <c r="O5" s="32"/>
      <c r="P5" s="28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</row>
    <row r="6" spans="1:44" ht="20.25" x14ac:dyDescent="0.3">
      <c r="A6" s="26"/>
      <c r="B6" s="26"/>
      <c r="C6" s="26"/>
      <c r="D6" s="28"/>
      <c r="E6" s="33"/>
      <c r="F6" s="34"/>
      <c r="G6" s="29"/>
      <c r="H6" s="29"/>
      <c r="I6" s="29"/>
      <c r="J6" s="29"/>
      <c r="K6" s="29"/>
      <c r="L6" s="29"/>
      <c r="M6" s="29"/>
      <c r="N6" s="29"/>
      <c r="O6" s="35"/>
      <c r="P6" s="28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</row>
    <row r="7" spans="1:44" x14ac:dyDescent="0.2">
      <c r="A7" s="26"/>
      <c r="B7" s="26"/>
      <c r="C7" s="26"/>
      <c r="D7" s="28"/>
      <c r="E7" s="33"/>
      <c r="F7" s="29"/>
      <c r="G7" s="29"/>
      <c r="H7" s="29"/>
      <c r="I7" s="29"/>
      <c r="J7" s="29"/>
      <c r="K7" s="29"/>
      <c r="L7" s="29"/>
      <c r="M7" s="29"/>
      <c r="N7" s="29"/>
      <c r="O7" s="35"/>
      <c r="P7" s="28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</row>
    <row r="8" spans="1:44" x14ac:dyDescent="0.2">
      <c r="A8" s="26"/>
      <c r="B8" s="26"/>
      <c r="C8" s="26"/>
      <c r="D8" s="28"/>
      <c r="E8" s="33"/>
      <c r="F8" s="29"/>
      <c r="G8" s="29"/>
      <c r="H8" s="29"/>
      <c r="I8" s="29"/>
      <c r="J8" s="29"/>
      <c r="K8" s="29"/>
      <c r="L8" s="29"/>
      <c r="M8" s="29"/>
      <c r="N8" s="29"/>
      <c r="O8" s="35"/>
      <c r="P8" s="28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</row>
    <row r="9" spans="1:44" x14ac:dyDescent="0.2">
      <c r="A9" s="26"/>
      <c r="B9" s="26"/>
      <c r="C9" s="26"/>
      <c r="D9" s="28"/>
      <c r="E9" s="33"/>
      <c r="F9" s="29"/>
      <c r="G9" s="29"/>
      <c r="H9" s="29"/>
      <c r="I9" s="29"/>
      <c r="J9" s="29"/>
      <c r="K9" s="29"/>
      <c r="L9" s="29"/>
      <c r="M9" s="29"/>
      <c r="N9" s="29"/>
      <c r="O9" s="35"/>
      <c r="P9" s="28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</row>
    <row r="10" spans="1:44" x14ac:dyDescent="0.2">
      <c r="A10" s="26"/>
      <c r="B10" s="26"/>
      <c r="C10" s="26"/>
      <c r="D10" s="28"/>
      <c r="E10" s="33"/>
      <c r="F10" s="29"/>
      <c r="G10" s="29"/>
      <c r="H10" s="29"/>
      <c r="I10" s="29"/>
      <c r="J10" s="29"/>
      <c r="K10" s="29"/>
      <c r="L10" s="29"/>
      <c r="M10" s="29"/>
      <c r="N10" s="29"/>
      <c r="O10" s="35"/>
      <c r="P10" s="28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</row>
    <row r="11" spans="1:44" x14ac:dyDescent="0.2">
      <c r="A11" s="26"/>
      <c r="B11" s="26"/>
      <c r="C11" s="26"/>
      <c r="D11" s="28"/>
      <c r="E11" s="33"/>
      <c r="F11" s="29"/>
      <c r="G11" s="29"/>
      <c r="H11" s="29"/>
      <c r="I11" s="29"/>
      <c r="J11" s="29"/>
      <c r="K11" s="29"/>
      <c r="L11" s="29"/>
      <c r="M11" s="29"/>
      <c r="N11" s="29"/>
      <c r="O11" s="35"/>
      <c r="P11" s="28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</row>
    <row r="12" spans="1:44" x14ac:dyDescent="0.2">
      <c r="A12" s="26"/>
      <c r="B12" s="26"/>
      <c r="C12" s="26"/>
      <c r="D12" s="28"/>
      <c r="E12" s="33"/>
      <c r="F12" s="29"/>
      <c r="G12" s="29"/>
      <c r="H12" s="29"/>
      <c r="I12" s="29"/>
      <c r="J12" s="29"/>
      <c r="K12" s="29"/>
      <c r="L12" s="29"/>
      <c r="M12" s="29"/>
      <c r="N12" s="29"/>
      <c r="O12" s="35"/>
      <c r="P12" s="28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</row>
    <row r="13" spans="1:44" x14ac:dyDescent="0.2">
      <c r="A13" s="26"/>
      <c r="B13" s="26"/>
      <c r="C13" s="26"/>
      <c r="D13" s="28"/>
      <c r="E13" s="33"/>
      <c r="F13" s="29"/>
      <c r="G13" s="29"/>
      <c r="H13" s="29"/>
      <c r="I13" s="29"/>
      <c r="J13" s="29"/>
      <c r="K13" s="29"/>
      <c r="L13" s="29"/>
      <c r="M13" s="29"/>
      <c r="N13" s="29"/>
      <c r="O13" s="35"/>
      <c r="P13" s="28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</row>
    <row r="14" spans="1:44" x14ac:dyDescent="0.2">
      <c r="A14" s="26"/>
      <c r="B14" s="26"/>
      <c r="C14" s="26"/>
      <c r="D14" s="28"/>
      <c r="E14" s="33"/>
      <c r="F14" s="29"/>
      <c r="G14" s="29"/>
      <c r="H14" s="29"/>
      <c r="I14" s="29"/>
      <c r="J14" s="29"/>
      <c r="K14" s="29"/>
      <c r="L14" s="29"/>
      <c r="M14" s="29"/>
      <c r="N14" s="29"/>
      <c r="O14" s="35"/>
      <c r="P14" s="28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</row>
    <row r="15" spans="1:44" x14ac:dyDescent="0.2">
      <c r="A15" s="26"/>
      <c r="B15" s="26"/>
      <c r="C15" s="26"/>
      <c r="D15" s="28"/>
      <c r="E15" s="33"/>
      <c r="F15" s="29"/>
      <c r="G15" s="29"/>
      <c r="H15" s="29"/>
      <c r="I15" s="29"/>
      <c r="J15" s="29"/>
      <c r="K15" s="29"/>
      <c r="L15" s="29"/>
      <c r="M15" s="29"/>
      <c r="N15" s="29"/>
      <c r="O15" s="35"/>
      <c r="P15" s="28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44" x14ac:dyDescent="0.2">
      <c r="A16" s="26"/>
      <c r="B16" s="26"/>
      <c r="C16" s="26"/>
      <c r="D16" s="28"/>
      <c r="E16" s="33"/>
      <c r="F16" s="29"/>
      <c r="G16" s="29"/>
      <c r="H16" s="29"/>
      <c r="I16" s="29"/>
      <c r="J16" s="29"/>
      <c r="K16" s="29"/>
      <c r="L16" s="29"/>
      <c r="M16" s="29"/>
      <c r="N16" s="29"/>
      <c r="O16" s="35"/>
      <c r="P16" s="28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</row>
    <row r="17" spans="1:44" x14ac:dyDescent="0.2">
      <c r="A17" s="26"/>
      <c r="B17" s="26"/>
      <c r="C17" s="26"/>
      <c r="D17" s="28"/>
      <c r="E17" s="33"/>
      <c r="F17" s="29"/>
      <c r="G17" s="29"/>
      <c r="H17" s="29"/>
      <c r="I17" s="29"/>
      <c r="J17" s="29"/>
      <c r="K17" s="29"/>
      <c r="L17" s="29"/>
      <c r="M17" s="29"/>
      <c r="N17" s="29"/>
      <c r="O17" s="35"/>
      <c r="P17" s="28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</row>
    <row r="18" spans="1:44" ht="37.5" x14ac:dyDescent="0.5">
      <c r="A18" s="26"/>
      <c r="B18" s="26"/>
      <c r="C18" s="26"/>
      <c r="D18" s="28"/>
      <c r="E18" s="33"/>
      <c r="F18" s="29"/>
      <c r="G18" s="29"/>
      <c r="H18" s="29"/>
      <c r="I18" s="29"/>
      <c r="J18" s="29"/>
      <c r="K18" s="29"/>
      <c r="L18" s="29"/>
      <c r="M18" s="29"/>
      <c r="N18" s="36"/>
      <c r="O18" s="35"/>
      <c r="P18" s="28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</row>
    <row r="19" spans="1:44" x14ac:dyDescent="0.2">
      <c r="A19" s="26"/>
      <c r="B19" s="26"/>
      <c r="C19" s="26"/>
      <c r="D19" s="28"/>
      <c r="E19" s="33"/>
      <c r="F19" s="29"/>
      <c r="G19" s="29"/>
      <c r="H19" s="29"/>
      <c r="I19" s="29"/>
      <c r="J19" s="29"/>
      <c r="K19" s="29"/>
      <c r="L19" s="29"/>
      <c r="M19" s="29"/>
      <c r="N19" s="29"/>
      <c r="O19" s="35"/>
      <c r="P19" s="28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</row>
    <row r="20" spans="1:44" x14ac:dyDescent="0.2">
      <c r="A20" s="26"/>
      <c r="B20" s="26"/>
      <c r="C20" s="26"/>
      <c r="D20" s="28"/>
      <c r="E20" s="33"/>
      <c r="F20" s="29"/>
      <c r="G20" s="29"/>
      <c r="H20" s="29"/>
      <c r="I20" s="29"/>
      <c r="J20" s="29"/>
      <c r="K20" s="29"/>
      <c r="L20" s="29"/>
      <c r="M20" s="29"/>
      <c r="N20" s="29"/>
      <c r="O20" s="35"/>
      <c r="P20" s="28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</row>
    <row r="21" spans="1:44" x14ac:dyDescent="0.2">
      <c r="A21" s="26"/>
      <c r="B21" s="26"/>
      <c r="C21" s="26"/>
      <c r="D21" s="28"/>
      <c r="E21" s="33"/>
      <c r="F21" s="29"/>
      <c r="G21" s="29"/>
      <c r="H21" s="29"/>
      <c r="I21" s="29"/>
      <c r="J21" s="29"/>
      <c r="K21" s="29"/>
      <c r="L21" s="29"/>
      <c r="M21" s="29"/>
      <c r="N21" s="29"/>
      <c r="O21" s="35"/>
      <c r="P21" s="28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pans="1:44" x14ac:dyDescent="0.2">
      <c r="A22" s="26"/>
      <c r="B22" s="26"/>
      <c r="C22" s="26"/>
      <c r="D22" s="28"/>
      <c r="E22" s="33"/>
      <c r="F22" s="29"/>
      <c r="G22" s="29"/>
      <c r="H22" s="29"/>
      <c r="I22" s="29"/>
      <c r="J22" s="29"/>
      <c r="K22" s="29"/>
      <c r="L22" s="29"/>
      <c r="M22" s="29"/>
      <c r="N22" s="29"/>
      <c r="O22" s="35"/>
      <c r="P22" s="28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3" spans="1:44" x14ac:dyDescent="0.2">
      <c r="A23" s="26"/>
      <c r="B23" s="26"/>
      <c r="C23" s="26"/>
      <c r="D23" s="28"/>
      <c r="E23" s="33"/>
      <c r="F23" s="29"/>
      <c r="G23" s="29"/>
      <c r="H23" s="29"/>
      <c r="I23" s="29"/>
      <c r="J23" s="29"/>
      <c r="K23" s="29"/>
      <c r="L23" s="29"/>
      <c r="M23" s="29"/>
      <c r="N23" s="29"/>
      <c r="O23" s="35"/>
      <c r="P23" s="28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</row>
    <row r="24" spans="1:44" ht="23.25" x14ac:dyDescent="0.35">
      <c r="A24" s="26"/>
      <c r="B24" s="26"/>
      <c r="C24" s="26"/>
      <c r="D24" s="28"/>
      <c r="E24" s="33"/>
      <c r="F24" s="29"/>
      <c r="G24" s="29"/>
      <c r="H24" s="29"/>
      <c r="I24" s="29"/>
      <c r="J24" s="29"/>
      <c r="K24" s="29"/>
      <c r="L24" s="29"/>
      <c r="M24" s="29"/>
      <c r="N24" s="37" t="s">
        <v>0</v>
      </c>
      <c r="O24" s="35"/>
      <c r="P24" s="28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4" x14ac:dyDescent="0.2">
      <c r="A25" s="26"/>
      <c r="B25" s="26"/>
      <c r="C25" s="26"/>
      <c r="D25" s="28"/>
      <c r="E25" s="33"/>
      <c r="F25" s="29"/>
      <c r="G25" s="29"/>
      <c r="H25" s="29"/>
      <c r="I25" s="29"/>
      <c r="J25" s="29"/>
      <c r="K25" s="29"/>
      <c r="L25" s="29"/>
      <c r="M25" s="29"/>
      <c r="N25" s="29"/>
      <c r="O25" s="35"/>
      <c r="P25" s="28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4" x14ac:dyDescent="0.2">
      <c r="A26" s="26"/>
      <c r="B26" s="26"/>
      <c r="C26" s="26"/>
      <c r="D26" s="28"/>
      <c r="E26" s="33"/>
      <c r="F26" s="29"/>
      <c r="G26" s="29"/>
      <c r="H26" s="29"/>
      <c r="I26" s="29"/>
      <c r="J26" s="29"/>
      <c r="K26" s="29"/>
      <c r="L26" s="29"/>
      <c r="M26" s="29"/>
      <c r="N26" s="29"/>
      <c r="O26" s="35"/>
      <c r="P26" s="28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</row>
    <row r="27" spans="1:44" x14ac:dyDescent="0.2">
      <c r="A27" s="26"/>
      <c r="B27" s="26"/>
      <c r="C27" s="26"/>
      <c r="D27" s="28"/>
      <c r="E27" s="33"/>
      <c r="F27" s="29"/>
      <c r="G27" s="29"/>
      <c r="H27" s="29"/>
      <c r="I27" s="29"/>
      <c r="J27" s="29"/>
      <c r="K27" s="29"/>
      <c r="L27" s="29"/>
      <c r="M27" s="29"/>
      <c r="N27" s="29"/>
      <c r="O27" s="35"/>
      <c r="P27" s="28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</row>
    <row r="28" spans="1:44" x14ac:dyDescent="0.2">
      <c r="A28" s="26"/>
      <c r="B28" s="26"/>
      <c r="C28" s="26"/>
      <c r="D28" s="28"/>
      <c r="E28" s="33"/>
      <c r="F28" s="29"/>
      <c r="G28" s="29"/>
      <c r="H28" s="29"/>
      <c r="I28" s="29"/>
      <c r="J28" s="29"/>
      <c r="K28" s="29"/>
      <c r="L28" s="29"/>
      <c r="M28" s="29"/>
      <c r="N28" s="29"/>
      <c r="O28" s="35"/>
      <c r="P28" s="28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</row>
    <row r="29" spans="1:44" x14ac:dyDescent="0.2">
      <c r="A29" s="26"/>
      <c r="B29" s="26"/>
      <c r="C29" s="26"/>
      <c r="D29" s="28"/>
      <c r="E29" s="33"/>
      <c r="F29" s="29"/>
      <c r="G29" s="29"/>
      <c r="H29" s="29"/>
      <c r="I29" s="29"/>
      <c r="J29" s="29"/>
      <c r="K29" s="29"/>
      <c r="L29" s="29"/>
      <c r="M29" s="29"/>
      <c r="N29" s="29"/>
      <c r="O29" s="35"/>
      <c r="P29" s="28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</row>
    <row r="30" spans="1:44" x14ac:dyDescent="0.2">
      <c r="A30" s="26"/>
      <c r="B30" s="26"/>
      <c r="C30" s="26"/>
      <c r="D30" s="28"/>
      <c r="E30" s="33"/>
      <c r="F30" s="29"/>
      <c r="G30" s="29"/>
      <c r="H30" s="29"/>
      <c r="I30" s="29"/>
      <c r="J30" s="29"/>
      <c r="K30" s="29"/>
      <c r="L30" s="29"/>
      <c r="M30" s="29"/>
      <c r="N30" s="29"/>
      <c r="O30" s="35"/>
      <c r="P30" s="28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</row>
    <row r="31" spans="1:44" x14ac:dyDescent="0.2">
      <c r="A31" s="26"/>
      <c r="B31" s="26"/>
      <c r="C31" s="26"/>
      <c r="D31" s="28"/>
      <c r="E31" s="33"/>
      <c r="F31" s="29"/>
      <c r="G31" s="29"/>
      <c r="H31" s="29"/>
      <c r="I31" s="29"/>
      <c r="J31" s="29"/>
      <c r="K31" s="29"/>
      <c r="L31" s="29"/>
      <c r="M31" s="29"/>
      <c r="N31" s="29"/>
      <c r="O31" s="35"/>
      <c r="P31" s="28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</row>
    <row r="32" spans="1:44" x14ac:dyDescent="0.2">
      <c r="A32" s="26"/>
      <c r="B32" s="26"/>
      <c r="C32" s="26"/>
      <c r="D32" s="28"/>
      <c r="E32" s="33"/>
      <c r="F32" s="29"/>
      <c r="G32" s="29"/>
      <c r="H32" s="29"/>
      <c r="I32" s="29"/>
      <c r="J32" s="29"/>
      <c r="K32" s="29"/>
      <c r="L32" s="29"/>
      <c r="M32" s="29"/>
      <c r="N32" s="29"/>
      <c r="O32" s="35"/>
      <c r="P32" s="28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</row>
    <row r="33" spans="1:44" x14ac:dyDescent="0.2">
      <c r="A33" s="26"/>
      <c r="B33" s="26"/>
      <c r="C33" s="26"/>
      <c r="D33" s="28"/>
      <c r="E33" s="33"/>
      <c r="F33" s="29"/>
      <c r="G33" s="29"/>
      <c r="H33" s="29"/>
      <c r="I33" s="29"/>
      <c r="J33" s="29"/>
      <c r="K33" s="29"/>
      <c r="L33" s="29"/>
      <c r="M33" s="29"/>
      <c r="N33" s="38" t="s">
        <v>1</v>
      </c>
      <c r="O33" s="35"/>
      <c r="P33" s="28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</row>
    <row r="34" spans="1:44" x14ac:dyDescent="0.2">
      <c r="A34" s="26"/>
      <c r="B34" s="26"/>
      <c r="C34" s="26"/>
      <c r="D34" s="28"/>
      <c r="E34" s="33"/>
      <c r="F34" s="29"/>
      <c r="G34" s="29"/>
      <c r="H34" s="29"/>
      <c r="I34" s="29"/>
      <c r="J34" s="29"/>
      <c r="K34" s="29"/>
      <c r="L34" s="29"/>
      <c r="M34" s="29"/>
      <c r="N34" s="42" t="s">
        <v>2</v>
      </c>
      <c r="O34" s="35"/>
      <c r="P34" s="28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</row>
    <row r="35" spans="1:44" x14ac:dyDescent="0.2">
      <c r="A35" s="26"/>
      <c r="B35" s="26"/>
      <c r="C35" s="26"/>
      <c r="D35" s="28"/>
      <c r="E35" s="33"/>
      <c r="F35" s="29"/>
      <c r="G35" s="29"/>
      <c r="H35" s="29"/>
      <c r="I35" s="29"/>
      <c r="J35" s="29"/>
      <c r="K35" s="29"/>
      <c r="L35" s="29"/>
      <c r="M35" s="29"/>
      <c r="N35" s="43" t="s">
        <v>3</v>
      </c>
      <c r="O35" s="35"/>
      <c r="P35" s="28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</row>
    <row r="36" spans="1:44" x14ac:dyDescent="0.2">
      <c r="A36" s="26"/>
      <c r="B36" s="26"/>
      <c r="C36" s="26"/>
      <c r="D36" s="28"/>
      <c r="E36" s="33"/>
      <c r="F36" s="29"/>
      <c r="G36" s="29"/>
      <c r="H36" s="29"/>
      <c r="I36" s="29"/>
      <c r="J36" s="29"/>
      <c r="K36" s="29"/>
      <c r="L36" s="29"/>
      <c r="M36" s="29"/>
      <c r="N36" s="29"/>
      <c r="O36" s="35"/>
      <c r="P36" s="28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</row>
    <row r="37" spans="1:44" ht="13.5" thickBot="1" x14ac:dyDescent="0.25">
      <c r="A37" s="26"/>
      <c r="B37" s="26"/>
      <c r="C37" s="26"/>
      <c r="D37" s="28"/>
      <c r="E37" s="39"/>
      <c r="F37" s="40"/>
      <c r="G37" s="40"/>
      <c r="H37" s="40"/>
      <c r="I37" s="40"/>
      <c r="J37" s="40"/>
      <c r="K37" s="40"/>
      <c r="L37" s="40"/>
      <c r="M37" s="40"/>
      <c r="N37" s="40"/>
      <c r="O37" s="41"/>
      <c r="P37" s="28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</row>
    <row r="38" spans="1:44" ht="13.5" thickTop="1" x14ac:dyDescent="0.2">
      <c r="A38" s="26"/>
      <c r="B38" s="26"/>
      <c r="C38" s="26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9"/>
      <c r="O38" s="28"/>
      <c r="P38" s="28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</row>
    <row r="39" spans="1:44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7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</row>
    <row r="40" spans="1:44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</row>
    <row r="41" spans="1:44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</row>
    <row r="42" spans="1:44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7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</row>
    <row r="43" spans="1:44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7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</row>
    <row r="44" spans="1:44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7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</row>
    <row r="45" spans="1:44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7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</row>
    <row r="46" spans="1:44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7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</row>
    <row r="47" spans="1:44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7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</row>
    <row r="48" spans="1:44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7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</row>
    <row r="49" spans="1:44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7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</row>
    <row r="50" spans="1:44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7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</row>
    <row r="51" spans="1:44" hidden="1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7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</row>
    <row r="52" spans="1:44" hidden="1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7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</row>
    <row r="53" spans="1:44" hidden="1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7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</row>
    <row r="54" spans="1:44" hidden="1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7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</row>
    <row r="55" spans="1:44" hidden="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7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</row>
    <row r="56" spans="1:44" hidden="1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7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</row>
    <row r="57" spans="1:44" hidden="1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7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</row>
    <row r="58" spans="1:44" hidden="1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7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</row>
    <row r="59" spans="1:44" hidden="1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7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</row>
    <row r="60" spans="1:44" hidden="1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7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</row>
    <row r="61" spans="1:44" hidden="1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7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</row>
    <row r="62" spans="1:44" hidden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7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</row>
    <row r="63" spans="1:44" hidden="1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7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</row>
    <row r="64" spans="1:44" hidden="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7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</row>
    <row r="65" spans="1:44" hidden="1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7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</row>
    <row r="66" spans="1:44" hidden="1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7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</row>
    <row r="67" spans="1:44" hidden="1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7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</row>
    <row r="68" spans="1:44" hidden="1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7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</row>
    <row r="69" spans="1:44" hidden="1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7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</row>
    <row r="70" spans="1:44" hidden="1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7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</row>
    <row r="71" spans="1:44" hidden="1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7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</row>
    <row r="72" spans="1:44" hidden="1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7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</row>
    <row r="73" spans="1:44" hidden="1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7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</row>
    <row r="74" spans="1:44" hidden="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7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</row>
    <row r="75" spans="1:44" hidden="1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7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</row>
    <row r="76" spans="1:44" hidden="1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7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</row>
    <row r="77" spans="1:44" hidden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7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</row>
    <row r="78" spans="1:44" hidden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7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</row>
    <row r="79" spans="1:44" hidden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7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</row>
    <row r="80" spans="1:44" hidden="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7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</row>
    <row r="81" spans="1:44" hidden="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7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</row>
    <row r="82" spans="1:44" hidden="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7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</row>
  </sheetData>
  <sheetProtection selectLockedCells="1" selectUnlockedCells="1"/>
  <phoneticPr fontId="9" type="noConversion"/>
  <hyperlinks>
    <hyperlink ref="N34" r:id="rId1" tooltip="Klik hier voor meer tips."/>
    <hyperlink ref="N35" r:id="rId2" tooltip="Vraag of opmerking?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I65"/>
  <sheetViews>
    <sheetView workbookViewId="0"/>
  </sheetViews>
  <sheetFormatPr defaultColWidth="8.85546875" defaultRowHeight="12.75" x14ac:dyDescent="0.2"/>
  <cols>
    <col min="1" max="1" width="3" customWidth="1"/>
    <col min="2" max="2" width="8.85546875" style="2"/>
    <col min="4" max="4" width="11.85546875" customWidth="1"/>
    <col min="6" max="6" width="13.7109375" bestFit="1" customWidth="1"/>
    <col min="7" max="7" width="9.140625" bestFit="1" customWidth="1"/>
  </cols>
  <sheetData>
    <row r="2" spans="2:9" ht="13.5" thickBot="1" x14ac:dyDescent="0.25">
      <c r="B2" s="3" t="s">
        <v>4</v>
      </c>
      <c r="C2" s="4" t="s">
        <v>5</v>
      </c>
      <c r="D2" s="4" t="s">
        <v>6</v>
      </c>
    </row>
    <row r="3" spans="2:9" x14ac:dyDescent="0.2">
      <c r="B3" s="2">
        <v>4</v>
      </c>
      <c r="C3" t="s">
        <v>7</v>
      </c>
      <c r="D3" s="1">
        <v>5923.32</v>
      </c>
      <c r="F3" s="14" t="s">
        <v>8</v>
      </c>
      <c r="G3" s="6">
        <f>MAX(D3:D65)</f>
        <v>98525.98</v>
      </c>
      <c r="H3" s="7">
        <f>MATCH(G3,D3:D65,0)</f>
        <v>18</v>
      </c>
      <c r="I3" s="9"/>
    </row>
    <row r="4" spans="2:9" x14ac:dyDescent="0.2">
      <c r="B4" s="2">
        <v>4</v>
      </c>
      <c r="C4" t="s">
        <v>7</v>
      </c>
      <c r="D4" s="1">
        <v>81667.02</v>
      </c>
      <c r="F4" s="15" t="s">
        <v>4</v>
      </c>
      <c r="G4" s="9">
        <f>INDEX(B3:B65,H3)</f>
        <v>3</v>
      </c>
      <c r="H4" s="10"/>
      <c r="I4" s="9"/>
    </row>
    <row r="5" spans="2:9" ht="13.5" thickBot="1" x14ac:dyDescent="0.25">
      <c r="B5" s="2">
        <v>2</v>
      </c>
      <c r="C5" t="s">
        <v>9</v>
      </c>
      <c r="D5" s="1">
        <v>74973.23</v>
      </c>
      <c r="F5" s="16" t="s">
        <v>5</v>
      </c>
      <c r="G5" s="12" t="str">
        <f>INDEX(C3:C65,H3)</f>
        <v>West</v>
      </c>
      <c r="H5" s="13"/>
      <c r="I5" s="9"/>
    </row>
    <row r="6" spans="2:9" x14ac:dyDescent="0.2">
      <c r="B6" s="2">
        <v>4</v>
      </c>
      <c r="C6" t="s">
        <v>10</v>
      </c>
      <c r="D6" s="1">
        <v>46359.46</v>
      </c>
    </row>
    <row r="7" spans="2:9" ht="13.5" thickBot="1" x14ac:dyDescent="0.25">
      <c r="B7" s="2">
        <v>1</v>
      </c>
      <c r="C7" t="s">
        <v>9</v>
      </c>
      <c r="D7" s="1">
        <v>32855.58</v>
      </c>
      <c r="G7" s="1"/>
    </row>
    <row r="8" spans="2:9" x14ac:dyDescent="0.2">
      <c r="B8" s="2">
        <v>3</v>
      </c>
      <c r="C8" t="s">
        <v>7</v>
      </c>
      <c r="D8" s="1">
        <v>42889.88</v>
      </c>
      <c r="F8" s="14" t="s">
        <v>8</v>
      </c>
      <c r="G8" s="17">
        <f>MAX(D3:D65)</f>
        <v>98525.98</v>
      </c>
    </row>
    <row r="9" spans="2:9" x14ac:dyDescent="0.2">
      <c r="B9" s="2">
        <v>2</v>
      </c>
      <c r="C9" t="s">
        <v>11</v>
      </c>
      <c r="D9" s="1">
        <v>29820.67</v>
      </c>
      <c r="F9" s="15" t="s">
        <v>4</v>
      </c>
      <c r="G9" s="10">
        <f>INDEX(B3:B65,MATCH(G8,D3:D65,0))</f>
        <v>3</v>
      </c>
    </row>
    <row r="10" spans="2:9" ht="13.5" thickBot="1" x14ac:dyDescent="0.25">
      <c r="B10" s="2">
        <v>2</v>
      </c>
      <c r="C10" t="s">
        <v>7</v>
      </c>
      <c r="D10" s="1">
        <v>77889.31</v>
      </c>
      <c r="F10" s="16" t="s">
        <v>5</v>
      </c>
      <c r="G10" s="13" t="str">
        <f>INDEX(C3:C65,MATCH(G8,D3:D65,0))</f>
        <v>West</v>
      </c>
    </row>
    <row r="11" spans="2:9" x14ac:dyDescent="0.2">
      <c r="B11" s="2">
        <v>2</v>
      </c>
      <c r="C11" t="s">
        <v>9</v>
      </c>
      <c r="D11" s="1">
        <v>29680.82</v>
      </c>
      <c r="G11" s="1"/>
    </row>
    <row r="12" spans="2:9" x14ac:dyDescent="0.2">
      <c r="B12" s="2">
        <v>2</v>
      </c>
      <c r="C12" t="s">
        <v>11</v>
      </c>
      <c r="D12" s="1">
        <v>2511.96</v>
      </c>
    </row>
    <row r="13" spans="2:9" x14ac:dyDescent="0.2">
      <c r="B13" s="2">
        <v>2</v>
      </c>
      <c r="C13" t="s">
        <v>11</v>
      </c>
      <c r="D13" s="1">
        <v>16612.54</v>
      </c>
    </row>
    <row r="14" spans="2:9" x14ac:dyDescent="0.2">
      <c r="B14" s="2">
        <v>3</v>
      </c>
      <c r="C14" t="s">
        <v>9</v>
      </c>
      <c r="D14" s="1">
        <v>28768.32</v>
      </c>
    </row>
    <row r="15" spans="2:9" x14ac:dyDescent="0.2">
      <c r="B15" s="2">
        <v>1</v>
      </c>
      <c r="C15" t="s">
        <v>7</v>
      </c>
      <c r="D15" s="1">
        <v>98279.67</v>
      </c>
      <c r="G15" s="1"/>
    </row>
    <row r="16" spans="2:9" x14ac:dyDescent="0.2">
      <c r="B16" s="2">
        <v>4</v>
      </c>
      <c r="C16" t="s">
        <v>9</v>
      </c>
      <c r="D16" s="1">
        <v>13633.36</v>
      </c>
    </row>
    <row r="17" spans="2:4" x14ac:dyDescent="0.2">
      <c r="B17" s="2">
        <v>4</v>
      </c>
      <c r="C17" t="s">
        <v>10</v>
      </c>
      <c r="D17" s="1">
        <v>8013.44</v>
      </c>
    </row>
    <row r="18" spans="2:4" x14ac:dyDescent="0.2">
      <c r="B18" s="2">
        <v>2</v>
      </c>
      <c r="C18" t="s">
        <v>11</v>
      </c>
      <c r="D18" s="1">
        <v>71748.259999999995</v>
      </c>
    </row>
    <row r="19" spans="2:4" x14ac:dyDescent="0.2">
      <c r="B19" s="2">
        <v>2</v>
      </c>
      <c r="C19" t="s">
        <v>11</v>
      </c>
      <c r="D19" s="1">
        <v>26394.76</v>
      </c>
    </row>
    <row r="20" spans="2:4" x14ac:dyDescent="0.2">
      <c r="B20" s="2">
        <v>3</v>
      </c>
      <c r="C20" t="s">
        <v>11</v>
      </c>
      <c r="D20" s="1">
        <v>98525.98</v>
      </c>
    </row>
    <row r="21" spans="2:4" x14ac:dyDescent="0.2">
      <c r="B21" s="2">
        <v>2</v>
      </c>
      <c r="C21" t="s">
        <v>9</v>
      </c>
      <c r="D21" s="1">
        <v>76032.62</v>
      </c>
    </row>
    <row r="22" spans="2:4" x14ac:dyDescent="0.2">
      <c r="B22" s="2">
        <v>4</v>
      </c>
      <c r="C22" t="s">
        <v>10</v>
      </c>
      <c r="D22" s="1">
        <v>51584.41</v>
      </c>
    </row>
    <row r="23" spans="2:4" x14ac:dyDescent="0.2">
      <c r="B23" s="2">
        <v>1</v>
      </c>
      <c r="C23" t="s">
        <v>7</v>
      </c>
      <c r="D23" s="1">
        <v>20261.349999999999</v>
      </c>
    </row>
    <row r="24" spans="2:4" x14ac:dyDescent="0.2">
      <c r="B24" s="2">
        <v>3</v>
      </c>
      <c r="C24" t="s">
        <v>9</v>
      </c>
      <c r="D24" s="1">
        <v>21284.23</v>
      </c>
    </row>
    <row r="25" spans="2:4" x14ac:dyDescent="0.2">
      <c r="B25" s="2">
        <v>3</v>
      </c>
      <c r="C25" t="s">
        <v>9</v>
      </c>
      <c r="D25" s="1">
        <v>84586.19</v>
      </c>
    </row>
    <row r="26" spans="2:4" x14ac:dyDescent="0.2">
      <c r="B26" s="2">
        <v>4</v>
      </c>
      <c r="C26" t="s">
        <v>7</v>
      </c>
      <c r="D26" s="1">
        <v>1907.06</v>
      </c>
    </row>
    <row r="27" spans="2:4" x14ac:dyDescent="0.2">
      <c r="B27" s="2">
        <v>2</v>
      </c>
      <c r="C27" t="s">
        <v>11</v>
      </c>
      <c r="D27" s="1">
        <v>91599.51</v>
      </c>
    </row>
    <row r="28" spans="2:4" x14ac:dyDescent="0.2">
      <c r="B28" s="2">
        <v>3</v>
      </c>
      <c r="C28" t="s">
        <v>11</v>
      </c>
      <c r="D28" s="1">
        <v>54511.98</v>
      </c>
    </row>
    <row r="29" spans="2:4" x14ac:dyDescent="0.2">
      <c r="B29" s="2">
        <v>2</v>
      </c>
      <c r="C29" t="s">
        <v>11</v>
      </c>
      <c r="D29" s="1">
        <v>66706.02</v>
      </c>
    </row>
    <row r="30" spans="2:4" x14ac:dyDescent="0.2">
      <c r="B30" s="2">
        <v>1</v>
      </c>
      <c r="C30" t="s">
        <v>9</v>
      </c>
      <c r="D30" s="1">
        <v>27862.07</v>
      </c>
    </row>
    <row r="31" spans="2:4" x14ac:dyDescent="0.2">
      <c r="B31" s="2">
        <v>4</v>
      </c>
      <c r="C31" t="s">
        <v>10</v>
      </c>
      <c r="D31" s="1">
        <v>34868.89</v>
      </c>
    </row>
    <row r="32" spans="2:4" x14ac:dyDescent="0.2">
      <c r="B32" s="2">
        <v>3</v>
      </c>
      <c r="C32" t="s">
        <v>10</v>
      </c>
      <c r="D32" s="1">
        <v>6677.46</v>
      </c>
    </row>
    <row r="33" spans="2:4" x14ac:dyDescent="0.2">
      <c r="B33" s="2">
        <v>4</v>
      </c>
      <c r="C33" t="s">
        <v>11</v>
      </c>
      <c r="D33" s="1">
        <v>57111.74</v>
      </c>
    </row>
    <row r="34" spans="2:4" x14ac:dyDescent="0.2">
      <c r="B34" s="2">
        <v>3</v>
      </c>
      <c r="C34" t="s">
        <v>10</v>
      </c>
      <c r="D34" s="1">
        <v>97071.39</v>
      </c>
    </row>
    <row r="35" spans="2:4" x14ac:dyDescent="0.2">
      <c r="B35" s="2">
        <v>1</v>
      </c>
      <c r="C35" t="s">
        <v>9</v>
      </c>
      <c r="D35" s="1">
        <v>31287.25</v>
      </c>
    </row>
    <row r="36" spans="2:4" x14ac:dyDescent="0.2">
      <c r="B36" s="2">
        <v>1</v>
      </c>
      <c r="C36" t="s">
        <v>7</v>
      </c>
      <c r="D36" s="1">
        <v>88918.11</v>
      </c>
    </row>
    <row r="37" spans="2:4" x14ac:dyDescent="0.2">
      <c r="B37" s="2">
        <v>4</v>
      </c>
      <c r="C37" t="s">
        <v>10</v>
      </c>
      <c r="D37" s="1">
        <v>43573.49</v>
      </c>
    </row>
    <row r="38" spans="2:4" x14ac:dyDescent="0.2">
      <c r="B38" s="2">
        <v>4</v>
      </c>
      <c r="C38" t="s">
        <v>10</v>
      </c>
      <c r="D38" s="1">
        <v>76678.240000000005</v>
      </c>
    </row>
    <row r="39" spans="2:4" x14ac:dyDescent="0.2">
      <c r="B39" s="2">
        <v>2</v>
      </c>
      <c r="C39" t="s">
        <v>10</v>
      </c>
      <c r="D39" s="1">
        <v>96019.1</v>
      </c>
    </row>
    <row r="40" spans="2:4" x14ac:dyDescent="0.2">
      <c r="B40" s="2">
        <v>4</v>
      </c>
      <c r="C40" t="s">
        <v>7</v>
      </c>
      <c r="D40" s="1">
        <v>50135.37</v>
      </c>
    </row>
    <row r="41" spans="2:4" x14ac:dyDescent="0.2">
      <c r="B41" s="2">
        <v>1</v>
      </c>
      <c r="C41" t="s">
        <v>9</v>
      </c>
      <c r="D41" s="1">
        <v>40095.51</v>
      </c>
    </row>
    <row r="42" spans="2:4" x14ac:dyDescent="0.2">
      <c r="B42" s="2">
        <v>2</v>
      </c>
      <c r="C42" t="s">
        <v>9</v>
      </c>
      <c r="D42" s="1">
        <v>70124.81</v>
      </c>
    </row>
    <row r="43" spans="2:4" x14ac:dyDescent="0.2">
      <c r="B43" s="2">
        <v>1</v>
      </c>
      <c r="C43" t="s">
        <v>9</v>
      </c>
      <c r="D43" s="1">
        <v>84297.18</v>
      </c>
    </row>
    <row r="44" spans="2:4" x14ac:dyDescent="0.2">
      <c r="B44" s="2">
        <v>4</v>
      </c>
      <c r="C44" t="s">
        <v>10</v>
      </c>
      <c r="D44" s="1">
        <v>15423.57</v>
      </c>
    </row>
    <row r="45" spans="2:4" x14ac:dyDescent="0.2">
      <c r="B45" s="2">
        <v>1</v>
      </c>
      <c r="C45" t="s">
        <v>9</v>
      </c>
      <c r="D45" s="1">
        <v>7175.22</v>
      </c>
    </row>
    <row r="46" spans="2:4" x14ac:dyDescent="0.2">
      <c r="B46" s="2">
        <v>2</v>
      </c>
      <c r="C46" t="s">
        <v>10</v>
      </c>
      <c r="D46" s="1">
        <v>33857.54</v>
      </c>
    </row>
    <row r="47" spans="2:4" x14ac:dyDescent="0.2">
      <c r="B47" s="2">
        <v>3</v>
      </c>
      <c r="C47" t="s">
        <v>9</v>
      </c>
      <c r="D47" s="1">
        <v>22032.22</v>
      </c>
    </row>
    <row r="48" spans="2:4" x14ac:dyDescent="0.2">
      <c r="B48" s="2">
        <v>4</v>
      </c>
      <c r="C48" t="s">
        <v>9</v>
      </c>
      <c r="D48" s="1">
        <v>19052.11</v>
      </c>
    </row>
    <row r="49" spans="2:4" x14ac:dyDescent="0.2">
      <c r="B49" s="2">
        <v>4</v>
      </c>
      <c r="C49" t="s">
        <v>10</v>
      </c>
      <c r="D49" s="1">
        <v>83057.42</v>
      </c>
    </row>
    <row r="50" spans="2:4" x14ac:dyDescent="0.2">
      <c r="B50" s="2">
        <v>4</v>
      </c>
      <c r="C50" t="s">
        <v>11</v>
      </c>
      <c r="D50" s="1">
        <v>22289.439999999999</v>
      </c>
    </row>
    <row r="51" spans="2:4" x14ac:dyDescent="0.2">
      <c r="B51" s="2">
        <v>3</v>
      </c>
      <c r="C51" t="s">
        <v>10</v>
      </c>
      <c r="D51" s="1">
        <v>54505.14</v>
      </c>
    </row>
    <row r="52" spans="2:4" x14ac:dyDescent="0.2">
      <c r="B52" s="2">
        <v>1</v>
      </c>
      <c r="C52" t="s">
        <v>10</v>
      </c>
      <c r="D52" s="1">
        <v>50765.64</v>
      </c>
    </row>
    <row r="53" spans="2:4" x14ac:dyDescent="0.2">
      <c r="B53" s="2">
        <v>4</v>
      </c>
      <c r="C53" t="s">
        <v>11</v>
      </c>
      <c r="D53" s="1">
        <v>90465.56</v>
      </c>
    </row>
    <row r="54" spans="2:4" x14ac:dyDescent="0.2">
      <c r="B54" s="2">
        <v>4</v>
      </c>
      <c r="C54" t="s">
        <v>9</v>
      </c>
      <c r="D54" s="1">
        <v>12784.24</v>
      </c>
    </row>
    <row r="55" spans="2:4" x14ac:dyDescent="0.2">
      <c r="B55" s="2">
        <v>4</v>
      </c>
      <c r="C55" t="s">
        <v>11</v>
      </c>
      <c r="D55" s="1">
        <v>97896.87</v>
      </c>
    </row>
    <row r="56" spans="2:4" x14ac:dyDescent="0.2">
      <c r="B56" s="2">
        <v>4</v>
      </c>
      <c r="C56" t="s">
        <v>7</v>
      </c>
      <c r="D56" s="1">
        <v>40644.32</v>
      </c>
    </row>
    <row r="57" spans="2:4" x14ac:dyDescent="0.2">
      <c r="B57" s="2">
        <v>1</v>
      </c>
      <c r="C57" t="s">
        <v>10</v>
      </c>
      <c r="D57" s="1">
        <v>48449.79</v>
      </c>
    </row>
    <row r="58" spans="2:4" x14ac:dyDescent="0.2">
      <c r="B58" s="2">
        <v>1</v>
      </c>
      <c r="C58" t="s">
        <v>7</v>
      </c>
      <c r="D58" s="1">
        <v>72580.03</v>
      </c>
    </row>
    <row r="59" spans="2:4" x14ac:dyDescent="0.2">
      <c r="B59" s="2">
        <v>1</v>
      </c>
      <c r="C59" t="s">
        <v>11</v>
      </c>
      <c r="D59" s="1">
        <v>47570.76</v>
      </c>
    </row>
    <row r="60" spans="2:4" ht="409.6" x14ac:dyDescent="0.25">
      <c r="B60" s="2">
        <v>3</v>
      </c>
      <c r="C60" t="s">
        <v>7</v>
      </c>
      <c r="D60" s="1">
        <v>77854.259999999995</v>
      </c>
    </row>
    <row r="61" spans="2:4" x14ac:dyDescent="0.2">
      <c r="B61" s="2">
        <v>4</v>
      </c>
      <c r="C61" t="s">
        <v>9</v>
      </c>
      <c r="D61" s="1">
        <v>48646.87</v>
      </c>
    </row>
    <row r="62" spans="2:4" x14ac:dyDescent="0.2">
      <c r="B62" s="2">
        <v>1</v>
      </c>
      <c r="C62" t="s">
        <v>7</v>
      </c>
      <c r="D62" s="1">
        <v>74920.13</v>
      </c>
    </row>
    <row r="63" spans="2:4" x14ac:dyDescent="0.2">
      <c r="B63" s="2">
        <v>3</v>
      </c>
      <c r="C63" t="s">
        <v>10</v>
      </c>
      <c r="D63" s="1">
        <v>68708.87</v>
      </c>
    </row>
    <row r="64" spans="2:4" x14ac:dyDescent="0.2">
      <c r="B64" s="2">
        <v>3</v>
      </c>
      <c r="C64" t="s">
        <v>9</v>
      </c>
      <c r="D64" s="1">
        <v>55514.1</v>
      </c>
    </row>
    <row r="65" spans="2:4" x14ac:dyDescent="0.2">
      <c r="B65" s="2">
        <v>2</v>
      </c>
      <c r="C65" t="s">
        <v>7</v>
      </c>
      <c r="D65" s="1">
        <v>23122.86</v>
      </c>
    </row>
  </sheetData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G65"/>
  <sheetViews>
    <sheetView workbookViewId="0"/>
  </sheetViews>
  <sheetFormatPr defaultColWidth="8.85546875" defaultRowHeight="12.75" x14ac:dyDescent="0.2"/>
  <cols>
    <col min="1" max="1" width="2.5703125" customWidth="1"/>
    <col min="2" max="2" width="8.85546875" style="2"/>
    <col min="4" max="4" width="11.85546875" customWidth="1"/>
    <col min="6" max="6" width="15.140625" bestFit="1" customWidth="1"/>
    <col min="7" max="7" width="9.140625" bestFit="1" customWidth="1"/>
  </cols>
  <sheetData>
    <row r="2" spans="2:7" ht="13.5" thickBot="1" x14ac:dyDescent="0.25">
      <c r="B2" s="3" t="s">
        <v>4</v>
      </c>
      <c r="C2" s="4" t="s">
        <v>5</v>
      </c>
      <c r="D2" s="4" t="s">
        <v>12</v>
      </c>
    </row>
    <row r="3" spans="2:7" x14ac:dyDescent="0.2">
      <c r="B3" s="2">
        <v>4</v>
      </c>
      <c r="C3" t="s">
        <v>7</v>
      </c>
      <c r="D3" s="1">
        <v>5923.32</v>
      </c>
      <c r="F3" s="5" t="s">
        <v>8</v>
      </c>
      <c r="G3" s="18">
        <f>MAX($D$3:$D$65)</f>
        <v>98525.98</v>
      </c>
    </row>
    <row r="4" spans="2:7" x14ac:dyDescent="0.2">
      <c r="B4" s="2">
        <v>4</v>
      </c>
      <c r="C4" t="s">
        <v>7</v>
      </c>
      <c r="D4" s="1">
        <v>81667.02</v>
      </c>
      <c r="F4" s="8" t="s">
        <v>4</v>
      </c>
      <c r="G4" s="19">
        <f>INDEX($B$3:$B$65,MATCH(G3,$D$3:$D$65,0))</f>
        <v>3</v>
      </c>
    </row>
    <row r="5" spans="2:7" ht="13.5" thickBot="1" x14ac:dyDescent="0.25">
      <c r="B5" s="2">
        <v>2</v>
      </c>
      <c r="C5" t="s">
        <v>9</v>
      </c>
      <c r="D5" s="1">
        <v>74973.23</v>
      </c>
      <c r="F5" s="11" t="s">
        <v>5</v>
      </c>
      <c r="G5" s="20" t="str">
        <f>INDEX($C$3:$C$65,MATCH(G3,$D$3:$D$65,0))</f>
        <v>West</v>
      </c>
    </row>
    <row r="6" spans="2:7" ht="13.5" thickBot="1" x14ac:dyDescent="0.25">
      <c r="B6" s="2">
        <v>4</v>
      </c>
      <c r="C6" t="s">
        <v>10</v>
      </c>
      <c r="D6" s="1">
        <v>46359.46</v>
      </c>
    </row>
    <row r="7" spans="2:7" x14ac:dyDescent="0.2">
      <c r="B7" s="2">
        <v>1</v>
      </c>
      <c r="C7" t="s">
        <v>9</v>
      </c>
      <c r="D7" s="1">
        <v>32855.58</v>
      </c>
      <c r="F7" s="5" t="s">
        <v>23</v>
      </c>
      <c r="G7" s="18">
        <f>MIN($D$3:$D$65)</f>
        <v>1907.06</v>
      </c>
    </row>
    <row r="8" spans="2:7" x14ac:dyDescent="0.2">
      <c r="B8" s="2">
        <v>3</v>
      </c>
      <c r="C8" t="s">
        <v>7</v>
      </c>
      <c r="D8" s="1">
        <v>42889.88</v>
      </c>
      <c r="F8" s="8" t="s">
        <v>4</v>
      </c>
      <c r="G8" s="19">
        <f>INDEX($B$3:$B$65,MATCH(G7,$D$3:$D$65,0))</f>
        <v>4</v>
      </c>
    </row>
    <row r="9" spans="2:7" ht="13.5" thickBot="1" x14ac:dyDescent="0.25">
      <c r="B9" s="2">
        <v>2</v>
      </c>
      <c r="C9" t="s">
        <v>11</v>
      </c>
      <c r="D9" s="1">
        <v>29820.67</v>
      </c>
      <c r="F9" s="11" t="s">
        <v>5</v>
      </c>
      <c r="G9" s="20" t="str">
        <f>INDEX($C$3:$C$65,MATCH(G7,$D$3:$D$65,0))</f>
        <v>Oost</v>
      </c>
    </row>
    <row r="10" spans="2:7" ht="13.5" thickBot="1" x14ac:dyDescent="0.25">
      <c r="B10" s="2">
        <v>2</v>
      </c>
      <c r="C10" t="s">
        <v>7</v>
      </c>
      <c r="D10" s="1">
        <v>77889.31</v>
      </c>
    </row>
    <row r="11" spans="2:7" x14ac:dyDescent="0.2">
      <c r="B11" s="2">
        <v>2</v>
      </c>
      <c r="C11" t="s">
        <v>9</v>
      </c>
      <c r="D11" s="1">
        <v>29680.82</v>
      </c>
      <c r="F11" s="5" t="s">
        <v>13</v>
      </c>
      <c r="G11" s="18">
        <f>AVERAGE($D$3:$D$65)</f>
        <v>49635.849523809527</v>
      </c>
    </row>
    <row r="12" spans="2:7" x14ac:dyDescent="0.2">
      <c r="B12" s="2">
        <v>2</v>
      </c>
      <c r="C12" t="s">
        <v>11</v>
      </c>
      <c r="D12" s="1">
        <v>2511.96</v>
      </c>
      <c r="F12" s="8" t="s">
        <v>4</v>
      </c>
      <c r="G12" s="19" t="e">
        <f>INDEX($B$3:$B$65,MATCH(G11,$D$3:$D$65,0))</f>
        <v>#N/A</v>
      </c>
    </row>
    <row r="13" spans="2:7" ht="13.5" thickBot="1" x14ac:dyDescent="0.25">
      <c r="B13" s="2">
        <v>2</v>
      </c>
      <c r="C13" t="s">
        <v>11</v>
      </c>
      <c r="D13" s="1">
        <v>16612.54</v>
      </c>
      <c r="F13" s="11" t="s">
        <v>5</v>
      </c>
      <c r="G13" s="20" t="e">
        <f>INDEX($C$3:$C$65,MATCH(G11,$D$3:$D$65,0))</f>
        <v>#N/A</v>
      </c>
    </row>
    <row r="14" spans="2:7" ht="13.5" thickBot="1" x14ac:dyDescent="0.25">
      <c r="B14" s="2">
        <v>3</v>
      </c>
      <c r="C14" t="s">
        <v>9</v>
      </c>
      <c r="D14" s="1">
        <v>28768.32</v>
      </c>
    </row>
    <row r="15" spans="2:7" x14ac:dyDescent="0.2">
      <c r="B15" s="2">
        <v>1</v>
      </c>
      <c r="C15" t="s">
        <v>7</v>
      </c>
      <c r="D15" s="1">
        <v>98279.67</v>
      </c>
      <c r="F15" s="5" t="s">
        <v>14</v>
      </c>
      <c r="G15" s="18">
        <f>MEDIAN($D$3:$D$65)</f>
        <v>48449.79</v>
      </c>
    </row>
    <row r="16" spans="2:7" x14ac:dyDescent="0.2">
      <c r="B16" s="2">
        <v>4</v>
      </c>
      <c r="C16" t="s">
        <v>9</v>
      </c>
      <c r="D16" s="1">
        <v>13633.36</v>
      </c>
      <c r="F16" s="8" t="s">
        <v>4</v>
      </c>
      <c r="G16" s="19">
        <f>INDEX($B$3:$B$65,MATCH(G15,$D$3:$D$65,0))</f>
        <v>1</v>
      </c>
    </row>
    <row r="17" spans="2:7" ht="13.5" thickBot="1" x14ac:dyDescent="0.25">
      <c r="B17" s="2">
        <v>4</v>
      </c>
      <c r="C17" t="s">
        <v>10</v>
      </c>
      <c r="D17" s="1">
        <v>8013.44</v>
      </c>
      <c r="F17" s="11" t="s">
        <v>5</v>
      </c>
      <c r="G17" s="20" t="str">
        <f>INDEX($C$3:$C$65,MATCH(G15,$D$3:$D$65,0))</f>
        <v>Zuid</v>
      </c>
    </row>
    <row r="18" spans="2:7" x14ac:dyDescent="0.2">
      <c r="B18" s="2">
        <v>2</v>
      </c>
      <c r="C18" t="s">
        <v>11</v>
      </c>
      <c r="D18" s="1">
        <v>71748.259999999995</v>
      </c>
    </row>
    <row r="19" spans="2:7" ht="13.5" thickBot="1" x14ac:dyDescent="0.25">
      <c r="B19" s="2">
        <v>2</v>
      </c>
      <c r="C19" t="s">
        <v>11</v>
      </c>
      <c r="D19" s="1">
        <v>26394.76</v>
      </c>
    </row>
    <row r="20" spans="2:7" x14ac:dyDescent="0.2">
      <c r="B20" s="2">
        <v>3</v>
      </c>
      <c r="C20" t="s">
        <v>11</v>
      </c>
      <c r="D20" s="1">
        <v>98525.98</v>
      </c>
      <c r="F20" s="14" t="s">
        <v>15</v>
      </c>
      <c r="G20" s="7">
        <f>INDEX($B$3:$B$65,MATCH(MAX($D$3:$D$65),$D$3:$D$65,0))</f>
        <v>3</v>
      </c>
    </row>
    <row r="21" spans="2:7" ht="13.5" thickBot="1" x14ac:dyDescent="0.25">
      <c r="B21" s="2">
        <v>2</v>
      </c>
      <c r="C21" t="s">
        <v>9</v>
      </c>
      <c r="D21" s="1">
        <v>76032.62</v>
      </c>
      <c r="F21" s="16" t="s">
        <v>16</v>
      </c>
      <c r="G21" s="13" t="str">
        <f>INDEX($C$3:$C$65,MATCH(MAX($D$3:$D$65),$D$3:$D$65,0))</f>
        <v>West</v>
      </c>
    </row>
    <row r="22" spans="2:7" ht="13.5" thickBot="1" x14ac:dyDescent="0.25">
      <c r="B22" s="2">
        <v>4</v>
      </c>
      <c r="C22" t="s">
        <v>10</v>
      </c>
      <c r="D22" s="1">
        <v>51584.41</v>
      </c>
    </row>
    <row r="23" spans="2:7" x14ac:dyDescent="0.2">
      <c r="B23" s="2">
        <v>1</v>
      </c>
      <c r="C23" t="s">
        <v>7</v>
      </c>
      <c r="D23" s="1">
        <v>20261.349999999999</v>
      </c>
      <c r="F23" s="14" t="s">
        <v>17</v>
      </c>
      <c r="G23" s="7">
        <f>INDEX($B$3:$B$65,MATCH(MIN($D$3:$D$65),$D$3:$D$65,0))</f>
        <v>4</v>
      </c>
    </row>
    <row r="24" spans="2:7" ht="13.5" thickBot="1" x14ac:dyDescent="0.25">
      <c r="B24" s="2">
        <v>3</v>
      </c>
      <c r="C24" t="s">
        <v>9</v>
      </c>
      <c r="D24" s="1">
        <v>21284.23</v>
      </c>
      <c r="F24" s="16" t="s">
        <v>18</v>
      </c>
      <c r="G24" s="13" t="str">
        <f>INDEX($C$3:$C$65,MATCH(MIN($D$3:$D$65),$D$3:$D$65,0))</f>
        <v>Oost</v>
      </c>
    </row>
    <row r="25" spans="2:7" ht="13.5" thickBot="1" x14ac:dyDescent="0.25">
      <c r="B25" s="2">
        <v>3</v>
      </c>
      <c r="C25" t="s">
        <v>9</v>
      </c>
      <c r="D25" s="1">
        <v>84586.19</v>
      </c>
    </row>
    <row r="26" spans="2:7" x14ac:dyDescent="0.2">
      <c r="B26" s="2">
        <v>4</v>
      </c>
      <c r="C26" t="s">
        <v>7</v>
      </c>
      <c r="D26" s="1">
        <v>1907.06</v>
      </c>
      <c r="F26" s="14" t="s">
        <v>19</v>
      </c>
      <c r="G26" s="7" t="e">
        <f>INDEX($B$3:$B$65,MATCH(AVERAGE($D$3:$D$65),$D$3:$D$65,0))</f>
        <v>#N/A</v>
      </c>
    </row>
    <row r="27" spans="2:7" ht="13.5" thickBot="1" x14ac:dyDescent="0.25">
      <c r="B27" s="2">
        <v>2</v>
      </c>
      <c r="C27" t="s">
        <v>11</v>
      </c>
      <c r="D27" s="1">
        <v>91599.51</v>
      </c>
      <c r="F27" s="16" t="s">
        <v>20</v>
      </c>
      <c r="G27" s="13" t="e">
        <f>INDEX($C$3:$C$65,MATCH(AVERAGE($D$3:$D$65),$D$3:$D$65,0))</f>
        <v>#N/A</v>
      </c>
    </row>
    <row r="28" spans="2:7" ht="13.5" thickBot="1" x14ac:dyDescent="0.25">
      <c r="B28" s="2">
        <v>3</v>
      </c>
      <c r="C28" t="s">
        <v>11</v>
      </c>
      <c r="D28" s="1">
        <v>54511.98</v>
      </c>
    </row>
    <row r="29" spans="2:7" x14ac:dyDescent="0.2">
      <c r="B29" s="2">
        <v>2</v>
      </c>
      <c r="C29" t="s">
        <v>11</v>
      </c>
      <c r="D29" s="1">
        <v>66706.02</v>
      </c>
      <c r="F29" s="14" t="s">
        <v>21</v>
      </c>
      <c r="G29" s="7">
        <f>INDEX($B$3:$B$65,MATCH(MEDIAN($D$3:$D$65),$D$3:$D$65,0))</f>
        <v>1</v>
      </c>
    </row>
    <row r="30" spans="2:7" ht="13.5" thickBot="1" x14ac:dyDescent="0.25">
      <c r="B30" s="2">
        <v>1</v>
      </c>
      <c r="C30" t="s">
        <v>9</v>
      </c>
      <c r="D30" s="1">
        <v>27862.07</v>
      </c>
      <c r="F30" s="16" t="s">
        <v>22</v>
      </c>
      <c r="G30" s="13" t="str">
        <f>INDEX($C$3:$C$65,MATCH(MEDIAN($D$3:$D$65),$D$3:$D$65,0))</f>
        <v>Zuid</v>
      </c>
    </row>
    <row r="31" spans="2:7" x14ac:dyDescent="0.2">
      <c r="B31" s="2">
        <v>4</v>
      </c>
      <c r="C31" t="s">
        <v>10</v>
      </c>
      <c r="D31" s="1">
        <v>34868.89</v>
      </c>
    </row>
    <row r="32" spans="2:7" x14ac:dyDescent="0.2">
      <c r="B32" s="2">
        <v>3</v>
      </c>
      <c r="C32" t="s">
        <v>10</v>
      </c>
      <c r="D32" s="1">
        <v>6677.46</v>
      </c>
    </row>
    <row r="33" spans="2:4" x14ac:dyDescent="0.2">
      <c r="B33" s="2">
        <v>4</v>
      </c>
      <c r="C33" t="s">
        <v>11</v>
      </c>
      <c r="D33" s="1">
        <v>57111.74</v>
      </c>
    </row>
    <row r="34" spans="2:4" x14ac:dyDescent="0.2">
      <c r="B34" s="2">
        <v>3</v>
      </c>
      <c r="C34" t="s">
        <v>10</v>
      </c>
      <c r="D34" s="1">
        <v>97071.39</v>
      </c>
    </row>
    <row r="35" spans="2:4" x14ac:dyDescent="0.2">
      <c r="B35" s="2">
        <v>1</v>
      </c>
      <c r="C35" t="s">
        <v>9</v>
      </c>
      <c r="D35" s="1">
        <v>31287.25</v>
      </c>
    </row>
    <row r="36" spans="2:4" x14ac:dyDescent="0.2">
      <c r="B36" s="2">
        <v>1</v>
      </c>
      <c r="C36" t="s">
        <v>7</v>
      </c>
      <c r="D36" s="1">
        <v>88918.11</v>
      </c>
    </row>
    <row r="37" spans="2:4" x14ac:dyDescent="0.2">
      <c r="B37" s="2">
        <v>4</v>
      </c>
      <c r="C37" t="s">
        <v>10</v>
      </c>
      <c r="D37" s="1">
        <v>43573.49</v>
      </c>
    </row>
    <row r="38" spans="2:4" x14ac:dyDescent="0.2">
      <c r="B38" s="2">
        <v>4</v>
      </c>
      <c r="C38" t="s">
        <v>10</v>
      </c>
      <c r="D38" s="1">
        <v>76678.240000000005</v>
      </c>
    </row>
    <row r="39" spans="2:4" x14ac:dyDescent="0.2">
      <c r="B39" s="2">
        <v>2</v>
      </c>
      <c r="C39" t="s">
        <v>10</v>
      </c>
      <c r="D39" s="1">
        <v>96019.1</v>
      </c>
    </row>
    <row r="40" spans="2:4" x14ac:dyDescent="0.2">
      <c r="B40" s="2">
        <v>4</v>
      </c>
      <c r="C40" t="s">
        <v>7</v>
      </c>
      <c r="D40" s="1">
        <v>50135.37</v>
      </c>
    </row>
    <row r="41" spans="2:4" x14ac:dyDescent="0.2">
      <c r="B41" s="2">
        <v>1</v>
      </c>
      <c r="C41" t="s">
        <v>9</v>
      </c>
      <c r="D41" s="1">
        <v>40095.51</v>
      </c>
    </row>
    <row r="42" spans="2:4" x14ac:dyDescent="0.2">
      <c r="B42" s="2">
        <v>2</v>
      </c>
      <c r="C42" t="s">
        <v>9</v>
      </c>
      <c r="D42" s="1">
        <v>70124.81</v>
      </c>
    </row>
    <row r="43" spans="2:4" x14ac:dyDescent="0.2">
      <c r="B43" s="2">
        <v>1</v>
      </c>
      <c r="C43" t="s">
        <v>9</v>
      </c>
      <c r="D43" s="1">
        <v>84297.18</v>
      </c>
    </row>
    <row r="44" spans="2:4" x14ac:dyDescent="0.2">
      <c r="B44" s="2">
        <v>4</v>
      </c>
      <c r="C44" t="s">
        <v>10</v>
      </c>
      <c r="D44" s="1">
        <v>15423.57</v>
      </c>
    </row>
    <row r="45" spans="2:4" x14ac:dyDescent="0.2">
      <c r="B45" s="2">
        <v>1</v>
      </c>
      <c r="C45" t="s">
        <v>9</v>
      </c>
      <c r="D45" s="1">
        <v>7175.22</v>
      </c>
    </row>
    <row r="46" spans="2:4" x14ac:dyDescent="0.2">
      <c r="B46" s="2">
        <v>2</v>
      </c>
      <c r="C46" t="s">
        <v>10</v>
      </c>
      <c r="D46" s="1">
        <v>33857.54</v>
      </c>
    </row>
    <row r="47" spans="2:4" x14ac:dyDescent="0.2">
      <c r="B47" s="2">
        <v>3</v>
      </c>
      <c r="C47" t="s">
        <v>9</v>
      </c>
      <c r="D47" s="1">
        <v>22032.22</v>
      </c>
    </row>
    <row r="48" spans="2:4" x14ac:dyDescent="0.2">
      <c r="B48" s="2">
        <v>4</v>
      </c>
      <c r="C48" t="s">
        <v>9</v>
      </c>
      <c r="D48" s="1">
        <v>19052.11</v>
      </c>
    </row>
    <row r="49" spans="2:4" x14ac:dyDescent="0.2">
      <c r="B49" s="2">
        <v>4</v>
      </c>
      <c r="C49" t="s">
        <v>10</v>
      </c>
      <c r="D49" s="1">
        <v>83057.42</v>
      </c>
    </row>
    <row r="50" spans="2:4" x14ac:dyDescent="0.2">
      <c r="B50" s="2">
        <v>4</v>
      </c>
      <c r="C50" t="s">
        <v>11</v>
      </c>
      <c r="D50" s="1">
        <v>22289.439999999999</v>
      </c>
    </row>
    <row r="51" spans="2:4" x14ac:dyDescent="0.2">
      <c r="B51" s="2">
        <v>3</v>
      </c>
      <c r="C51" t="s">
        <v>10</v>
      </c>
      <c r="D51" s="1">
        <v>54505.14</v>
      </c>
    </row>
    <row r="52" spans="2:4" x14ac:dyDescent="0.2">
      <c r="B52" s="2">
        <v>1</v>
      </c>
      <c r="C52" t="s">
        <v>10</v>
      </c>
      <c r="D52" s="1">
        <v>50765.64</v>
      </c>
    </row>
    <row r="53" spans="2:4" x14ac:dyDescent="0.2">
      <c r="B53" s="2">
        <v>4</v>
      </c>
      <c r="C53" t="s">
        <v>11</v>
      </c>
      <c r="D53" s="1">
        <v>90465.56</v>
      </c>
    </row>
    <row r="54" spans="2:4" x14ac:dyDescent="0.2">
      <c r="B54" s="2">
        <v>4</v>
      </c>
      <c r="C54" t="s">
        <v>9</v>
      </c>
      <c r="D54" s="1">
        <v>12784.24</v>
      </c>
    </row>
    <row r="55" spans="2:4" x14ac:dyDescent="0.2">
      <c r="B55" s="2">
        <v>4</v>
      </c>
      <c r="C55" t="s">
        <v>11</v>
      </c>
      <c r="D55" s="1">
        <v>97896.87</v>
      </c>
    </row>
    <row r="56" spans="2:4" x14ac:dyDescent="0.2">
      <c r="B56" s="2">
        <v>4</v>
      </c>
      <c r="C56" t="s">
        <v>7</v>
      </c>
      <c r="D56" s="1">
        <v>40644.32</v>
      </c>
    </row>
    <row r="57" spans="2:4" x14ac:dyDescent="0.2">
      <c r="B57" s="2">
        <v>1</v>
      </c>
      <c r="C57" t="s">
        <v>10</v>
      </c>
      <c r="D57" s="1">
        <v>48449.79</v>
      </c>
    </row>
    <row r="58" spans="2:4" x14ac:dyDescent="0.2">
      <c r="B58" s="2">
        <v>1</v>
      </c>
      <c r="C58" t="s">
        <v>7</v>
      </c>
      <c r="D58" s="1">
        <v>72580.03</v>
      </c>
    </row>
    <row r="59" spans="2:4" x14ac:dyDescent="0.2">
      <c r="B59" s="2">
        <v>1</v>
      </c>
      <c r="C59" t="s">
        <v>11</v>
      </c>
      <c r="D59" s="1">
        <v>47570.76</v>
      </c>
    </row>
    <row r="60" spans="2:4" ht="409.6" x14ac:dyDescent="0.25">
      <c r="B60" s="2">
        <v>3</v>
      </c>
      <c r="C60" t="s">
        <v>7</v>
      </c>
      <c r="D60" s="1">
        <v>77854.259999999995</v>
      </c>
    </row>
    <row r="61" spans="2:4" x14ac:dyDescent="0.2">
      <c r="B61" s="2">
        <v>4</v>
      </c>
      <c r="C61" t="s">
        <v>9</v>
      </c>
      <c r="D61" s="1">
        <v>48646.87</v>
      </c>
    </row>
    <row r="62" spans="2:4" x14ac:dyDescent="0.2">
      <c r="B62" s="2">
        <v>1</v>
      </c>
      <c r="C62" t="s">
        <v>7</v>
      </c>
      <c r="D62" s="1">
        <v>74920.13</v>
      </c>
    </row>
    <row r="63" spans="2:4" x14ac:dyDescent="0.2">
      <c r="B63" s="2">
        <v>3</v>
      </c>
      <c r="C63" t="s">
        <v>10</v>
      </c>
      <c r="D63" s="1">
        <v>68708.87</v>
      </c>
    </row>
    <row r="64" spans="2:4" x14ac:dyDescent="0.2">
      <c r="B64" s="2">
        <v>3</v>
      </c>
      <c r="C64" t="s">
        <v>9</v>
      </c>
      <c r="D64" s="1">
        <v>55514.1</v>
      </c>
    </row>
    <row r="65" spans="2:4" x14ac:dyDescent="0.2">
      <c r="B65" s="2">
        <v>2</v>
      </c>
      <c r="C65" t="s">
        <v>7</v>
      </c>
      <c r="D65" s="1">
        <v>23122.86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G65"/>
  <sheetViews>
    <sheetView workbookViewId="0"/>
  </sheetViews>
  <sheetFormatPr defaultColWidth="8.85546875" defaultRowHeight="12.75" x14ac:dyDescent="0.2"/>
  <cols>
    <col min="1" max="1" width="2.42578125" customWidth="1"/>
    <col min="2" max="2" width="8.85546875" style="2"/>
    <col min="4" max="4" width="11.85546875" customWidth="1"/>
    <col min="6" max="6" width="15.140625" bestFit="1" customWidth="1"/>
    <col min="7" max="7" width="9.140625" bestFit="1" customWidth="1"/>
  </cols>
  <sheetData>
    <row r="2" spans="2:7" ht="13.5" thickBot="1" x14ac:dyDescent="0.25">
      <c r="B2" s="3" t="s">
        <v>4</v>
      </c>
      <c r="C2" s="4" t="s">
        <v>5</v>
      </c>
      <c r="D2" s="4" t="s">
        <v>12</v>
      </c>
    </row>
    <row r="3" spans="2:7" x14ac:dyDescent="0.2">
      <c r="B3" s="2">
        <v>4</v>
      </c>
      <c r="C3" t="s">
        <v>7</v>
      </c>
      <c r="D3" s="1">
        <v>5923.32</v>
      </c>
      <c r="F3" s="5" t="s">
        <v>8</v>
      </c>
      <c r="G3" s="18">
        <f>MAX(Bedragen)</f>
        <v>98525.98</v>
      </c>
    </row>
    <row r="4" spans="2:7" x14ac:dyDescent="0.2">
      <c r="B4" s="2">
        <v>4</v>
      </c>
      <c r="C4" t="s">
        <v>7</v>
      </c>
      <c r="D4" s="1">
        <v>81667.02</v>
      </c>
      <c r="F4" s="8" t="s">
        <v>4</v>
      </c>
      <c r="G4" s="19">
        <f>INDEX(Maanden,MATCH(MaxBedrag,Bedragen,0))</f>
        <v>3</v>
      </c>
    </row>
    <row r="5" spans="2:7" ht="13.5" thickBot="1" x14ac:dyDescent="0.25">
      <c r="B5" s="2">
        <v>2</v>
      </c>
      <c r="C5" t="s">
        <v>9</v>
      </c>
      <c r="D5" s="1">
        <v>74973.23</v>
      </c>
      <c r="F5" s="11" t="s">
        <v>5</v>
      </c>
      <c r="G5" s="20" t="str">
        <f>INDEX(Regios,MATCH(MaxBedrag,Bedragen,0))</f>
        <v>West</v>
      </c>
    </row>
    <row r="6" spans="2:7" x14ac:dyDescent="0.2">
      <c r="B6" s="2">
        <v>4</v>
      </c>
      <c r="C6" t="s">
        <v>10</v>
      </c>
      <c r="D6" s="1">
        <v>46359.46</v>
      </c>
    </row>
    <row r="7" spans="2:7" ht="13.5" thickBot="1" x14ac:dyDescent="0.25">
      <c r="B7" s="2">
        <v>1</v>
      </c>
      <c r="C7" t="s">
        <v>9</v>
      </c>
      <c r="D7" s="1">
        <v>32855.58</v>
      </c>
    </row>
    <row r="8" spans="2:7" x14ac:dyDescent="0.2">
      <c r="B8" s="2">
        <v>3</v>
      </c>
      <c r="C8" t="s">
        <v>7</v>
      </c>
      <c r="D8" s="1">
        <v>42889.88</v>
      </c>
      <c r="F8" s="21" t="s">
        <v>15</v>
      </c>
      <c r="G8" s="22">
        <f>INDEX(Maanden,MATCH(MAX(Bedragen),Bedragen,0))</f>
        <v>3</v>
      </c>
    </row>
    <row r="9" spans="2:7" ht="13.5" thickBot="1" x14ac:dyDescent="0.25">
      <c r="B9" s="2">
        <v>2</v>
      </c>
      <c r="C9" t="s">
        <v>11</v>
      </c>
      <c r="D9" s="1">
        <v>29820.67</v>
      </c>
      <c r="F9" s="23" t="s">
        <v>16</v>
      </c>
      <c r="G9" s="20" t="str">
        <f>INDEX(Regios,MATCH(MAX(Bedragen),Bedragen,0))</f>
        <v>West</v>
      </c>
    </row>
    <row r="10" spans="2:7" x14ac:dyDescent="0.2">
      <c r="B10" s="2">
        <v>2</v>
      </c>
      <c r="C10" t="s">
        <v>7</v>
      </c>
      <c r="D10" s="1">
        <v>77889.31</v>
      </c>
    </row>
    <row r="11" spans="2:7" x14ac:dyDescent="0.2">
      <c r="B11" s="2">
        <v>2</v>
      </c>
      <c r="C11" t="s">
        <v>9</v>
      </c>
      <c r="D11" s="1">
        <v>29680.82</v>
      </c>
    </row>
    <row r="12" spans="2:7" x14ac:dyDescent="0.2">
      <c r="B12" s="2">
        <v>2</v>
      </c>
      <c r="C12" t="s">
        <v>11</v>
      </c>
      <c r="D12" s="1">
        <v>2511.96</v>
      </c>
    </row>
    <row r="13" spans="2:7" x14ac:dyDescent="0.2">
      <c r="B13" s="2">
        <v>2</v>
      </c>
      <c r="C13" t="s">
        <v>11</v>
      </c>
      <c r="D13" s="1">
        <v>16612.54</v>
      </c>
    </row>
    <row r="14" spans="2:7" x14ac:dyDescent="0.2">
      <c r="B14" s="2">
        <v>3</v>
      </c>
      <c r="C14" t="s">
        <v>9</v>
      </c>
      <c r="D14" s="1">
        <v>28768.32</v>
      </c>
    </row>
    <row r="15" spans="2:7" x14ac:dyDescent="0.2">
      <c r="B15" s="2">
        <v>1</v>
      </c>
      <c r="C15" t="s">
        <v>7</v>
      </c>
      <c r="D15" s="1">
        <v>98279.67</v>
      </c>
    </row>
    <row r="16" spans="2:7" x14ac:dyDescent="0.2">
      <c r="B16" s="2">
        <v>4</v>
      </c>
      <c r="C16" t="s">
        <v>9</v>
      </c>
      <c r="D16" s="1">
        <v>13633.36</v>
      </c>
    </row>
    <row r="17" spans="2:4" x14ac:dyDescent="0.2">
      <c r="B17" s="2">
        <v>4</v>
      </c>
      <c r="C17" t="s">
        <v>10</v>
      </c>
      <c r="D17" s="1">
        <v>8013.44</v>
      </c>
    </row>
    <row r="18" spans="2:4" x14ac:dyDescent="0.2">
      <c r="B18" s="2">
        <v>2</v>
      </c>
      <c r="C18" t="s">
        <v>11</v>
      </c>
      <c r="D18" s="1">
        <v>71748.259999999995</v>
      </c>
    </row>
    <row r="19" spans="2:4" x14ac:dyDescent="0.2">
      <c r="B19" s="2">
        <v>2</v>
      </c>
      <c r="C19" t="s">
        <v>11</v>
      </c>
      <c r="D19" s="1">
        <v>26394.76</v>
      </c>
    </row>
    <row r="20" spans="2:4" x14ac:dyDescent="0.2">
      <c r="B20" s="2">
        <v>3</v>
      </c>
      <c r="C20" t="s">
        <v>11</v>
      </c>
      <c r="D20" s="1">
        <v>98525.98</v>
      </c>
    </row>
    <row r="21" spans="2:4" x14ac:dyDescent="0.2">
      <c r="B21" s="2">
        <v>2</v>
      </c>
      <c r="C21" t="s">
        <v>9</v>
      </c>
      <c r="D21" s="1">
        <v>76032.62</v>
      </c>
    </row>
    <row r="22" spans="2:4" x14ac:dyDescent="0.2">
      <c r="B22" s="2">
        <v>4</v>
      </c>
      <c r="C22" t="s">
        <v>10</v>
      </c>
      <c r="D22" s="1">
        <v>51584.41</v>
      </c>
    </row>
    <row r="23" spans="2:4" x14ac:dyDescent="0.2">
      <c r="B23" s="2">
        <v>1</v>
      </c>
      <c r="C23" t="s">
        <v>7</v>
      </c>
      <c r="D23" s="1">
        <v>20261.349999999999</v>
      </c>
    </row>
    <row r="24" spans="2:4" x14ac:dyDescent="0.2">
      <c r="B24" s="2">
        <v>3</v>
      </c>
      <c r="C24" t="s">
        <v>9</v>
      </c>
      <c r="D24" s="1">
        <v>21284.23</v>
      </c>
    </row>
    <row r="25" spans="2:4" x14ac:dyDescent="0.2">
      <c r="B25" s="2">
        <v>3</v>
      </c>
      <c r="C25" t="s">
        <v>9</v>
      </c>
      <c r="D25" s="1">
        <v>84586.19</v>
      </c>
    </row>
    <row r="26" spans="2:4" x14ac:dyDescent="0.2">
      <c r="B26" s="2">
        <v>4</v>
      </c>
      <c r="C26" t="s">
        <v>7</v>
      </c>
      <c r="D26" s="1">
        <v>1907.06</v>
      </c>
    </row>
    <row r="27" spans="2:4" x14ac:dyDescent="0.2">
      <c r="B27" s="2">
        <v>2</v>
      </c>
      <c r="C27" t="s">
        <v>11</v>
      </c>
      <c r="D27" s="1">
        <v>91599.51</v>
      </c>
    </row>
    <row r="28" spans="2:4" x14ac:dyDescent="0.2">
      <c r="B28" s="2">
        <v>3</v>
      </c>
      <c r="C28" t="s">
        <v>11</v>
      </c>
      <c r="D28" s="1">
        <v>54511.98</v>
      </c>
    </row>
    <row r="29" spans="2:4" x14ac:dyDescent="0.2">
      <c r="B29" s="2">
        <v>2</v>
      </c>
      <c r="C29" t="s">
        <v>11</v>
      </c>
      <c r="D29" s="1">
        <v>66706.02</v>
      </c>
    </row>
    <row r="30" spans="2:4" x14ac:dyDescent="0.2">
      <c r="B30" s="2">
        <v>1</v>
      </c>
      <c r="C30" t="s">
        <v>9</v>
      </c>
      <c r="D30" s="1">
        <v>27862.07</v>
      </c>
    </row>
    <row r="31" spans="2:4" x14ac:dyDescent="0.2">
      <c r="B31" s="2">
        <v>4</v>
      </c>
      <c r="C31" t="s">
        <v>10</v>
      </c>
      <c r="D31" s="1">
        <v>34868.89</v>
      </c>
    </row>
    <row r="32" spans="2:4" x14ac:dyDescent="0.2">
      <c r="B32" s="2">
        <v>3</v>
      </c>
      <c r="C32" t="s">
        <v>10</v>
      </c>
      <c r="D32" s="1">
        <v>6677.46</v>
      </c>
    </row>
    <row r="33" spans="2:4" x14ac:dyDescent="0.2">
      <c r="B33" s="2">
        <v>4</v>
      </c>
      <c r="C33" t="s">
        <v>11</v>
      </c>
      <c r="D33" s="1">
        <v>57111.74</v>
      </c>
    </row>
    <row r="34" spans="2:4" x14ac:dyDescent="0.2">
      <c r="B34" s="2">
        <v>3</v>
      </c>
      <c r="C34" t="s">
        <v>10</v>
      </c>
      <c r="D34" s="1">
        <v>97071.39</v>
      </c>
    </row>
    <row r="35" spans="2:4" x14ac:dyDescent="0.2">
      <c r="B35" s="2">
        <v>1</v>
      </c>
      <c r="C35" t="s">
        <v>9</v>
      </c>
      <c r="D35" s="1">
        <v>31287.25</v>
      </c>
    </row>
    <row r="36" spans="2:4" x14ac:dyDescent="0.2">
      <c r="B36" s="2">
        <v>1</v>
      </c>
      <c r="C36" t="s">
        <v>7</v>
      </c>
      <c r="D36" s="1">
        <v>88918.11</v>
      </c>
    </row>
    <row r="37" spans="2:4" x14ac:dyDescent="0.2">
      <c r="B37" s="2">
        <v>4</v>
      </c>
      <c r="C37" t="s">
        <v>10</v>
      </c>
      <c r="D37" s="1">
        <v>43573.49</v>
      </c>
    </row>
    <row r="38" spans="2:4" x14ac:dyDescent="0.2">
      <c r="B38" s="2">
        <v>4</v>
      </c>
      <c r="C38" t="s">
        <v>10</v>
      </c>
      <c r="D38" s="1">
        <v>76678.240000000005</v>
      </c>
    </row>
    <row r="39" spans="2:4" x14ac:dyDescent="0.2">
      <c r="B39" s="2">
        <v>2</v>
      </c>
      <c r="C39" t="s">
        <v>10</v>
      </c>
      <c r="D39" s="1">
        <v>96019.1</v>
      </c>
    </row>
    <row r="40" spans="2:4" x14ac:dyDescent="0.2">
      <c r="B40" s="2">
        <v>4</v>
      </c>
      <c r="C40" t="s">
        <v>7</v>
      </c>
      <c r="D40" s="1">
        <v>50135.37</v>
      </c>
    </row>
    <row r="41" spans="2:4" x14ac:dyDescent="0.2">
      <c r="B41" s="2">
        <v>1</v>
      </c>
      <c r="C41" t="s">
        <v>9</v>
      </c>
      <c r="D41" s="1">
        <v>40095.51</v>
      </c>
    </row>
    <row r="42" spans="2:4" x14ac:dyDescent="0.2">
      <c r="B42" s="2">
        <v>2</v>
      </c>
      <c r="C42" t="s">
        <v>9</v>
      </c>
      <c r="D42" s="1">
        <v>70124.81</v>
      </c>
    </row>
    <row r="43" spans="2:4" x14ac:dyDescent="0.2">
      <c r="B43" s="2">
        <v>1</v>
      </c>
      <c r="C43" t="s">
        <v>9</v>
      </c>
      <c r="D43" s="1">
        <v>84297.18</v>
      </c>
    </row>
    <row r="44" spans="2:4" x14ac:dyDescent="0.2">
      <c r="B44" s="2">
        <v>4</v>
      </c>
      <c r="C44" t="s">
        <v>10</v>
      </c>
      <c r="D44" s="1">
        <v>15423.57</v>
      </c>
    </row>
    <row r="45" spans="2:4" x14ac:dyDescent="0.2">
      <c r="B45" s="2">
        <v>1</v>
      </c>
      <c r="C45" t="s">
        <v>9</v>
      </c>
      <c r="D45" s="1">
        <v>7175.22</v>
      </c>
    </row>
    <row r="46" spans="2:4" x14ac:dyDescent="0.2">
      <c r="B46" s="2">
        <v>2</v>
      </c>
      <c r="C46" t="s">
        <v>10</v>
      </c>
      <c r="D46" s="1">
        <v>33857.54</v>
      </c>
    </row>
    <row r="47" spans="2:4" x14ac:dyDescent="0.2">
      <c r="B47" s="2">
        <v>3</v>
      </c>
      <c r="C47" t="s">
        <v>9</v>
      </c>
      <c r="D47" s="1">
        <v>22032.22</v>
      </c>
    </row>
    <row r="48" spans="2:4" x14ac:dyDescent="0.2">
      <c r="B48" s="2">
        <v>4</v>
      </c>
      <c r="C48" t="s">
        <v>9</v>
      </c>
      <c r="D48" s="1">
        <v>19052.11</v>
      </c>
    </row>
    <row r="49" spans="2:4" x14ac:dyDescent="0.2">
      <c r="B49" s="2">
        <v>4</v>
      </c>
      <c r="C49" t="s">
        <v>10</v>
      </c>
      <c r="D49" s="1">
        <v>83057.42</v>
      </c>
    </row>
    <row r="50" spans="2:4" x14ac:dyDescent="0.2">
      <c r="B50" s="2">
        <v>4</v>
      </c>
      <c r="C50" t="s">
        <v>11</v>
      </c>
      <c r="D50" s="1">
        <v>22289.439999999999</v>
      </c>
    </row>
    <row r="51" spans="2:4" x14ac:dyDescent="0.2">
      <c r="B51" s="2">
        <v>3</v>
      </c>
      <c r="C51" t="s">
        <v>10</v>
      </c>
      <c r="D51" s="1">
        <v>54505.14</v>
      </c>
    </row>
    <row r="52" spans="2:4" x14ac:dyDescent="0.2">
      <c r="B52" s="2">
        <v>1</v>
      </c>
      <c r="C52" t="s">
        <v>10</v>
      </c>
      <c r="D52" s="1">
        <v>50765.64</v>
      </c>
    </row>
    <row r="53" spans="2:4" x14ac:dyDescent="0.2">
      <c r="B53" s="2">
        <v>4</v>
      </c>
      <c r="C53" t="s">
        <v>11</v>
      </c>
      <c r="D53" s="1">
        <v>90465.56</v>
      </c>
    </row>
    <row r="54" spans="2:4" x14ac:dyDescent="0.2">
      <c r="B54" s="2">
        <v>4</v>
      </c>
      <c r="C54" t="s">
        <v>9</v>
      </c>
      <c r="D54" s="1">
        <v>12784.24</v>
      </c>
    </row>
    <row r="55" spans="2:4" x14ac:dyDescent="0.2">
      <c r="B55" s="2">
        <v>4</v>
      </c>
      <c r="C55" t="s">
        <v>11</v>
      </c>
      <c r="D55" s="1">
        <v>97896.87</v>
      </c>
    </row>
    <row r="56" spans="2:4" x14ac:dyDescent="0.2">
      <c r="B56" s="2">
        <v>4</v>
      </c>
      <c r="C56" t="s">
        <v>7</v>
      </c>
      <c r="D56" s="1">
        <v>40644.32</v>
      </c>
    </row>
    <row r="57" spans="2:4" x14ac:dyDescent="0.2">
      <c r="B57" s="2">
        <v>1</v>
      </c>
      <c r="C57" t="s">
        <v>10</v>
      </c>
      <c r="D57" s="1">
        <v>48449.79</v>
      </c>
    </row>
    <row r="58" spans="2:4" x14ac:dyDescent="0.2">
      <c r="B58" s="2">
        <v>1</v>
      </c>
      <c r="C58" t="s">
        <v>7</v>
      </c>
      <c r="D58" s="1">
        <v>72580.03</v>
      </c>
    </row>
    <row r="59" spans="2:4" x14ac:dyDescent="0.2">
      <c r="B59" s="2">
        <v>1</v>
      </c>
      <c r="C59" t="s">
        <v>11</v>
      </c>
      <c r="D59" s="1">
        <v>47570.76</v>
      </c>
    </row>
    <row r="60" spans="2:4" ht="409.6" x14ac:dyDescent="0.25">
      <c r="B60" s="2">
        <v>3</v>
      </c>
      <c r="C60" t="s">
        <v>7</v>
      </c>
      <c r="D60" s="1">
        <v>77854.259999999995</v>
      </c>
    </row>
    <row r="61" spans="2:4" x14ac:dyDescent="0.2">
      <c r="B61" s="2">
        <v>4</v>
      </c>
      <c r="C61" t="s">
        <v>9</v>
      </c>
      <c r="D61" s="1">
        <v>48646.87</v>
      </c>
    </row>
    <row r="62" spans="2:4" x14ac:dyDescent="0.2">
      <c r="B62" s="2">
        <v>1</v>
      </c>
      <c r="C62" t="s">
        <v>7</v>
      </c>
      <c r="D62" s="1">
        <v>74920.13</v>
      </c>
    </row>
    <row r="63" spans="2:4" x14ac:dyDescent="0.2">
      <c r="B63" s="2">
        <v>3</v>
      </c>
      <c r="C63" t="s">
        <v>10</v>
      </c>
      <c r="D63" s="1">
        <v>68708.87</v>
      </c>
    </row>
    <row r="64" spans="2:4" x14ac:dyDescent="0.2">
      <c r="B64" s="2">
        <v>3</v>
      </c>
      <c r="C64" t="s">
        <v>9</v>
      </c>
      <c r="D64" s="1">
        <v>55514.1</v>
      </c>
    </row>
    <row r="65" spans="2:4" x14ac:dyDescent="0.2">
      <c r="B65" s="2">
        <v>2</v>
      </c>
      <c r="C65" t="s">
        <v>7</v>
      </c>
      <c r="D65" s="1">
        <v>23122.86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Voorblad</vt:lpstr>
      <vt:lpstr>Alt1</vt:lpstr>
      <vt:lpstr>Alt2</vt:lpstr>
      <vt:lpstr>Alt3</vt:lpstr>
      <vt:lpstr>Bedragen</vt:lpstr>
      <vt:lpstr>Maanden</vt:lpstr>
      <vt:lpstr>MaxBedrag</vt:lpstr>
      <vt:lpstr>Regios</vt:lpstr>
    </vt:vector>
  </TitlesOfParts>
  <Company>Obvion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</dc:creator>
  <cp:lastModifiedBy>Gijs Verbruggen</cp:lastModifiedBy>
  <cp:revision/>
  <dcterms:created xsi:type="dcterms:W3CDTF">2014-04-09T11:25:15Z</dcterms:created>
  <dcterms:modified xsi:type="dcterms:W3CDTF">2017-11-06T18:46:24Z</dcterms:modified>
</cp:coreProperties>
</file>