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480" windowHeight="10050"/>
  </bookViews>
  <sheets>
    <sheet name="Voorblad" sheetId="6" r:id="rId1"/>
    <sheet name="VZoeken" sheetId="1" r:id="rId2"/>
    <sheet name="IndVerg" sheetId="2" r:id="rId3"/>
    <sheet name="IndVerg2" sheetId="3" r:id="rId4"/>
    <sheet name="IndVerg3" sheetId="4" r:id="rId5"/>
    <sheet name="IndVergMulti" sheetId="5" r:id="rId6"/>
  </sheets>
  <calcPr calcId="145621"/>
</workbook>
</file>

<file path=xl/calcChain.xml><?xml version="1.0" encoding="utf-8"?>
<calcChain xmlns="http://schemas.openxmlformats.org/spreadsheetml/2006/main">
  <c r="I4" i="5" l="1" a="1"/>
  <c r="I4" i="5" s="1"/>
  <c r="M4" i="5" a="1"/>
  <c r="M4" i="5" s="1"/>
  <c r="L4" i="5" a="1"/>
  <c r="L4" i="5" s="1"/>
  <c r="J3" i="5"/>
  <c r="I3" i="5"/>
  <c r="H3" i="4"/>
  <c r="G3" i="4"/>
  <c r="J3" i="2"/>
  <c r="J7" i="5" l="1" a="1"/>
  <c r="J7" i="5" s="1"/>
  <c r="I7" i="5" a="1"/>
  <c r="I7" i="5" s="1"/>
  <c r="J4" i="5" a="1"/>
  <c r="J4" i="5" s="1"/>
  <c r="F11" i="4"/>
  <c r="F13" i="4"/>
  <c r="H7" i="4"/>
  <c r="G7" i="4"/>
  <c r="H7" i="2"/>
  <c r="H7" i="3"/>
  <c r="G7" i="3"/>
  <c r="H3" i="3"/>
  <c r="G3" i="3"/>
  <c r="G3" i="2"/>
  <c r="H3" i="2"/>
  <c r="G3" i="1"/>
  <c r="H3" i="1"/>
  <c r="G7" i="2" l="1"/>
</calcChain>
</file>

<file path=xl/sharedStrings.xml><?xml version="1.0" encoding="utf-8"?>
<sst xmlns="http://schemas.openxmlformats.org/spreadsheetml/2006/main" count="105" uniqueCount="15">
  <si>
    <t>Nr</t>
  </si>
  <si>
    <t>Naam</t>
  </si>
  <si>
    <t>Afd</t>
  </si>
  <si>
    <t>Jansen</t>
  </si>
  <si>
    <t>Klaassens</t>
  </si>
  <si>
    <t>Pieterse</t>
  </si>
  <si>
    <t>Van der Plas</t>
  </si>
  <si>
    <t>Dir</t>
  </si>
  <si>
    <t>HR</t>
  </si>
  <si>
    <t>WP</t>
  </si>
  <si>
    <t>Vergelijken</t>
  </si>
  <si>
    <t>GebDtm</t>
  </si>
  <si>
    <t>© 2016, G-Info/G. Verbruggen</t>
  </si>
  <si>
    <t>www.ginfo.nl</t>
  </si>
  <si>
    <t>Voorbeeld materiaal -  Index en Vergelijken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</si>
</sst>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3" borderId="1" applyNumberFormat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4" fillId="4" borderId="3" xfId="0" applyFont="1" applyFill="1" applyBorder="1"/>
    <xf numFmtId="0" fontId="4" fillId="4" borderId="4" xfId="0" applyFont="1" applyFill="1" applyBorder="1"/>
    <xf numFmtId="0" fontId="4" fillId="4" borderId="5" xfId="0" applyFont="1" applyFill="1" applyBorder="1"/>
    <xf numFmtId="14" fontId="0" fillId="0" borderId="0" xfId="0" applyNumberFormat="1"/>
    <xf numFmtId="0" fontId="1" fillId="2" borderId="1" xfId="1"/>
    <xf numFmtId="0" fontId="3" fillId="3" borderId="1" xfId="3"/>
    <xf numFmtId="0" fontId="2" fillId="3" borderId="2" xfId="2"/>
    <xf numFmtId="14" fontId="1" fillId="2" borderId="1" xfId="1" applyNumberFormat="1"/>
    <xf numFmtId="14" fontId="1" fillId="0" borderId="1" xfId="1" applyNumberFormat="1" applyFill="1"/>
    <xf numFmtId="0" fontId="5" fillId="5" borderId="0" xfId="4" applyFill="1"/>
    <xf numFmtId="0" fontId="5" fillId="5" borderId="0" xfId="4" applyFill="1" applyBorder="1"/>
    <xf numFmtId="0" fontId="5" fillId="0" borderId="0" xfId="4"/>
    <xf numFmtId="0" fontId="5" fillId="6" borderId="0" xfId="4" applyFill="1"/>
    <xf numFmtId="0" fontId="5" fillId="6" borderId="0" xfId="4" applyFill="1" applyBorder="1"/>
    <xf numFmtId="0" fontId="5" fillId="6" borderId="6" xfId="4" applyFill="1" applyBorder="1"/>
    <xf numFmtId="0" fontId="5" fillId="6" borderId="7" xfId="4" applyFill="1" applyBorder="1"/>
    <xf numFmtId="0" fontId="5" fillId="6" borderId="8" xfId="4" applyFill="1" applyBorder="1"/>
    <xf numFmtId="0" fontId="5" fillId="6" borderId="9" xfId="4" applyFill="1" applyBorder="1"/>
    <xf numFmtId="0" fontId="6" fillId="6" borderId="0" xfId="4" applyFont="1" applyFill="1" applyBorder="1"/>
    <xf numFmtId="0" fontId="5" fillId="6" borderId="10" xfId="4" applyFill="1" applyBorder="1"/>
    <xf numFmtId="0" fontId="7" fillId="6" borderId="0" xfId="4" applyFont="1" applyFill="1" applyBorder="1" applyAlignment="1">
      <alignment horizontal="right"/>
    </xf>
    <xf numFmtId="0" fontId="8" fillId="6" borderId="0" xfId="4" applyFont="1" applyFill="1" applyBorder="1" applyAlignment="1">
      <alignment horizontal="right"/>
    </xf>
    <xf numFmtId="0" fontId="9" fillId="6" borderId="0" xfId="4" applyFont="1" applyFill="1" applyBorder="1" applyAlignment="1">
      <alignment horizontal="right"/>
    </xf>
    <xf numFmtId="0" fontId="10" fillId="6" borderId="0" xfId="5" applyFill="1" applyBorder="1" applyAlignment="1" applyProtection="1">
      <alignment horizontal="right"/>
      <protection locked="0"/>
    </xf>
    <xf numFmtId="0" fontId="10" fillId="6" borderId="0" xfId="5" applyFill="1" applyAlignment="1" applyProtection="1">
      <alignment horizontal="right"/>
      <protection locked="0"/>
    </xf>
    <xf numFmtId="0" fontId="5" fillId="6" borderId="11" xfId="4" applyFill="1" applyBorder="1"/>
    <xf numFmtId="0" fontId="5" fillId="6" borderId="12" xfId="4" applyFill="1" applyBorder="1"/>
    <xf numFmtId="0" fontId="5" fillId="6" borderId="13" xfId="4" applyFill="1" applyBorder="1"/>
    <xf numFmtId="0" fontId="5" fillId="0" borderId="0" xfId="4" applyBorder="1"/>
  </cellXfs>
  <cellStyles count="6">
    <cellStyle name="Berekening" xfId="3" builtinId="22"/>
    <cellStyle name="Hyperlink" xfId="5" builtinId="8"/>
    <cellStyle name="Invoer" xfId="1" builtinId="20"/>
    <cellStyle name="Normal 2" xfId="4"/>
    <cellStyle name="Standaard" xfId="0" builtinId="0"/>
    <cellStyle name="Uitvoer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5325" y="828676"/>
          <a:ext cx="2809166" cy="1695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blWerknemers" displayName="tblWerknemers" ref="B2:D7" totalsRowShown="0">
  <autoFilter ref="B2:D7"/>
  <tableColumns count="3">
    <tableColumn id="1" name="Nr"/>
    <tableColumn id="2" name="Naam"/>
    <tableColumn id="3" name="Af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lWerknemers2" displayName="tblWerknemers2" ref="B2:D7" totalsRowShown="0">
  <autoFilter ref="B2:D7"/>
  <tableColumns count="3">
    <tableColumn id="1" name="Nr"/>
    <tableColumn id="2" name="Naam"/>
    <tableColumn id="3" name="Af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blWerknemers3" displayName="tblWerknemers3" ref="B2:E7" totalsRowShown="0">
  <autoFilter ref="B2:E7"/>
  <tableColumns count="4">
    <tableColumn id="1" name="Nr"/>
    <tableColumn id="2" name="Naam"/>
    <tableColumn id="4" name="GebDtm"/>
    <tableColumn id="3" name="Af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25" style="12" customWidth="1"/>
    <col min="2" max="3" width="8.875" style="12" customWidth="1"/>
    <col min="4" max="4" width="2.75" style="12" customWidth="1"/>
    <col min="5" max="13" width="8.875" style="12" customWidth="1"/>
    <col min="14" max="14" width="5.875" style="29" customWidth="1"/>
    <col min="15" max="15" width="10.25" style="12" customWidth="1"/>
    <col min="16" max="16" width="2.875" style="12" customWidth="1"/>
    <col min="17" max="26" width="9.125" style="12" customWidth="1"/>
    <col min="27" max="16384" width="9.125" style="12" hidden="1"/>
  </cols>
  <sheetData>
    <row r="1" spans="1:44" ht="6.9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</row>
    <row r="2" spans="1:44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44" ht="13.5" thickBot="1" x14ac:dyDescent="0.25">
      <c r="A4" s="10"/>
      <c r="B4" s="10"/>
      <c r="C4" s="10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3"/>
      <c r="P4" s="13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44" ht="13.5" thickTop="1" x14ac:dyDescent="0.2">
      <c r="A5" s="10"/>
      <c r="B5" s="10"/>
      <c r="C5" s="10"/>
      <c r="D5" s="13"/>
      <c r="E5" s="15"/>
      <c r="F5" s="16"/>
      <c r="G5" s="16"/>
      <c r="H5" s="16"/>
      <c r="I5" s="16"/>
      <c r="J5" s="16"/>
      <c r="K5" s="16"/>
      <c r="L5" s="16"/>
      <c r="M5" s="16"/>
      <c r="N5" s="16"/>
      <c r="O5" s="17"/>
      <c r="P5" s="13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4" ht="20.25" x14ac:dyDescent="0.3">
      <c r="A6" s="10"/>
      <c r="B6" s="10"/>
      <c r="C6" s="10"/>
      <c r="D6" s="13"/>
      <c r="E6" s="18"/>
      <c r="F6" s="19"/>
      <c r="G6" s="14"/>
      <c r="H6" s="14"/>
      <c r="I6" s="14"/>
      <c r="J6" s="14"/>
      <c r="K6" s="14"/>
      <c r="L6" s="14"/>
      <c r="M6" s="14"/>
      <c r="N6" s="14"/>
      <c r="O6" s="20"/>
      <c r="P6" s="13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 x14ac:dyDescent="0.2">
      <c r="A7" s="10"/>
      <c r="B7" s="10"/>
      <c r="C7" s="10"/>
      <c r="D7" s="13"/>
      <c r="E7" s="18"/>
      <c r="F7" s="14"/>
      <c r="G7" s="14"/>
      <c r="H7" s="14"/>
      <c r="I7" s="14"/>
      <c r="J7" s="14"/>
      <c r="K7" s="14"/>
      <c r="L7" s="14"/>
      <c r="M7" s="14"/>
      <c r="N7" s="14"/>
      <c r="O7" s="20"/>
      <c r="P7" s="13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x14ac:dyDescent="0.2">
      <c r="A8" s="10"/>
      <c r="B8" s="10"/>
      <c r="C8" s="10"/>
      <c r="D8" s="13"/>
      <c r="E8" s="18"/>
      <c r="F8" s="14"/>
      <c r="G8" s="14"/>
      <c r="H8" s="14"/>
      <c r="I8" s="14"/>
      <c r="J8" s="14"/>
      <c r="K8" s="14"/>
      <c r="L8" s="14"/>
      <c r="M8" s="14"/>
      <c r="N8" s="14"/>
      <c r="O8" s="20"/>
      <c r="P8" s="13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x14ac:dyDescent="0.2">
      <c r="A9" s="10"/>
      <c r="B9" s="10"/>
      <c r="C9" s="10"/>
      <c r="D9" s="13"/>
      <c r="E9" s="18"/>
      <c r="F9" s="14"/>
      <c r="G9" s="14"/>
      <c r="H9" s="14"/>
      <c r="I9" s="14"/>
      <c r="J9" s="14"/>
      <c r="K9" s="14"/>
      <c r="L9" s="14"/>
      <c r="M9" s="14"/>
      <c r="N9" s="14"/>
      <c r="O9" s="20"/>
      <c r="P9" s="13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x14ac:dyDescent="0.2">
      <c r="A10" s="10"/>
      <c r="B10" s="10"/>
      <c r="C10" s="10"/>
      <c r="D10" s="13"/>
      <c r="E10" s="18"/>
      <c r="F10" s="14"/>
      <c r="G10" s="14"/>
      <c r="H10" s="14"/>
      <c r="I10" s="14"/>
      <c r="J10" s="14"/>
      <c r="K10" s="14"/>
      <c r="L10" s="14"/>
      <c r="M10" s="14"/>
      <c r="N10" s="14"/>
      <c r="O10" s="20"/>
      <c r="P10" s="13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44" x14ac:dyDescent="0.2">
      <c r="A11" s="10"/>
      <c r="B11" s="10"/>
      <c r="C11" s="10"/>
      <c r="D11" s="13"/>
      <c r="E11" s="18"/>
      <c r="F11" s="14"/>
      <c r="G11" s="14"/>
      <c r="H11" s="14"/>
      <c r="I11" s="14"/>
      <c r="J11" s="14"/>
      <c r="K11" s="14"/>
      <c r="L11" s="14"/>
      <c r="M11" s="14"/>
      <c r="N11" s="14"/>
      <c r="O11" s="20"/>
      <c r="P11" s="13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pans="1:44" x14ac:dyDescent="0.2">
      <c r="A12" s="10"/>
      <c r="B12" s="10"/>
      <c r="C12" s="10"/>
      <c r="D12" s="13"/>
      <c r="E12" s="18"/>
      <c r="F12" s="14"/>
      <c r="G12" s="14"/>
      <c r="H12" s="14"/>
      <c r="I12" s="14"/>
      <c r="J12" s="14"/>
      <c r="K12" s="14"/>
      <c r="L12" s="14"/>
      <c r="M12" s="14"/>
      <c r="N12" s="14"/>
      <c r="O12" s="20"/>
      <c r="P12" s="13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44" x14ac:dyDescent="0.2">
      <c r="A13" s="10"/>
      <c r="B13" s="10"/>
      <c r="C13" s="10"/>
      <c r="D13" s="13"/>
      <c r="E13" s="18"/>
      <c r="F13" s="14"/>
      <c r="G13" s="14"/>
      <c r="H13" s="14"/>
      <c r="I13" s="14"/>
      <c r="J13" s="14"/>
      <c r="K13" s="14"/>
      <c r="L13" s="14"/>
      <c r="M13" s="14"/>
      <c r="N13" s="14"/>
      <c r="O13" s="20"/>
      <c r="P13" s="13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x14ac:dyDescent="0.2">
      <c r="A14" s="10"/>
      <c r="B14" s="10"/>
      <c r="C14" s="10"/>
      <c r="D14" s="13"/>
      <c r="E14" s="18"/>
      <c r="F14" s="14"/>
      <c r="G14" s="14"/>
      <c r="H14" s="14"/>
      <c r="I14" s="14"/>
      <c r="J14" s="14"/>
      <c r="K14" s="14"/>
      <c r="L14" s="14"/>
      <c r="M14" s="14"/>
      <c r="N14" s="14"/>
      <c r="O14" s="20"/>
      <c r="P14" s="13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x14ac:dyDescent="0.2">
      <c r="A15" s="10"/>
      <c r="B15" s="10"/>
      <c r="C15" s="10"/>
      <c r="D15" s="13"/>
      <c r="E15" s="18"/>
      <c r="F15" s="14"/>
      <c r="G15" s="14"/>
      <c r="H15" s="14"/>
      <c r="I15" s="14"/>
      <c r="J15" s="14"/>
      <c r="K15" s="14"/>
      <c r="L15" s="14"/>
      <c r="M15" s="14"/>
      <c r="N15" s="14"/>
      <c r="O15" s="20"/>
      <c r="P15" s="13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x14ac:dyDescent="0.2">
      <c r="A16" s="10"/>
      <c r="B16" s="10"/>
      <c r="C16" s="10"/>
      <c r="D16" s="13"/>
      <c r="E16" s="18"/>
      <c r="F16" s="14"/>
      <c r="G16" s="14"/>
      <c r="H16" s="14"/>
      <c r="I16" s="14"/>
      <c r="J16" s="14"/>
      <c r="K16" s="14"/>
      <c r="L16" s="14"/>
      <c r="M16" s="14"/>
      <c r="N16" s="14"/>
      <c r="O16" s="20"/>
      <c r="P16" s="13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x14ac:dyDescent="0.2">
      <c r="A17" s="10"/>
      <c r="B17" s="10"/>
      <c r="C17" s="10"/>
      <c r="D17" s="13"/>
      <c r="E17" s="18"/>
      <c r="F17" s="14"/>
      <c r="G17" s="14"/>
      <c r="H17" s="14"/>
      <c r="I17" s="14"/>
      <c r="J17" s="14"/>
      <c r="K17" s="14"/>
      <c r="L17" s="14"/>
      <c r="M17" s="14"/>
      <c r="N17" s="14"/>
      <c r="O17" s="20"/>
      <c r="P17" s="13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ht="37.5" x14ac:dyDescent="0.5">
      <c r="A18" s="10"/>
      <c r="B18" s="10"/>
      <c r="C18" s="10"/>
      <c r="D18" s="13"/>
      <c r="E18" s="18"/>
      <c r="F18" s="14"/>
      <c r="G18" s="14"/>
      <c r="H18" s="14"/>
      <c r="I18" s="14"/>
      <c r="J18" s="14"/>
      <c r="K18" s="14"/>
      <c r="L18" s="14"/>
      <c r="M18" s="14"/>
      <c r="N18" s="21"/>
      <c r="O18" s="20"/>
      <c r="P18" s="13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x14ac:dyDescent="0.2">
      <c r="A19" s="10"/>
      <c r="B19" s="10"/>
      <c r="C19" s="10"/>
      <c r="D19" s="13"/>
      <c r="E19" s="18"/>
      <c r="F19" s="14"/>
      <c r="G19" s="14"/>
      <c r="H19" s="14"/>
      <c r="I19" s="14"/>
      <c r="J19" s="14"/>
      <c r="K19" s="14"/>
      <c r="L19" s="14"/>
      <c r="M19" s="14"/>
      <c r="N19" s="14"/>
      <c r="O19" s="20"/>
      <c r="P19" s="13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x14ac:dyDescent="0.2">
      <c r="A20" s="10"/>
      <c r="B20" s="10"/>
      <c r="C20" s="10"/>
      <c r="D20" s="13"/>
      <c r="E20" s="18"/>
      <c r="F20" s="14"/>
      <c r="G20" s="14"/>
      <c r="H20" s="14"/>
      <c r="I20" s="14"/>
      <c r="J20" s="14"/>
      <c r="K20" s="14"/>
      <c r="L20" s="14"/>
      <c r="M20" s="14"/>
      <c r="N20" s="14"/>
      <c r="O20" s="20"/>
      <c r="P20" s="13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x14ac:dyDescent="0.2">
      <c r="A21" s="10"/>
      <c r="B21" s="10"/>
      <c r="C21" s="10"/>
      <c r="D21" s="13"/>
      <c r="E21" s="18"/>
      <c r="F21" s="14"/>
      <c r="G21" s="14"/>
      <c r="H21" s="14"/>
      <c r="I21" s="14"/>
      <c r="J21" s="14"/>
      <c r="K21" s="14"/>
      <c r="L21" s="14"/>
      <c r="M21" s="14"/>
      <c r="N21" s="14"/>
      <c r="O21" s="20"/>
      <c r="P21" s="13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pans="1:44" x14ac:dyDescent="0.2">
      <c r="A22" s="10"/>
      <c r="B22" s="10"/>
      <c r="C22" s="10"/>
      <c r="D22" s="13"/>
      <c r="E22" s="18"/>
      <c r="F22" s="14"/>
      <c r="G22" s="14"/>
      <c r="H22" s="14"/>
      <c r="I22" s="14"/>
      <c r="J22" s="14"/>
      <c r="K22" s="14"/>
      <c r="L22" s="14"/>
      <c r="M22" s="14"/>
      <c r="N22" s="14"/>
      <c r="O22" s="20"/>
      <c r="P22" s="13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pans="1:44" x14ac:dyDescent="0.2">
      <c r="A23" s="10"/>
      <c r="B23" s="10"/>
      <c r="C23" s="10"/>
      <c r="D23" s="13"/>
      <c r="E23" s="18"/>
      <c r="F23" s="14"/>
      <c r="G23" s="14"/>
      <c r="H23" s="14"/>
      <c r="I23" s="14"/>
      <c r="J23" s="14"/>
      <c r="K23" s="14"/>
      <c r="L23" s="14"/>
      <c r="M23" s="14"/>
      <c r="N23" s="14"/>
      <c r="O23" s="20"/>
      <c r="P23" s="13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</row>
    <row r="24" spans="1:44" ht="23.25" x14ac:dyDescent="0.35">
      <c r="A24" s="10"/>
      <c r="B24" s="10"/>
      <c r="C24" s="10"/>
      <c r="D24" s="13"/>
      <c r="E24" s="18"/>
      <c r="F24" s="14"/>
      <c r="G24" s="14"/>
      <c r="H24" s="14"/>
      <c r="I24" s="14"/>
      <c r="J24" s="14"/>
      <c r="K24" s="14"/>
      <c r="L24" s="14"/>
      <c r="M24" s="14"/>
      <c r="N24" s="22" t="s">
        <v>14</v>
      </c>
      <c r="O24" s="20"/>
      <c r="P24" s="13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x14ac:dyDescent="0.2">
      <c r="A25" s="10"/>
      <c r="B25" s="10"/>
      <c r="C25" s="10"/>
      <c r="D25" s="13"/>
      <c r="E25" s="18"/>
      <c r="F25" s="14"/>
      <c r="G25" s="14"/>
      <c r="H25" s="14"/>
      <c r="I25" s="14"/>
      <c r="J25" s="14"/>
      <c r="K25" s="14"/>
      <c r="L25" s="14"/>
      <c r="M25" s="14"/>
      <c r="N25" s="14"/>
      <c r="O25" s="20"/>
      <c r="P25" s="13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x14ac:dyDescent="0.2">
      <c r="A26" s="10"/>
      <c r="B26" s="10"/>
      <c r="C26" s="10"/>
      <c r="D26" s="13"/>
      <c r="E26" s="18"/>
      <c r="F26" s="14"/>
      <c r="G26" s="14"/>
      <c r="H26" s="14"/>
      <c r="I26" s="14"/>
      <c r="J26" s="14"/>
      <c r="K26" s="14"/>
      <c r="L26" s="14"/>
      <c r="M26" s="14"/>
      <c r="N26" s="14"/>
      <c r="O26" s="20"/>
      <c r="P26" s="13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x14ac:dyDescent="0.2">
      <c r="A27" s="10"/>
      <c r="B27" s="10"/>
      <c r="C27" s="10"/>
      <c r="D27" s="13"/>
      <c r="E27" s="18"/>
      <c r="F27" s="14"/>
      <c r="G27" s="14"/>
      <c r="H27" s="14"/>
      <c r="I27" s="14"/>
      <c r="J27" s="14"/>
      <c r="K27" s="14"/>
      <c r="L27" s="14"/>
      <c r="M27" s="14"/>
      <c r="N27" s="14"/>
      <c r="O27" s="20"/>
      <c r="P27" s="13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x14ac:dyDescent="0.2">
      <c r="A28" s="10"/>
      <c r="B28" s="10"/>
      <c r="C28" s="10"/>
      <c r="D28" s="13"/>
      <c r="E28" s="18"/>
      <c r="F28" s="14"/>
      <c r="G28" s="14"/>
      <c r="H28" s="14"/>
      <c r="I28" s="14"/>
      <c r="J28" s="14"/>
      <c r="K28" s="14"/>
      <c r="L28" s="14"/>
      <c r="M28" s="14"/>
      <c r="N28" s="14"/>
      <c r="O28" s="20"/>
      <c r="P28" s="13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x14ac:dyDescent="0.2">
      <c r="A29" s="10"/>
      <c r="B29" s="10"/>
      <c r="C29" s="10"/>
      <c r="D29" s="13"/>
      <c r="E29" s="18"/>
      <c r="F29" s="14"/>
      <c r="G29" s="14"/>
      <c r="H29" s="14"/>
      <c r="I29" s="14"/>
      <c r="J29" s="14"/>
      <c r="K29" s="14"/>
      <c r="L29" s="14"/>
      <c r="M29" s="14"/>
      <c r="N29" s="14"/>
      <c r="O29" s="20"/>
      <c r="P29" s="13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x14ac:dyDescent="0.2">
      <c r="A30" s="10"/>
      <c r="B30" s="10"/>
      <c r="C30" s="10"/>
      <c r="D30" s="13"/>
      <c r="E30" s="18"/>
      <c r="F30" s="14"/>
      <c r="G30" s="14"/>
      <c r="H30" s="14"/>
      <c r="I30" s="14"/>
      <c r="J30" s="14"/>
      <c r="K30" s="14"/>
      <c r="L30" s="14"/>
      <c r="M30" s="14"/>
      <c r="N30" s="14"/>
      <c r="O30" s="20"/>
      <c r="P30" s="13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x14ac:dyDescent="0.2">
      <c r="A31" s="10"/>
      <c r="B31" s="10"/>
      <c r="C31" s="10"/>
      <c r="D31" s="13"/>
      <c r="E31" s="18"/>
      <c r="F31" s="14"/>
      <c r="G31" s="14"/>
      <c r="H31" s="14"/>
      <c r="I31" s="14"/>
      <c r="J31" s="14"/>
      <c r="K31" s="14"/>
      <c r="L31" s="14"/>
      <c r="M31" s="14"/>
      <c r="N31" s="14"/>
      <c r="O31" s="20"/>
      <c r="P31" s="13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 x14ac:dyDescent="0.2">
      <c r="A32" s="10"/>
      <c r="B32" s="10"/>
      <c r="C32" s="10"/>
      <c r="D32" s="13"/>
      <c r="E32" s="18"/>
      <c r="F32" s="14"/>
      <c r="G32" s="14"/>
      <c r="H32" s="14"/>
      <c r="I32" s="14"/>
      <c r="J32" s="14"/>
      <c r="K32" s="14"/>
      <c r="L32" s="14"/>
      <c r="M32" s="14"/>
      <c r="N32" s="14"/>
      <c r="O32" s="20"/>
      <c r="P32" s="13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x14ac:dyDescent="0.2">
      <c r="A33" s="10"/>
      <c r="B33" s="10"/>
      <c r="C33" s="10"/>
      <c r="D33" s="13"/>
      <c r="E33" s="18"/>
      <c r="F33" s="14"/>
      <c r="G33" s="14"/>
      <c r="H33" s="14"/>
      <c r="I33" s="14"/>
      <c r="J33" s="14"/>
      <c r="K33" s="14"/>
      <c r="L33" s="14"/>
      <c r="M33" s="14"/>
      <c r="N33" s="23" t="s">
        <v>12</v>
      </c>
      <c r="O33" s="20"/>
      <c r="P33" s="13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 x14ac:dyDescent="0.2">
      <c r="A34" s="10"/>
      <c r="B34" s="10"/>
      <c r="C34" s="10"/>
      <c r="D34" s="13"/>
      <c r="E34" s="18"/>
      <c r="F34" s="14"/>
      <c r="G34" s="14"/>
      <c r="H34" s="14"/>
      <c r="I34" s="14"/>
      <c r="J34" s="14"/>
      <c r="K34" s="14"/>
      <c r="L34" s="14"/>
      <c r="M34" s="14"/>
      <c r="N34" s="24" t="s">
        <v>13</v>
      </c>
      <c r="O34" s="20"/>
      <c r="P34" s="13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x14ac:dyDescent="0.2">
      <c r="A35" s="10"/>
      <c r="B35" s="10"/>
      <c r="C35" s="10"/>
      <c r="D35" s="13"/>
      <c r="E35" s="18"/>
      <c r="F35" s="14"/>
      <c r="G35" s="14"/>
      <c r="H35" s="14"/>
      <c r="I35" s="14"/>
      <c r="J35" s="14"/>
      <c r="K35" s="14"/>
      <c r="L35" s="14"/>
      <c r="M35" s="14"/>
      <c r="N35" s="25"/>
      <c r="O35" s="20"/>
      <c r="P35" s="13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 x14ac:dyDescent="0.2">
      <c r="A36" s="10"/>
      <c r="B36" s="10"/>
      <c r="C36" s="10"/>
      <c r="D36" s="13"/>
      <c r="E36" s="18"/>
      <c r="F36" s="14"/>
      <c r="G36" s="14"/>
      <c r="H36" s="14"/>
      <c r="I36" s="14"/>
      <c r="J36" s="14"/>
      <c r="K36" s="14"/>
      <c r="L36" s="14"/>
      <c r="M36" s="14"/>
      <c r="N36" s="14"/>
      <c r="O36" s="20"/>
      <c r="P36" s="13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ht="13.5" thickBot="1" x14ac:dyDescent="0.25">
      <c r="A37" s="10"/>
      <c r="B37" s="10"/>
      <c r="C37" s="10"/>
      <c r="D37" s="13"/>
      <c r="E37" s="26"/>
      <c r="F37" s="27"/>
      <c r="G37" s="27"/>
      <c r="H37" s="27"/>
      <c r="I37" s="27"/>
      <c r="J37" s="27"/>
      <c r="K37" s="27"/>
      <c r="L37" s="27"/>
      <c r="M37" s="27"/>
      <c r="N37" s="27"/>
      <c r="O37" s="28"/>
      <c r="P37" s="13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 ht="13.5" thickTop="1" x14ac:dyDescent="0.2">
      <c r="A38" s="10"/>
      <c r="B38" s="10"/>
      <c r="C38" s="10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O38" s="13"/>
      <c r="P38" s="13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1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1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1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1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1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1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1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:44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1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 hidden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1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44" hidden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1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</row>
    <row r="53" spans="1:44" hidden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</row>
    <row r="54" spans="1:44" hidden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</row>
    <row r="55" spans="1:44" hidden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</row>
    <row r="56" spans="1:44" hidden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pans="1:44" hidden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</row>
    <row r="58" spans="1:44" hidden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</row>
    <row r="59" spans="1:44" hidden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</row>
    <row r="60" spans="1:44" hidden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  <row r="61" spans="1:44" hidden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</row>
    <row r="62" spans="1:44" hidden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</row>
    <row r="63" spans="1:44" hidden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</row>
    <row r="64" spans="1:44" hidden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</row>
    <row r="65" spans="1:44" hidden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</row>
    <row r="66" spans="1:44" hidden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</row>
    <row r="67" spans="1:44" hidden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</row>
    <row r="68" spans="1:44" hidden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1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pans="1:44" hidden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1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</row>
    <row r="70" spans="1:44" hidden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</row>
    <row r="71" spans="1:44" hidden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1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1:44" hidden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1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1:44" hidden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1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</row>
    <row r="74" spans="1:44" hidden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1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</row>
    <row r="75" spans="1:44" hidden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</row>
    <row r="76" spans="1:44" hidden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</row>
    <row r="77" spans="1:44" hidden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</row>
    <row r="78" spans="1:44" hidden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</row>
    <row r="79" spans="1:44" hidden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</row>
    <row r="80" spans="1:44" hidden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</row>
    <row r="81" spans="1:44" hidden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</row>
    <row r="82" spans="1:44" hidden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/>
  </sheetViews>
  <sheetFormatPr defaultRowHeight="15" x14ac:dyDescent="0.25"/>
  <cols>
    <col min="1" max="1" width="2.625" customWidth="1"/>
    <col min="2" max="2" width="4.875" customWidth="1"/>
    <col min="3" max="3" width="10.125" bestFit="1" customWidth="1"/>
    <col min="4" max="4" width="3.625" customWidth="1"/>
    <col min="6" max="6" width="4.875" bestFit="1" customWidth="1"/>
    <col min="7" max="7" width="6.125" bestFit="1" customWidth="1"/>
    <col min="8" max="8" width="4.75" bestFit="1" customWidth="1"/>
  </cols>
  <sheetData>
    <row r="2" spans="2:8" x14ac:dyDescent="0.25">
      <c r="B2" t="s">
        <v>0</v>
      </c>
      <c r="C2" t="s">
        <v>1</v>
      </c>
      <c r="D2" t="s">
        <v>2</v>
      </c>
      <c r="F2" t="s">
        <v>0</v>
      </c>
      <c r="G2" t="s">
        <v>1</v>
      </c>
      <c r="H2" t="s">
        <v>2</v>
      </c>
    </row>
    <row r="3" spans="2:8" x14ac:dyDescent="0.25">
      <c r="B3">
        <v>1001</v>
      </c>
      <c r="C3" t="s">
        <v>3</v>
      </c>
      <c r="D3" t="s">
        <v>7</v>
      </c>
      <c r="F3" s="5">
        <v>1001</v>
      </c>
      <c r="G3" s="7" t="str">
        <f>VLOOKUP(F3,B3:D7,2,FALSE)</f>
        <v>Jansen</v>
      </c>
      <c r="H3" s="7" t="str">
        <f>VLOOKUP(F3,B3:D7,3,FALSE)</f>
        <v>Dir</v>
      </c>
    </row>
    <row r="4" spans="2:8" x14ac:dyDescent="0.25">
      <c r="B4">
        <v>1003</v>
      </c>
      <c r="C4" t="s">
        <v>5</v>
      </c>
      <c r="D4" t="s">
        <v>8</v>
      </c>
    </row>
    <row r="5" spans="2:8" x14ac:dyDescent="0.25">
      <c r="B5">
        <v>1005</v>
      </c>
      <c r="C5" t="s">
        <v>4</v>
      </c>
      <c r="D5" t="s">
        <v>9</v>
      </c>
    </row>
    <row r="6" spans="2:8" x14ac:dyDescent="0.25">
      <c r="B6">
        <v>1004</v>
      </c>
      <c r="C6" t="s">
        <v>3</v>
      </c>
      <c r="D6" t="s">
        <v>9</v>
      </c>
    </row>
    <row r="7" spans="2:8" x14ac:dyDescent="0.25">
      <c r="B7">
        <v>1002</v>
      </c>
      <c r="C7" t="s">
        <v>6</v>
      </c>
      <c r="D7" t="s">
        <v>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"/>
  <sheetViews>
    <sheetView workbookViewId="0"/>
  </sheetViews>
  <sheetFormatPr defaultRowHeight="15" x14ac:dyDescent="0.25"/>
  <cols>
    <col min="1" max="1" width="2.375" customWidth="1"/>
    <col min="2" max="2" width="4.875" customWidth="1"/>
    <col min="3" max="3" width="10.125" customWidth="1"/>
    <col min="4" max="4" width="3.625" customWidth="1"/>
    <col min="5" max="5" width="2.875" customWidth="1"/>
    <col min="6" max="6" width="6" bestFit="1" customWidth="1"/>
    <col min="7" max="7" width="6.125" bestFit="1" customWidth="1"/>
    <col min="8" max="8" width="4.75" bestFit="1" customWidth="1"/>
    <col min="9" max="9" width="3.625" customWidth="1"/>
    <col min="10" max="10" width="9.25" bestFit="1" customWidth="1"/>
  </cols>
  <sheetData>
    <row r="2" spans="2:10" x14ac:dyDescent="0.25">
      <c r="B2" t="s">
        <v>0</v>
      </c>
      <c r="C2" t="s">
        <v>1</v>
      </c>
      <c r="D2" t="s">
        <v>2</v>
      </c>
      <c r="F2" t="s">
        <v>0</v>
      </c>
      <c r="G2" t="s">
        <v>1</v>
      </c>
      <c r="H2" t="s">
        <v>2</v>
      </c>
      <c r="J2" t="s">
        <v>10</v>
      </c>
    </row>
    <row r="3" spans="2:10" x14ac:dyDescent="0.25">
      <c r="B3">
        <v>1001</v>
      </c>
      <c r="C3" t="s">
        <v>3</v>
      </c>
      <c r="D3" t="s">
        <v>7</v>
      </c>
      <c r="F3" s="5">
        <v>1001</v>
      </c>
      <c r="G3" s="7" t="str">
        <f>INDEX(C3:C7,MATCH(F3,B3:B7,0))</f>
        <v>Jansen</v>
      </c>
      <c r="H3" s="7" t="str">
        <f>INDEX(D3:D7,MATCH(F3,B3:B7,0))</f>
        <v>Dir</v>
      </c>
      <c r="J3" s="6">
        <f>MATCH(F3,B3:B7,0)</f>
        <v>1</v>
      </c>
    </row>
    <row r="4" spans="2:10" x14ac:dyDescent="0.25">
      <c r="B4">
        <v>1003</v>
      </c>
      <c r="C4" t="s">
        <v>5</v>
      </c>
      <c r="D4" t="s">
        <v>8</v>
      </c>
    </row>
    <row r="5" spans="2:10" x14ac:dyDescent="0.25">
      <c r="B5">
        <v>1005</v>
      </c>
      <c r="C5" t="s">
        <v>4</v>
      </c>
      <c r="D5" t="s">
        <v>9</v>
      </c>
    </row>
    <row r="6" spans="2:10" x14ac:dyDescent="0.25">
      <c r="B6">
        <v>1004</v>
      </c>
      <c r="C6" t="s">
        <v>3</v>
      </c>
      <c r="D6" t="s">
        <v>9</v>
      </c>
      <c r="F6" t="s">
        <v>1</v>
      </c>
      <c r="G6" t="s">
        <v>0</v>
      </c>
      <c r="H6" t="s">
        <v>2</v>
      </c>
    </row>
    <row r="7" spans="2:10" x14ac:dyDescent="0.25">
      <c r="B7">
        <v>1002</v>
      </c>
      <c r="C7" t="s">
        <v>6</v>
      </c>
      <c r="D7" t="s">
        <v>9</v>
      </c>
      <c r="F7" s="5" t="s">
        <v>3</v>
      </c>
      <c r="G7" s="7">
        <f>INDEX(B3:B7,MATCH(F7,C3:C7,0))</f>
        <v>1001</v>
      </c>
      <c r="H7" s="7" t="str">
        <f>INDEX(D3:D7,MATCH(F7,C3:C7,0))</f>
        <v>Dir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/>
  </sheetViews>
  <sheetFormatPr defaultRowHeight="15" x14ac:dyDescent="0.25"/>
  <cols>
    <col min="1" max="1" width="2.375" customWidth="1"/>
    <col min="2" max="2" width="4.875" bestFit="1" customWidth="1"/>
    <col min="3" max="3" width="11.25" customWidth="1"/>
    <col min="4" max="4" width="5.5" customWidth="1"/>
    <col min="5" max="5" width="7.625" customWidth="1"/>
    <col min="6" max="6" width="9.5" bestFit="1" customWidth="1"/>
    <col min="7" max="7" width="10.125" bestFit="1" customWidth="1"/>
    <col min="8" max="8" width="4.75" bestFit="1" customWidth="1"/>
  </cols>
  <sheetData>
    <row r="2" spans="2:8" x14ac:dyDescent="0.25">
      <c r="B2" t="s">
        <v>0</v>
      </c>
      <c r="C2" t="s">
        <v>1</v>
      </c>
      <c r="D2" t="s">
        <v>2</v>
      </c>
      <c r="F2" s="1" t="s">
        <v>0</v>
      </c>
      <c r="G2" s="2" t="s">
        <v>1</v>
      </c>
      <c r="H2" s="3" t="s">
        <v>2</v>
      </c>
    </row>
    <row r="3" spans="2:8" x14ac:dyDescent="0.25">
      <c r="B3">
        <v>1001</v>
      </c>
      <c r="C3" t="s">
        <v>3</v>
      </c>
      <c r="D3" t="s">
        <v>7</v>
      </c>
      <c r="F3" s="5">
        <v>1001</v>
      </c>
      <c r="G3" s="7" t="str">
        <f>INDEX(tblWerknemers[Naam],MATCH(F3,tblWerknemers[Nr],0))</f>
        <v>Jansen</v>
      </c>
      <c r="H3" s="7" t="str">
        <f>INDEX(tblWerknemers[Afd],MATCH(F3,tblWerknemers[Nr],0))</f>
        <v>Dir</v>
      </c>
    </row>
    <row r="4" spans="2:8" x14ac:dyDescent="0.25">
      <c r="B4">
        <v>1003</v>
      </c>
      <c r="C4" t="s">
        <v>5</v>
      </c>
      <c r="D4" t="s">
        <v>8</v>
      </c>
    </row>
    <row r="5" spans="2:8" x14ac:dyDescent="0.25">
      <c r="B5">
        <v>1005</v>
      </c>
      <c r="C5" t="s">
        <v>4</v>
      </c>
      <c r="D5" t="s">
        <v>9</v>
      </c>
    </row>
    <row r="6" spans="2:8" x14ac:dyDescent="0.25">
      <c r="B6">
        <v>1004</v>
      </c>
      <c r="C6" t="s">
        <v>3</v>
      </c>
      <c r="D6" t="s">
        <v>9</v>
      </c>
      <c r="F6" s="1" t="s">
        <v>1</v>
      </c>
      <c r="G6" s="2" t="s">
        <v>0</v>
      </c>
      <c r="H6" s="3" t="s">
        <v>2</v>
      </c>
    </row>
    <row r="7" spans="2:8" x14ac:dyDescent="0.25">
      <c r="B7">
        <v>1002</v>
      </c>
      <c r="C7" t="s">
        <v>6</v>
      </c>
      <c r="D7" t="s">
        <v>9</v>
      </c>
      <c r="F7" s="5" t="s">
        <v>3</v>
      </c>
      <c r="G7" s="7">
        <f>INDEX(tblWerknemers[Nr],MATCH(F7,tblWerknemers[Naam],0))</f>
        <v>1001</v>
      </c>
      <c r="H7" s="7" t="str">
        <f>INDEX(tblWerknemers[Afd],MATCH(F7,tblWerknemers[Naam],0))</f>
        <v>Dir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workbookViewId="0"/>
  </sheetViews>
  <sheetFormatPr defaultRowHeight="15" x14ac:dyDescent="0.25"/>
  <cols>
    <col min="1" max="1" width="2.375" customWidth="1"/>
    <col min="2" max="2" width="4.875" bestFit="1" customWidth="1"/>
    <col min="3" max="3" width="10.125" bestFit="1" customWidth="1"/>
    <col min="4" max="4" width="5.5" customWidth="1"/>
    <col min="6" max="6" width="9.5" bestFit="1" customWidth="1"/>
    <col min="7" max="7" width="10.125" bestFit="1" customWidth="1"/>
    <col min="8" max="8" width="4.75" bestFit="1" customWidth="1"/>
  </cols>
  <sheetData>
    <row r="2" spans="2:8" x14ac:dyDescent="0.25">
      <c r="B2" t="s">
        <v>0</v>
      </c>
      <c r="C2" t="s">
        <v>1</v>
      </c>
      <c r="D2" t="s">
        <v>2</v>
      </c>
      <c r="F2" s="1" t="s">
        <v>0</v>
      </c>
      <c r="G2" s="2" t="s">
        <v>1</v>
      </c>
      <c r="H2" s="3" t="s">
        <v>2</v>
      </c>
    </row>
    <row r="3" spans="2:8" x14ac:dyDescent="0.25">
      <c r="B3">
        <v>1001</v>
      </c>
      <c r="C3" t="s">
        <v>3</v>
      </c>
      <c r="D3" t="s">
        <v>7</v>
      </c>
      <c r="F3" s="5">
        <v>1001</v>
      </c>
      <c r="G3" s="7" t="str">
        <f>INDEX(tblWerknemers2[Naam],MATCH(F3,tblWerknemers2[Nr],0))</f>
        <v>Jansen</v>
      </c>
      <c r="H3" s="7" t="str">
        <f>INDEX(tblWerknemers2[Afd],MATCH(F3,tblWerknemers2[Nr],0))</f>
        <v>Dir</v>
      </c>
    </row>
    <row r="4" spans="2:8" x14ac:dyDescent="0.25">
      <c r="B4">
        <v>1003</v>
      </c>
      <c r="C4" t="s">
        <v>5</v>
      </c>
      <c r="D4" t="s">
        <v>8</v>
      </c>
    </row>
    <row r="5" spans="2:8" x14ac:dyDescent="0.25">
      <c r="B5">
        <v>1005</v>
      </c>
      <c r="C5" t="s">
        <v>4</v>
      </c>
      <c r="D5" t="s">
        <v>9</v>
      </c>
    </row>
    <row r="6" spans="2:8" x14ac:dyDescent="0.25">
      <c r="B6">
        <v>1004</v>
      </c>
      <c r="C6" t="s">
        <v>3</v>
      </c>
      <c r="D6" t="s">
        <v>9</v>
      </c>
      <c r="F6" s="1" t="s">
        <v>1</v>
      </c>
      <c r="G6" s="2" t="s">
        <v>0</v>
      </c>
      <c r="H6" s="3" t="s">
        <v>2</v>
      </c>
    </row>
    <row r="7" spans="2:8" x14ac:dyDescent="0.25">
      <c r="B7">
        <v>1002</v>
      </c>
      <c r="C7" t="s">
        <v>6</v>
      </c>
      <c r="D7" t="s">
        <v>9</v>
      </c>
      <c r="F7" s="5" t="s">
        <v>3</v>
      </c>
      <c r="G7" s="7">
        <f>INDEX(tblWerknemers2[Nr],MATCH(F7,tblWerknemers2[Naam],0))</f>
        <v>1001</v>
      </c>
      <c r="H7" s="7" t="str">
        <f>INDEX(tblWerknemers2[Afd],MATCH(F7,tblWerknemers2[Naam],0))</f>
        <v>Dir</v>
      </c>
    </row>
    <row r="11" spans="2:8" x14ac:dyDescent="0.25">
      <c r="F11" t="e">
        <f>INDEX(Stap3_Waar_is_het_resultaat?,MATCH(Stap1_Wat_zoeken?,Stap2_Waar_zoeken?,0))</f>
        <v>#NAME?</v>
      </c>
    </row>
    <row r="13" spans="2:8" x14ac:dyDescent="0.25">
      <c r="F13" t="str">
        <f>INDEX(tblWerknemers2[Afd],MATCH(F3,tblWerknemers2[Nr],0))</f>
        <v>Dir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"/>
  <sheetViews>
    <sheetView workbookViewId="0"/>
  </sheetViews>
  <sheetFormatPr defaultRowHeight="15" x14ac:dyDescent="0.25"/>
  <cols>
    <col min="1" max="1" width="2.375" customWidth="1"/>
    <col min="2" max="2" width="4.875" bestFit="1" customWidth="1"/>
    <col min="3" max="3" width="10.125" bestFit="1" customWidth="1"/>
    <col min="4" max="4" width="9.375" bestFit="1" customWidth="1"/>
    <col min="5" max="5" width="5.625" bestFit="1" customWidth="1"/>
    <col min="7" max="7" width="6" bestFit="1" customWidth="1"/>
    <col min="8" max="8" width="8.125" bestFit="1" customWidth="1"/>
    <col min="9" max="9" width="4.875" bestFit="1" customWidth="1"/>
    <col min="10" max="10" width="4.75" bestFit="1" customWidth="1"/>
    <col min="12" max="13" width="4.75" bestFit="1" customWidth="1"/>
  </cols>
  <sheetData>
    <row r="2" spans="2:13" x14ac:dyDescent="0.25">
      <c r="B2" t="s">
        <v>0</v>
      </c>
      <c r="C2" t="s">
        <v>1</v>
      </c>
      <c r="D2" t="s">
        <v>11</v>
      </c>
      <c r="E2" t="s">
        <v>2</v>
      </c>
      <c r="G2" s="1" t="s">
        <v>1</v>
      </c>
      <c r="H2" s="2" t="s">
        <v>11</v>
      </c>
      <c r="I2" s="2" t="s">
        <v>0</v>
      </c>
      <c r="J2" s="3" t="s">
        <v>2</v>
      </c>
    </row>
    <row r="3" spans="2:13" x14ac:dyDescent="0.25">
      <c r="B3">
        <v>1001</v>
      </c>
      <c r="C3" t="s">
        <v>3</v>
      </c>
      <c r="D3" s="4">
        <v>21916</v>
      </c>
      <c r="E3" t="s">
        <v>7</v>
      </c>
      <c r="G3" s="5" t="s">
        <v>3</v>
      </c>
      <c r="H3" s="9"/>
      <c r="I3" s="7">
        <f>INDEX(tblWerknemers3[Nr],MATCH(G3,tblWerknemers3[Naam],0))</f>
        <v>1001</v>
      </c>
      <c r="J3" s="7" t="str">
        <f>INDEX(tblWerknemers3[Afd],MATCH(G3,tblWerknemers3[Naam],0))</f>
        <v>Dir</v>
      </c>
    </row>
    <row r="4" spans="2:13" x14ac:dyDescent="0.25">
      <c r="B4">
        <v>1003</v>
      </c>
      <c r="C4" t="s">
        <v>5</v>
      </c>
      <c r="D4" s="4">
        <v>25601</v>
      </c>
      <c r="E4" t="s">
        <v>8</v>
      </c>
      <c r="G4" s="5" t="s">
        <v>3</v>
      </c>
      <c r="H4" s="8">
        <v>32967</v>
      </c>
      <c r="I4" s="7">
        <f t="array" ref="I4">INDEX(tblWerknemers3[Nr],MATCH(1,(tblWerknemers3[Naam]=G4)*(tblWerknemers3[GebDtm]=H4),0))</f>
        <v>1004</v>
      </c>
      <c r="J4" s="7" t="str">
        <f t="array" ref="J4">INDEX(tblWerknemers3[Afd],MATCH(1,(tblWerknemers3[Naam]=G4)*(tblWerknemers3[GebDtm]=H4),0))</f>
        <v>WP</v>
      </c>
      <c r="L4" s="6">
        <f t="array" ref="L4">MATCH(TRUE,tblWerknemers3[Naam]=G4,0)</f>
        <v>1</v>
      </c>
      <c r="M4" s="6">
        <f t="array" ref="M4">MATCH(1,(tblWerknemers3[Naam]=G4)*(tblWerknemers3[GebDtm]=H4),0)</f>
        <v>4</v>
      </c>
    </row>
    <row r="5" spans="2:13" x14ac:dyDescent="0.25">
      <c r="B5">
        <v>1005</v>
      </c>
      <c r="C5" t="s">
        <v>4</v>
      </c>
      <c r="D5" s="4">
        <v>29283</v>
      </c>
      <c r="E5" t="s">
        <v>9</v>
      </c>
    </row>
    <row r="6" spans="2:13" x14ac:dyDescent="0.25">
      <c r="B6">
        <v>1004</v>
      </c>
      <c r="C6" t="s">
        <v>3</v>
      </c>
      <c r="D6" s="4">
        <v>32967</v>
      </c>
      <c r="E6" t="s">
        <v>9</v>
      </c>
      <c r="G6" s="1" t="s">
        <v>1</v>
      </c>
      <c r="H6" s="2" t="s">
        <v>11</v>
      </c>
      <c r="I6" s="2" t="s">
        <v>0</v>
      </c>
      <c r="J6" s="3" t="s">
        <v>2</v>
      </c>
    </row>
    <row r="7" spans="2:13" x14ac:dyDescent="0.25">
      <c r="B7">
        <v>1002</v>
      </c>
      <c r="C7" t="s">
        <v>6</v>
      </c>
      <c r="D7" s="4">
        <v>29346</v>
      </c>
      <c r="E7" t="s">
        <v>9</v>
      </c>
      <c r="G7" s="5" t="s">
        <v>3</v>
      </c>
      <c r="H7" s="8">
        <v>32967</v>
      </c>
      <c r="I7" s="7">
        <f t="array" ref="I7">IFERROR(INDEX(tblWerknemers3[Nr],MATCH(1,(tblWerknemers3[Naam]=G7)*(tblWerknemers3[GebDtm]=H7),0)),"Combinatie onbekend")</f>
        <v>1004</v>
      </c>
      <c r="J7" s="7" t="str">
        <f t="array" ref="J7">IFERROR(INDEX(tblWerknemers3[Afd],MATCH(1,(tblWerknemers3[Naam]=G7)*(tblWerknemers3[GebDtm]=H7),0)),"Combinatie onbekend")</f>
        <v>WP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Voorblad</vt:lpstr>
      <vt:lpstr>VZoeken</vt:lpstr>
      <vt:lpstr>IndVerg</vt:lpstr>
      <vt:lpstr>IndVerg2</vt:lpstr>
      <vt:lpstr>IndVerg3</vt:lpstr>
      <vt:lpstr>IndVergMulti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2016-10-18T12:56:01Z</dcterms:created>
  <dcterms:modified xsi:type="dcterms:W3CDTF">2016-10-19T13:35:08Z</dcterms:modified>
</cp:coreProperties>
</file>