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75" yWindow="915" windowWidth="21840" windowHeight="13740" tabRatio="500"/>
  </bookViews>
  <sheets>
    <sheet name="Voorblad" sheetId="4" r:id="rId1"/>
    <sheet name="Vb1" sheetId="1" r:id="rId2"/>
    <sheet name="Vb2" sheetId="2" r:id="rId3"/>
    <sheet name="Data" sheetId="3" r:id="rId4"/>
  </sheets>
  <definedNames>
    <definedName name="_xlnm._FilterDatabase" localSheetId="3" hidden="1">Data!$B$3:$B$202</definedName>
    <definedName name="Bedrag">'Vb1'!$G$4</definedName>
    <definedName name="Grenswaarde">'Vb1'!$G$2</definedName>
    <definedName name="KeuzeLijst">tblDataUniek[MedewUniek]</definedName>
    <definedName name="Provisie">'Vb1'!$G$3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" l="1" a="1"/>
  <c r="E3" i="3"/>
  <c r="D4" i="2"/>
  <c r="D5" i="2"/>
  <c r="G9" i="1"/>
  <c r="B14" i="1"/>
  <c r="G8" i="1"/>
  <c r="B11" i="1"/>
  <c r="D11" i="1"/>
  <c r="C11" i="1"/>
  <c r="B10" i="1"/>
  <c r="C10" i="1"/>
  <c r="D10" i="1"/>
  <c r="B18" i="1"/>
  <c r="C19" i="1"/>
  <c r="D19" i="1"/>
  <c r="G7" i="1"/>
  <c r="G6" i="1"/>
  <c r="G5" i="1"/>
  <c r="B17" i="1"/>
  <c r="E4" i="3"/>
  <c r="C4" i="2"/>
  <c r="C5" i="2"/>
  <c r="C6" i="2"/>
  <c r="B4" i="2"/>
  <c r="B5" i="2"/>
  <c r="B6" i="2"/>
  <c r="D6" i="2"/>
  <c r="E6" i="2"/>
  <c r="I4" i="2"/>
  <c r="E3" i="2"/>
  <c r="G3" i="2"/>
  <c r="E5" i="2"/>
  <c r="G5" i="2"/>
  <c r="G6" i="2"/>
  <c r="E4" i="2"/>
  <c r="G4" i="2"/>
  <c r="F6" i="2"/>
  <c r="F4" i="2"/>
  <c r="F5" i="2"/>
  <c r="F3" i="2"/>
  <c r="C15" i="1"/>
  <c r="C16" i="1"/>
  <c r="C17" i="1"/>
  <c r="C18" i="1"/>
  <c r="D15" i="1"/>
  <c r="D16" i="1"/>
  <c r="D17" i="1"/>
  <c r="D18" i="1"/>
  <c r="B13" i="1"/>
  <c r="B12" i="1"/>
  <c r="B8" i="1"/>
  <c r="C8" i="1"/>
  <c r="C9" i="1"/>
  <c r="C12" i="1"/>
  <c r="C13" i="1"/>
  <c r="C14" i="1"/>
  <c r="D8" i="1"/>
  <c r="D9" i="1"/>
  <c r="D12" i="1"/>
  <c r="D13" i="1"/>
  <c r="D14" i="1"/>
  <c r="C7" i="1"/>
  <c r="D7" i="1"/>
  <c r="C6" i="1"/>
  <c r="D6" i="1"/>
  <c r="C5" i="1"/>
  <c r="D5" i="1"/>
  <c r="C4" i="1"/>
  <c r="D4" i="1"/>
  <c r="D3" i="1"/>
  <c r="C3" i="1"/>
</calcChain>
</file>

<file path=xl/comments1.xml><?xml version="1.0" encoding="utf-8"?>
<comments xmlns="http://schemas.openxmlformats.org/spreadsheetml/2006/main">
  <authors>
    <author>Gijs Verbruggen</author>
  </authors>
  <commentList>
    <comment ref="G5" authorId="0">
      <text>
        <r>
          <rPr>
            <b/>
            <sz val="9"/>
            <color indexed="81"/>
            <rFont val="Calibri"/>
            <family val="2"/>
            <charset val="134"/>
          </rPr>
          <t>Gijs Verbruggen:</t>
        </r>
        <r>
          <rPr>
            <sz val="9"/>
            <color indexed="81"/>
            <rFont val="Calibri"/>
            <family val="2"/>
            <charset val="134"/>
          </rPr>
          <t xml:space="preserve">
"Alleen maar provisie vanaf de grenswaarde</t>
        </r>
      </text>
    </comment>
  </commentList>
</comments>
</file>

<file path=xl/sharedStrings.xml><?xml version="1.0" encoding="utf-8"?>
<sst xmlns="http://schemas.openxmlformats.org/spreadsheetml/2006/main" count="332" uniqueCount="131">
  <si>
    <t>Voorbeelden</t>
  </si>
  <si>
    <t>Functie N</t>
  </si>
  <si>
    <t>Functie T</t>
  </si>
  <si>
    <t>Voorbeeld 1</t>
  </si>
  <si>
    <t>1 voorbeeld</t>
  </si>
  <si>
    <t>1.5</t>
  </si>
  <si>
    <t>drie</t>
  </si>
  <si>
    <t>een</t>
  </si>
  <si>
    <t xml:space="preserve">    Dit    is    een    test     </t>
  </si>
  <si>
    <t>Tekst1</t>
  </si>
  <si>
    <t>Tekst2</t>
  </si>
  <si>
    <t>Tekst3</t>
  </si>
  <si>
    <t>'Opgeteld'</t>
  </si>
  <si>
    <t>Begrensd</t>
  </si>
  <si>
    <t>Spaties.Wissen</t>
  </si>
  <si>
    <t>Voorbeeld</t>
  </si>
  <si>
    <t>A. Smit</t>
  </si>
  <si>
    <t>A. Niesen</t>
  </si>
  <si>
    <t>A. Wachtmans</t>
  </si>
  <si>
    <t>S. Moermans</t>
  </si>
  <si>
    <t>M. Alleen</t>
  </si>
  <si>
    <t>A. Giesbers</t>
  </si>
  <si>
    <t>J. Alberts</t>
  </si>
  <si>
    <t>A. Hoeks</t>
  </si>
  <si>
    <t>A. Cox</t>
  </si>
  <si>
    <t>S. West</t>
  </si>
  <si>
    <t>A. Creusen</t>
  </si>
  <si>
    <t>S. Giesbersen</t>
  </si>
  <si>
    <t>A. Pijn</t>
  </si>
  <si>
    <t>S. Brand</t>
  </si>
  <si>
    <t>A. Simons</t>
  </si>
  <si>
    <t>M. Munsters</t>
  </si>
  <si>
    <t>A. Davids</t>
  </si>
  <si>
    <t>A. Prijs</t>
  </si>
  <si>
    <t>B. Jager</t>
  </si>
  <si>
    <t>B. Martens</t>
  </si>
  <si>
    <t>N. Donaldsen</t>
  </si>
  <si>
    <t>B. Waals</t>
  </si>
  <si>
    <t>B. Heuvelmans</t>
  </si>
  <si>
    <t>B. Opel</t>
  </si>
  <si>
    <t>J. Meertens</t>
  </si>
  <si>
    <t>B. Gravenheuvel</t>
  </si>
  <si>
    <t>C. Giesbers</t>
  </si>
  <si>
    <t>C. Koemans</t>
  </si>
  <si>
    <t>C. Eekhoorn</t>
  </si>
  <si>
    <t>C. Groen</t>
  </si>
  <si>
    <t>C. Riksma</t>
  </si>
  <si>
    <t>C. Palmares</t>
  </si>
  <si>
    <t>P. Bosch</t>
  </si>
  <si>
    <t>C. Simons</t>
  </si>
  <si>
    <t>C. Simonson</t>
  </si>
  <si>
    <t>D. Jordaan</t>
  </si>
  <si>
    <t>D. Gans</t>
  </si>
  <si>
    <t>R. Kruis</t>
  </si>
  <si>
    <t>D. Groen</t>
  </si>
  <si>
    <t>D. Wit</t>
  </si>
  <si>
    <t>D. Alvast</t>
  </si>
  <si>
    <t>D. Tuinder</t>
  </si>
  <si>
    <t>E. Laurensen</t>
  </si>
  <si>
    <t>E. Spaans</t>
  </si>
  <si>
    <t>E. Willems</t>
  </si>
  <si>
    <t>E. Vos</t>
  </si>
  <si>
    <t>F. Heuvelmans</t>
  </si>
  <si>
    <t>F. Schot</t>
  </si>
  <si>
    <t>G. Klein</t>
  </si>
  <si>
    <t>G. van Velden</t>
  </si>
  <si>
    <t>G. Egels</t>
  </si>
  <si>
    <t>G. Hansen</t>
  </si>
  <si>
    <t>H. Roest</t>
  </si>
  <si>
    <t>H. Dirks</t>
  </si>
  <si>
    <t>H. Gaasterland</t>
  </si>
  <si>
    <t>J. James</t>
  </si>
  <si>
    <t>J. Reiniers</t>
  </si>
  <si>
    <t>J. Slagman</t>
  </si>
  <si>
    <t>J. Brand</t>
  </si>
  <si>
    <t>J. Zwart</t>
  </si>
  <si>
    <t>J. Slaper</t>
  </si>
  <si>
    <t>J. Smit</t>
  </si>
  <si>
    <t>J. Voller</t>
  </si>
  <si>
    <t>J. de Waard</t>
  </si>
  <si>
    <t>K. Bisschop</t>
  </si>
  <si>
    <t>K. Laan</t>
  </si>
  <si>
    <t>L. Egels</t>
  </si>
  <si>
    <t>L. van de Wiel</t>
  </si>
  <si>
    <t>L. Laars</t>
  </si>
  <si>
    <t>L. Moestuin</t>
  </si>
  <si>
    <t>M. Rivieren</t>
  </si>
  <si>
    <t>M. Rendier</t>
  </si>
  <si>
    <t>M. Voller</t>
  </si>
  <si>
    <t>M. Hoedmans</t>
  </si>
  <si>
    <t>M. Goederen</t>
  </si>
  <si>
    <t>M. Grijs</t>
  </si>
  <si>
    <t>M. Vrijman</t>
  </si>
  <si>
    <t>M. Bos</t>
  </si>
  <si>
    <t>M. Simons</t>
  </si>
  <si>
    <t>M. Helper</t>
  </si>
  <si>
    <t>M. Dieren</t>
  </si>
  <si>
    <t>N. Timmermans</t>
  </si>
  <si>
    <t>P. Ockels</t>
  </si>
  <si>
    <t>P. Groenen</t>
  </si>
  <si>
    <t>P. Roberts</t>
  </si>
  <si>
    <t>P. Jansen</t>
  </si>
  <si>
    <t>P. Willemsen</t>
  </si>
  <si>
    <t>R. Sul</t>
  </si>
  <si>
    <t>R. Santvoort</t>
  </si>
  <si>
    <t>R. Harmsen</t>
  </si>
  <si>
    <t>R. Jansens</t>
  </si>
  <si>
    <t>S. Roermans</t>
  </si>
  <si>
    <t>S. Hendriks</t>
  </si>
  <si>
    <t>S. Willems</t>
  </si>
  <si>
    <t>S. Ewalts</t>
  </si>
  <si>
    <t>T. Hoedemakers</t>
  </si>
  <si>
    <t>T. Wasbord</t>
  </si>
  <si>
    <t>T. Martens</t>
  </si>
  <si>
    <t>V. Banken</t>
  </si>
  <si>
    <t>W. Roest</t>
  </si>
  <si>
    <t>Naam</t>
  </si>
  <si>
    <t>Medewerkers</t>
  </si>
  <si>
    <t>MedewUniek</t>
  </si>
  <si>
    <t>Positie</t>
  </si>
  <si>
    <t>Baas</t>
  </si>
  <si>
    <t>Grenswaarde</t>
  </si>
  <si>
    <t>Provisie</t>
  </si>
  <si>
    <t>Bedrag</t>
  </si>
  <si>
    <t>=ALS(Bedrag&gt;=Grenswaarde;Bedrag*(1+Provisie);Bedrag)</t>
  </si>
  <si>
    <t>=Bedrag*(1+ALS(Bedrag&gt;=Grenswaarde;Provisie;0))</t>
  </si>
  <si>
    <t>=Bedrag*(1+Provisie*N(Bedrag&gt;=Grenswaarde))</t>
  </si>
  <si>
    <t>=ALS(G4&gt;=G2;G4*(1+G3);G4)</t>
  </si>
  <si>
    <t>© 2017, G-Info/G. Verbruggen</t>
  </si>
  <si>
    <t>www.ginfo.nl</t>
  </si>
  <si>
    <t>Voorbeeld materiaal -  Functies N en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</si>
</sst>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 d\ mmmm\ yyyy"/>
  </numFmts>
  <fonts count="15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3F3F76"/>
      <name val="Calibri"/>
      <family val="2"/>
      <charset val="134"/>
      <scheme val="minor"/>
    </font>
    <font>
      <b/>
      <sz val="12"/>
      <color rgb="FFFA7D00"/>
      <name val="Calibri"/>
      <family val="2"/>
      <charset val="134"/>
      <scheme val="minor"/>
    </font>
    <font>
      <sz val="9"/>
      <color indexed="81"/>
      <name val="Calibri"/>
      <family val="2"/>
      <charset val="134"/>
    </font>
    <font>
      <b/>
      <sz val="9"/>
      <color indexed="81"/>
      <name val="Calibri"/>
      <family val="2"/>
      <charset val="134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auto="1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ck">
        <color auto="1"/>
      </left>
      <right style="thin">
        <color theme="0" tint="-0.14999847407452621"/>
      </right>
      <top style="thick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auto="1"/>
      </right>
      <top style="thick">
        <color auto="1"/>
      </top>
      <bottom style="thin">
        <color theme="0" tint="-0.14999847407452621"/>
      </bottom>
      <diagonal/>
    </border>
    <border>
      <left style="thick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auto="1"/>
      </left>
      <right style="thin">
        <color theme="0" tint="-0.14999847407452621"/>
      </right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 style="thick">
        <color auto="1"/>
      </right>
      <top style="thin">
        <color theme="0" tint="-0.1499984740745262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ck">
        <color auto="1"/>
      </top>
      <bottom style="thin">
        <color rgb="FF7F7F7F"/>
      </bottom>
      <diagonal/>
    </border>
    <border>
      <left style="thin">
        <color rgb="FF7F7F7F"/>
      </left>
      <right style="thick">
        <color auto="1"/>
      </right>
      <top style="thick">
        <color auto="1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auto="1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 style="thick">
        <color auto="1"/>
      </right>
      <top style="thin">
        <color rgb="FF7F7F7F"/>
      </top>
      <bottom style="thick">
        <color auto="1"/>
      </bottom>
      <diagonal/>
    </border>
    <border>
      <left style="thick">
        <color auto="1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auto="1"/>
      </right>
      <top/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 style="thick">
        <color auto="1"/>
      </right>
      <top style="thin">
        <color rgb="FF7F7F7F"/>
      </top>
      <bottom style="medium">
        <color auto="1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auto="1"/>
      </right>
      <top style="thin">
        <color rgb="FF7F7F7F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4" borderId="9" applyNumberFormat="0" applyAlignment="0" applyProtection="0"/>
    <xf numFmtId="0" fontId="6" fillId="5" borderId="9" applyNumberFormat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14" fontId="0" fillId="0" borderId="0" xfId="0" applyNumberFormat="1"/>
    <xf numFmtId="164" fontId="0" fillId="0" borderId="0" xfId="0" applyNumberFormat="1" applyBorder="1"/>
    <xf numFmtId="0" fontId="3" fillId="2" borderId="1" xfId="0" applyFont="1" applyFill="1" applyBorder="1"/>
    <xf numFmtId="0" fontId="0" fillId="0" borderId="1" xfId="0" applyBorder="1"/>
    <xf numFmtId="0" fontId="3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righ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4" fillId="2" borderId="2" xfId="0" applyFont="1" applyFill="1" applyBorder="1"/>
    <xf numFmtId="0" fontId="5" fillId="4" borderId="10" xfId="19" applyBorder="1"/>
    <xf numFmtId="0" fontId="5" fillId="4" borderId="11" xfId="19" applyBorder="1"/>
    <xf numFmtId="0" fontId="5" fillId="4" borderId="12" xfId="19" applyBorder="1"/>
    <xf numFmtId="9" fontId="5" fillId="4" borderId="13" xfId="19" applyNumberFormat="1" applyBorder="1"/>
    <xf numFmtId="0" fontId="6" fillId="5" borderId="13" xfId="20" applyBorder="1"/>
    <xf numFmtId="0" fontId="6" fillId="5" borderId="15" xfId="20" applyBorder="1"/>
    <xf numFmtId="0" fontId="6" fillId="5" borderId="17" xfId="20" applyBorder="1"/>
    <xf numFmtId="0" fontId="5" fillId="4" borderId="18" xfId="19" applyBorder="1"/>
    <xf numFmtId="0" fontId="5" fillId="4" borderId="19" xfId="19" applyBorder="1"/>
    <xf numFmtId="0" fontId="6" fillId="5" borderId="16" xfId="20" quotePrefix="1" applyBorder="1"/>
    <xf numFmtId="0" fontId="6" fillId="5" borderId="12" xfId="20" quotePrefix="1" applyBorder="1"/>
    <xf numFmtId="0" fontId="6" fillId="5" borderId="14" xfId="20" quotePrefix="1" applyBorder="1"/>
    <xf numFmtId="0" fontId="6" fillId="5" borderId="20" xfId="20" quotePrefix="1" applyBorder="1"/>
    <xf numFmtId="0" fontId="6" fillId="5" borderId="21" xfId="20" applyBorder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0" xfId="0" applyProtection="1"/>
    <xf numFmtId="0" fontId="9" fillId="3" borderId="0" xfId="25" applyFill="1"/>
    <xf numFmtId="0" fontId="9" fillId="3" borderId="0" xfId="25" applyFill="1" applyBorder="1"/>
    <xf numFmtId="0" fontId="9" fillId="0" borderId="0" xfId="25"/>
    <xf numFmtId="0" fontId="9" fillId="6" borderId="0" xfId="25" applyFill="1"/>
    <xf numFmtId="0" fontId="9" fillId="6" borderId="0" xfId="25" applyFill="1" applyBorder="1"/>
    <xf numFmtId="0" fontId="9" fillId="6" borderId="22" xfId="25" applyFill="1" applyBorder="1"/>
    <xf numFmtId="0" fontId="9" fillId="6" borderId="23" xfId="25" applyFill="1" applyBorder="1"/>
    <xf numFmtId="0" fontId="9" fillId="6" borderId="24" xfId="25" applyFill="1" applyBorder="1"/>
    <xf numFmtId="0" fontId="9" fillId="6" borderId="25" xfId="25" applyFill="1" applyBorder="1"/>
    <xf numFmtId="0" fontId="10" fillId="6" borderId="0" xfId="25" applyFont="1" applyFill="1" applyBorder="1"/>
    <xf numFmtId="0" fontId="9" fillId="6" borderId="26" xfId="25" applyFill="1" applyBorder="1"/>
    <xf numFmtId="0" fontId="11" fillId="6" borderId="0" xfId="25" applyFont="1" applyFill="1" applyBorder="1" applyAlignment="1">
      <alignment horizontal="right"/>
    </xf>
    <xf numFmtId="0" fontId="12" fillId="6" borderId="0" xfId="25" applyFont="1" applyFill="1" applyBorder="1" applyAlignment="1">
      <alignment horizontal="right"/>
    </xf>
    <xf numFmtId="0" fontId="13" fillId="6" borderId="0" xfId="25" applyFont="1" applyFill="1" applyBorder="1" applyAlignment="1">
      <alignment horizontal="right"/>
    </xf>
    <xf numFmtId="0" fontId="14" fillId="6" borderId="0" xfId="26" applyFill="1" applyBorder="1" applyAlignment="1" applyProtection="1">
      <alignment horizontal="right"/>
      <protection locked="0"/>
    </xf>
    <xf numFmtId="0" fontId="14" fillId="6" borderId="0" xfId="26" applyFill="1" applyAlignment="1" applyProtection="1">
      <alignment horizontal="right"/>
      <protection locked="0"/>
    </xf>
    <xf numFmtId="0" fontId="9" fillId="6" borderId="27" xfId="25" applyFill="1" applyBorder="1"/>
    <xf numFmtId="0" fontId="9" fillId="6" borderId="28" xfId="25" applyFill="1" applyBorder="1"/>
    <xf numFmtId="0" fontId="9" fillId="6" borderId="29" xfId="25" applyFill="1" applyBorder="1"/>
    <xf numFmtId="0" fontId="9" fillId="0" borderId="0" xfId="25" applyBorder="1"/>
  </cellXfs>
  <cellStyles count="27">
    <cellStyle name="Berekening" xfId="20" builtinId="22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2" builtinId="9" hidden="1"/>
    <cellStyle name="Gevolgde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3" builtinId="8" hidden="1"/>
    <cellStyle name="Hyperlink" xfId="26" builtinId="8"/>
    <cellStyle name="Invoer" xfId="19" builtinId="20"/>
    <cellStyle name="Normal 2" xfId="25"/>
    <cellStyle name="Standaard" xfId="0" builtinId="0"/>
  </cellStyles>
  <dxfs count="17">
    <dxf>
      <border diagonalUp="0" diagonalDown="0">
        <left/>
        <right/>
        <top/>
        <bottom style="thin">
          <color theme="0" tint="-0.14999847407452621"/>
        </bottom>
        <vertical/>
        <horizontal/>
      </border>
    </dxf>
    <dxf>
      <border outline="0">
        <top style="thin">
          <color theme="0" tint="-0.14999847407452621"/>
        </top>
        <bottom style="thin">
          <color theme="0" tint="-0.14999847407452621"/>
        </bottom>
      </border>
    </dxf>
    <dxf>
      <border outline="0">
        <bottom style="thin">
          <color theme="0" tint="-0.149998474074526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</dxf>
    <dxf>
      <numFmt numFmtId="0" formatCode="General"/>
      <border diagonalUp="0" diagonalDown="0" outline="0">
        <left/>
        <right/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theme="0" tint="-0.14999847407452621"/>
        </top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bottom style="thin">
          <color theme="0" tint="-0.149998474074526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B2:D19" totalsRowShown="0">
  <autoFilter ref="B2:D19"/>
  <tableColumns count="3">
    <tableColumn id="1" name="Voorbeelden"/>
    <tableColumn id="2" name="Functie N">
      <calculatedColumnFormula>N(B3)</calculatedColumnFormula>
    </tableColumn>
    <tableColumn id="3" name="Functie T">
      <calculatedColumnFormula>T(B3)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el3" displayName="Tabel3" ref="B2:G6" totalsRowShown="0" headerRowDxfId="16" dataDxfId="15">
  <autoFilter ref="B2:G6"/>
  <tableColumns count="6">
    <tableColumn id="1" name="Tekst1" dataDxfId="14">
      <calculatedColumnFormula>B2</calculatedColumnFormula>
    </tableColumn>
    <tableColumn id="2" name="Tekst2" dataDxfId="13">
      <calculatedColumnFormula>C2</calculatedColumnFormula>
    </tableColumn>
    <tableColumn id="3" name="Tekst3" dataDxfId="12">
      <calculatedColumnFormula>D2</calculatedColumnFormula>
    </tableColumn>
    <tableColumn id="4" name="'Opgeteld'" dataDxfId="11"/>
    <tableColumn id="5" name="Begrensd" dataDxfId="10">
      <calculatedColumnFormula>"|"&amp;E3&amp;"|"</calculatedColumnFormula>
    </tableColumn>
    <tableColumn id="6" name="Spaties.Wissen" dataDxfId="9">
      <calculatedColumnFormula>"|"&amp;TRIM(E3)&amp;"|"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blData" displayName="tblData" ref="B2:B202" totalsRowShown="0" headerRowDxfId="8" headerRowBorderDxfId="7" tableBorderDxfId="6" totalsRowBorderDxfId="5">
  <tableColumns count="1">
    <tableColumn id="2" name="Medewerkers" dataDxf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blDataUniek" displayName="tblDataUniek" ref="G2:G102" totalsRowShown="0" headerRowDxfId="3" headerRowBorderDxfId="2" tableBorderDxfId="1">
  <autoFilter ref="G2:G102"/>
  <sortState ref="G3:G102">
    <sortCondition ref="G3"/>
  </sortState>
  <tableColumns count="1">
    <tableColumn id="1" name="MedewUniek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/>
  <cols>
    <col min="1" max="1" width="1" style="32" customWidth="1"/>
    <col min="2" max="3" width="7.75" style="32" customWidth="1"/>
    <col min="4" max="4" width="2.375" style="32" customWidth="1"/>
    <col min="5" max="13" width="7.75" style="32" customWidth="1"/>
    <col min="14" max="14" width="5.125" style="49" customWidth="1"/>
    <col min="15" max="15" width="9" style="32" customWidth="1"/>
    <col min="16" max="16" width="2.5" style="32" customWidth="1"/>
    <col min="17" max="26" width="8" style="32" customWidth="1"/>
    <col min="27" max="16384" width="8" style="32" hidden="1"/>
  </cols>
  <sheetData>
    <row r="1" spans="1:44" ht="6.9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ht="13.5" thickBot="1">
      <c r="A4" s="30"/>
      <c r="B4" s="30"/>
      <c r="C4" s="30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3"/>
      <c r="P4" s="33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ht="13.5" thickTop="1">
      <c r="A5" s="30"/>
      <c r="B5" s="30"/>
      <c r="C5" s="30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7"/>
      <c r="P5" s="33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ht="20.25">
      <c r="A6" s="30"/>
      <c r="B6" s="30"/>
      <c r="C6" s="30"/>
      <c r="D6" s="33"/>
      <c r="E6" s="38"/>
      <c r="F6" s="39"/>
      <c r="G6" s="34"/>
      <c r="H6" s="34"/>
      <c r="I6" s="34"/>
      <c r="J6" s="34"/>
      <c r="K6" s="34"/>
      <c r="L6" s="34"/>
      <c r="M6" s="34"/>
      <c r="N6" s="34"/>
      <c r="O6" s="40"/>
      <c r="P6" s="33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>
      <c r="A7" s="30"/>
      <c r="B7" s="30"/>
      <c r="C7" s="30"/>
      <c r="D7" s="33"/>
      <c r="E7" s="38"/>
      <c r="F7" s="34"/>
      <c r="G7" s="34"/>
      <c r="H7" s="34"/>
      <c r="I7" s="34"/>
      <c r="J7" s="34"/>
      <c r="K7" s="34"/>
      <c r="L7" s="34"/>
      <c r="M7" s="34"/>
      <c r="N7" s="34"/>
      <c r="O7" s="40"/>
      <c r="P7" s="33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>
      <c r="A8" s="30"/>
      <c r="B8" s="30"/>
      <c r="C8" s="30"/>
      <c r="D8" s="33"/>
      <c r="E8" s="38"/>
      <c r="F8" s="34"/>
      <c r="G8" s="34"/>
      <c r="H8" s="34"/>
      <c r="I8" s="34"/>
      <c r="J8" s="34"/>
      <c r="K8" s="34"/>
      <c r="L8" s="34"/>
      <c r="M8" s="34"/>
      <c r="N8" s="34"/>
      <c r="O8" s="40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>
      <c r="A9" s="30"/>
      <c r="B9" s="30"/>
      <c r="C9" s="30"/>
      <c r="D9" s="33"/>
      <c r="E9" s="38"/>
      <c r="F9" s="34"/>
      <c r="G9" s="34"/>
      <c r="H9" s="34"/>
      <c r="I9" s="34"/>
      <c r="J9" s="34"/>
      <c r="K9" s="34"/>
      <c r="L9" s="34"/>
      <c r="M9" s="34"/>
      <c r="N9" s="34"/>
      <c r="O9" s="40"/>
      <c r="P9" s="33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>
      <c r="A10" s="30"/>
      <c r="B10" s="30"/>
      <c r="C10" s="30"/>
      <c r="D10" s="33"/>
      <c r="E10" s="38"/>
      <c r="F10" s="34"/>
      <c r="G10" s="34"/>
      <c r="H10" s="34"/>
      <c r="I10" s="34"/>
      <c r="J10" s="34"/>
      <c r="K10" s="34"/>
      <c r="L10" s="34"/>
      <c r="M10" s="34"/>
      <c r="N10" s="34"/>
      <c r="O10" s="40"/>
      <c r="P10" s="33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>
      <c r="A11" s="30"/>
      <c r="B11" s="30"/>
      <c r="C11" s="30"/>
      <c r="D11" s="33"/>
      <c r="E11" s="38"/>
      <c r="F11" s="34"/>
      <c r="G11" s="34"/>
      <c r="H11" s="34"/>
      <c r="I11" s="34"/>
      <c r="J11" s="34"/>
      <c r="K11" s="34"/>
      <c r="L11" s="34"/>
      <c r="M11" s="34"/>
      <c r="N11" s="34"/>
      <c r="O11" s="40"/>
      <c r="P11" s="33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>
      <c r="A12" s="30"/>
      <c r="B12" s="30"/>
      <c r="C12" s="30"/>
      <c r="D12" s="33"/>
      <c r="E12" s="38"/>
      <c r="F12" s="34"/>
      <c r="G12" s="34"/>
      <c r="H12" s="34"/>
      <c r="I12" s="34"/>
      <c r="J12" s="34"/>
      <c r="K12" s="34"/>
      <c r="L12" s="34"/>
      <c r="M12" s="34"/>
      <c r="N12" s="34"/>
      <c r="O12" s="40"/>
      <c r="P12" s="33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>
      <c r="A13" s="30"/>
      <c r="B13" s="30"/>
      <c r="C13" s="30"/>
      <c r="D13" s="33"/>
      <c r="E13" s="38"/>
      <c r="F13" s="34"/>
      <c r="G13" s="34"/>
      <c r="H13" s="34"/>
      <c r="I13" s="34"/>
      <c r="J13" s="34"/>
      <c r="K13" s="34"/>
      <c r="L13" s="34"/>
      <c r="M13" s="34"/>
      <c r="N13" s="34"/>
      <c r="O13" s="40"/>
      <c r="P13" s="33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>
      <c r="A14" s="30"/>
      <c r="B14" s="30"/>
      <c r="C14" s="30"/>
      <c r="D14" s="33"/>
      <c r="E14" s="38"/>
      <c r="F14" s="34"/>
      <c r="G14" s="34"/>
      <c r="H14" s="34"/>
      <c r="I14" s="34"/>
      <c r="J14" s="34"/>
      <c r="K14" s="34"/>
      <c r="L14" s="34"/>
      <c r="M14" s="34"/>
      <c r="N14" s="34"/>
      <c r="O14" s="40"/>
      <c r="P14" s="33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>
      <c r="A15" s="30"/>
      <c r="B15" s="30"/>
      <c r="C15" s="30"/>
      <c r="D15" s="33"/>
      <c r="E15" s="38"/>
      <c r="F15" s="34"/>
      <c r="G15" s="34"/>
      <c r="H15" s="34"/>
      <c r="I15" s="34"/>
      <c r="J15" s="34"/>
      <c r="K15" s="34"/>
      <c r="L15" s="34"/>
      <c r="M15" s="34"/>
      <c r="N15" s="34"/>
      <c r="O15" s="40"/>
      <c r="P15" s="33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>
      <c r="A16" s="30"/>
      <c r="B16" s="30"/>
      <c r="C16" s="30"/>
      <c r="D16" s="33"/>
      <c r="E16" s="38"/>
      <c r="F16" s="34"/>
      <c r="G16" s="34"/>
      <c r="H16" s="34"/>
      <c r="I16" s="34"/>
      <c r="J16" s="34"/>
      <c r="K16" s="34"/>
      <c r="L16" s="34"/>
      <c r="M16" s="34"/>
      <c r="N16" s="34"/>
      <c r="O16" s="40"/>
      <c r="P16" s="33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>
      <c r="A17" s="30"/>
      <c r="B17" s="30"/>
      <c r="C17" s="30"/>
      <c r="D17" s="33"/>
      <c r="E17" s="38"/>
      <c r="F17" s="34"/>
      <c r="G17" s="34"/>
      <c r="H17" s="34"/>
      <c r="I17" s="34"/>
      <c r="J17" s="34"/>
      <c r="K17" s="34"/>
      <c r="L17" s="34"/>
      <c r="M17" s="34"/>
      <c r="N17" s="34"/>
      <c r="O17" s="40"/>
      <c r="P17" s="33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37.5">
      <c r="A18" s="30"/>
      <c r="B18" s="30"/>
      <c r="C18" s="30"/>
      <c r="D18" s="33"/>
      <c r="E18" s="38"/>
      <c r="F18" s="34"/>
      <c r="G18" s="34"/>
      <c r="H18" s="34"/>
      <c r="I18" s="34"/>
      <c r="J18" s="34"/>
      <c r="K18" s="34"/>
      <c r="L18" s="34"/>
      <c r="M18" s="34"/>
      <c r="N18" s="41"/>
      <c r="O18" s="40"/>
      <c r="P18" s="33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>
      <c r="A19" s="30"/>
      <c r="B19" s="30"/>
      <c r="C19" s="30"/>
      <c r="D19" s="33"/>
      <c r="E19" s="38"/>
      <c r="F19" s="34"/>
      <c r="G19" s="34"/>
      <c r="H19" s="34"/>
      <c r="I19" s="34"/>
      <c r="J19" s="34"/>
      <c r="K19" s="34"/>
      <c r="L19" s="34"/>
      <c r="M19" s="34"/>
      <c r="N19" s="34"/>
      <c r="O19" s="40"/>
      <c r="P19" s="33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>
      <c r="A20" s="30"/>
      <c r="B20" s="30"/>
      <c r="C20" s="30"/>
      <c r="D20" s="33"/>
      <c r="E20" s="38"/>
      <c r="F20" s="34"/>
      <c r="G20" s="34"/>
      <c r="H20" s="34"/>
      <c r="I20" s="34"/>
      <c r="J20" s="34"/>
      <c r="K20" s="34"/>
      <c r="L20" s="34"/>
      <c r="M20" s="34"/>
      <c r="N20" s="34"/>
      <c r="O20" s="40"/>
      <c r="P20" s="33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>
      <c r="A21" s="30"/>
      <c r="B21" s="30"/>
      <c r="C21" s="30"/>
      <c r="D21" s="33"/>
      <c r="E21" s="38"/>
      <c r="F21" s="34"/>
      <c r="G21" s="34"/>
      <c r="H21" s="34"/>
      <c r="I21" s="34"/>
      <c r="J21" s="34"/>
      <c r="K21" s="34"/>
      <c r="L21" s="34"/>
      <c r="M21" s="34"/>
      <c r="N21" s="34"/>
      <c r="O21" s="40"/>
      <c r="P21" s="33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>
      <c r="A22" s="30"/>
      <c r="B22" s="30"/>
      <c r="C22" s="30"/>
      <c r="D22" s="33"/>
      <c r="E22" s="38"/>
      <c r="F22" s="34"/>
      <c r="G22" s="34"/>
      <c r="H22" s="34"/>
      <c r="I22" s="34"/>
      <c r="J22" s="34"/>
      <c r="K22" s="34"/>
      <c r="L22" s="34"/>
      <c r="M22" s="34"/>
      <c r="N22" s="34"/>
      <c r="O22" s="40"/>
      <c r="P22" s="33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>
      <c r="A23" s="30"/>
      <c r="B23" s="30"/>
      <c r="C23" s="30"/>
      <c r="D23" s="33"/>
      <c r="E23" s="38"/>
      <c r="F23" s="34"/>
      <c r="G23" s="34"/>
      <c r="H23" s="34"/>
      <c r="I23" s="34"/>
      <c r="J23" s="34"/>
      <c r="K23" s="34"/>
      <c r="L23" s="34"/>
      <c r="M23" s="34"/>
      <c r="N23" s="34"/>
      <c r="O23" s="40"/>
      <c r="P23" s="33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ht="23.25">
      <c r="A24" s="30"/>
      <c r="B24" s="30"/>
      <c r="C24" s="30"/>
      <c r="D24" s="33"/>
      <c r="E24" s="38"/>
      <c r="F24" s="34"/>
      <c r="G24" s="34"/>
      <c r="H24" s="34"/>
      <c r="I24" s="34"/>
      <c r="J24" s="34"/>
      <c r="K24" s="34"/>
      <c r="L24" s="34"/>
      <c r="M24" s="34"/>
      <c r="N24" s="42" t="s">
        <v>130</v>
      </c>
      <c r="O24" s="40"/>
      <c r="P24" s="33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>
      <c r="A25" s="30"/>
      <c r="B25" s="30"/>
      <c r="C25" s="30"/>
      <c r="D25" s="33"/>
      <c r="E25" s="38"/>
      <c r="F25" s="34"/>
      <c r="G25" s="34"/>
      <c r="H25" s="34"/>
      <c r="I25" s="34"/>
      <c r="J25" s="34"/>
      <c r="K25" s="34"/>
      <c r="L25" s="34"/>
      <c r="M25" s="34"/>
      <c r="N25" s="34"/>
      <c r="O25" s="40"/>
      <c r="P25" s="33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>
      <c r="A26" s="30"/>
      <c r="B26" s="30"/>
      <c r="C26" s="30"/>
      <c r="D26" s="33"/>
      <c r="E26" s="38"/>
      <c r="F26" s="34"/>
      <c r="G26" s="34"/>
      <c r="H26" s="34"/>
      <c r="I26" s="34"/>
      <c r="J26" s="34"/>
      <c r="K26" s="34"/>
      <c r="L26" s="34"/>
      <c r="M26" s="34"/>
      <c r="N26" s="34"/>
      <c r="O26" s="40"/>
      <c r="P26" s="33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>
      <c r="A27" s="30"/>
      <c r="B27" s="30"/>
      <c r="C27" s="30"/>
      <c r="D27" s="33"/>
      <c r="E27" s="38"/>
      <c r="F27" s="34"/>
      <c r="G27" s="34"/>
      <c r="H27" s="34"/>
      <c r="I27" s="34"/>
      <c r="J27" s="34"/>
      <c r="K27" s="34"/>
      <c r="L27" s="34"/>
      <c r="M27" s="34"/>
      <c r="N27" s="34"/>
      <c r="O27" s="40"/>
      <c r="P27" s="33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>
      <c r="A28" s="30"/>
      <c r="B28" s="30"/>
      <c r="C28" s="30"/>
      <c r="D28" s="33"/>
      <c r="E28" s="38"/>
      <c r="F28" s="34"/>
      <c r="G28" s="34"/>
      <c r="H28" s="34"/>
      <c r="I28" s="34"/>
      <c r="J28" s="34"/>
      <c r="K28" s="34"/>
      <c r="L28" s="34"/>
      <c r="M28" s="34"/>
      <c r="N28" s="34"/>
      <c r="O28" s="40"/>
      <c r="P28" s="33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>
      <c r="A29" s="30"/>
      <c r="B29" s="30"/>
      <c r="C29" s="30"/>
      <c r="D29" s="33"/>
      <c r="E29" s="38"/>
      <c r="F29" s="34"/>
      <c r="G29" s="34"/>
      <c r="H29" s="34"/>
      <c r="I29" s="34"/>
      <c r="J29" s="34"/>
      <c r="K29" s="34"/>
      <c r="L29" s="34"/>
      <c r="M29" s="34"/>
      <c r="N29" s="34"/>
      <c r="O29" s="40"/>
      <c r="P29" s="33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>
      <c r="A30" s="30"/>
      <c r="B30" s="30"/>
      <c r="C30" s="30"/>
      <c r="D30" s="33"/>
      <c r="E30" s="38"/>
      <c r="F30" s="34"/>
      <c r="G30" s="34"/>
      <c r="H30" s="34"/>
      <c r="I30" s="34"/>
      <c r="J30" s="34"/>
      <c r="K30" s="34"/>
      <c r="L30" s="34"/>
      <c r="M30" s="34"/>
      <c r="N30" s="34"/>
      <c r="O30" s="40"/>
      <c r="P30" s="33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>
      <c r="A31" s="30"/>
      <c r="B31" s="30"/>
      <c r="C31" s="30"/>
      <c r="D31" s="33"/>
      <c r="E31" s="38"/>
      <c r="F31" s="34"/>
      <c r="G31" s="34"/>
      <c r="H31" s="34"/>
      <c r="I31" s="34"/>
      <c r="J31" s="34"/>
      <c r="K31" s="34"/>
      <c r="L31" s="34"/>
      <c r="M31" s="34"/>
      <c r="N31" s="34"/>
      <c r="O31" s="40"/>
      <c r="P31" s="33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>
      <c r="A32" s="30"/>
      <c r="B32" s="30"/>
      <c r="C32" s="30"/>
      <c r="D32" s="33"/>
      <c r="E32" s="38"/>
      <c r="F32" s="34"/>
      <c r="G32" s="34"/>
      <c r="H32" s="34"/>
      <c r="I32" s="34"/>
      <c r="J32" s="34"/>
      <c r="K32" s="34"/>
      <c r="L32" s="34"/>
      <c r="M32" s="34"/>
      <c r="N32" s="34"/>
      <c r="O32" s="40"/>
      <c r="P32" s="33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>
      <c r="A33" s="30"/>
      <c r="B33" s="30"/>
      <c r="C33" s="30"/>
      <c r="D33" s="33"/>
      <c r="E33" s="38"/>
      <c r="F33" s="34"/>
      <c r="G33" s="34"/>
      <c r="H33" s="34"/>
      <c r="I33" s="34"/>
      <c r="J33" s="34"/>
      <c r="K33" s="34"/>
      <c r="L33" s="34"/>
      <c r="M33" s="34"/>
      <c r="N33" s="43" t="s">
        <v>128</v>
      </c>
      <c r="O33" s="40"/>
      <c r="P33" s="33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>
      <c r="A34" s="30"/>
      <c r="B34" s="30"/>
      <c r="C34" s="30"/>
      <c r="D34" s="33"/>
      <c r="E34" s="38"/>
      <c r="F34" s="34"/>
      <c r="G34" s="34"/>
      <c r="H34" s="34"/>
      <c r="I34" s="34"/>
      <c r="J34" s="34"/>
      <c r="K34" s="34"/>
      <c r="L34" s="34"/>
      <c r="M34" s="34"/>
      <c r="N34" s="44" t="s">
        <v>129</v>
      </c>
      <c r="O34" s="40"/>
      <c r="P34" s="33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>
      <c r="A35" s="30"/>
      <c r="B35" s="30"/>
      <c r="C35" s="30"/>
      <c r="D35" s="33"/>
      <c r="E35" s="38"/>
      <c r="F35" s="34"/>
      <c r="G35" s="34"/>
      <c r="H35" s="34"/>
      <c r="I35" s="34"/>
      <c r="J35" s="34"/>
      <c r="K35" s="34"/>
      <c r="L35" s="34"/>
      <c r="M35" s="34"/>
      <c r="N35" s="45"/>
      <c r="O35" s="40"/>
      <c r="P35" s="33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>
      <c r="A36" s="30"/>
      <c r="B36" s="30"/>
      <c r="C36" s="30"/>
      <c r="D36" s="33"/>
      <c r="E36" s="38"/>
      <c r="F36" s="34"/>
      <c r="G36" s="34"/>
      <c r="H36" s="34"/>
      <c r="I36" s="34"/>
      <c r="J36" s="34"/>
      <c r="K36" s="34"/>
      <c r="L36" s="34"/>
      <c r="M36" s="34"/>
      <c r="N36" s="34"/>
      <c r="O36" s="40"/>
      <c r="P36" s="33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ht="13.5" thickBot="1">
      <c r="A37" s="30"/>
      <c r="B37" s="30"/>
      <c r="C37" s="30"/>
      <c r="D37" s="33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33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ht="13.5" thickTop="1">
      <c r="A38" s="30"/>
      <c r="B38" s="30"/>
      <c r="C38" s="30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33"/>
      <c r="P38" s="33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hidden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hidden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hidden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hidden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hidden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hidden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hidden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hidden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hidden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hidden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hidden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hidden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hidden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hidden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hidden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hidden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hidden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hidden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hidden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hidden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idden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hidden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hidden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hidden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hidden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hidden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hidden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1:44" hidden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hidden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hidden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hidden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idden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9"/>
  <sheetViews>
    <sheetView workbookViewId="0"/>
  </sheetViews>
  <sheetFormatPr defaultColWidth="11" defaultRowHeight="15.75"/>
  <cols>
    <col min="1" max="1" width="4.625" customWidth="1"/>
    <col min="2" max="2" width="26.625" customWidth="1"/>
    <col min="3" max="3" width="11.875" bestFit="1" customWidth="1"/>
    <col min="4" max="4" width="20.125" bestFit="1" customWidth="1"/>
    <col min="5" max="5" width="8.875" customWidth="1"/>
    <col min="6" max="6" width="49.125" bestFit="1" customWidth="1"/>
  </cols>
  <sheetData>
    <row r="1" spans="2:7" ht="16.5" thickBot="1"/>
    <row r="2" spans="2:7" ht="16.5" thickTop="1">
      <c r="B2" t="s">
        <v>0</v>
      </c>
      <c r="C2" t="s">
        <v>1</v>
      </c>
      <c r="D2" t="s">
        <v>2</v>
      </c>
      <c r="F2" s="13" t="s">
        <v>121</v>
      </c>
      <c r="G2" s="14">
        <v>100</v>
      </c>
    </row>
    <row r="3" spans="2:7">
      <c r="B3" t="s">
        <v>3</v>
      </c>
      <c r="C3">
        <f t="shared" ref="C3:C18" si="0">N(B3)</f>
        <v>0</v>
      </c>
      <c r="D3" t="str">
        <f t="shared" ref="D3:D18" si="1">T(B3)</f>
        <v>Voorbeeld 1</v>
      </c>
      <c r="F3" s="15" t="s">
        <v>122</v>
      </c>
      <c r="G3" s="16">
        <v>0.1</v>
      </c>
    </row>
    <row r="4" spans="2:7" ht="16.5" thickBot="1">
      <c r="B4" s="1" t="s">
        <v>4</v>
      </c>
      <c r="C4" s="1">
        <f t="shared" si="0"/>
        <v>0</v>
      </c>
      <c r="D4" s="1" t="str">
        <f t="shared" si="1"/>
        <v>1 voorbeeld</v>
      </c>
      <c r="F4" s="20" t="s">
        <v>123</v>
      </c>
      <c r="G4" s="21">
        <v>100</v>
      </c>
    </row>
    <row r="5" spans="2:7">
      <c r="B5" s="1">
        <v>1</v>
      </c>
      <c r="C5" s="1">
        <f t="shared" si="0"/>
        <v>1</v>
      </c>
      <c r="D5" s="1" t="str">
        <f t="shared" si="1"/>
        <v/>
      </c>
      <c r="F5" s="22" t="s">
        <v>127</v>
      </c>
      <c r="G5" s="19">
        <f>IF(G4&gt;=G2,G4*(1+G3),G4)</f>
        <v>110.00000000000001</v>
      </c>
    </row>
    <row r="6" spans="2:7">
      <c r="B6" s="1">
        <v>1.5</v>
      </c>
      <c r="C6" s="1">
        <f t="shared" si="0"/>
        <v>1.5</v>
      </c>
      <c r="D6" s="1" t="str">
        <f t="shared" si="1"/>
        <v/>
      </c>
      <c r="F6" s="23" t="s">
        <v>124</v>
      </c>
      <c r="G6" s="17">
        <f>IF(Bedrag&gt;=Grenswaarde,Bedrag*(1+Provisie),Bedrag)</f>
        <v>110.00000000000001</v>
      </c>
    </row>
    <row r="7" spans="2:7">
      <c r="B7" s="1" t="s">
        <v>5</v>
      </c>
      <c r="C7" s="1">
        <f t="shared" si="0"/>
        <v>0</v>
      </c>
      <c r="D7" s="1" t="str">
        <f t="shared" si="1"/>
        <v>1.5</v>
      </c>
      <c r="F7" s="23" t="s">
        <v>125</v>
      </c>
      <c r="G7" s="17">
        <f>Bedrag*(1+IF(Bedrag&gt;=Grenswaarde,Provisie,0))</f>
        <v>110.00000000000001</v>
      </c>
    </row>
    <row r="8" spans="2:7">
      <c r="B8">
        <f>1+2</f>
        <v>3</v>
      </c>
      <c r="C8">
        <f t="shared" si="0"/>
        <v>3</v>
      </c>
      <c r="D8" t="str">
        <f t="shared" si="1"/>
        <v/>
      </c>
      <c r="F8" s="25" t="s">
        <v>126</v>
      </c>
      <c r="G8" s="26">
        <f>Bedrag*(1+Provisie*N(Bedrag&gt;=Grenswaarde))</f>
        <v>110.00000000000001</v>
      </c>
    </row>
    <row r="9" spans="2:7" ht="16.5" thickBot="1">
      <c r="B9" s="2">
        <v>42831</v>
      </c>
      <c r="C9">
        <f t="shared" si="0"/>
        <v>42831</v>
      </c>
      <c r="D9" t="str">
        <f t="shared" si="1"/>
        <v/>
      </c>
      <c r="F9" s="24"/>
      <c r="G9" s="18">
        <f>Bedrag*(1+Provisie*N(Bedrag&gt;=Grenswaarde))+N("Alleen maar provisie vanaf de grenswaarde")</f>
        <v>110.00000000000001</v>
      </c>
    </row>
    <row r="10" spans="2:7" ht="16.5" thickTop="1">
      <c r="B10" s="2">
        <f ca="1">TODAY()</f>
        <v>42832</v>
      </c>
      <c r="C10">
        <f ca="1">N(B10)</f>
        <v>42832</v>
      </c>
      <c r="D10" t="str">
        <f ca="1">T(B10)</f>
        <v/>
      </c>
    </row>
    <row r="11" spans="2:7">
      <c r="B11" s="3">
        <f ca="1">TODAY()</f>
        <v>42832</v>
      </c>
      <c r="C11" s="1">
        <f t="shared" ref="C11" ca="1" si="2">N(B11)</f>
        <v>42832</v>
      </c>
      <c r="D11" s="1" t="str">
        <f t="shared" ref="D11" ca="1" si="3">T(B11)</f>
        <v/>
      </c>
    </row>
    <row r="12" spans="2:7">
      <c r="B12" t="str">
        <f ca="1">"Vandaag: "&amp;TODAY()</f>
        <v>Vandaag: 42832</v>
      </c>
      <c r="C12">
        <f t="shared" ca="1" si="0"/>
        <v>0</v>
      </c>
      <c r="D12" t="str">
        <f t="shared" ca="1" si="1"/>
        <v>Vandaag: 42832</v>
      </c>
    </row>
    <row r="13" spans="2:7">
      <c r="B13" t="str">
        <f ca="1">"Vandaag: "&amp;TEXT(TODAY(),"dd-mm-jjjj")</f>
        <v>Vandaag: 07-04-2017</v>
      </c>
      <c r="C13">
        <f t="shared" ca="1" si="0"/>
        <v>0</v>
      </c>
      <c r="D13" t="str">
        <f t="shared" ca="1" si="1"/>
        <v>Vandaag: 07-04-2017</v>
      </c>
    </row>
    <row r="14" spans="2:7">
      <c r="B14" t="str">
        <f ca="1">TEXT(TODAY(),"dddd d mmmm jjjj")</f>
        <v>vrijdag 7 april 2017</v>
      </c>
      <c r="C14">
        <f t="shared" ca="1" si="0"/>
        <v>0</v>
      </c>
      <c r="D14" t="str">
        <f t="shared" ca="1" si="1"/>
        <v>vrijdag 7 april 2017</v>
      </c>
    </row>
    <row r="15" spans="2:7">
      <c r="B15" t="b">
        <v>1</v>
      </c>
      <c r="C15">
        <f t="shared" si="0"/>
        <v>1</v>
      </c>
      <c r="D15" t="str">
        <f t="shared" si="1"/>
        <v/>
      </c>
    </row>
    <row r="16" spans="2:7">
      <c r="B16" t="b">
        <v>0</v>
      </c>
      <c r="C16">
        <f t="shared" si="0"/>
        <v>0</v>
      </c>
      <c r="D16" t="str">
        <f t="shared" si="1"/>
        <v/>
      </c>
    </row>
    <row r="17" spans="2:4">
      <c r="B17" t="b">
        <f>2&gt;1</f>
        <v>1</v>
      </c>
      <c r="C17">
        <f t="shared" si="0"/>
        <v>1</v>
      </c>
      <c r="D17" t="str">
        <f t="shared" si="1"/>
        <v/>
      </c>
    </row>
    <row r="18" spans="2:4">
      <c r="B18" s="1" t="e">
        <f>1/0</f>
        <v>#DIV/0!</v>
      </c>
      <c r="C18" s="1" t="e">
        <f t="shared" si="0"/>
        <v>#DIV/0!</v>
      </c>
      <c r="D18" s="1" t="e">
        <f t="shared" si="1"/>
        <v>#DIV/0!</v>
      </c>
    </row>
    <row r="19" spans="2:4">
      <c r="B19" s="1"/>
      <c r="C19" s="1">
        <f>N(B19)</f>
        <v>0</v>
      </c>
      <c r="D19" s="1" t="str">
        <f>T(B19)</f>
        <v/>
      </c>
    </row>
  </sheetData>
  <pageMargins left="0.75" right="0.75" top="1" bottom="1" header="0.5" footer="0.5"/>
  <pageSetup paperSize="9" orientation="portrait" horizontalDpi="4294967292" verticalDpi="4294967292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/>
  </sheetViews>
  <sheetFormatPr defaultColWidth="10.875" defaultRowHeight="15.75"/>
  <cols>
    <col min="1" max="1" width="4.375" style="27" customWidth="1"/>
    <col min="2" max="4" width="9" style="27" customWidth="1"/>
    <col min="5" max="5" width="13.125" style="27" customWidth="1"/>
    <col min="6" max="6" width="15.125" style="27" bestFit="1" customWidth="1"/>
    <col min="7" max="7" width="15.875" style="27" customWidth="1"/>
    <col min="8" max="8" width="2.625" style="27" customWidth="1"/>
    <col min="9" max="9" width="20.5" style="27" bestFit="1" customWidth="1"/>
    <col min="10" max="16384" width="10.875" style="27"/>
  </cols>
  <sheetData>
    <row r="2" spans="2:9">
      <c r="B2" s="27" t="s">
        <v>9</v>
      </c>
      <c r="C2" s="27" t="s">
        <v>10</v>
      </c>
      <c r="D2" s="27" t="s">
        <v>11</v>
      </c>
      <c r="E2" s="28" t="s">
        <v>12</v>
      </c>
      <c r="F2" s="27" t="s">
        <v>13</v>
      </c>
      <c r="G2" s="27" t="s">
        <v>14</v>
      </c>
      <c r="I2" s="27" t="s">
        <v>15</v>
      </c>
    </row>
    <row r="3" spans="2:9">
      <c r="B3" s="27" t="s">
        <v>7</v>
      </c>
      <c r="C3" s="27">
        <v>2</v>
      </c>
      <c r="D3" s="27" t="s">
        <v>6</v>
      </c>
      <c r="E3" s="27" t="str">
        <f>B3&amp;" "&amp;C3&amp;" "&amp;D3</f>
        <v>een 2 drie</v>
      </c>
      <c r="F3" s="27" t="str">
        <f>"|"&amp;E3&amp;"|"</f>
        <v>|een 2 drie|</v>
      </c>
      <c r="G3" s="27" t="str">
        <f>"|"&amp;TRIM(E3)&amp;"|"</f>
        <v>|een 2 drie|</v>
      </c>
      <c r="I3" s="27" t="s">
        <v>8</v>
      </c>
    </row>
    <row r="4" spans="2:9">
      <c r="B4" s="29" t="str">
        <f>B3</f>
        <v>een</v>
      </c>
      <c r="C4" s="29">
        <f t="shared" ref="C4:D4" si="0">C3</f>
        <v>2</v>
      </c>
      <c r="D4" s="29" t="str">
        <f t="shared" si="0"/>
        <v>drie</v>
      </c>
      <c r="E4" s="27" t="str">
        <f>T(B4)&amp;" "&amp;T(C4)&amp;" "&amp;T(D4)</f>
        <v>een  drie</v>
      </c>
      <c r="F4" s="27" t="str">
        <f t="shared" ref="F4:F6" si="1">"|"&amp;E4&amp;"|"</f>
        <v>|een  drie|</v>
      </c>
      <c r="G4" s="27" t="str">
        <f>"|"&amp;TRIM(E4)&amp;"|"</f>
        <v>|een drie|</v>
      </c>
      <c r="I4" s="27" t="str">
        <f>TRIM(I3)&amp;"|"</f>
        <v>Dit is een test|</v>
      </c>
    </row>
    <row r="5" spans="2:9">
      <c r="B5" s="29" t="str">
        <f>B4</f>
        <v>een</v>
      </c>
      <c r="C5" s="29">
        <f t="shared" ref="C5" si="2">C4</f>
        <v>2</v>
      </c>
      <c r="D5" s="29" t="str">
        <f t="shared" ref="D5" si="3">D4</f>
        <v>drie</v>
      </c>
      <c r="E5" s="27" t="str">
        <f>IF(T(B5)="","",T(B5)&amp;" ")&amp;IF(T(C5)="","",T(C5)&amp;" ")&amp;IF(T(D5)="","",T(D5))</f>
        <v>een drie</v>
      </c>
      <c r="F5" s="27" t="str">
        <f t="shared" si="1"/>
        <v>|een drie|</v>
      </c>
      <c r="G5" s="27" t="str">
        <f t="shared" ref="G5:G6" si="4">"|"&amp;TRIM(E5)&amp;"|"</f>
        <v>|een drie|</v>
      </c>
    </row>
    <row r="6" spans="2:9">
      <c r="B6" s="29" t="str">
        <f>B5</f>
        <v>een</v>
      </c>
      <c r="C6" s="29">
        <f t="shared" ref="C6" si="5">C5</f>
        <v>2</v>
      </c>
      <c r="D6" s="29" t="str">
        <f t="shared" ref="D6" si="6">D5</f>
        <v>drie</v>
      </c>
      <c r="E6" s="27" t="str">
        <f>IF(N(B6),"",T(B6)&amp;" ")&amp;IF(N(C6),"",T(C6)&amp;" ")&amp;IF(N(D6),"",T(D6))</f>
        <v>een drie</v>
      </c>
      <c r="F6" s="27" t="str">
        <f t="shared" si="1"/>
        <v>|een drie|</v>
      </c>
      <c r="G6" s="27" t="str">
        <f t="shared" si="4"/>
        <v>|een drie|</v>
      </c>
    </row>
  </sheetData>
  <sheetProtection sheet="1" objects="1" scenarios="1"/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2"/>
  <sheetViews>
    <sheetView workbookViewId="0"/>
  </sheetViews>
  <sheetFormatPr defaultColWidth="11" defaultRowHeight="15.75"/>
  <cols>
    <col min="1" max="1" width="4" customWidth="1"/>
    <col min="2" max="2" width="14.625" bestFit="1" customWidth="1"/>
    <col min="3" max="3" width="4.75" customWidth="1"/>
    <col min="4" max="4" width="6.25" bestFit="1" customWidth="1"/>
    <col min="5" max="5" width="14.625" customWidth="1"/>
    <col min="6" max="6" width="7.5" customWidth="1"/>
    <col min="7" max="8" width="14.625" customWidth="1"/>
  </cols>
  <sheetData>
    <row r="1" spans="2:8" ht="16.5" thickBot="1"/>
    <row r="2" spans="2:8" ht="16.5" thickTop="1">
      <c r="B2" s="4" t="s">
        <v>117</v>
      </c>
      <c r="D2" s="6" t="s">
        <v>116</v>
      </c>
      <c r="E2" s="7" t="s">
        <v>17</v>
      </c>
      <c r="G2" s="12" t="s">
        <v>118</v>
      </c>
    </row>
    <row r="3" spans="2:8">
      <c r="B3" s="5" t="s">
        <v>16</v>
      </c>
      <c r="C3" s="1"/>
      <c r="D3" s="8" t="s">
        <v>119</v>
      </c>
      <c r="E3" s="9">
        <f t="array" aca="1" ref="E3" ca="1">MATCH(E2,T(OFFSET(tblData[[#Headers],[Medewerkers]],ROW($A$1:$A$100)*2-1,,1,1)),0)</f>
        <v>3</v>
      </c>
      <c r="F3" s="1"/>
      <c r="G3" s="5" t="s">
        <v>24</v>
      </c>
      <c r="H3" s="1"/>
    </row>
    <row r="4" spans="2:8" ht="16.5" thickBot="1">
      <c r="B4" s="5" t="s">
        <v>17</v>
      </c>
      <c r="C4" s="1"/>
      <c r="D4" s="10" t="s">
        <v>120</v>
      </c>
      <c r="E4" s="11" t="str">
        <f ca="1">INDEX(tblData[Medewerkers],E3*2)</f>
        <v>M. Alleen</v>
      </c>
      <c r="F4" s="1"/>
      <c r="G4" s="5" t="s">
        <v>26</v>
      </c>
      <c r="H4" s="1"/>
    </row>
    <row r="5" spans="2:8" ht="16.5" thickTop="1">
      <c r="B5" s="5" t="s">
        <v>18</v>
      </c>
      <c r="C5" s="1"/>
      <c r="D5" s="1"/>
      <c r="E5" s="1"/>
      <c r="F5" s="1"/>
      <c r="G5" s="5" t="s">
        <v>32</v>
      </c>
      <c r="H5" s="1"/>
    </row>
    <row r="6" spans="2:8">
      <c r="B6" s="5" t="s">
        <v>19</v>
      </c>
      <c r="C6" s="1"/>
      <c r="D6" s="1"/>
      <c r="E6" s="1"/>
      <c r="F6" s="1"/>
      <c r="G6" s="5" t="s">
        <v>21</v>
      </c>
      <c r="H6" s="1"/>
    </row>
    <row r="7" spans="2:8">
      <c r="B7" s="5" t="s">
        <v>17</v>
      </c>
      <c r="C7" s="1"/>
      <c r="D7" s="1"/>
      <c r="E7" s="1"/>
      <c r="F7" s="1"/>
      <c r="G7" s="5" t="s">
        <v>23</v>
      </c>
      <c r="H7" s="1"/>
    </row>
    <row r="8" spans="2:8">
      <c r="B8" s="5" t="s">
        <v>20</v>
      </c>
      <c r="C8" s="1"/>
      <c r="D8" s="1"/>
      <c r="E8" s="1"/>
      <c r="F8" s="1"/>
      <c r="G8" s="5" t="s">
        <v>17</v>
      </c>
      <c r="H8" s="1"/>
    </row>
    <row r="9" spans="2:8">
      <c r="B9" s="5" t="s">
        <v>21</v>
      </c>
      <c r="C9" s="1"/>
      <c r="D9" s="1"/>
      <c r="E9" s="1"/>
      <c r="F9" s="1"/>
      <c r="G9" s="5" t="s">
        <v>28</v>
      </c>
      <c r="H9" s="1"/>
    </row>
    <row r="10" spans="2:8">
      <c r="B10" s="5" t="s">
        <v>22</v>
      </c>
      <c r="C10" s="1"/>
      <c r="D10" s="1"/>
      <c r="E10" s="1"/>
      <c r="F10" s="1"/>
      <c r="G10" s="5" t="s">
        <v>33</v>
      </c>
      <c r="H10" s="1"/>
    </row>
    <row r="11" spans="2:8">
      <c r="B11" s="5" t="s">
        <v>23</v>
      </c>
      <c r="C11" s="1"/>
      <c r="D11" s="1"/>
      <c r="E11" s="1"/>
      <c r="F11" s="1"/>
      <c r="G11" s="5" t="s">
        <v>30</v>
      </c>
      <c r="H11" s="1"/>
    </row>
    <row r="12" spans="2:8">
      <c r="B12" s="5" t="s">
        <v>18</v>
      </c>
      <c r="C12" s="1"/>
      <c r="D12" s="1"/>
      <c r="E12" s="1"/>
      <c r="F12" s="1"/>
      <c r="G12" s="5" t="s">
        <v>16</v>
      </c>
      <c r="H12" s="1"/>
    </row>
    <row r="13" spans="2:8">
      <c r="B13" s="5" t="s">
        <v>24</v>
      </c>
      <c r="C13" s="1"/>
      <c r="D13" s="1"/>
      <c r="E13" s="1"/>
      <c r="F13" s="1"/>
      <c r="G13" s="5" t="s">
        <v>18</v>
      </c>
      <c r="H13" s="1"/>
    </row>
    <row r="14" spans="2:8">
      <c r="B14" s="5" t="s">
        <v>25</v>
      </c>
      <c r="C14" s="1"/>
      <c r="D14" s="1"/>
      <c r="E14" s="1"/>
      <c r="F14" s="1"/>
      <c r="G14" s="5" t="s">
        <v>41</v>
      </c>
      <c r="H14" s="1"/>
    </row>
    <row r="15" spans="2:8">
      <c r="B15" s="5" t="s">
        <v>26</v>
      </c>
      <c r="C15" s="1"/>
      <c r="D15" s="1"/>
      <c r="E15" s="1"/>
      <c r="F15" s="1"/>
      <c r="G15" s="5" t="s">
        <v>38</v>
      </c>
      <c r="H15" s="1"/>
    </row>
    <row r="16" spans="2:8">
      <c r="B16" s="5" t="s">
        <v>27</v>
      </c>
      <c r="C16" s="1"/>
      <c r="D16" s="1"/>
      <c r="E16" s="1"/>
      <c r="F16" s="1"/>
      <c r="G16" s="5" t="s">
        <v>34</v>
      </c>
      <c r="H16" s="1"/>
    </row>
    <row r="17" spans="2:8">
      <c r="B17" s="5" t="s">
        <v>28</v>
      </c>
      <c r="C17" s="1"/>
      <c r="D17" s="1"/>
      <c r="E17" s="1"/>
      <c r="F17" s="1"/>
      <c r="G17" s="5" t="s">
        <v>35</v>
      </c>
      <c r="H17" s="1"/>
    </row>
    <row r="18" spans="2:8">
      <c r="B18" s="5" t="s">
        <v>29</v>
      </c>
      <c r="C18" s="1"/>
      <c r="D18" s="1"/>
      <c r="E18" s="1"/>
      <c r="F18" s="1"/>
      <c r="G18" s="5" t="s">
        <v>39</v>
      </c>
      <c r="H18" s="1"/>
    </row>
    <row r="19" spans="2:8">
      <c r="B19" s="5" t="s">
        <v>30</v>
      </c>
      <c r="C19" s="1"/>
      <c r="D19" s="1"/>
      <c r="E19" s="1"/>
      <c r="F19" s="1"/>
      <c r="G19" s="5" t="s">
        <v>37</v>
      </c>
      <c r="H19" s="1"/>
    </row>
    <row r="20" spans="2:8">
      <c r="B20" s="5" t="s">
        <v>31</v>
      </c>
      <c r="C20" s="1"/>
      <c r="D20" s="1"/>
      <c r="E20" s="1"/>
      <c r="F20" s="1"/>
      <c r="G20" s="5" t="s">
        <v>44</v>
      </c>
      <c r="H20" s="1"/>
    </row>
    <row r="21" spans="2:8">
      <c r="B21" s="5" t="s">
        <v>32</v>
      </c>
      <c r="C21" s="1"/>
      <c r="D21" s="1"/>
      <c r="E21" s="1"/>
      <c r="F21" s="1"/>
      <c r="G21" s="5" t="s">
        <v>42</v>
      </c>
      <c r="H21" s="1"/>
    </row>
    <row r="22" spans="2:8">
      <c r="B22" s="5" t="s">
        <v>22</v>
      </c>
      <c r="C22" s="1"/>
      <c r="D22" s="1"/>
      <c r="E22" s="1"/>
      <c r="F22" s="1"/>
      <c r="G22" s="5" t="s">
        <v>45</v>
      </c>
      <c r="H22" s="1"/>
    </row>
    <row r="23" spans="2:8">
      <c r="B23" s="5" t="s">
        <v>33</v>
      </c>
      <c r="C23" s="1"/>
      <c r="D23" s="1"/>
      <c r="E23" s="1"/>
      <c r="F23" s="1"/>
      <c r="G23" s="5" t="s">
        <v>43</v>
      </c>
      <c r="H23" s="1"/>
    </row>
    <row r="24" spans="2:8">
      <c r="B24" s="5" t="s">
        <v>17</v>
      </c>
      <c r="C24" s="1"/>
      <c r="D24" s="1"/>
      <c r="E24" s="1"/>
      <c r="F24" s="1"/>
      <c r="G24" s="5" t="s">
        <v>47</v>
      </c>
      <c r="H24" s="1"/>
    </row>
    <row r="25" spans="2:8">
      <c r="B25" s="5" t="s">
        <v>34</v>
      </c>
      <c r="C25" s="1"/>
      <c r="D25" s="1"/>
      <c r="E25" s="1"/>
      <c r="F25" s="1"/>
      <c r="G25" s="5" t="s">
        <v>46</v>
      </c>
      <c r="H25" s="1"/>
    </row>
    <row r="26" spans="2:8">
      <c r="B26" s="5" t="s">
        <v>32</v>
      </c>
      <c r="C26" s="1"/>
      <c r="D26" s="1"/>
      <c r="E26" s="1"/>
      <c r="F26" s="1"/>
      <c r="G26" s="5" t="s">
        <v>49</v>
      </c>
      <c r="H26" s="1"/>
    </row>
    <row r="27" spans="2:8">
      <c r="B27" s="5" t="s">
        <v>35</v>
      </c>
      <c r="C27" s="1"/>
      <c r="D27" s="1"/>
      <c r="E27" s="1"/>
      <c r="F27" s="1"/>
      <c r="G27" s="5" t="s">
        <v>50</v>
      </c>
      <c r="H27" s="1"/>
    </row>
    <row r="28" spans="2:8">
      <c r="B28" s="5" t="s">
        <v>36</v>
      </c>
      <c r="C28" s="1"/>
      <c r="D28" s="1"/>
      <c r="E28" s="1"/>
      <c r="F28" s="1"/>
      <c r="G28" s="5" t="s">
        <v>56</v>
      </c>
      <c r="H28" s="1"/>
    </row>
    <row r="29" spans="2:8">
      <c r="B29" s="5" t="s">
        <v>37</v>
      </c>
      <c r="C29" s="1"/>
      <c r="D29" s="1"/>
      <c r="E29" s="1"/>
      <c r="F29" s="1"/>
      <c r="G29" s="5" t="s">
        <v>52</v>
      </c>
      <c r="H29" s="1"/>
    </row>
    <row r="30" spans="2:8">
      <c r="B30" s="5" t="s">
        <v>31</v>
      </c>
      <c r="C30" s="1"/>
      <c r="D30" s="1"/>
      <c r="E30" s="1"/>
      <c r="F30" s="1"/>
      <c r="G30" s="5" t="s">
        <v>54</v>
      </c>
      <c r="H30" s="1"/>
    </row>
    <row r="31" spans="2:8">
      <c r="B31" s="5" t="s">
        <v>38</v>
      </c>
      <c r="C31" s="1"/>
      <c r="D31" s="1"/>
      <c r="E31" s="1"/>
      <c r="F31" s="1"/>
      <c r="G31" s="5" t="s">
        <v>51</v>
      </c>
      <c r="H31" s="1"/>
    </row>
    <row r="32" spans="2:8">
      <c r="B32" s="5" t="s">
        <v>36</v>
      </c>
      <c r="C32" s="1"/>
      <c r="D32" s="1"/>
      <c r="E32" s="1"/>
      <c r="F32" s="1"/>
      <c r="G32" s="5" t="s">
        <v>57</v>
      </c>
      <c r="H32" s="1"/>
    </row>
    <row r="33" spans="2:8">
      <c r="B33" s="5" t="s">
        <v>39</v>
      </c>
      <c r="C33" s="1"/>
      <c r="D33" s="1"/>
      <c r="E33" s="1"/>
      <c r="F33" s="1"/>
      <c r="G33" s="5" t="s">
        <v>55</v>
      </c>
      <c r="H33" s="1"/>
    </row>
    <row r="34" spans="2:8">
      <c r="B34" s="5" t="s">
        <v>40</v>
      </c>
      <c r="C34" s="1"/>
      <c r="D34" s="1"/>
      <c r="E34" s="1"/>
      <c r="F34" s="1"/>
      <c r="G34" s="5" t="s">
        <v>58</v>
      </c>
      <c r="H34" s="1"/>
    </row>
    <row r="35" spans="2:8">
      <c r="B35" s="5" t="s">
        <v>41</v>
      </c>
      <c r="C35" s="1"/>
      <c r="D35" s="1"/>
      <c r="E35" s="1"/>
      <c r="F35" s="1"/>
      <c r="G35" s="5" t="s">
        <v>59</v>
      </c>
      <c r="H35" s="1"/>
    </row>
    <row r="36" spans="2:8">
      <c r="B36" s="5" t="s">
        <v>22</v>
      </c>
      <c r="C36" s="1"/>
      <c r="D36" s="1"/>
      <c r="E36" s="1"/>
      <c r="F36" s="1"/>
      <c r="G36" s="5" t="s">
        <v>61</v>
      </c>
      <c r="H36" s="1"/>
    </row>
    <row r="37" spans="2:8">
      <c r="B37" s="5" t="s">
        <v>42</v>
      </c>
      <c r="C37" s="1"/>
      <c r="D37" s="1"/>
      <c r="E37" s="1"/>
      <c r="F37" s="1"/>
      <c r="G37" s="5" t="s">
        <v>60</v>
      </c>
      <c r="H37" s="1"/>
    </row>
    <row r="38" spans="2:8">
      <c r="B38" s="5" t="s">
        <v>39</v>
      </c>
      <c r="C38" s="1"/>
      <c r="D38" s="1"/>
      <c r="E38" s="1"/>
      <c r="F38" s="1"/>
      <c r="G38" s="5" t="s">
        <v>62</v>
      </c>
      <c r="H38" s="1"/>
    </row>
    <row r="39" spans="2:8">
      <c r="B39" s="5" t="s">
        <v>43</v>
      </c>
      <c r="C39" s="1"/>
      <c r="D39" s="1"/>
      <c r="E39" s="1"/>
      <c r="F39" s="1"/>
      <c r="G39" s="5" t="s">
        <v>63</v>
      </c>
      <c r="H39" s="1"/>
    </row>
    <row r="40" spans="2:8">
      <c r="B40" s="5" t="s">
        <v>18</v>
      </c>
      <c r="C40" s="1"/>
      <c r="D40" s="1"/>
      <c r="E40" s="1"/>
      <c r="F40" s="1"/>
      <c r="G40" s="5" t="s">
        <v>66</v>
      </c>
      <c r="H40" s="1"/>
    </row>
    <row r="41" spans="2:8">
      <c r="B41" s="5" t="s">
        <v>44</v>
      </c>
      <c r="C41" s="1"/>
      <c r="D41" s="1"/>
      <c r="E41" s="1"/>
      <c r="F41" s="1"/>
      <c r="G41" s="5" t="s">
        <v>67</v>
      </c>
      <c r="H41" s="1"/>
    </row>
    <row r="42" spans="2:8">
      <c r="B42" s="5" t="s">
        <v>32</v>
      </c>
      <c r="C42" s="1"/>
      <c r="D42" s="1"/>
      <c r="E42" s="1"/>
      <c r="F42" s="1"/>
      <c r="G42" s="5" t="s">
        <v>64</v>
      </c>
      <c r="H42" s="1"/>
    </row>
    <row r="43" spans="2:8">
      <c r="B43" s="5" t="s">
        <v>45</v>
      </c>
      <c r="C43" s="1"/>
      <c r="D43" s="1"/>
      <c r="E43" s="1"/>
      <c r="F43" s="1"/>
      <c r="G43" s="5" t="s">
        <v>65</v>
      </c>
      <c r="H43" s="1"/>
    </row>
    <row r="44" spans="2:8">
      <c r="B44" s="5" t="s">
        <v>36</v>
      </c>
      <c r="C44" s="1"/>
      <c r="D44" s="1"/>
      <c r="E44" s="1"/>
      <c r="F44" s="1"/>
      <c r="G44" s="5" t="s">
        <v>69</v>
      </c>
      <c r="H44" s="1"/>
    </row>
    <row r="45" spans="2:8">
      <c r="B45" s="5" t="s">
        <v>46</v>
      </c>
      <c r="C45" s="1"/>
      <c r="D45" s="1"/>
      <c r="E45" s="1"/>
      <c r="F45" s="1"/>
      <c r="G45" s="5" t="s">
        <v>70</v>
      </c>
      <c r="H45" s="1"/>
    </row>
    <row r="46" spans="2:8">
      <c r="B46" s="5" t="s">
        <v>17</v>
      </c>
      <c r="C46" s="1"/>
      <c r="D46" s="1"/>
      <c r="E46" s="1"/>
      <c r="F46" s="1"/>
      <c r="G46" s="5" t="s">
        <v>68</v>
      </c>
      <c r="H46" s="1"/>
    </row>
    <row r="47" spans="2:8">
      <c r="B47" s="5" t="s">
        <v>47</v>
      </c>
      <c r="C47" s="1"/>
      <c r="D47" s="1"/>
      <c r="E47" s="1"/>
      <c r="F47" s="1"/>
      <c r="G47" s="5" t="s">
        <v>22</v>
      </c>
      <c r="H47" s="1"/>
    </row>
    <row r="48" spans="2:8">
      <c r="B48" s="5" t="s">
        <v>48</v>
      </c>
      <c r="C48" s="1"/>
      <c r="D48" s="1"/>
      <c r="E48" s="1"/>
      <c r="F48" s="1"/>
      <c r="G48" s="5" t="s">
        <v>74</v>
      </c>
      <c r="H48" s="1"/>
    </row>
    <row r="49" spans="2:8">
      <c r="B49" s="5" t="s">
        <v>49</v>
      </c>
      <c r="C49" s="1"/>
      <c r="D49" s="1"/>
      <c r="E49" s="1"/>
      <c r="F49" s="1"/>
      <c r="G49" s="5" t="s">
        <v>79</v>
      </c>
      <c r="H49" s="1"/>
    </row>
    <row r="50" spans="2:8">
      <c r="B50" s="5" t="s">
        <v>18</v>
      </c>
      <c r="C50" s="1"/>
      <c r="D50" s="1"/>
      <c r="E50" s="1"/>
      <c r="F50" s="1"/>
      <c r="G50" s="5" t="s">
        <v>71</v>
      </c>
      <c r="H50" s="1"/>
    </row>
    <row r="51" spans="2:8">
      <c r="B51" s="5" t="s">
        <v>50</v>
      </c>
      <c r="C51" s="1"/>
      <c r="D51" s="1"/>
      <c r="E51" s="1"/>
      <c r="F51" s="1"/>
      <c r="G51" s="5" t="s">
        <v>40</v>
      </c>
      <c r="H51" s="1"/>
    </row>
    <row r="52" spans="2:8">
      <c r="B52" s="5" t="s">
        <v>29</v>
      </c>
      <c r="C52" s="1"/>
      <c r="D52" s="1"/>
      <c r="E52" s="1"/>
      <c r="F52" s="1"/>
      <c r="G52" s="5" t="s">
        <v>72</v>
      </c>
      <c r="H52" s="1"/>
    </row>
    <row r="53" spans="2:8">
      <c r="B53" s="5" t="s">
        <v>51</v>
      </c>
      <c r="C53" s="1"/>
      <c r="D53" s="1"/>
      <c r="E53" s="1"/>
      <c r="F53" s="1"/>
      <c r="G53" s="5" t="s">
        <v>73</v>
      </c>
      <c r="H53" s="1"/>
    </row>
    <row r="54" spans="2:8">
      <c r="B54" s="5" t="s">
        <v>29</v>
      </c>
      <c r="C54" s="1"/>
      <c r="D54" s="1"/>
      <c r="E54" s="1"/>
      <c r="F54" s="1"/>
      <c r="G54" s="5" t="s">
        <v>76</v>
      </c>
      <c r="H54" s="1"/>
    </row>
    <row r="55" spans="2:8">
      <c r="B55" s="5" t="s">
        <v>52</v>
      </c>
      <c r="C55" s="1"/>
      <c r="D55" s="1"/>
      <c r="E55" s="1"/>
      <c r="F55" s="1"/>
      <c r="G55" s="5" t="s">
        <v>77</v>
      </c>
      <c r="H55" s="1"/>
    </row>
    <row r="56" spans="2:8">
      <c r="B56" s="5" t="s">
        <v>53</v>
      </c>
      <c r="C56" s="1"/>
      <c r="D56" s="1"/>
      <c r="E56" s="1"/>
      <c r="F56" s="1"/>
      <c r="G56" s="5" t="s">
        <v>78</v>
      </c>
      <c r="H56" s="1"/>
    </row>
    <row r="57" spans="2:8">
      <c r="B57" s="5" t="s">
        <v>54</v>
      </c>
      <c r="C57" s="1"/>
      <c r="D57" s="1"/>
      <c r="E57" s="1"/>
      <c r="F57" s="1"/>
      <c r="G57" s="5" t="s">
        <v>75</v>
      </c>
      <c r="H57" s="1"/>
    </row>
    <row r="58" spans="2:8">
      <c r="B58" s="5" t="s">
        <v>36</v>
      </c>
      <c r="C58" s="1"/>
      <c r="D58" s="1"/>
      <c r="E58" s="1"/>
      <c r="F58" s="1"/>
      <c r="G58" s="5" t="s">
        <v>80</v>
      </c>
      <c r="H58" s="1"/>
    </row>
    <row r="59" spans="2:8">
      <c r="B59" s="5" t="s">
        <v>55</v>
      </c>
      <c r="C59" s="1"/>
      <c r="D59" s="1"/>
      <c r="E59" s="1"/>
      <c r="F59" s="1"/>
      <c r="G59" s="5" t="s">
        <v>81</v>
      </c>
      <c r="H59" s="1"/>
    </row>
    <row r="60" spans="2:8">
      <c r="B60" s="5" t="s">
        <v>31</v>
      </c>
      <c r="C60" s="1"/>
      <c r="D60" s="1"/>
      <c r="E60" s="1"/>
      <c r="F60" s="1"/>
      <c r="G60" s="5" t="s">
        <v>82</v>
      </c>
      <c r="H60" s="1"/>
    </row>
    <row r="61" spans="2:8">
      <c r="B61" s="5" t="s">
        <v>56</v>
      </c>
      <c r="C61" s="1"/>
      <c r="D61" s="1"/>
      <c r="E61" s="1"/>
      <c r="F61" s="1"/>
      <c r="G61" s="5" t="s">
        <v>84</v>
      </c>
      <c r="H61" s="1"/>
    </row>
    <row r="62" spans="2:8">
      <c r="B62" s="5" t="s">
        <v>32</v>
      </c>
      <c r="C62" s="1"/>
      <c r="D62" s="1"/>
      <c r="E62" s="1"/>
      <c r="F62" s="1"/>
      <c r="G62" s="5" t="s">
        <v>85</v>
      </c>
      <c r="H62" s="1"/>
    </row>
    <row r="63" spans="2:8">
      <c r="B63" s="5" t="s">
        <v>57</v>
      </c>
      <c r="C63" s="1"/>
      <c r="D63" s="1"/>
      <c r="E63" s="1"/>
      <c r="F63" s="1"/>
      <c r="G63" s="5" t="s">
        <v>83</v>
      </c>
      <c r="H63" s="1"/>
    </row>
    <row r="64" spans="2:8">
      <c r="B64" s="5" t="s">
        <v>29</v>
      </c>
      <c r="C64" s="1"/>
      <c r="D64" s="1"/>
      <c r="E64" s="1"/>
      <c r="F64" s="1"/>
      <c r="G64" s="5" t="s">
        <v>20</v>
      </c>
      <c r="H64" s="1"/>
    </row>
    <row r="65" spans="2:8">
      <c r="B65" s="5" t="s">
        <v>58</v>
      </c>
      <c r="C65" s="1"/>
      <c r="D65" s="1"/>
      <c r="E65" s="1"/>
      <c r="F65" s="1"/>
      <c r="G65" s="5" t="s">
        <v>93</v>
      </c>
      <c r="H65" s="1"/>
    </row>
    <row r="66" spans="2:8">
      <c r="B66" s="5" t="s">
        <v>36</v>
      </c>
      <c r="C66" s="1"/>
      <c r="D66" s="1"/>
      <c r="E66" s="1"/>
      <c r="F66" s="1"/>
      <c r="G66" s="5" t="s">
        <v>96</v>
      </c>
      <c r="H66" s="1"/>
    </row>
    <row r="67" spans="2:8">
      <c r="B67" s="5" t="s">
        <v>59</v>
      </c>
      <c r="C67" s="1"/>
      <c r="D67" s="1"/>
      <c r="E67" s="1"/>
      <c r="F67" s="1"/>
      <c r="G67" s="5" t="s">
        <v>90</v>
      </c>
      <c r="H67" s="1"/>
    </row>
    <row r="68" spans="2:8">
      <c r="B68" s="5" t="s">
        <v>40</v>
      </c>
      <c r="C68" s="1"/>
      <c r="D68" s="1"/>
      <c r="E68" s="1"/>
      <c r="F68" s="1"/>
      <c r="G68" s="5" t="s">
        <v>91</v>
      </c>
      <c r="H68" s="1"/>
    </row>
    <row r="69" spans="2:8">
      <c r="B69" s="5" t="s">
        <v>60</v>
      </c>
      <c r="C69" s="1"/>
      <c r="D69" s="1"/>
      <c r="E69" s="1"/>
      <c r="F69" s="1"/>
      <c r="G69" s="5" t="s">
        <v>95</v>
      </c>
      <c r="H69" s="1"/>
    </row>
    <row r="70" spans="2:8">
      <c r="B70" s="5" t="s">
        <v>29</v>
      </c>
      <c r="C70" s="1"/>
      <c r="D70" s="1"/>
      <c r="E70" s="1"/>
      <c r="F70" s="1"/>
      <c r="G70" s="5" t="s">
        <v>89</v>
      </c>
      <c r="H70" s="1"/>
    </row>
    <row r="71" spans="2:8">
      <c r="B71" s="5" t="s">
        <v>61</v>
      </c>
      <c r="C71" s="1"/>
      <c r="D71" s="1"/>
      <c r="E71" s="1"/>
      <c r="F71" s="1"/>
      <c r="G71" s="5" t="s">
        <v>31</v>
      </c>
      <c r="H71" s="1"/>
    </row>
    <row r="72" spans="2:8">
      <c r="B72" s="5" t="s">
        <v>17</v>
      </c>
      <c r="C72" s="1"/>
      <c r="D72" s="1"/>
      <c r="E72" s="1"/>
      <c r="F72" s="1"/>
      <c r="G72" s="5" t="s">
        <v>87</v>
      </c>
      <c r="H72" s="1"/>
    </row>
    <row r="73" spans="2:8">
      <c r="B73" s="5" t="s">
        <v>62</v>
      </c>
      <c r="C73" s="1"/>
      <c r="D73" s="1"/>
      <c r="E73" s="1"/>
      <c r="F73" s="1"/>
      <c r="G73" s="5" t="s">
        <v>86</v>
      </c>
      <c r="H73" s="1"/>
    </row>
    <row r="74" spans="2:8">
      <c r="B74" s="5" t="s">
        <v>19</v>
      </c>
      <c r="C74" s="1"/>
      <c r="D74" s="1"/>
      <c r="E74" s="1"/>
      <c r="F74" s="1"/>
      <c r="G74" s="5" t="s">
        <v>94</v>
      </c>
      <c r="H74" s="1"/>
    </row>
    <row r="75" spans="2:8">
      <c r="B75" s="5" t="s">
        <v>63</v>
      </c>
      <c r="C75" s="1"/>
      <c r="D75" s="1"/>
      <c r="E75" s="1"/>
      <c r="F75" s="1"/>
      <c r="G75" s="5" t="s">
        <v>88</v>
      </c>
      <c r="H75" s="1"/>
    </row>
    <row r="76" spans="2:8">
      <c r="B76" s="5" t="s">
        <v>19</v>
      </c>
      <c r="C76" s="1"/>
      <c r="D76" s="1"/>
      <c r="E76" s="1"/>
      <c r="F76" s="1"/>
      <c r="G76" s="5" t="s">
        <v>92</v>
      </c>
      <c r="H76" s="1"/>
    </row>
    <row r="77" spans="2:8">
      <c r="B77" s="5" t="s">
        <v>65</v>
      </c>
      <c r="C77" s="1"/>
      <c r="D77" s="1"/>
      <c r="E77" s="1"/>
      <c r="F77" s="1"/>
      <c r="G77" s="5" t="s">
        <v>36</v>
      </c>
      <c r="H77" s="1"/>
    </row>
    <row r="78" spans="2:8">
      <c r="B78" s="5" t="s">
        <v>34</v>
      </c>
      <c r="C78" s="1"/>
      <c r="D78" s="1"/>
      <c r="E78" s="1"/>
      <c r="F78" s="1"/>
      <c r="G78" s="5" t="s">
        <v>97</v>
      </c>
      <c r="H78" s="1"/>
    </row>
    <row r="79" spans="2:8">
      <c r="B79" s="5" t="s">
        <v>64</v>
      </c>
      <c r="C79" s="1"/>
      <c r="D79" s="1"/>
      <c r="E79" s="1"/>
      <c r="F79" s="1"/>
      <c r="G79" s="5" t="s">
        <v>48</v>
      </c>
      <c r="H79" s="1"/>
    </row>
    <row r="80" spans="2:8">
      <c r="B80" s="5" t="s">
        <v>40</v>
      </c>
      <c r="C80" s="1"/>
      <c r="D80" s="1"/>
      <c r="E80" s="1"/>
      <c r="F80" s="1"/>
      <c r="G80" s="5" t="s">
        <v>99</v>
      </c>
      <c r="H80" s="1"/>
    </row>
    <row r="81" spans="2:8">
      <c r="B81" s="5" t="s">
        <v>66</v>
      </c>
      <c r="C81" s="1"/>
      <c r="D81" s="1"/>
      <c r="E81" s="1"/>
      <c r="F81" s="1"/>
      <c r="G81" s="5" t="s">
        <v>101</v>
      </c>
      <c r="H81" s="1"/>
    </row>
    <row r="82" spans="2:8">
      <c r="B82" s="5" t="s">
        <v>17</v>
      </c>
      <c r="C82" s="1"/>
      <c r="D82" s="1"/>
      <c r="E82" s="1"/>
      <c r="F82" s="1"/>
      <c r="G82" s="5" t="s">
        <v>98</v>
      </c>
      <c r="H82" s="1"/>
    </row>
    <row r="83" spans="2:8">
      <c r="B83" s="5" t="s">
        <v>67</v>
      </c>
      <c r="C83" s="1"/>
      <c r="D83" s="1"/>
      <c r="E83" s="1"/>
      <c r="F83" s="1"/>
      <c r="G83" s="5" t="s">
        <v>100</v>
      </c>
      <c r="H83" s="1"/>
    </row>
    <row r="84" spans="2:8">
      <c r="B84" s="5" t="s">
        <v>31</v>
      </c>
      <c r="C84" s="1"/>
      <c r="D84" s="1"/>
      <c r="E84" s="1"/>
      <c r="F84" s="1"/>
      <c r="G84" s="5" t="s">
        <v>102</v>
      </c>
      <c r="H84" s="1"/>
    </row>
    <row r="85" spans="2:8">
      <c r="B85" s="5" t="s">
        <v>68</v>
      </c>
      <c r="C85" s="1"/>
      <c r="D85" s="1"/>
      <c r="E85" s="1"/>
      <c r="F85" s="1"/>
      <c r="G85" s="5" t="s">
        <v>105</v>
      </c>
      <c r="H85" s="1"/>
    </row>
    <row r="86" spans="2:8">
      <c r="B86" s="5" t="s">
        <v>31</v>
      </c>
      <c r="C86" s="1"/>
      <c r="D86" s="1"/>
      <c r="E86" s="1"/>
      <c r="F86" s="1"/>
      <c r="G86" s="5" t="s">
        <v>106</v>
      </c>
      <c r="H86" s="1"/>
    </row>
    <row r="87" spans="2:8">
      <c r="B87" s="5" t="s">
        <v>69</v>
      </c>
      <c r="C87" s="1"/>
      <c r="D87" s="1"/>
      <c r="E87" s="1"/>
      <c r="F87" s="1"/>
      <c r="G87" s="5" t="s">
        <v>53</v>
      </c>
      <c r="H87" s="1"/>
    </row>
    <row r="88" spans="2:8">
      <c r="B88" s="5" t="s">
        <v>19</v>
      </c>
      <c r="C88" s="1"/>
      <c r="D88" s="1"/>
      <c r="E88" s="1"/>
      <c r="F88" s="1"/>
      <c r="G88" s="5" t="s">
        <v>104</v>
      </c>
      <c r="H88" s="1"/>
    </row>
    <row r="89" spans="2:8">
      <c r="B89" s="5" t="s">
        <v>70</v>
      </c>
      <c r="C89" s="1"/>
      <c r="D89" s="1"/>
      <c r="E89" s="1"/>
      <c r="F89" s="1"/>
      <c r="G89" s="5" t="s">
        <v>103</v>
      </c>
      <c r="H89" s="1"/>
    </row>
    <row r="90" spans="2:8">
      <c r="B90" s="5" t="s">
        <v>40</v>
      </c>
      <c r="C90" s="1"/>
      <c r="D90" s="1"/>
      <c r="E90" s="1"/>
      <c r="F90" s="1"/>
      <c r="G90" s="5" t="s">
        <v>29</v>
      </c>
      <c r="H90" s="1"/>
    </row>
    <row r="91" spans="2:8">
      <c r="B91" s="5" t="s">
        <v>71</v>
      </c>
      <c r="C91" s="1"/>
      <c r="D91" s="1"/>
      <c r="E91" s="1"/>
      <c r="F91" s="1"/>
      <c r="G91" s="5" t="s">
        <v>110</v>
      </c>
      <c r="H91" s="1"/>
    </row>
    <row r="92" spans="2:8">
      <c r="B92" s="5" t="s">
        <v>40</v>
      </c>
      <c r="C92" s="1"/>
      <c r="D92" s="1"/>
      <c r="E92" s="1"/>
      <c r="F92" s="1"/>
      <c r="G92" s="5" t="s">
        <v>27</v>
      </c>
      <c r="H92" s="1"/>
    </row>
    <row r="93" spans="2:8">
      <c r="B93" s="5" t="s">
        <v>72</v>
      </c>
      <c r="C93" s="1"/>
      <c r="D93" s="1"/>
      <c r="E93" s="1"/>
      <c r="F93" s="1"/>
      <c r="G93" s="5" t="s">
        <v>108</v>
      </c>
      <c r="H93" s="1"/>
    </row>
    <row r="94" spans="2:8">
      <c r="B94" s="5" t="s">
        <v>31</v>
      </c>
      <c r="C94" s="1"/>
      <c r="D94" s="1"/>
      <c r="E94" s="1"/>
      <c r="F94" s="1"/>
      <c r="G94" s="5" t="s">
        <v>19</v>
      </c>
      <c r="H94" s="1"/>
    </row>
    <row r="95" spans="2:8">
      <c r="B95" s="5" t="s">
        <v>73</v>
      </c>
      <c r="C95" s="1"/>
      <c r="D95" s="1"/>
      <c r="E95" s="1"/>
      <c r="F95" s="1"/>
      <c r="G95" s="5" t="s">
        <v>107</v>
      </c>
      <c r="H95" s="1"/>
    </row>
    <row r="96" spans="2:8">
      <c r="B96" s="5" t="s">
        <v>39</v>
      </c>
      <c r="C96" s="1"/>
      <c r="D96" s="1"/>
      <c r="E96" s="1"/>
      <c r="F96" s="1"/>
      <c r="G96" s="5" t="s">
        <v>25</v>
      </c>
      <c r="H96" s="1"/>
    </row>
    <row r="97" spans="2:8">
      <c r="B97" s="5" t="s">
        <v>40</v>
      </c>
      <c r="C97" s="1"/>
      <c r="D97" s="1"/>
      <c r="E97" s="1"/>
      <c r="F97" s="1"/>
      <c r="G97" s="5" t="s">
        <v>109</v>
      </c>
      <c r="H97" s="1"/>
    </row>
    <row r="98" spans="2:8">
      <c r="B98" s="5" t="s">
        <v>39</v>
      </c>
      <c r="C98" s="1"/>
      <c r="D98" s="1"/>
      <c r="E98" s="1"/>
      <c r="F98" s="1"/>
      <c r="G98" s="5" t="s">
        <v>111</v>
      </c>
      <c r="H98" s="1"/>
    </row>
    <row r="99" spans="2:8">
      <c r="B99" s="5" t="s">
        <v>74</v>
      </c>
      <c r="C99" s="1"/>
      <c r="D99" s="1"/>
      <c r="E99" s="1"/>
      <c r="F99" s="1"/>
      <c r="G99" s="5" t="s">
        <v>113</v>
      </c>
      <c r="H99" s="1"/>
    </row>
    <row r="100" spans="2:8">
      <c r="B100" s="5" t="s">
        <v>29</v>
      </c>
      <c r="C100" s="1"/>
      <c r="D100" s="1"/>
      <c r="E100" s="1"/>
      <c r="F100" s="1"/>
      <c r="G100" s="5" t="s">
        <v>112</v>
      </c>
      <c r="H100" s="1"/>
    </row>
    <row r="101" spans="2:8">
      <c r="B101" s="5" t="s">
        <v>22</v>
      </c>
      <c r="C101" s="1"/>
      <c r="D101" s="1"/>
      <c r="E101" s="1"/>
      <c r="F101" s="1"/>
      <c r="G101" s="5" t="s">
        <v>114</v>
      </c>
      <c r="H101" s="1"/>
    </row>
    <row r="102" spans="2:8">
      <c r="B102" s="5" t="s">
        <v>31</v>
      </c>
      <c r="C102" s="1"/>
      <c r="D102" s="1"/>
      <c r="E102" s="1"/>
      <c r="F102" s="1"/>
      <c r="G102" s="1" t="s">
        <v>115</v>
      </c>
      <c r="H102" s="1"/>
    </row>
    <row r="103" spans="2:8">
      <c r="B103" s="5" t="s">
        <v>75</v>
      </c>
      <c r="C103" s="1"/>
      <c r="D103" s="1"/>
      <c r="E103" s="1"/>
      <c r="F103" s="1"/>
      <c r="G103" s="1"/>
      <c r="H103" s="1"/>
    </row>
    <row r="104" spans="2:8">
      <c r="B104" s="5" t="s">
        <v>32</v>
      </c>
      <c r="C104" s="1"/>
      <c r="D104" s="1"/>
      <c r="E104" s="1"/>
      <c r="F104" s="1"/>
      <c r="G104" s="1"/>
      <c r="H104" s="1"/>
    </row>
    <row r="105" spans="2:8">
      <c r="B105" s="5" t="s">
        <v>76</v>
      </c>
      <c r="C105" s="1"/>
      <c r="D105" s="1"/>
      <c r="E105" s="1"/>
      <c r="F105" s="1"/>
      <c r="G105" s="1"/>
      <c r="H105" s="1"/>
    </row>
    <row r="106" spans="2:8">
      <c r="B106" s="5" t="s">
        <v>22</v>
      </c>
      <c r="C106" s="1"/>
      <c r="D106" s="1"/>
      <c r="E106" s="1"/>
      <c r="F106" s="1"/>
      <c r="G106" s="1"/>
      <c r="H106" s="1"/>
    </row>
    <row r="107" spans="2:8">
      <c r="B107" s="5" t="s">
        <v>77</v>
      </c>
      <c r="C107" s="1"/>
      <c r="D107" s="1"/>
      <c r="E107" s="1"/>
      <c r="F107" s="1"/>
      <c r="G107" s="1"/>
      <c r="H107" s="1"/>
    </row>
    <row r="108" spans="2:8">
      <c r="B108" s="5" t="s">
        <v>25</v>
      </c>
      <c r="C108" s="1"/>
      <c r="D108" s="1"/>
      <c r="E108" s="1"/>
      <c r="F108" s="1"/>
      <c r="G108" s="1"/>
      <c r="H108" s="1"/>
    </row>
    <row r="109" spans="2:8">
      <c r="B109" s="5" t="s">
        <v>78</v>
      </c>
      <c r="C109" s="1"/>
      <c r="D109" s="1"/>
      <c r="E109" s="1"/>
      <c r="F109" s="1"/>
      <c r="G109" s="1"/>
      <c r="H109" s="1"/>
    </row>
    <row r="110" spans="2:8">
      <c r="B110" s="5" t="s">
        <v>48</v>
      </c>
      <c r="C110" s="1"/>
      <c r="D110" s="1"/>
      <c r="E110" s="1"/>
      <c r="F110" s="1"/>
      <c r="G110" s="1"/>
      <c r="H110" s="1"/>
    </row>
    <row r="111" spans="2:8">
      <c r="B111" s="5" t="s">
        <v>79</v>
      </c>
      <c r="C111" s="1"/>
      <c r="D111" s="1"/>
      <c r="E111" s="1"/>
      <c r="F111" s="1"/>
      <c r="G111" s="1"/>
      <c r="H111" s="1"/>
    </row>
    <row r="112" spans="2:8">
      <c r="B112" s="5" t="s">
        <v>48</v>
      </c>
      <c r="C112" s="1"/>
      <c r="D112" s="1"/>
      <c r="E112" s="1"/>
      <c r="F112" s="1"/>
      <c r="G112" s="1"/>
      <c r="H112" s="1"/>
    </row>
    <row r="113" spans="2:8">
      <c r="B113" s="5" t="s">
        <v>80</v>
      </c>
      <c r="C113" s="1"/>
      <c r="D113" s="1"/>
      <c r="E113" s="1"/>
      <c r="F113" s="1"/>
      <c r="G113" s="1"/>
      <c r="H113" s="1"/>
    </row>
    <row r="114" spans="2:8">
      <c r="B114" s="5" t="s">
        <v>19</v>
      </c>
      <c r="C114" s="1"/>
      <c r="D114" s="1"/>
      <c r="E114" s="1"/>
      <c r="F114" s="1"/>
      <c r="G114" s="1"/>
      <c r="H114" s="1"/>
    </row>
    <row r="115" spans="2:8">
      <c r="B115" s="5" t="s">
        <v>81</v>
      </c>
      <c r="C115" s="1"/>
      <c r="D115" s="1"/>
      <c r="E115" s="1"/>
      <c r="F115" s="1"/>
      <c r="G115" s="1"/>
      <c r="H115" s="1"/>
    </row>
    <row r="116" spans="2:8">
      <c r="B116" s="5" t="s">
        <v>53</v>
      </c>
      <c r="C116" s="1"/>
      <c r="D116" s="1"/>
      <c r="E116" s="1"/>
      <c r="F116" s="1"/>
      <c r="G116" s="1"/>
      <c r="H116" s="1"/>
    </row>
    <row r="117" spans="2:8">
      <c r="B117" s="5" t="s">
        <v>82</v>
      </c>
      <c r="C117" s="1"/>
      <c r="D117" s="1"/>
      <c r="E117" s="1"/>
      <c r="F117" s="1"/>
      <c r="G117" s="1"/>
      <c r="H117" s="1"/>
    </row>
    <row r="118" spans="2:8">
      <c r="B118" s="5" t="s">
        <v>48</v>
      </c>
      <c r="C118" s="1"/>
      <c r="D118" s="1"/>
      <c r="E118" s="1"/>
      <c r="F118" s="1"/>
      <c r="G118" s="1"/>
      <c r="H118" s="1"/>
    </row>
    <row r="119" spans="2:8">
      <c r="B119" s="5" t="s">
        <v>83</v>
      </c>
      <c r="C119" s="1"/>
      <c r="D119" s="1"/>
      <c r="E119" s="1"/>
      <c r="F119" s="1"/>
      <c r="G119" s="1"/>
      <c r="H119" s="1"/>
    </row>
    <row r="120" spans="2:8">
      <c r="B120" s="5" t="s">
        <v>31</v>
      </c>
      <c r="C120" s="1"/>
      <c r="D120" s="1"/>
      <c r="E120" s="1"/>
      <c r="F120" s="1"/>
      <c r="G120" s="1"/>
      <c r="H120" s="1"/>
    </row>
    <row r="121" spans="2:8">
      <c r="B121" s="5" t="s">
        <v>84</v>
      </c>
      <c r="C121" s="1"/>
      <c r="D121" s="1"/>
      <c r="E121" s="1"/>
      <c r="F121" s="1"/>
      <c r="G121" s="1"/>
      <c r="H121" s="1"/>
    </row>
    <row r="122" spans="2:8">
      <c r="B122" s="5" t="s">
        <v>40</v>
      </c>
      <c r="C122" s="1"/>
      <c r="D122" s="1"/>
      <c r="E122" s="1"/>
      <c r="F122" s="1"/>
      <c r="G122" s="1"/>
      <c r="H122" s="1"/>
    </row>
    <row r="123" spans="2:8">
      <c r="B123" s="5" t="s">
        <v>85</v>
      </c>
      <c r="C123" s="1"/>
      <c r="D123" s="1"/>
      <c r="E123" s="1"/>
      <c r="F123" s="1"/>
      <c r="G123" s="1"/>
      <c r="H123" s="1"/>
    </row>
    <row r="124" spans="2:8">
      <c r="B124" s="5" t="s">
        <v>34</v>
      </c>
      <c r="C124" s="1"/>
      <c r="D124" s="1"/>
      <c r="E124" s="1"/>
      <c r="F124" s="1"/>
      <c r="G124" s="1"/>
      <c r="H124" s="1"/>
    </row>
    <row r="125" spans="2:8">
      <c r="B125" s="5" t="s">
        <v>86</v>
      </c>
      <c r="C125" s="1"/>
      <c r="D125" s="1"/>
      <c r="E125" s="1"/>
      <c r="F125" s="1"/>
      <c r="G125" s="1"/>
      <c r="H125" s="1"/>
    </row>
    <row r="126" spans="2:8">
      <c r="B126" s="5" t="s">
        <v>17</v>
      </c>
      <c r="C126" s="1"/>
      <c r="D126" s="1"/>
      <c r="E126" s="1"/>
      <c r="F126" s="1"/>
      <c r="G126" s="1"/>
      <c r="H126" s="1"/>
    </row>
    <row r="127" spans="2:8">
      <c r="B127" s="5" t="s">
        <v>20</v>
      </c>
      <c r="C127" s="1"/>
      <c r="D127" s="1"/>
      <c r="E127" s="1"/>
      <c r="F127" s="1"/>
      <c r="G127" s="1"/>
      <c r="H127" s="1"/>
    </row>
    <row r="128" spans="2:8">
      <c r="B128" s="5" t="s">
        <v>17</v>
      </c>
      <c r="C128" s="1"/>
      <c r="D128" s="1"/>
      <c r="E128" s="1"/>
      <c r="F128" s="1"/>
      <c r="G128" s="1"/>
      <c r="H128" s="1"/>
    </row>
    <row r="129" spans="2:8">
      <c r="B129" s="5" t="s">
        <v>87</v>
      </c>
      <c r="C129" s="1"/>
      <c r="D129" s="1"/>
      <c r="E129" s="1"/>
      <c r="F129" s="1"/>
      <c r="G129" s="1"/>
      <c r="H129" s="1"/>
    </row>
    <row r="130" spans="2:8">
      <c r="B130" s="5" t="s">
        <v>20</v>
      </c>
      <c r="C130" s="1"/>
      <c r="D130" s="1"/>
      <c r="E130" s="1"/>
      <c r="F130" s="1"/>
      <c r="G130" s="1"/>
      <c r="H130" s="1"/>
    </row>
    <row r="131" spans="2:8">
      <c r="B131" s="5" t="s">
        <v>88</v>
      </c>
      <c r="C131" s="1"/>
      <c r="D131" s="1"/>
      <c r="E131" s="1"/>
      <c r="F131" s="1"/>
      <c r="G131" s="1"/>
      <c r="H131" s="1"/>
    </row>
    <row r="132" spans="2:8">
      <c r="B132" s="5" t="s">
        <v>48</v>
      </c>
      <c r="C132" s="1"/>
      <c r="D132" s="1"/>
      <c r="E132" s="1"/>
      <c r="F132" s="1"/>
      <c r="G132" s="1"/>
      <c r="H132" s="1"/>
    </row>
    <row r="133" spans="2:8">
      <c r="B133" s="5" t="s">
        <v>89</v>
      </c>
      <c r="C133" s="1"/>
      <c r="D133" s="1"/>
      <c r="E133" s="1"/>
      <c r="F133" s="1"/>
      <c r="G133" s="1"/>
      <c r="H133" s="1"/>
    </row>
    <row r="134" spans="2:8">
      <c r="B134" s="5" t="s">
        <v>34</v>
      </c>
      <c r="C134" s="1"/>
      <c r="D134" s="1"/>
      <c r="E134" s="1"/>
      <c r="F134" s="1"/>
      <c r="G134" s="1"/>
      <c r="H134" s="1"/>
    </row>
    <row r="135" spans="2:8">
      <c r="B135" s="5" t="s">
        <v>90</v>
      </c>
      <c r="C135" s="1"/>
      <c r="D135" s="1"/>
      <c r="E135" s="1"/>
      <c r="F135" s="1"/>
      <c r="G135" s="1"/>
      <c r="H135" s="1"/>
    </row>
    <row r="136" spans="2:8">
      <c r="B136" s="5" t="s">
        <v>19</v>
      </c>
      <c r="C136" s="1"/>
      <c r="D136" s="1"/>
      <c r="E136" s="1"/>
      <c r="F136" s="1"/>
      <c r="G136" s="1"/>
      <c r="H136" s="1"/>
    </row>
    <row r="137" spans="2:8">
      <c r="B137" s="5" t="s">
        <v>91</v>
      </c>
      <c r="C137" s="1"/>
      <c r="D137" s="1"/>
      <c r="E137" s="1"/>
      <c r="F137" s="1"/>
      <c r="G137" s="1"/>
      <c r="H137" s="1"/>
    </row>
    <row r="138" spans="2:8">
      <c r="B138" s="5" t="s">
        <v>22</v>
      </c>
      <c r="C138" s="1"/>
      <c r="D138" s="1"/>
      <c r="E138" s="1"/>
      <c r="F138" s="1"/>
      <c r="G138" s="1"/>
      <c r="H138" s="1"/>
    </row>
    <row r="139" spans="2:8">
      <c r="B139" s="5" t="s">
        <v>92</v>
      </c>
      <c r="C139" s="1"/>
      <c r="D139" s="1"/>
      <c r="E139" s="1"/>
      <c r="F139" s="1"/>
      <c r="G139" s="1"/>
      <c r="H139" s="1"/>
    </row>
    <row r="140" spans="2:8">
      <c r="B140" s="5" t="s">
        <v>39</v>
      </c>
      <c r="C140" s="1"/>
      <c r="D140" s="1"/>
      <c r="E140" s="1"/>
      <c r="F140" s="1"/>
      <c r="G140" s="1"/>
      <c r="H140" s="1"/>
    </row>
    <row r="141" spans="2:8">
      <c r="B141" s="5" t="s">
        <v>93</v>
      </c>
      <c r="C141" s="1"/>
      <c r="D141" s="1"/>
      <c r="E141" s="1"/>
      <c r="F141" s="1"/>
      <c r="G141" s="1"/>
      <c r="H141" s="1"/>
    </row>
    <row r="142" spans="2:8">
      <c r="B142" s="5" t="s">
        <v>39</v>
      </c>
      <c r="C142" s="1"/>
      <c r="D142" s="1"/>
      <c r="E142" s="1"/>
      <c r="F142" s="1"/>
      <c r="G142" s="1"/>
      <c r="H142" s="1"/>
    </row>
    <row r="143" spans="2:8">
      <c r="B143" s="5" t="s">
        <v>94</v>
      </c>
      <c r="C143" s="1"/>
      <c r="D143" s="1"/>
      <c r="E143" s="1"/>
      <c r="F143" s="1"/>
      <c r="G143" s="1"/>
      <c r="H143" s="1"/>
    </row>
    <row r="144" spans="2:8">
      <c r="B144" s="5" t="s">
        <v>36</v>
      </c>
      <c r="C144" s="1"/>
      <c r="D144" s="1"/>
      <c r="E144" s="1"/>
      <c r="F144" s="1"/>
      <c r="G144" s="1"/>
      <c r="H144" s="1"/>
    </row>
    <row r="145" spans="2:8">
      <c r="B145" s="5" t="s">
        <v>95</v>
      </c>
      <c r="C145" s="1"/>
      <c r="D145" s="1"/>
      <c r="E145" s="1"/>
      <c r="F145" s="1"/>
      <c r="G145" s="1"/>
      <c r="H145" s="1"/>
    </row>
    <row r="146" spans="2:8">
      <c r="B146" s="5" t="s">
        <v>36</v>
      </c>
      <c r="C146" s="1"/>
      <c r="D146" s="1"/>
      <c r="E146" s="1"/>
      <c r="F146" s="1"/>
      <c r="G146" s="1"/>
      <c r="H146" s="1"/>
    </row>
    <row r="147" spans="2:8">
      <c r="B147" s="5" t="s">
        <v>96</v>
      </c>
      <c r="C147" s="1"/>
      <c r="D147" s="1"/>
      <c r="E147" s="1"/>
      <c r="F147" s="1"/>
      <c r="G147" s="1"/>
      <c r="H147" s="1"/>
    </row>
    <row r="148" spans="2:8">
      <c r="B148" s="5" t="s">
        <v>25</v>
      </c>
      <c r="C148" s="1"/>
      <c r="D148" s="1"/>
      <c r="E148" s="1"/>
      <c r="F148" s="1"/>
      <c r="G148" s="1"/>
      <c r="H148" s="1"/>
    </row>
    <row r="149" spans="2:8">
      <c r="B149" s="5" t="s">
        <v>31</v>
      </c>
      <c r="C149" s="1"/>
      <c r="D149" s="1"/>
      <c r="E149" s="1"/>
      <c r="F149" s="1"/>
      <c r="G149" s="1"/>
      <c r="H149" s="1"/>
    </row>
    <row r="150" spans="2:8">
      <c r="B150" s="5" t="s">
        <v>34</v>
      </c>
      <c r="C150" s="1"/>
      <c r="D150" s="1"/>
      <c r="E150" s="1"/>
      <c r="F150" s="1"/>
      <c r="G150" s="1"/>
      <c r="H150" s="1"/>
    </row>
    <row r="151" spans="2:8">
      <c r="B151" s="5" t="s">
        <v>36</v>
      </c>
      <c r="C151" s="1"/>
      <c r="D151" s="1"/>
      <c r="E151" s="1"/>
      <c r="F151" s="1"/>
      <c r="G151" s="1"/>
      <c r="H151" s="1"/>
    </row>
    <row r="152" spans="2:8">
      <c r="B152" s="5" t="s">
        <v>29</v>
      </c>
      <c r="C152" s="1"/>
      <c r="D152" s="1"/>
      <c r="E152" s="1"/>
      <c r="F152" s="1"/>
      <c r="G152" s="1"/>
      <c r="H152" s="1"/>
    </row>
    <row r="153" spans="2:8">
      <c r="B153" s="5" t="s">
        <v>97</v>
      </c>
      <c r="C153" s="1"/>
      <c r="D153" s="1"/>
      <c r="E153" s="1"/>
      <c r="F153" s="1"/>
      <c r="G153" s="1"/>
      <c r="H153" s="1"/>
    </row>
    <row r="154" spans="2:8">
      <c r="B154" s="5" t="s">
        <v>53</v>
      </c>
      <c r="C154" s="1"/>
      <c r="D154" s="1"/>
      <c r="E154" s="1"/>
      <c r="F154" s="1"/>
      <c r="G154" s="1"/>
      <c r="H154" s="1"/>
    </row>
    <row r="155" spans="2:8">
      <c r="B155" s="5" t="s">
        <v>98</v>
      </c>
      <c r="C155" s="1"/>
      <c r="D155" s="1"/>
      <c r="E155" s="1"/>
      <c r="F155" s="1"/>
      <c r="G155" s="1"/>
      <c r="H155" s="1"/>
    </row>
    <row r="156" spans="2:8">
      <c r="B156" s="5" t="s">
        <v>18</v>
      </c>
      <c r="C156" s="1"/>
      <c r="D156" s="1"/>
      <c r="E156" s="1"/>
      <c r="F156" s="1"/>
      <c r="G156" s="1"/>
      <c r="H156" s="1"/>
    </row>
    <row r="157" spans="2:8">
      <c r="B157" s="5" t="s">
        <v>99</v>
      </c>
      <c r="C157" s="1"/>
      <c r="D157" s="1"/>
      <c r="E157" s="1"/>
      <c r="F157" s="1"/>
      <c r="G157" s="1"/>
      <c r="H157" s="1"/>
    </row>
    <row r="158" spans="2:8">
      <c r="B158" s="5" t="s">
        <v>27</v>
      </c>
      <c r="C158" s="1"/>
      <c r="D158" s="1"/>
      <c r="E158" s="1"/>
      <c r="F158" s="1"/>
      <c r="G158" s="1"/>
      <c r="H158" s="1"/>
    </row>
    <row r="159" spans="2:8">
      <c r="B159" s="5" t="s">
        <v>100</v>
      </c>
      <c r="C159" s="1"/>
      <c r="D159" s="1"/>
      <c r="E159" s="1"/>
      <c r="F159" s="1"/>
      <c r="G159" s="1"/>
      <c r="H159" s="1"/>
    </row>
    <row r="160" spans="2:8">
      <c r="B160" s="5" t="s">
        <v>53</v>
      </c>
      <c r="C160" s="1"/>
      <c r="D160" s="1"/>
      <c r="E160" s="1"/>
      <c r="F160" s="1"/>
      <c r="G160" s="1"/>
      <c r="H160" s="1"/>
    </row>
    <row r="161" spans="2:8">
      <c r="B161" s="5" t="s">
        <v>101</v>
      </c>
      <c r="C161" s="1"/>
      <c r="D161" s="1"/>
      <c r="E161" s="1"/>
      <c r="F161" s="1"/>
      <c r="G161" s="1"/>
      <c r="H161" s="1"/>
    </row>
    <row r="162" spans="2:8">
      <c r="B162" s="5" t="s">
        <v>32</v>
      </c>
      <c r="C162" s="1"/>
      <c r="D162" s="1"/>
      <c r="E162" s="1"/>
      <c r="F162" s="1"/>
      <c r="G162" s="1"/>
      <c r="H162" s="1"/>
    </row>
    <row r="163" spans="2:8">
      <c r="B163" s="5" t="s">
        <v>102</v>
      </c>
      <c r="C163" s="1"/>
      <c r="D163" s="1"/>
      <c r="E163" s="1"/>
      <c r="F163" s="1"/>
      <c r="G163" s="1"/>
      <c r="H163" s="1"/>
    </row>
    <row r="164" spans="2:8">
      <c r="B164" s="5" t="s">
        <v>17</v>
      </c>
      <c r="C164" s="1"/>
      <c r="D164" s="1"/>
      <c r="E164" s="1"/>
      <c r="F164" s="1"/>
      <c r="G164" s="1"/>
      <c r="H164" s="1"/>
    </row>
    <row r="165" spans="2:8">
      <c r="B165" s="5" t="s">
        <v>48</v>
      </c>
      <c r="C165" s="1"/>
      <c r="D165" s="1"/>
      <c r="E165" s="1"/>
      <c r="F165" s="1"/>
      <c r="G165" s="1"/>
      <c r="H165" s="1"/>
    </row>
    <row r="166" spans="2:8">
      <c r="B166" s="5" t="s">
        <v>27</v>
      </c>
      <c r="C166" s="1"/>
      <c r="D166" s="1"/>
      <c r="E166" s="1"/>
      <c r="F166" s="1"/>
      <c r="G166" s="1"/>
      <c r="H166" s="1"/>
    </row>
    <row r="167" spans="2:8">
      <c r="B167" s="5" t="s">
        <v>103</v>
      </c>
      <c r="C167" s="1"/>
      <c r="D167" s="1"/>
      <c r="E167" s="1"/>
      <c r="F167" s="1"/>
      <c r="G167" s="1"/>
      <c r="H167" s="1"/>
    </row>
    <row r="168" spans="2:8">
      <c r="B168" s="5" t="s">
        <v>17</v>
      </c>
      <c r="C168" s="1"/>
      <c r="D168" s="1"/>
      <c r="E168" s="1"/>
      <c r="F168" s="1"/>
      <c r="G168" s="1"/>
      <c r="H168" s="1"/>
    </row>
    <row r="169" spans="2:8">
      <c r="B169" s="5" t="s">
        <v>104</v>
      </c>
      <c r="C169" s="1"/>
      <c r="D169" s="1"/>
      <c r="E169" s="1"/>
      <c r="F169" s="1"/>
      <c r="G169" s="1"/>
      <c r="H169" s="1"/>
    </row>
    <row r="170" spans="2:8">
      <c r="B170" s="5" t="s">
        <v>22</v>
      </c>
      <c r="C170" s="1"/>
      <c r="D170" s="1"/>
      <c r="E170" s="1"/>
      <c r="F170" s="1"/>
      <c r="G170" s="1"/>
      <c r="H170" s="1"/>
    </row>
    <row r="171" spans="2:8">
      <c r="B171" s="5" t="s">
        <v>53</v>
      </c>
      <c r="C171" s="1"/>
      <c r="D171" s="1"/>
      <c r="E171" s="1"/>
      <c r="F171" s="1"/>
      <c r="G171" s="1"/>
      <c r="H171" s="1"/>
    </row>
    <row r="172" spans="2:8">
      <c r="B172" s="5" t="s">
        <v>53</v>
      </c>
      <c r="C172" s="1"/>
      <c r="D172" s="1"/>
      <c r="E172" s="1"/>
      <c r="F172" s="1"/>
      <c r="G172" s="1"/>
      <c r="H172" s="1"/>
    </row>
    <row r="173" spans="2:8">
      <c r="B173" s="5" t="s">
        <v>105</v>
      </c>
      <c r="C173" s="1"/>
      <c r="D173" s="1"/>
      <c r="E173" s="1"/>
      <c r="F173" s="1"/>
      <c r="G173" s="1"/>
      <c r="H173" s="1"/>
    </row>
    <row r="174" spans="2:8">
      <c r="B174" s="5" t="s">
        <v>22</v>
      </c>
      <c r="C174" s="1"/>
      <c r="D174" s="1"/>
      <c r="E174" s="1"/>
      <c r="F174" s="1"/>
      <c r="G174" s="1"/>
      <c r="H174" s="1"/>
    </row>
    <row r="175" spans="2:8">
      <c r="B175" s="5" t="s">
        <v>106</v>
      </c>
      <c r="C175" s="1"/>
      <c r="D175" s="1"/>
      <c r="E175" s="1"/>
      <c r="F175" s="1"/>
      <c r="G175" s="1"/>
      <c r="H175" s="1"/>
    </row>
    <row r="176" spans="2:8">
      <c r="B176" s="5" t="s">
        <v>32</v>
      </c>
      <c r="C176" s="1"/>
      <c r="D176" s="1"/>
      <c r="E176" s="1"/>
      <c r="F176" s="1"/>
      <c r="G176" s="1"/>
      <c r="H176" s="1"/>
    </row>
    <row r="177" spans="2:8">
      <c r="B177" s="5" t="s">
        <v>25</v>
      </c>
      <c r="C177" s="1"/>
      <c r="D177" s="1"/>
      <c r="E177" s="1"/>
      <c r="F177" s="1"/>
      <c r="G177" s="1"/>
      <c r="H177" s="1"/>
    </row>
    <row r="178" spans="2:8">
      <c r="B178" s="5" t="s">
        <v>53</v>
      </c>
      <c r="C178" s="1"/>
      <c r="D178" s="1"/>
      <c r="E178" s="1"/>
      <c r="F178" s="1"/>
      <c r="G178" s="1"/>
      <c r="H178" s="1"/>
    </row>
    <row r="179" spans="2:8">
      <c r="B179" s="5" t="s">
        <v>107</v>
      </c>
      <c r="C179" s="1"/>
      <c r="D179" s="1"/>
      <c r="E179" s="1"/>
      <c r="F179" s="1"/>
      <c r="G179" s="1"/>
      <c r="H179" s="1"/>
    </row>
    <row r="180" spans="2:8">
      <c r="B180" s="5" t="s">
        <v>53</v>
      </c>
      <c r="C180" s="1"/>
      <c r="D180" s="1"/>
      <c r="E180" s="1"/>
      <c r="F180" s="1"/>
      <c r="G180" s="1"/>
      <c r="H180" s="1"/>
    </row>
    <row r="181" spans="2:8">
      <c r="B181" s="5" t="s">
        <v>108</v>
      </c>
      <c r="C181" s="1"/>
      <c r="D181" s="1"/>
      <c r="E181" s="1"/>
      <c r="F181" s="1"/>
      <c r="G181" s="1"/>
      <c r="H181" s="1"/>
    </row>
    <row r="182" spans="2:8">
      <c r="B182" s="5" t="s">
        <v>31</v>
      </c>
      <c r="C182" s="1"/>
      <c r="D182" s="1"/>
      <c r="E182" s="1"/>
      <c r="F182" s="1"/>
      <c r="G182" s="1"/>
      <c r="H182" s="1"/>
    </row>
    <row r="183" spans="2:8">
      <c r="B183" s="5" t="s">
        <v>109</v>
      </c>
      <c r="C183" s="1"/>
      <c r="D183" s="1"/>
      <c r="E183" s="1"/>
      <c r="F183" s="1"/>
      <c r="G183" s="1"/>
      <c r="H183" s="1"/>
    </row>
    <row r="184" spans="2:8">
      <c r="B184" s="5" t="s">
        <v>27</v>
      </c>
      <c r="C184" s="1"/>
      <c r="D184" s="1"/>
      <c r="E184" s="1"/>
      <c r="F184" s="1"/>
      <c r="G184" s="1"/>
      <c r="H184" s="1"/>
    </row>
    <row r="185" spans="2:8">
      <c r="B185" s="5" t="s">
        <v>29</v>
      </c>
      <c r="C185" s="1"/>
      <c r="D185" s="1"/>
      <c r="E185" s="1"/>
      <c r="F185" s="1"/>
      <c r="G185" s="1"/>
      <c r="H185" s="1"/>
    </row>
    <row r="186" spans="2:8">
      <c r="B186" s="5" t="s">
        <v>29</v>
      </c>
      <c r="C186" s="1"/>
      <c r="D186" s="1"/>
      <c r="E186" s="1"/>
      <c r="F186" s="1"/>
      <c r="G186" s="1"/>
      <c r="H186" s="1"/>
    </row>
    <row r="187" spans="2:8">
      <c r="B187" s="5" t="s">
        <v>110</v>
      </c>
      <c r="C187" s="1"/>
      <c r="D187" s="1"/>
      <c r="E187" s="1"/>
      <c r="F187" s="1"/>
      <c r="G187" s="1"/>
      <c r="H187" s="1"/>
    </row>
    <row r="188" spans="2:8">
      <c r="B188" s="5" t="s">
        <v>17</v>
      </c>
      <c r="C188" s="1"/>
      <c r="D188" s="1"/>
      <c r="E188" s="1"/>
      <c r="F188" s="1"/>
      <c r="G188" s="1"/>
      <c r="H188" s="1"/>
    </row>
    <row r="189" spans="2:8">
      <c r="B189" s="5" t="s">
        <v>27</v>
      </c>
      <c r="C189" s="1"/>
      <c r="D189" s="1"/>
      <c r="E189" s="1"/>
      <c r="F189" s="1"/>
      <c r="G189" s="1"/>
      <c r="H189" s="1"/>
    </row>
    <row r="190" spans="2:8">
      <c r="B190" s="5" t="s">
        <v>25</v>
      </c>
      <c r="C190" s="1"/>
      <c r="D190" s="1"/>
      <c r="E190" s="1"/>
      <c r="F190" s="1"/>
      <c r="G190" s="1"/>
      <c r="H190" s="1"/>
    </row>
    <row r="191" spans="2:8">
      <c r="B191" s="5" t="s">
        <v>19</v>
      </c>
      <c r="C191" s="1"/>
      <c r="D191" s="1"/>
      <c r="E191" s="1"/>
      <c r="F191" s="1"/>
      <c r="G191" s="1"/>
      <c r="H191" s="1"/>
    </row>
    <row r="192" spans="2:8">
      <c r="B192" s="5" t="s">
        <v>53</v>
      </c>
      <c r="C192" s="1"/>
      <c r="D192" s="1"/>
      <c r="E192" s="1"/>
      <c r="F192" s="1"/>
      <c r="G192" s="1"/>
      <c r="H192" s="1"/>
    </row>
    <row r="193" spans="2:8">
      <c r="B193" s="5" t="s">
        <v>111</v>
      </c>
      <c r="C193" s="1"/>
      <c r="D193" s="1"/>
      <c r="E193" s="1"/>
      <c r="F193" s="1"/>
      <c r="G193" s="1"/>
      <c r="H193" s="1"/>
    </row>
    <row r="194" spans="2:8">
      <c r="B194" s="5" t="s">
        <v>17</v>
      </c>
      <c r="C194" s="1"/>
      <c r="D194" s="1"/>
      <c r="E194" s="1"/>
      <c r="F194" s="1"/>
      <c r="G194" s="1"/>
      <c r="H194" s="1"/>
    </row>
    <row r="195" spans="2:8">
      <c r="B195" s="5" t="s">
        <v>112</v>
      </c>
      <c r="C195" s="1"/>
      <c r="D195" s="1"/>
      <c r="E195" s="1"/>
      <c r="F195" s="1"/>
      <c r="G195" s="1"/>
      <c r="H195" s="1"/>
    </row>
    <row r="196" spans="2:8">
      <c r="B196" s="5" t="s">
        <v>18</v>
      </c>
      <c r="C196" s="1"/>
      <c r="D196" s="1"/>
      <c r="E196" s="1"/>
      <c r="F196" s="1"/>
      <c r="G196" s="1"/>
      <c r="H196" s="1"/>
    </row>
    <row r="197" spans="2:8">
      <c r="B197" s="5" t="s">
        <v>113</v>
      </c>
      <c r="C197" s="1"/>
      <c r="D197" s="1"/>
      <c r="E197" s="1"/>
      <c r="F197" s="1"/>
      <c r="G197" s="1"/>
      <c r="H197" s="1"/>
    </row>
    <row r="198" spans="2:8">
      <c r="B198" s="5" t="s">
        <v>19</v>
      </c>
      <c r="C198" s="1"/>
      <c r="D198" s="1"/>
      <c r="E198" s="1"/>
      <c r="F198" s="1"/>
      <c r="G198" s="1"/>
      <c r="H198" s="1"/>
    </row>
    <row r="199" spans="2:8">
      <c r="B199" s="5" t="s">
        <v>114</v>
      </c>
      <c r="C199" s="1"/>
      <c r="D199" s="1"/>
      <c r="E199" s="1"/>
      <c r="F199" s="1"/>
      <c r="G199" s="1"/>
      <c r="H199" s="1"/>
    </row>
    <row r="200" spans="2:8">
      <c r="B200" s="5" t="s">
        <v>53</v>
      </c>
      <c r="C200" s="1"/>
      <c r="D200" s="1"/>
      <c r="E200" s="1"/>
      <c r="F200" s="1"/>
      <c r="G200" s="1"/>
      <c r="H200" s="1"/>
    </row>
    <row r="201" spans="2:8">
      <c r="B201" s="5" t="s">
        <v>115</v>
      </c>
      <c r="C201" s="1"/>
      <c r="D201" s="1"/>
      <c r="E201" s="1"/>
      <c r="F201" s="1"/>
      <c r="G201" s="1"/>
      <c r="H201" s="1"/>
    </row>
    <row r="202" spans="2:8">
      <c r="B202" s="5" t="s">
        <v>29</v>
      </c>
      <c r="C202" s="1"/>
      <c r="D202" s="1"/>
      <c r="E202" s="1"/>
      <c r="F202" s="1"/>
      <c r="G202" s="1"/>
      <c r="H202" s="1"/>
    </row>
  </sheetData>
  <dataValidations count="1">
    <dataValidation type="list" allowBlank="1" showInputMessage="1" showErrorMessage="1" sqref="E2">
      <formula1>KeuzeLijst</formula1>
    </dataValidation>
  </dataValidations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Voorblad</vt:lpstr>
      <vt:lpstr>Vb1</vt:lpstr>
      <vt:lpstr>Vb2</vt:lpstr>
      <vt:lpstr>Data</vt:lpstr>
      <vt:lpstr>Bedrag</vt:lpstr>
      <vt:lpstr>Grenswaarde</vt:lpstr>
      <vt:lpstr>KeuzeLijst</vt:lpstr>
      <vt:lpstr>Provisie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2017-04-06T18:19:42Z</dcterms:created>
  <dcterms:modified xsi:type="dcterms:W3CDTF">2017-04-07T15:52:15Z</dcterms:modified>
</cp:coreProperties>
</file>