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25600" windowHeight="16060"/>
  </bookViews>
  <sheets>
    <sheet name="condities binnen somproduct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F20" i="1"/>
  <c r="C19" i="1"/>
  <c r="G19" i="1"/>
  <c r="L19" i="1"/>
  <c r="C18" i="1"/>
  <c r="M18" i="1"/>
  <c r="G18" i="1"/>
  <c r="F18" i="1"/>
  <c r="L18" i="1"/>
  <c r="L21" i="1"/>
  <c r="C17" i="1"/>
  <c r="J17" i="1"/>
  <c r="F17" i="1"/>
  <c r="F22" i="1"/>
  <c r="E17" i="1"/>
  <c r="C21" i="1"/>
  <c r="E4" i="1"/>
  <c r="C14" i="1"/>
  <c r="G12" i="1"/>
  <c r="F10" i="1"/>
  <c r="E10" i="1"/>
  <c r="A9" i="1"/>
  <c r="G8" i="1"/>
  <c r="A7" i="1"/>
  <c r="G6" i="1"/>
  <c r="G5" i="1"/>
  <c r="G4" i="1"/>
  <c r="G3" i="1"/>
  <c r="J18" i="1"/>
  <c r="J21" i="1"/>
  <c r="M20" i="1"/>
  <c r="M21" i="1"/>
  <c r="F4" i="1"/>
  <c r="G10" i="1"/>
  <c r="H20" i="1"/>
  <c r="K17" i="1"/>
  <c r="K19" i="1"/>
  <c r="K21" i="1"/>
  <c r="H19" i="1"/>
  <c r="D20" i="1"/>
  <c r="I20" i="1"/>
  <c r="G17" i="1"/>
  <c r="G21" i="1"/>
  <c r="D19" i="1"/>
  <c r="E20" i="1"/>
  <c r="F21" i="1"/>
  <c r="F23" i="1"/>
  <c r="I17" i="1"/>
  <c r="I21" i="1"/>
  <c r="D18" i="1"/>
  <c r="D21" i="1"/>
  <c r="E19" i="1"/>
  <c r="E21" i="1"/>
  <c r="H21" i="1"/>
  <c r="G9" i="1"/>
</calcChain>
</file>

<file path=xl/sharedStrings.xml><?xml version="1.0" encoding="utf-8"?>
<sst xmlns="http://schemas.openxmlformats.org/spreadsheetml/2006/main" count="36" uniqueCount="14">
  <si>
    <t>appel</t>
  </si>
  <si>
    <t>ja</t>
  </si>
  <si>
    <t>bes</t>
  </si>
  <si>
    <t>=SOMPRODUCT(((B2:B13="Bes")+(B2:B13="appel"))*C2:C13) Je kunt de conditie ook tussen quotes aangeven: Bes en appel</t>
  </si>
  <si>
    <t>ceder</t>
  </si>
  <si>
    <t>=SOMPRODUCT(((B2:B13&lt;&gt;"Bes")+(B2:B13&lt;&gt;"appel"))*C2:C13) Je kunt ook gekke dingen doen met de quotes: alles behalve bes en appel  want &lt;&gt; bes en &lt;&gt; appel wordt dan 1 x geteld en verder alles 2 x</t>
  </si>
  <si>
    <t>knol</t>
  </si>
  <si>
    <t>=SOMPRODUCT(((B2:B13&lt;&gt;"Bes")+(B2:B13="appel"))*C2:C13)  Alles behalve bes en ook alle appels (nog een keer extra dus)</t>
  </si>
  <si>
    <t>nee</t>
  </si>
  <si>
    <t>=SOMPRODUCT(((B2:B13&lt;&gt;"Bes")-(B2:B13="appel"))*C2:C13)  Alles behalve bes min de appel  (dus alleen ceder en knol)</t>
  </si>
  <si>
    <t>=SOMPRODUCT(AANTAL.ALS(B8:B9;B2:B13);C2:C13)</t>
  </si>
  <si>
    <t>=SOMPRODUCT(AANTAL.ALS(A7:A10;B2:B13);C2:C13) het ook mogelijk om een veld (in array A) leeg te laten.</t>
  </si>
  <si>
    <t>=SOMPRODUCT(AANTAL.ALS(A7:A10;B2:B13);C2:C13;AANTAL.ALS(D3;D2:D13))  twee condities</t>
  </si>
  <si>
    <t>=SOMPRODUCT(1-AANTAL.ALS(B8:B9;B2:B13);C2:C13)     Dus niet ceder en knol maar de alle andere ( = appel en bes)  het teken 1- draait de condities om en geef je op wat je wilt uitsluiten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</si>
</sst>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99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0" fillId="0" borderId="0" xfId="0" quotePrefix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Fill="1"/>
    <xf numFmtId="0" fontId="0" fillId="3" borderId="1" xfId="0" applyFill="1" applyBorder="1"/>
    <xf numFmtId="0" fontId="0" fillId="6" borderId="1" xfId="0" applyFill="1" applyBorder="1"/>
    <xf numFmtId="0" fontId="0" fillId="0" borderId="1" xfId="0" applyBorder="1"/>
    <xf numFmtId="0" fontId="0" fillId="2" borderId="1" xfId="0" applyFill="1" applyBorder="1"/>
    <xf numFmtId="0" fontId="0" fillId="4" borderId="1" xfId="0" applyFill="1" applyBorder="1"/>
    <xf numFmtId="0" fontId="0" fillId="7" borderId="0" xfId="0" applyFill="1"/>
    <xf numFmtId="0" fontId="0" fillId="7" borderId="1" xfId="0" applyFill="1" applyBorder="1"/>
  </cellXfs>
  <cellStyles count="1">
    <cellStyle name="Norma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tabSelected="1" workbookViewId="0">
      <selection activeCell="G4" sqref="G4"/>
    </sheetView>
  </sheetViews>
  <sheetFormatPr baseColWidth="10" defaultColWidth="8.83203125" defaultRowHeight="14" x14ac:dyDescent="0"/>
  <cols>
    <col min="7" max="7" width="10.5" bestFit="1" customWidth="1"/>
  </cols>
  <sheetData>
    <row r="2" spans="1:8">
      <c r="B2" t="s">
        <v>0</v>
      </c>
      <c r="C2">
        <v>7</v>
      </c>
      <c r="D2" t="s">
        <v>1</v>
      </c>
    </row>
    <row r="3" spans="1:8">
      <c r="B3" t="s">
        <v>2</v>
      </c>
      <c r="C3">
        <v>2</v>
      </c>
      <c r="D3" t="s">
        <v>1</v>
      </c>
      <c r="G3" s="1">
        <f>SUMPRODUCT(((B2:B13="Bes")+(B2:B13="appel"))*C2:C13)</f>
        <v>825</v>
      </c>
      <c r="H3" s="2" t="s">
        <v>3</v>
      </c>
    </row>
    <row r="4" spans="1:8">
      <c r="B4" t="s">
        <v>4</v>
      </c>
      <c r="C4">
        <v>4</v>
      </c>
      <c r="D4" t="s">
        <v>1</v>
      </c>
      <c r="E4" s="3">
        <f>C21</f>
        <v>4101</v>
      </c>
      <c r="F4" s="4">
        <f>M21</f>
        <v>3276</v>
      </c>
      <c r="G4">
        <f>SUMPRODUCT(((B2:B13&lt;&gt;"Bes")+(B2:B13&lt;&gt;"appel"))*C2:C13)</f>
        <v>7377</v>
      </c>
      <c r="H4" s="2" t="s">
        <v>5</v>
      </c>
    </row>
    <row r="5" spans="1:8">
      <c r="B5" t="s">
        <v>6</v>
      </c>
      <c r="C5">
        <v>8</v>
      </c>
      <c r="D5" t="s">
        <v>1</v>
      </c>
      <c r="G5" s="5">
        <f>SUMPRODUCT(((B2:B13&lt;&gt;"Bes")+(B2:B13="appel"))*C2:C13)</f>
        <v>3834</v>
      </c>
      <c r="H5" s="2" t="s">
        <v>7</v>
      </c>
    </row>
    <row r="6" spans="1:8">
      <c r="B6" t="s">
        <v>0</v>
      </c>
      <c r="C6">
        <v>16</v>
      </c>
      <c r="D6" t="s">
        <v>8</v>
      </c>
      <c r="G6" s="4">
        <f>SUMPRODUCT(((B2:B13&lt;&gt;"Bes")-(B2:B13="appel"))*C2:C13)</f>
        <v>3276</v>
      </c>
      <c r="H6" s="2" t="s">
        <v>9</v>
      </c>
    </row>
    <row r="7" spans="1:8">
      <c r="A7" t="str">
        <f>B2</f>
        <v>appel</v>
      </c>
      <c r="B7" t="s">
        <v>2</v>
      </c>
      <c r="C7">
        <v>32</v>
      </c>
      <c r="D7" t="s">
        <v>8</v>
      </c>
    </row>
    <row r="8" spans="1:8">
      <c r="B8" t="s">
        <v>4</v>
      </c>
      <c r="C8">
        <v>64</v>
      </c>
      <c r="D8" t="s">
        <v>8</v>
      </c>
      <c r="G8" s="4">
        <f>SUMPRODUCT(COUNTIF(B8:B9,B2:B13),C2:C13)</f>
        <v>3276</v>
      </c>
      <c r="H8" s="2" t="s">
        <v>10</v>
      </c>
    </row>
    <row r="9" spans="1:8">
      <c r="A9" t="str">
        <f>B4</f>
        <v>ceder</v>
      </c>
      <c r="B9" t="s">
        <v>6</v>
      </c>
      <c r="C9">
        <v>128</v>
      </c>
      <c r="D9" t="s">
        <v>8</v>
      </c>
      <c r="G9" s="12">
        <f>SUMPRODUCT(COUNTIF(A7:A10,B2:B13),C2:C13)</f>
        <v>1371</v>
      </c>
      <c r="H9" s="2" t="s">
        <v>11</v>
      </c>
    </row>
    <row r="10" spans="1:8">
      <c r="B10" t="s">
        <v>0</v>
      </c>
      <c r="C10">
        <v>256</v>
      </c>
      <c r="D10" t="s">
        <v>1</v>
      </c>
      <c r="E10">
        <f>C2+C10</f>
        <v>263</v>
      </c>
      <c r="F10">
        <f>C4+C12</f>
        <v>1028</v>
      </c>
      <c r="G10" s="6">
        <f>SUMPRODUCT(COUNTIF(A7:A10,B2:B13),C2:C13,COUNTIF(D3,D2:D13))</f>
        <v>1291</v>
      </c>
      <c r="H10" s="2" t="s">
        <v>12</v>
      </c>
    </row>
    <row r="11" spans="1:8">
      <c r="B11" t="s">
        <v>2</v>
      </c>
      <c r="C11">
        <v>512</v>
      </c>
      <c r="D11" t="s">
        <v>8</v>
      </c>
    </row>
    <row r="12" spans="1:8">
      <c r="B12" t="s">
        <v>4</v>
      </c>
      <c r="C12">
        <v>1024</v>
      </c>
      <c r="D12" t="s">
        <v>1</v>
      </c>
      <c r="G12" s="1">
        <f>SUMPRODUCT(1-COUNTIF(B8:B9,B2:B13),C2:C13)</f>
        <v>825</v>
      </c>
      <c r="H12" s="2" t="s">
        <v>13</v>
      </c>
    </row>
    <row r="13" spans="1:8">
      <c r="B13" t="s">
        <v>6</v>
      </c>
      <c r="C13">
        <v>2048</v>
      </c>
      <c r="D13" t="s">
        <v>8</v>
      </c>
    </row>
    <row r="14" spans="1:8" ht="15" thickBot="1">
      <c r="C14" s="7">
        <f>SUM(C2:C13)</f>
        <v>4101</v>
      </c>
    </row>
    <row r="15" spans="1:8" ht="15" thickTop="1"/>
    <row r="17" spans="2:13">
      <c r="B17" t="s">
        <v>0</v>
      </c>
      <c r="C17">
        <f>SUMIF($B$2:$B$13,B17,$C$2:$C$13)</f>
        <v>279</v>
      </c>
      <c r="E17">
        <f t="shared" ref="E17:K17" si="0">$C$17</f>
        <v>279</v>
      </c>
      <c r="F17">
        <f t="shared" si="0"/>
        <v>279</v>
      </c>
      <c r="G17">
        <f t="shared" si="0"/>
        <v>279</v>
      </c>
      <c r="I17">
        <f t="shared" si="0"/>
        <v>279</v>
      </c>
      <c r="J17">
        <f t="shared" si="0"/>
        <v>279</v>
      </c>
      <c r="K17">
        <f t="shared" si="0"/>
        <v>279</v>
      </c>
    </row>
    <row r="18" spans="2:13">
      <c r="B18" t="s">
        <v>4</v>
      </c>
      <c r="C18">
        <f t="shared" ref="C18:C20" si="1">SUMIF($B$2:$B$13,B18,$C$2:$C$13)</f>
        <v>1092</v>
      </c>
      <c r="D18">
        <f>$C$18</f>
        <v>1092</v>
      </c>
      <c r="F18">
        <f t="shared" ref="F18:M18" si="2">$C$18</f>
        <v>1092</v>
      </c>
      <c r="G18">
        <f t="shared" si="2"/>
        <v>1092</v>
      </c>
      <c r="J18">
        <f t="shared" si="2"/>
        <v>1092</v>
      </c>
      <c r="L18">
        <f t="shared" si="2"/>
        <v>1092</v>
      </c>
      <c r="M18">
        <f t="shared" si="2"/>
        <v>1092</v>
      </c>
    </row>
    <row r="19" spans="2:13">
      <c r="B19" t="s">
        <v>2</v>
      </c>
      <c r="C19">
        <f t="shared" si="1"/>
        <v>546</v>
      </c>
      <c r="D19">
        <f>$C$19</f>
        <v>546</v>
      </c>
      <c r="E19">
        <f t="shared" ref="E19:L19" si="3">$C$19</f>
        <v>546</v>
      </c>
      <c r="G19">
        <f t="shared" si="3"/>
        <v>546</v>
      </c>
      <c r="H19">
        <f t="shared" si="3"/>
        <v>546</v>
      </c>
      <c r="K19">
        <f t="shared" si="3"/>
        <v>546</v>
      </c>
      <c r="L19">
        <f t="shared" si="3"/>
        <v>546</v>
      </c>
    </row>
    <row r="20" spans="2:13">
      <c r="B20" t="s">
        <v>6</v>
      </c>
      <c r="C20">
        <f t="shared" si="1"/>
        <v>2184</v>
      </c>
      <c r="D20">
        <f>$C$20</f>
        <v>2184</v>
      </c>
      <c r="E20">
        <f t="shared" ref="E20:I20" si="4">$C$20</f>
        <v>2184</v>
      </c>
      <c r="F20">
        <f t="shared" si="4"/>
        <v>2184</v>
      </c>
      <c r="H20">
        <f t="shared" si="4"/>
        <v>2184</v>
      </c>
      <c r="I20">
        <f t="shared" si="4"/>
        <v>2184</v>
      </c>
      <c r="M20">
        <f t="shared" ref="M20" si="5">$C$20</f>
        <v>2184</v>
      </c>
    </row>
    <row r="21" spans="2:13" ht="15" thickBot="1">
      <c r="C21" s="7">
        <f>SUM(C17:C20)</f>
        <v>4101</v>
      </c>
      <c r="D21" s="8">
        <f>SUM(D17:D20)</f>
        <v>3822</v>
      </c>
      <c r="E21" s="9">
        <f t="shared" ref="E21:M21" si="6">SUM(E17:E20)</f>
        <v>3009</v>
      </c>
      <c r="F21" s="9">
        <f t="shared" si="6"/>
        <v>3555</v>
      </c>
      <c r="G21" s="9">
        <f t="shared" si="6"/>
        <v>1917</v>
      </c>
      <c r="H21" s="9">
        <f t="shared" si="6"/>
        <v>2730</v>
      </c>
      <c r="I21" s="9">
        <f t="shared" si="6"/>
        <v>2463</v>
      </c>
      <c r="J21" s="13">
        <f t="shared" si="6"/>
        <v>1371</v>
      </c>
      <c r="K21" s="10">
        <f t="shared" si="6"/>
        <v>825</v>
      </c>
      <c r="L21" s="9">
        <f t="shared" si="6"/>
        <v>1638</v>
      </c>
      <c r="M21" s="11">
        <f t="shared" si="6"/>
        <v>3276</v>
      </c>
    </row>
    <row r="22" spans="2:13" ht="15" thickTop="1">
      <c r="F22">
        <f>F17</f>
        <v>279</v>
      </c>
    </row>
    <row r="23" spans="2:13">
      <c r="F23" s="5">
        <f>F21+F22</f>
        <v>3834</v>
      </c>
    </row>
    <row r="31" spans="2:13">
      <c r="G31" s="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condities binnen somproduct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</dc:creator>
  <cp:lastModifiedBy>Gijs Verbruggen</cp:lastModifiedBy>
  <dcterms:created xsi:type="dcterms:W3CDTF">2017-05-08T21:41:58Z</dcterms:created>
  <dcterms:modified xsi:type="dcterms:W3CDTF">2017-05-10T18:01:37Z</dcterms:modified>
</cp:coreProperties>
</file>