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6440" tabRatio="500"/>
  </bookViews>
  <sheets>
    <sheet name="Voorblad" sheetId="3" r:id="rId1"/>
    <sheet name="Top5" sheetId="1" r:id="rId2"/>
    <sheet name="Top5_2" sheetId="2" r:id="rId3"/>
  </sheets>
  <calcPr calcId="145621" concurrentCalc="0"/>
  <pivotCaches>
    <pivotCache cacheId="0" r:id="rId4"/>
    <pivotCache cacheId="1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2" l="1"/>
  <c r="J4" i="2"/>
  <c r="K5" i="2"/>
  <c r="L5" i="2" a="1"/>
  <c r="L5" i="2"/>
  <c r="J6" i="2"/>
  <c r="K6" i="2"/>
  <c r="L6" i="2" a="1"/>
  <c r="L6" i="2"/>
  <c r="J7" i="2"/>
  <c r="K7" i="2"/>
  <c r="L7" i="2" a="1"/>
  <c r="L7" i="2"/>
  <c r="J8" i="2"/>
  <c r="K8" i="2"/>
  <c r="L8" i="2" a="1"/>
  <c r="L8" i="2"/>
  <c r="J9" i="2"/>
  <c r="K9" i="2"/>
  <c r="L9" i="2" a="1"/>
  <c r="L9" i="2"/>
  <c r="J10" i="2"/>
  <c r="K10" i="2"/>
  <c r="L10" i="2" a="1"/>
  <c r="L10" i="2"/>
  <c r="J11" i="2"/>
  <c r="K11" i="2"/>
  <c r="L11" i="2" a="1"/>
  <c r="L11" i="2"/>
  <c r="J12" i="2"/>
  <c r="K12" i="2"/>
  <c r="L12" i="2" a="1"/>
  <c r="L12" i="2"/>
  <c r="J13" i="2"/>
  <c r="K13" i="2"/>
  <c r="L13" i="2" a="1"/>
  <c r="L13" i="2"/>
  <c r="J14" i="2"/>
  <c r="K14" i="2"/>
  <c r="L14" i="2" a="1"/>
  <c r="L14" i="2"/>
  <c r="J15" i="2"/>
  <c r="K15" i="2"/>
  <c r="L15" i="2" a="1"/>
  <c r="L15" i="2"/>
  <c r="J16" i="2"/>
  <c r="K16" i="2"/>
  <c r="L16" i="2" a="1"/>
  <c r="L16" i="2"/>
  <c r="J17" i="2"/>
  <c r="K17" i="2"/>
  <c r="L17" i="2" a="1"/>
  <c r="L17" i="2"/>
  <c r="J18" i="2"/>
  <c r="K18" i="2"/>
  <c r="L18" i="2" a="1"/>
  <c r="L18" i="2"/>
  <c r="K4" i="2"/>
  <c r="L4" i="2" a="1"/>
  <c r="L4" i="2"/>
  <c r="D3" i="2"/>
  <c r="D24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5" i="2"/>
  <c r="D26" i="2"/>
  <c r="K6" i="1"/>
  <c r="J6" i="1"/>
  <c r="K7" i="1"/>
  <c r="J7" i="1"/>
  <c r="K8" i="1"/>
  <c r="J8" i="1"/>
  <c r="K9" i="1"/>
  <c r="J9" i="1"/>
  <c r="K5" i="1"/>
  <c r="J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<sst xmlns="http://schemas.openxmlformats.org/spreadsheetml/2006/main" count="34" uniqueCount="14">
  <si>
    <t>Maand</t>
  </si>
  <si>
    <t>Aantal</t>
  </si>
  <si>
    <t>Eindtotaal</t>
  </si>
  <si>
    <t>Totaal</t>
  </si>
  <si>
    <t>Som van Aantal</t>
  </si>
  <si>
    <t>VolgNr</t>
  </si>
  <si>
    <t>Top 5</t>
  </si>
  <si>
    <t>Top 20%</t>
  </si>
  <si>
    <t>Top Som&gt;100</t>
  </si>
  <si>
    <t>Random</t>
  </si>
  <si>
    <t>SubNr</t>
  </si>
  <si>
    <t>© 2017, G-Info/G. Verbruggen</t>
  </si>
  <si>
    <t>www.ginfo.nl</t>
  </si>
  <si>
    <t>Voorbeeld materiaal -  Top-5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</si>
</sst>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b/>
      <sz val="12"/>
      <color theme="0"/>
      <name val="Calibri"/>
      <family val="2"/>
      <charset val="129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/>
        <bgColor theme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ck">
        <color theme="0"/>
      </bottom>
      <diagonal/>
    </border>
    <border>
      <left/>
      <right style="thin">
        <color theme="0"/>
      </right>
      <top style="medium">
        <color indexed="64"/>
      </top>
      <bottom style="thick">
        <color theme="0"/>
      </bottom>
      <diagonal/>
    </border>
    <border>
      <left/>
      <right style="medium">
        <color indexed="64"/>
      </right>
      <top style="medium">
        <color indexed="64"/>
      </top>
      <bottom style="thick">
        <color theme="0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17" fontId="0" fillId="0" borderId="0" xfId="0" applyNumberFormat="1"/>
    <xf numFmtId="17" fontId="0" fillId="0" borderId="0" xfId="0" applyNumberFormat="1" applyFont="1" applyBorder="1"/>
    <xf numFmtId="0" fontId="0" fillId="0" borderId="1" xfId="0" pivotButton="1" applyBorder="1"/>
    <xf numFmtId="0" fontId="0" fillId="0" borderId="2" xfId="0" applyBorder="1"/>
    <xf numFmtId="0" fontId="0" fillId="0" borderId="4" xfId="0" applyBorder="1"/>
    <xf numFmtId="17" fontId="0" fillId="0" borderId="3" xfId="0" applyNumberFormat="1" applyBorder="1"/>
    <xf numFmtId="0" fontId="0" fillId="0" borderId="4" xfId="0" applyNumberFormat="1" applyBorder="1"/>
    <xf numFmtId="17" fontId="0" fillId="0" borderId="5" xfId="0" applyNumberFormat="1" applyBorder="1"/>
    <xf numFmtId="0" fontId="0" fillId="0" borderId="6" xfId="0" applyNumberFormat="1" applyBorder="1"/>
    <xf numFmtId="0" fontId="0" fillId="0" borderId="4" xfId="0" applyNumberFormat="1" applyFont="1" applyBorder="1"/>
    <xf numFmtId="0" fontId="0" fillId="0" borderId="3" xfId="0" applyNumberFormat="1" applyFont="1" applyBorder="1"/>
    <xf numFmtId="0" fontId="0" fillId="0" borderId="5" xfId="0" applyNumberFormat="1" applyFont="1" applyBorder="1"/>
    <xf numFmtId="17" fontId="0" fillId="0" borderId="7" xfId="0" applyNumberFormat="1" applyFont="1" applyBorder="1"/>
    <xf numFmtId="0" fontId="0" fillId="0" borderId="6" xfId="0" applyNumberFormat="1" applyFont="1" applyBorder="1"/>
    <xf numFmtId="0" fontId="0" fillId="0" borderId="8" xfId="0" pivotButton="1" applyBorder="1" applyAlignment="1"/>
    <xf numFmtId="0" fontId="4" fillId="0" borderId="0" xfId="0" applyFont="1"/>
    <xf numFmtId="0" fontId="3" fillId="2" borderId="4" xfId="0" applyFont="1" applyFill="1" applyBorder="1"/>
    <xf numFmtId="17" fontId="0" fillId="0" borderId="0" xfId="0" applyNumberFormat="1" applyBorder="1"/>
    <xf numFmtId="0" fontId="0" fillId="0" borderId="0" xfId="0" applyNumberFormat="1" applyBorder="1"/>
    <xf numFmtId="0" fontId="0" fillId="0" borderId="0" xfId="0" applyBorder="1"/>
    <xf numFmtId="0" fontId="0" fillId="0" borderId="7" xfId="0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0" fillId="0" borderId="3" xfId="0" pivotButton="1" applyBorder="1"/>
    <xf numFmtId="0" fontId="3" fillId="2" borderId="3" xfId="0" applyFont="1" applyFill="1" applyBorder="1"/>
    <xf numFmtId="0" fontId="4" fillId="0" borderId="9" xfId="0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3" fillId="3" borderId="12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0" fillId="0" borderId="3" xfId="0" applyBorder="1"/>
    <xf numFmtId="17" fontId="0" fillId="0" borderId="4" xfId="0" applyNumberFormat="1" applyBorder="1"/>
    <xf numFmtId="0" fontId="0" fillId="0" borderId="5" xfId="0" applyBorder="1"/>
    <xf numFmtId="17" fontId="0" fillId="0" borderId="6" xfId="0" applyNumberFormat="1" applyBorder="1"/>
    <xf numFmtId="0" fontId="5" fillId="4" borderId="0" xfId="3" applyFill="1"/>
    <xf numFmtId="0" fontId="5" fillId="4" borderId="0" xfId="3" applyFill="1" applyBorder="1"/>
    <xf numFmtId="0" fontId="5" fillId="0" borderId="0" xfId="3"/>
    <xf numFmtId="0" fontId="5" fillId="5" borderId="0" xfId="3" applyFill="1"/>
    <xf numFmtId="0" fontId="5" fillId="5" borderId="0" xfId="3" applyFill="1" applyBorder="1"/>
    <xf numFmtId="0" fontId="5" fillId="5" borderId="15" xfId="3" applyFill="1" applyBorder="1"/>
    <xf numFmtId="0" fontId="5" fillId="5" borderId="16" xfId="3" applyFill="1" applyBorder="1"/>
    <xf numFmtId="0" fontId="5" fillId="5" borderId="17" xfId="3" applyFill="1" applyBorder="1"/>
    <xf numFmtId="0" fontId="5" fillId="5" borderId="18" xfId="3" applyFill="1" applyBorder="1"/>
    <xf numFmtId="0" fontId="6" fillId="5" borderId="0" xfId="3" applyFont="1" applyFill="1" applyBorder="1"/>
    <xf numFmtId="0" fontId="5" fillId="5" borderId="19" xfId="3" applyFill="1" applyBorder="1"/>
    <xf numFmtId="0" fontId="7" fillId="5" borderId="0" xfId="3" applyFont="1" applyFill="1" applyBorder="1" applyAlignment="1">
      <alignment horizontal="right"/>
    </xf>
    <xf numFmtId="0" fontId="8" fillId="5" borderId="0" xfId="3" applyFont="1" applyFill="1" applyBorder="1" applyAlignment="1">
      <alignment horizontal="right"/>
    </xf>
    <xf numFmtId="0" fontId="9" fillId="5" borderId="0" xfId="3" applyFont="1" applyFill="1" applyBorder="1" applyAlignment="1">
      <alignment horizontal="right"/>
    </xf>
    <xf numFmtId="0" fontId="10" fillId="5" borderId="0" xfId="4" applyFill="1" applyBorder="1" applyAlignment="1" applyProtection="1">
      <alignment horizontal="right"/>
      <protection locked="0"/>
    </xf>
    <xf numFmtId="0" fontId="10" fillId="5" borderId="0" xfId="4" applyFill="1" applyAlignment="1" applyProtection="1">
      <alignment horizontal="right"/>
      <protection locked="0"/>
    </xf>
    <xf numFmtId="0" fontId="5" fillId="5" borderId="20" xfId="3" applyFill="1" applyBorder="1"/>
    <xf numFmtId="0" fontId="5" fillId="5" borderId="21" xfId="3" applyFill="1" applyBorder="1"/>
    <xf numFmtId="0" fontId="5" fillId="5" borderId="22" xfId="3" applyFill="1" applyBorder="1"/>
    <xf numFmtId="0" fontId="5" fillId="0" borderId="0" xfId="3" applyBorder="1"/>
  </cellXfs>
  <cellStyles count="5">
    <cellStyle name="Gevolgde hyperlink" xfId="2" builtinId="9" hidden="1"/>
    <cellStyle name="Hyperlink" xfId="1" builtinId="8" hidden="1"/>
    <cellStyle name="Hyperlink" xfId="4" builtinId="8"/>
    <cellStyle name="Normal 2" xfId="3"/>
    <cellStyle name="Standaard" xfId="0" builtinId="0"/>
  </cellStyles>
  <dxfs count="17">
    <dxf>
      <numFmt numFmtId="22" formatCode="mmm/yy"/>
      <border diagonalUp="0" diagonalDown="0">
        <left style="thin">
          <color auto="1"/>
        </left>
        <right/>
        <top style="thick">
          <color auto="1"/>
        </top>
        <bottom style="thick">
          <color auto="1"/>
        </bottom>
        <vertical style="thin">
          <color auto="1"/>
        </vertical>
        <horizontal style="thick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ck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ck">
          <color auto="1"/>
        </horizontal>
      </border>
    </dxf>
    <dxf>
      <border diagonalUp="0" diagonalDown="0">
        <left/>
        <right style="thin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ck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ck">
          <color auto="1"/>
        </horizontal>
      </border>
    </dxf>
    <dxf>
      <numFmt numFmtId="22" formatCode="mmm/yy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0" formatCode="General"/>
    </dxf>
    <dxf>
      <numFmt numFmtId="22" formatCode="mmm/yy"/>
    </dxf>
    <dxf>
      <border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readingOrder="0"/>
    </dxf>
    <dxf>
      <border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'Top5'!$C$2</c:f>
              <c:strCache>
                <c:ptCount val="1"/>
                <c:pt idx="0">
                  <c:v>Aantal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'Top5'!$B$3:$B$26</c:f>
              <c:numCache>
                <c:formatCode>mmm\-yy</c:formatCode>
                <c:ptCount val="2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</c:numCache>
            </c:numRef>
          </c:xVal>
          <c:yVal>
            <c:numRef>
              <c:f>'Top5'!$C$3:$C$26</c:f>
              <c:numCache>
                <c:formatCode>General</c:formatCode>
                <c:ptCount val="24"/>
                <c:pt idx="0">
                  <c:v>6.28</c:v>
                </c:pt>
                <c:pt idx="1">
                  <c:v>15.96</c:v>
                </c:pt>
                <c:pt idx="2">
                  <c:v>8.69</c:v>
                </c:pt>
                <c:pt idx="3">
                  <c:v>2.85</c:v>
                </c:pt>
                <c:pt idx="4">
                  <c:v>19.47</c:v>
                </c:pt>
                <c:pt idx="5">
                  <c:v>10.92</c:v>
                </c:pt>
                <c:pt idx="6">
                  <c:v>4.1100000000000003</c:v>
                </c:pt>
                <c:pt idx="7">
                  <c:v>3.93</c:v>
                </c:pt>
                <c:pt idx="8">
                  <c:v>4.93</c:v>
                </c:pt>
                <c:pt idx="9">
                  <c:v>17.170000000000002</c:v>
                </c:pt>
                <c:pt idx="10">
                  <c:v>3.33</c:v>
                </c:pt>
                <c:pt idx="11">
                  <c:v>14</c:v>
                </c:pt>
                <c:pt idx="12">
                  <c:v>6.84</c:v>
                </c:pt>
                <c:pt idx="13">
                  <c:v>16.440000000000001</c:v>
                </c:pt>
                <c:pt idx="14">
                  <c:v>4.99</c:v>
                </c:pt>
                <c:pt idx="15">
                  <c:v>14.08</c:v>
                </c:pt>
                <c:pt idx="16">
                  <c:v>1.25</c:v>
                </c:pt>
                <c:pt idx="17">
                  <c:v>5.79</c:v>
                </c:pt>
                <c:pt idx="18">
                  <c:v>13.09</c:v>
                </c:pt>
                <c:pt idx="19">
                  <c:v>16.98</c:v>
                </c:pt>
                <c:pt idx="20">
                  <c:v>7.76</c:v>
                </c:pt>
                <c:pt idx="21">
                  <c:v>16.16</c:v>
                </c:pt>
                <c:pt idx="22">
                  <c:v>10.11</c:v>
                </c:pt>
                <c:pt idx="23">
                  <c:v>14.59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tar"/>
            <c:size val="7"/>
          </c:marker>
          <c:dLbls>
            <c:dLblPos val="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xVal>
            <c:numRef>
              <c:f>'Top5'!$J$5:$J$9</c:f>
              <c:numCache>
                <c:formatCode>mmm\-yy</c:formatCode>
                <c:ptCount val="5"/>
                <c:pt idx="0">
                  <c:v>42491</c:v>
                </c:pt>
                <c:pt idx="1">
                  <c:v>42644</c:v>
                </c:pt>
                <c:pt idx="2">
                  <c:v>42948</c:v>
                </c:pt>
                <c:pt idx="3">
                  <c:v>42767</c:v>
                </c:pt>
                <c:pt idx="4">
                  <c:v>43009</c:v>
                </c:pt>
              </c:numCache>
            </c:numRef>
          </c:xVal>
          <c:yVal>
            <c:numRef>
              <c:f>'Top5'!$K$5:$K$9</c:f>
              <c:numCache>
                <c:formatCode>General</c:formatCode>
                <c:ptCount val="5"/>
                <c:pt idx="0">
                  <c:v>19.47</c:v>
                </c:pt>
                <c:pt idx="1">
                  <c:v>17.170000000000002</c:v>
                </c:pt>
                <c:pt idx="2">
                  <c:v>16.98</c:v>
                </c:pt>
                <c:pt idx="3">
                  <c:v>16.440000000000001</c:v>
                </c:pt>
                <c:pt idx="4">
                  <c:v>16.16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71360"/>
        <c:axId val="132672896"/>
      </c:scatterChart>
      <c:valAx>
        <c:axId val="132671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2672896"/>
        <c:crosses val="autoZero"/>
        <c:crossBetween val="midCat"/>
      </c:valAx>
      <c:valAx>
        <c:axId val="132672896"/>
        <c:scaling>
          <c:orientation val="minMax"/>
          <c:max val="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71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1</xdr:row>
      <xdr:rowOff>66674</xdr:rowOff>
    </xdr:from>
    <xdr:to>
      <xdr:col>18</xdr:col>
      <xdr:colOff>200025</xdr:colOff>
      <xdr:row>17</xdr:row>
      <xdr:rowOff>152399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js Verbruggen" refreshedDate="42859.550047106481" createdVersion="4" refreshedVersion="4" minRefreshableVersion="3" recordCount="24">
  <cacheSource type="worksheet">
    <worksheetSource name="tblData"/>
  </cacheSource>
  <cacheFields count="3">
    <cacheField name="Maand" numFmtId="17">
      <sharedItems containsSemiMixedTypes="0" containsNonDate="0" containsDate="1" containsString="0" minDate="2016-01-01T00:00:00" maxDate="2017-12-02T00:00:00" count="24"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</sharedItems>
    </cacheField>
    <cacheField name="Aantal" numFmtId="0">
      <sharedItems containsSemiMixedTypes="0" containsString="0" containsNumber="1" minValue="1.25" maxValue="19.47"/>
    </cacheField>
    <cacheField name="Random" numFmtId="0">
      <sharedItems containsSemiMixedTypes="0" containsString="0" containsNumber="1" minValue="1.69" maxValue="19.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js Verbruggen" refreshedDate="42860.615217245373" createdVersion="4" refreshedVersion="4" minRefreshableVersion="3" recordCount="24">
  <cacheSource type="worksheet">
    <worksheetSource name="tblData2"/>
  </cacheSource>
  <cacheFields count="3">
    <cacheField name="Maand" numFmtId="17">
      <sharedItems containsSemiMixedTypes="0" containsNonDate="0" containsDate="1" containsString="0" minDate="2016-01-01T00:00:00" maxDate="2017-12-02T00:00:00" count="24"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</sharedItems>
    </cacheField>
    <cacheField name="Aantal" numFmtId="0">
      <sharedItems containsSemiMixedTypes="0" containsString="0" containsNumber="1" containsInteger="1" minValue="1" maxValue="19"/>
    </cacheField>
    <cacheField name="Random" numFmtId="0">
      <sharedItems containsSemiMixedTypes="0" containsString="0" containsNumber="1" containsInteger="1" minValue="1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n v="6.28"/>
    <n v="18.88"/>
  </r>
  <r>
    <x v="1"/>
    <n v="15.96"/>
    <n v="9.3800000000000008"/>
  </r>
  <r>
    <x v="2"/>
    <n v="8.69"/>
    <n v="3.14"/>
  </r>
  <r>
    <x v="3"/>
    <n v="2.85"/>
    <n v="15.34"/>
  </r>
  <r>
    <x v="4"/>
    <n v="19.47"/>
    <n v="4.22"/>
  </r>
  <r>
    <x v="5"/>
    <n v="10.92"/>
    <n v="4.96"/>
  </r>
  <r>
    <x v="6"/>
    <n v="4.1100000000000003"/>
    <n v="1.69"/>
  </r>
  <r>
    <x v="7"/>
    <n v="3.93"/>
    <n v="7.7"/>
  </r>
  <r>
    <x v="8"/>
    <n v="4.93"/>
    <n v="13.06"/>
  </r>
  <r>
    <x v="9"/>
    <n v="17.170000000000002"/>
    <n v="19.22"/>
  </r>
  <r>
    <x v="10"/>
    <n v="3.33"/>
    <n v="5.64"/>
  </r>
  <r>
    <x v="11"/>
    <n v="14"/>
    <n v="11.46"/>
  </r>
  <r>
    <x v="12"/>
    <n v="6.84"/>
    <n v="17.09"/>
  </r>
  <r>
    <x v="13"/>
    <n v="16.440000000000001"/>
    <n v="13.69"/>
  </r>
  <r>
    <x v="14"/>
    <n v="4.99"/>
    <n v="2.4300000000000002"/>
  </r>
  <r>
    <x v="15"/>
    <n v="14.08"/>
    <n v="4.0599999999999996"/>
  </r>
  <r>
    <x v="16"/>
    <n v="1.25"/>
    <n v="5.82"/>
  </r>
  <r>
    <x v="17"/>
    <n v="5.79"/>
    <n v="19.82"/>
  </r>
  <r>
    <x v="18"/>
    <n v="13.09"/>
    <n v="10.23"/>
  </r>
  <r>
    <x v="19"/>
    <n v="16.98"/>
    <n v="9.8000000000000007"/>
  </r>
  <r>
    <x v="20"/>
    <n v="7.76"/>
    <n v="16.420000000000002"/>
  </r>
  <r>
    <x v="21"/>
    <n v="16.16"/>
    <n v="6.79"/>
  </r>
  <r>
    <x v="22"/>
    <n v="10.11"/>
    <n v="4.76"/>
  </r>
  <r>
    <x v="23"/>
    <n v="14.59"/>
    <n v="19.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x v="0"/>
    <n v="17"/>
    <n v="9"/>
  </r>
  <r>
    <x v="1"/>
    <n v="9"/>
    <n v="2"/>
  </r>
  <r>
    <x v="2"/>
    <n v="15"/>
    <n v="12"/>
  </r>
  <r>
    <x v="3"/>
    <n v="5"/>
    <n v="12"/>
  </r>
  <r>
    <x v="4"/>
    <n v="12"/>
    <n v="7"/>
  </r>
  <r>
    <x v="5"/>
    <n v="16"/>
    <n v="14"/>
  </r>
  <r>
    <x v="6"/>
    <n v="3"/>
    <n v="8"/>
  </r>
  <r>
    <x v="7"/>
    <n v="2"/>
    <n v="15"/>
  </r>
  <r>
    <x v="8"/>
    <n v="1"/>
    <n v="19"/>
  </r>
  <r>
    <x v="9"/>
    <n v="16"/>
    <n v="1"/>
  </r>
  <r>
    <x v="10"/>
    <n v="19"/>
    <n v="18"/>
  </r>
  <r>
    <x v="11"/>
    <n v="1"/>
    <n v="11"/>
  </r>
  <r>
    <x v="12"/>
    <n v="6"/>
    <n v="9"/>
  </r>
  <r>
    <x v="13"/>
    <n v="7"/>
    <n v="19"/>
  </r>
  <r>
    <x v="14"/>
    <n v="15"/>
    <n v="16"/>
  </r>
  <r>
    <x v="15"/>
    <n v="14"/>
    <n v="18"/>
  </r>
  <r>
    <x v="16"/>
    <n v="17"/>
    <n v="20"/>
  </r>
  <r>
    <x v="17"/>
    <n v="16"/>
    <n v="15"/>
  </r>
  <r>
    <x v="18"/>
    <n v="9"/>
    <n v="18"/>
  </r>
  <r>
    <x v="19"/>
    <n v="9"/>
    <n v="20"/>
  </r>
  <r>
    <x v="20"/>
    <n v="13"/>
    <n v="15"/>
  </r>
  <r>
    <x v="21"/>
    <n v="11"/>
    <n v="6"/>
  </r>
  <r>
    <x v="22"/>
    <n v="6"/>
    <n v="9"/>
  </r>
  <r>
    <x v="23"/>
    <n v="8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Draaitabel3" cacheId="0" applyNumberFormats="0" applyBorderFormats="0" applyFontFormats="0" applyPatternFormats="0" applyAlignmentFormats="0" applyWidthHeightFormats="1" dataCaption="Waarden" missingCaption="x" updatedVersion="4" minRefreshableVersion="3" showDrill="0" useAutoFormatting="1" colGrandTotals="0" itemPrintTitles="1" createdVersion="4" indent="0" compact="0" compactData="0" gridDropZones="1" multipleFieldFilters="0">
  <location ref="F24:G32" firstHeaderRow="2" firstDataRow="2" firstDataCol="1"/>
  <pivotFields count="3">
    <pivotField axis="axisRow" compact="0" numFmtId="17" outline="0" showAll="0" measureFilter="1" sortType="de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 defaultSubtotal="0"/>
  </pivotFields>
  <rowFields count="1">
    <field x="0"/>
  </rowFields>
  <rowItems count="7">
    <i>
      <x v="4"/>
    </i>
    <i>
      <x v="9"/>
    </i>
    <i>
      <x v="19"/>
    </i>
    <i>
      <x v="13"/>
    </i>
    <i>
      <x v="21"/>
    </i>
    <i>
      <x v="1"/>
    </i>
    <i t="grand">
      <x/>
    </i>
  </rowItems>
  <colItems count="1">
    <i/>
  </colItems>
  <dataFields count="1">
    <dataField name="Som van Aantal" fld="1" baseField="0" baseItem="0"/>
  </dataFields>
  <formats count="3">
    <format dxfId="11">
      <pivotArea field="0" type="button" dataOnly="0" labelOnly="1" outline="0" axis="axisRow" fieldPosition="0"/>
    </format>
    <format dxfId="10">
      <pivotArea type="all" dataOnly="0" outline="0" fieldPosition="0"/>
    </format>
    <format dxfId="9">
      <pivotArea field="0" type="button" dataOnly="0" labelOnly="1" outline="0" axis="axisRow" fieldPosition="0"/>
    </format>
  </formats>
  <pivotTableStyleInfo name="PivotStyleMedium11" showRowHeaders="1" showColHeaders="1" showRowStripes="1" showColStripes="0" showLastColumn="1"/>
  <filters count="1">
    <filter fld="0" type="sum" evalOrder="-1" id="183" iMeasureFld="0">
      <autoFilter ref="A1">
        <filterColumn colId="0">
          <top10 val="100" filterVal="10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Waarden" missingCaption="x" updatedVersion="4" minRefreshableVersion="3" showDrill="0" useAutoFormatting="1" colGrandTotals="0" itemPrintTitles="1" createdVersion="4" indent="0" compact="0" compactData="0" gridDropZones="1" multipleFieldFilters="0">
  <location ref="F14:G19" firstHeaderRow="2" firstDataRow="2" firstDataCol="1"/>
  <pivotFields count="3">
    <pivotField axis="axisRow" compact="0" numFmtId="17" outline="0" showAll="0" measureFilter="1" sortType="de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 defaultSubtotal="0"/>
  </pivotFields>
  <rowFields count="1">
    <field x="0"/>
  </rowFields>
  <rowItems count="4">
    <i>
      <x v="4"/>
    </i>
    <i>
      <x v="9"/>
    </i>
    <i>
      <x v="19"/>
    </i>
    <i t="grand">
      <x/>
    </i>
  </rowItems>
  <colItems count="1">
    <i/>
  </colItems>
  <dataFields count="1">
    <dataField name="Som van Aantal" fld="1" baseField="0" baseItem="0"/>
  </dataFields>
  <formats count="3">
    <format dxfId="14">
      <pivotArea field="0" type="button" dataOnly="0" labelOnly="1" outline="0" axis="axisRow" fieldPosition="0"/>
    </format>
    <format dxfId="13">
      <pivotArea type="all" dataOnly="0" outline="0" fieldPosition="0"/>
    </format>
    <format dxfId="12">
      <pivotArea field="0" type="button" dataOnly="0" labelOnly="1" outline="0" axis="axisRow" fieldPosition="0"/>
    </format>
  </formats>
  <pivotTableStyleInfo name="PivotStyleMedium11" showRowHeaders="1" showColHeaders="1" showRowStripes="1" showColStripes="0" showLastColumn="1"/>
  <filters count="1">
    <filter fld="0" type="percent" evalOrder="-1" id="181" iMeasureFld="0">
      <autoFilter ref="A1">
        <filterColumn colId="0">
          <top10 percent="1" val="20" filterVal="2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Draaitabel2" cacheId="0" applyNumberFormats="0" applyBorderFormats="0" applyFontFormats="0" applyPatternFormats="0" applyAlignmentFormats="0" applyWidthHeightFormats="1" dataCaption="Waarden" missingCaption="x" updatedVersion="4" minRefreshableVersion="3" showDrill="0" useAutoFormatting="1" rowGrandTotals="0" itemPrintTitles="1" createdVersion="4" indent="0" compact="0" compactData="0" gridDropZones="1" multipleFieldFilters="0">
  <location ref="F3:G9" firstHeaderRow="2" firstDataRow="2" firstDataCol="1"/>
  <pivotFields count="3">
    <pivotField axis="axisRow" compact="0" numFmtId="17" outline="0" showAll="0" measureFilter="1" sortType="de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 defaultSubtotal="0"/>
  </pivotFields>
  <rowFields count="1">
    <field x="0"/>
  </rowFields>
  <rowItems count="5">
    <i>
      <x v="4"/>
    </i>
    <i>
      <x v="9"/>
    </i>
    <i>
      <x v="19"/>
    </i>
    <i>
      <x v="13"/>
    </i>
    <i>
      <x v="21"/>
    </i>
  </rowItems>
  <colItems count="1">
    <i/>
  </colItems>
  <dataFields count="1">
    <dataField name="Som van Aantal" fld="1" baseField="0" baseItem="0"/>
  </dataFields>
  <formats count="2">
    <format dxfId="16">
      <pivotArea field="0" type="button" dataOnly="0" labelOnly="1" outline="0" axis="axisRow" fieldPosition="0"/>
    </format>
    <format dxfId="15">
      <pivotArea type="all" dataOnly="0" outline="0" fieldPosition="0"/>
    </format>
  </formats>
  <pivotTableStyleInfo name="PivotStyleMedium11" showRowHeaders="1" showColHeaders="1" showRowStripes="1" showColStripes="0" showLastColumn="1"/>
  <filters count="1">
    <filter fld="0" type="count" evalOrder="-1" id="179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Draaitabel2" cacheId="1" applyNumberFormats="0" applyBorderFormats="0" applyFontFormats="0" applyPatternFormats="0" applyAlignmentFormats="0" applyWidthHeightFormats="1" dataCaption="Waarden" missingCaption="x" updatedVersion="4" minRefreshableVersion="3" showDrill="0" useAutoFormatting="1" itemPrintTitles="1" createdVersion="4" indent="0" compact="0" compactData="0" gridDropZones="1" multipleFieldFilters="0">
  <location ref="F2:G10" firstHeaderRow="2" firstDataRow="2" firstDataCol="1"/>
  <pivotFields count="3">
    <pivotField axis="axisRow" compact="0" numFmtId="17" outline="0" showAll="0" measureFilter="1">
      <items count="25">
        <item x="10"/>
        <item x="0"/>
        <item x="16"/>
        <item x="5"/>
        <item x="9"/>
        <item x="17"/>
        <item x="2"/>
        <item x="14"/>
        <item x="15"/>
        <item x="20"/>
        <item x="4"/>
        <item x="21"/>
        <item x="1"/>
        <item x="18"/>
        <item x="19"/>
        <item x="23"/>
        <item x="13"/>
        <item x="12"/>
        <item x="22"/>
        <item x="3"/>
        <item x="6"/>
        <item x="7"/>
        <item x="8"/>
        <item x="11"/>
        <item t="default"/>
      </items>
    </pivotField>
    <pivotField dataField="1" compact="0" outline="0" showAll="0"/>
    <pivotField compact="0" outline="0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 van Aantal" fld="1" baseField="0" baseItem="0"/>
  </dataFields>
  <formats count="1">
    <format dxfId="6">
      <pivotArea type="all" dataOnly="0" outline="0" fieldPosition="0"/>
    </format>
  </formats>
  <pivotTableStyleInfo name="PivotStyleMedium6" showRowHeaders="1" showColHeaders="1" showRowStripes="1" showColStripes="0" showLastColumn="1"/>
  <filters count="1">
    <filter fld="0" type="count" evalOrder="-1" id="176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lData" displayName="tblData" ref="B2:D26" totalsRowShown="0">
  <autoFilter ref="B2:D26"/>
  <tableColumns count="3">
    <tableColumn id="1" name="Maand" dataDxfId="8"/>
    <tableColumn id="2" name="Aantal"/>
    <tableColumn id="3" name="Random" dataDxfId="7">
      <calculatedColumnFormula>RANDBETWEEN(1,2000)/100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blData2" displayName="tblData2" ref="B2:D26" totalsRowShown="0">
  <autoFilter ref="B2:D26"/>
  <tableColumns count="3">
    <tableColumn id="1" name="Maand" dataDxfId="5"/>
    <tableColumn id="2" name="Aantal"/>
    <tableColumn id="3" name="Random">
      <calculatedColumnFormula>RANDBETWEEN(1,20)</calculatedColumnFormula>
    </tableColumn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3" name="Tabel3" displayName="Tabel3" ref="I3:L18" totalsRowShown="0" headerRowDxfId="4">
  <autoFilter ref="I3:L18"/>
  <tableColumns count="4">
    <tableColumn id="1" name="VolgNr" dataDxfId="3"/>
    <tableColumn id="2" name="Aantal" dataDxfId="2">
      <calculatedColumnFormula>LARGE(tblData2[Aantal],I4)</calculatedColumnFormula>
    </tableColumn>
    <tableColumn id="3" name="SubNr" dataDxfId="1">
      <calculatedColumnFormula>COUNTIF($J$4:J4,J4)</calculatedColumnFormula>
    </tableColumn>
    <tableColumn id="4" name="Maand" dataDxfId="0">
      <calculatedColumnFormula array="1">INDIRECT("B"&amp;SMALL(((tblData2[Aantal]=J4)*ROW(tblData2[Aantal]))+((tblData2[Aantal]&lt;&gt;J4)*10^8),K4))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/>
  <cols>
    <col min="1" max="1" width="1" style="40" customWidth="1"/>
    <col min="2" max="3" width="7.75" style="40" customWidth="1"/>
    <col min="4" max="4" width="2.375" style="40" customWidth="1"/>
    <col min="5" max="13" width="7.75" style="40" customWidth="1"/>
    <col min="14" max="14" width="5.125" style="57" customWidth="1"/>
    <col min="15" max="15" width="9" style="40" customWidth="1"/>
    <col min="16" max="16" width="2.5" style="40" customWidth="1"/>
    <col min="17" max="26" width="8" style="40" customWidth="1"/>
    <col min="27" max="16384" width="8" style="40" hidden="1"/>
  </cols>
  <sheetData>
    <row r="1" spans="1:44" ht="6.9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</row>
    <row r="2" spans="1:4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ht="13.5" thickBot="1">
      <c r="A4" s="38"/>
      <c r="B4" s="38"/>
      <c r="C4" s="38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  <c r="O4" s="41"/>
      <c r="P4" s="41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ht="13.5" thickTop="1">
      <c r="A5" s="38"/>
      <c r="B5" s="38"/>
      <c r="C5" s="38"/>
      <c r="D5" s="41"/>
      <c r="E5" s="43"/>
      <c r="F5" s="44"/>
      <c r="G5" s="44"/>
      <c r="H5" s="44"/>
      <c r="I5" s="44"/>
      <c r="J5" s="44"/>
      <c r="K5" s="44"/>
      <c r="L5" s="44"/>
      <c r="M5" s="44"/>
      <c r="N5" s="44"/>
      <c r="O5" s="45"/>
      <c r="P5" s="41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ht="20.25">
      <c r="A6" s="38"/>
      <c r="B6" s="38"/>
      <c r="C6" s="38"/>
      <c r="D6" s="41"/>
      <c r="E6" s="46"/>
      <c r="F6" s="47"/>
      <c r="G6" s="42"/>
      <c r="H6" s="42"/>
      <c r="I6" s="42"/>
      <c r="J6" s="42"/>
      <c r="K6" s="42"/>
      <c r="L6" s="42"/>
      <c r="M6" s="42"/>
      <c r="N6" s="42"/>
      <c r="O6" s="48"/>
      <c r="P6" s="41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</row>
    <row r="7" spans="1:44">
      <c r="A7" s="38"/>
      <c r="B7" s="38"/>
      <c r="C7" s="38"/>
      <c r="D7" s="41"/>
      <c r="E7" s="46"/>
      <c r="F7" s="42"/>
      <c r="G7" s="42"/>
      <c r="H7" s="42"/>
      <c r="I7" s="42"/>
      <c r="J7" s="42"/>
      <c r="K7" s="42"/>
      <c r="L7" s="42"/>
      <c r="M7" s="42"/>
      <c r="N7" s="42"/>
      <c r="O7" s="48"/>
      <c r="P7" s="41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>
      <c r="A8" s="38"/>
      <c r="B8" s="38"/>
      <c r="C8" s="38"/>
      <c r="D8" s="41"/>
      <c r="E8" s="46"/>
      <c r="F8" s="42"/>
      <c r="G8" s="42"/>
      <c r="H8" s="42"/>
      <c r="I8" s="42"/>
      <c r="J8" s="42"/>
      <c r="K8" s="42"/>
      <c r="L8" s="42"/>
      <c r="M8" s="42"/>
      <c r="N8" s="42"/>
      <c r="O8" s="48"/>
      <c r="P8" s="41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>
      <c r="A9" s="38"/>
      <c r="B9" s="38"/>
      <c r="C9" s="38"/>
      <c r="D9" s="41"/>
      <c r="E9" s="46"/>
      <c r="F9" s="42"/>
      <c r="G9" s="42"/>
      <c r="H9" s="42"/>
      <c r="I9" s="42"/>
      <c r="J9" s="42"/>
      <c r="K9" s="42"/>
      <c r="L9" s="42"/>
      <c r="M9" s="42"/>
      <c r="N9" s="42"/>
      <c r="O9" s="48"/>
      <c r="P9" s="41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>
      <c r="A10" s="38"/>
      <c r="B10" s="38"/>
      <c r="C10" s="38"/>
      <c r="D10" s="41"/>
      <c r="E10" s="46"/>
      <c r="F10" s="42"/>
      <c r="G10" s="42"/>
      <c r="H10" s="42"/>
      <c r="I10" s="42"/>
      <c r="J10" s="42"/>
      <c r="K10" s="42"/>
      <c r="L10" s="42"/>
      <c r="M10" s="42"/>
      <c r="N10" s="42"/>
      <c r="O10" s="48"/>
      <c r="P10" s="41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>
      <c r="A11" s="38"/>
      <c r="B11" s="38"/>
      <c r="C11" s="38"/>
      <c r="D11" s="41"/>
      <c r="E11" s="46"/>
      <c r="F11" s="42"/>
      <c r="G11" s="42"/>
      <c r="H11" s="42"/>
      <c r="I11" s="42"/>
      <c r="J11" s="42"/>
      <c r="K11" s="42"/>
      <c r="L11" s="42"/>
      <c r="M11" s="42"/>
      <c r="N11" s="42"/>
      <c r="O11" s="48"/>
      <c r="P11" s="41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>
      <c r="A12" s="38"/>
      <c r="B12" s="38"/>
      <c r="C12" s="38"/>
      <c r="D12" s="41"/>
      <c r="E12" s="46"/>
      <c r="F12" s="42"/>
      <c r="G12" s="42"/>
      <c r="H12" s="42"/>
      <c r="I12" s="42"/>
      <c r="J12" s="42"/>
      <c r="K12" s="42"/>
      <c r="L12" s="42"/>
      <c r="M12" s="42"/>
      <c r="N12" s="42"/>
      <c r="O12" s="48"/>
      <c r="P12" s="41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>
      <c r="A13" s="38"/>
      <c r="B13" s="38"/>
      <c r="C13" s="38"/>
      <c r="D13" s="41"/>
      <c r="E13" s="46"/>
      <c r="F13" s="42"/>
      <c r="G13" s="42"/>
      <c r="H13" s="42"/>
      <c r="I13" s="42"/>
      <c r="J13" s="42"/>
      <c r="K13" s="42"/>
      <c r="L13" s="42"/>
      <c r="M13" s="42"/>
      <c r="N13" s="42"/>
      <c r="O13" s="48"/>
      <c r="P13" s="41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>
      <c r="A14" s="38"/>
      <c r="B14" s="38"/>
      <c r="C14" s="38"/>
      <c r="D14" s="41"/>
      <c r="E14" s="46"/>
      <c r="F14" s="42"/>
      <c r="G14" s="42"/>
      <c r="H14" s="42"/>
      <c r="I14" s="42"/>
      <c r="J14" s="42"/>
      <c r="K14" s="42"/>
      <c r="L14" s="42"/>
      <c r="M14" s="42"/>
      <c r="N14" s="42"/>
      <c r="O14" s="48"/>
      <c r="P14" s="41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>
      <c r="A15" s="38"/>
      <c r="B15" s="38"/>
      <c r="C15" s="38"/>
      <c r="D15" s="41"/>
      <c r="E15" s="46"/>
      <c r="F15" s="42"/>
      <c r="G15" s="42"/>
      <c r="H15" s="42"/>
      <c r="I15" s="42"/>
      <c r="J15" s="42"/>
      <c r="K15" s="42"/>
      <c r="L15" s="42"/>
      <c r="M15" s="42"/>
      <c r="N15" s="42"/>
      <c r="O15" s="48"/>
      <c r="P15" s="41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>
      <c r="A16" s="38"/>
      <c r="B16" s="38"/>
      <c r="C16" s="38"/>
      <c r="D16" s="41"/>
      <c r="E16" s="46"/>
      <c r="F16" s="42"/>
      <c r="G16" s="42"/>
      <c r="H16" s="42"/>
      <c r="I16" s="42"/>
      <c r="J16" s="42"/>
      <c r="K16" s="42"/>
      <c r="L16" s="42"/>
      <c r="M16" s="42"/>
      <c r="N16" s="42"/>
      <c r="O16" s="48"/>
      <c r="P16" s="41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>
      <c r="A17" s="38"/>
      <c r="B17" s="38"/>
      <c r="C17" s="38"/>
      <c r="D17" s="41"/>
      <c r="E17" s="46"/>
      <c r="F17" s="42"/>
      <c r="G17" s="42"/>
      <c r="H17" s="42"/>
      <c r="I17" s="42"/>
      <c r="J17" s="42"/>
      <c r="K17" s="42"/>
      <c r="L17" s="42"/>
      <c r="M17" s="42"/>
      <c r="N17" s="42"/>
      <c r="O17" s="48"/>
      <c r="P17" s="41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ht="37.5">
      <c r="A18" s="38"/>
      <c r="B18" s="38"/>
      <c r="C18" s="38"/>
      <c r="D18" s="41"/>
      <c r="E18" s="46"/>
      <c r="F18" s="42"/>
      <c r="G18" s="42"/>
      <c r="H18" s="42"/>
      <c r="I18" s="42"/>
      <c r="J18" s="42"/>
      <c r="K18" s="42"/>
      <c r="L18" s="42"/>
      <c r="M18" s="42"/>
      <c r="N18" s="49"/>
      <c r="O18" s="48"/>
      <c r="P18" s="41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>
      <c r="A19" s="38"/>
      <c r="B19" s="38"/>
      <c r="C19" s="38"/>
      <c r="D19" s="41"/>
      <c r="E19" s="46"/>
      <c r="F19" s="42"/>
      <c r="G19" s="42"/>
      <c r="H19" s="42"/>
      <c r="I19" s="42"/>
      <c r="J19" s="42"/>
      <c r="K19" s="42"/>
      <c r="L19" s="42"/>
      <c r="M19" s="42"/>
      <c r="N19" s="42"/>
      <c r="O19" s="48"/>
      <c r="P19" s="41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>
      <c r="A20" s="38"/>
      <c r="B20" s="38"/>
      <c r="C20" s="38"/>
      <c r="D20" s="41"/>
      <c r="E20" s="46"/>
      <c r="F20" s="42"/>
      <c r="G20" s="42"/>
      <c r="H20" s="42"/>
      <c r="I20" s="42"/>
      <c r="J20" s="42"/>
      <c r="K20" s="42"/>
      <c r="L20" s="42"/>
      <c r="M20" s="42"/>
      <c r="N20" s="42"/>
      <c r="O20" s="48"/>
      <c r="P20" s="41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>
      <c r="A21" s="38"/>
      <c r="B21" s="38"/>
      <c r="C21" s="38"/>
      <c r="D21" s="41"/>
      <c r="E21" s="46"/>
      <c r="F21" s="42"/>
      <c r="G21" s="42"/>
      <c r="H21" s="42"/>
      <c r="I21" s="42"/>
      <c r="J21" s="42"/>
      <c r="K21" s="42"/>
      <c r="L21" s="42"/>
      <c r="M21" s="42"/>
      <c r="N21" s="42"/>
      <c r="O21" s="48"/>
      <c r="P21" s="41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>
      <c r="A22" s="38"/>
      <c r="B22" s="38"/>
      <c r="C22" s="38"/>
      <c r="D22" s="41"/>
      <c r="E22" s="46"/>
      <c r="F22" s="42"/>
      <c r="G22" s="42"/>
      <c r="H22" s="42"/>
      <c r="I22" s="42"/>
      <c r="J22" s="42"/>
      <c r="K22" s="42"/>
      <c r="L22" s="42"/>
      <c r="M22" s="42"/>
      <c r="N22" s="42"/>
      <c r="O22" s="48"/>
      <c r="P22" s="41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>
      <c r="A23" s="38"/>
      <c r="B23" s="38"/>
      <c r="C23" s="38"/>
      <c r="D23" s="41"/>
      <c r="E23" s="46"/>
      <c r="F23" s="42"/>
      <c r="G23" s="42"/>
      <c r="H23" s="42"/>
      <c r="I23" s="42"/>
      <c r="J23" s="42"/>
      <c r="K23" s="42"/>
      <c r="L23" s="42"/>
      <c r="M23" s="42"/>
      <c r="N23" s="42"/>
      <c r="O23" s="48"/>
      <c r="P23" s="41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ht="23.25">
      <c r="A24" s="38"/>
      <c r="B24" s="38"/>
      <c r="C24" s="38"/>
      <c r="D24" s="41"/>
      <c r="E24" s="46"/>
      <c r="F24" s="42"/>
      <c r="G24" s="42"/>
      <c r="H24" s="42"/>
      <c r="I24" s="42"/>
      <c r="J24" s="42"/>
      <c r="K24" s="42"/>
      <c r="L24" s="42"/>
      <c r="M24" s="42"/>
      <c r="N24" s="50" t="s">
        <v>13</v>
      </c>
      <c r="O24" s="48"/>
      <c r="P24" s="41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>
      <c r="A25" s="38"/>
      <c r="B25" s="38"/>
      <c r="C25" s="38"/>
      <c r="D25" s="41"/>
      <c r="E25" s="46"/>
      <c r="F25" s="42"/>
      <c r="G25" s="42"/>
      <c r="H25" s="42"/>
      <c r="I25" s="42"/>
      <c r="J25" s="42"/>
      <c r="K25" s="42"/>
      <c r="L25" s="42"/>
      <c r="M25" s="42"/>
      <c r="N25" s="42"/>
      <c r="O25" s="48"/>
      <c r="P25" s="41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>
      <c r="A26" s="38"/>
      <c r="B26" s="38"/>
      <c r="C26" s="38"/>
      <c r="D26" s="41"/>
      <c r="E26" s="46"/>
      <c r="F26" s="42"/>
      <c r="G26" s="42"/>
      <c r="H26" s="42"/>
      <c r="I26" s="42"/>
      <c r="J26" s="42"/>
      <c r="K26" s="42"/>
      <c r="L26" s="42"/>
      <c r="M26" s="42"/>
      <c r="N26" s="42"/>
      <c r="O26" s="48"/>
      <c r="P26" s="41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>
      <c r="A27" s="38"/>
      <c r="B27" s="38"/>
      <c r="C27" s="38"/>
      <c r="D27" s="41"/>
      <c r="E27" s="46"/>
      <c r="F27" s="42"/>
      <c r="G27" s="42"/>
      <c r="H27" s="42"/>
      <c r="I27" s="42"/>
      <c r="J27" s="42"/>
      <c r="K27" s="42"/>
      <c r="L27" s="42"/>
      <c r="M27" s="42"/>
      <c r="N27" s="42"/>
      <c r="O27" s="48"/>
      <c r="P27" s="41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>
      <c r="A28" s="38"/>
      <c r="B28" s="38"/>
      <c r="C28" s="38"/>
      <c r="D28" s="41"/>
      <c r="E28" s="46"/>
      <c r="F28" s="42"/>
      <c r="G28" s="42"/>
      <c r="H28" s="42"/>
      <c r="I28" s="42"/>
      <c r="J28" s="42"/>
      <c r="K28" s="42"/>
      <c r="L28" s="42"/>
      <c r="M28" s="42"/>
      <c r="N28" s="42"/>
      <c r="O28" s="48"/>
      <c r="P28" s="41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>
      <c r="A29" s="38"/>
      <c r="B29" s="38"/>
      <c r="C29" s="38"/>
      <c r="D29" s="41"/>
      <c r="E29" s="46"/>
      <c r="F29" s="42"/>
      <c r="G29" s="42"/>
      <c r="H29" s="42"/>
      <c r="I29" s="42"/>
      <c r="J29" s="42"/>
      <c r="K29" s="42"/>
      <c r="L29" s="42"/>
      <c r="M29" s="42"/>
      <c r="N29" s="42"/>
      <c r="O29" s="48"/>
      <c r="P29" s="41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>
      <c r="A30" s="38"/>
      <c r="B30" s="38"/>
      <c r="C30" s="38"/>
      <c r="D30" s="41"/>
      <c r="E30" s="46"/>
      <c r="F30" s="42"/>
      <c r="G30" s="42"/>
      <c r="H30" s="42"/>
      <c r="I30" s="42"/>
      <c r="J30" s="42"/>
      <c r="K30" s="42"/>
      <c r="L30" s="42"/>
      <c r="M30" s="42"/>
      <c r="N30" s="42"/>
      <c r="O30" s="48"/>
      <c r="P30" s="41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>
      <c r="A31" s="38"/>
      <c r="B31" s="38"/>
      <c r="C31" s="38"/>
      <c r="D31" s="41"/>
      <c r="E31" s="46"/>
      <c r="F31" s="42"/>
      <c r="G31" s="42"/>
      <c r="H31" s="42"/>
      <c r="I31" s="42"/>
      <c r="J31" s="42"/>
      <c r="K31" s="42"/>
      <c r="L31" s="42"/>
      <c r="M31" s="42"/>
      <c r="N31" s="42"/>
      <c r="O31" s="48"/>
      <c r="P31" s="41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>
      <c r="A32" s="38"/>
      <c r="B32" s="38"/>
      <c r="C32" s="38"/>
      <c r="D32" s="41"/>
      <c r="E32" s="46"/>
      <c r="F32" s="42"/>
      <c r="G32" s="42"/>
      <c r="H32" s="42"/>
      <c r="I32" s="42"/>
      <c r="J32" s="42"/>
      <c r="K32" s="42"/>
      <c r="L32" s="42"/>
      <c r="M32" s="42"/>
      <c r="N32" s="42"/>
      <c r="O32" s="48"/>
      <c r="P32" s="41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>
      <c r="A33" s="38"/>
      <c r="B33" s="38"/>
      <c r="C33" s="38"/>
      <c r="D33" s="41"/>
      <c r="E33" s="46"/>
      <c r="F33" s="42"/>
      <c r="G33" s="42"/>
      <c r="H33" s="42"/>
      <c r="I33" s="42"/>
      <c r="J33" s="42"/>
      <c r="K33" s="42"/>
      <c r="L33" s="42"/>
      <c r="M33" s="42"/>
      <c r="N33" s="51" t="s">
        <v>11</v>
      </c>
      <c r="O33" s="48"/>
      <c r="P33" s="41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>
      <c r="A34" s="38"/>
      <c r="B34" s="38"/>
      <c r="C34" s="38"/>
      <c r="D34" s="41"/>
      <c r="E34" s="46"/>
      <c r="F34" s="42"/>
      <c r="G34" s="42"/>
      <c r="H34" s="42"/>
      <c r="I34" s="42"/>
      <c r="J34" s="42"/>
      <c r="K34" s="42"/>
      <c r="L34" s="42"/>
      <c r="M34" s="42"/>
      <c r="N34" s="52" t="s">
        <v>12</v>
      </c>
      <c r="O34" s="48"/>
      <c r="P34" s="41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>
      <c r="A35" s="38"/>
      <c r="B35" s="38"/>
      <c r="C35" s="38"/>
      <c r="D35" s="41"/>
      <c r="E35" s="46"/>
      <c r="F35" s="42"/>
      <c r="G35" s="42"/>
      <c r="H35" s="42"/>
      <c r="I35" s="42"/>
      <c r="J35" s="42"/>
      <c r="K35" s="42"/>
      <c r="L35" s="42"/>
      <c r="M35" s="42"/>
      <c r="N35" s="53"/>
      <c r="O35" s="48"/>
      <c r="P35" s="41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>
      <c r="A36" s="38"/>
      <c r="B36" s="38"/>
      <c r="C36" s="38"/>
      <c r="D36" s="41"/>
      <c r="E36" s="46"/>
      <c r="F36" s="42"/>
      <c r="G36" s="42"/>
      <c r="H36" s="42"/>
      <c r="I36" s="42"/>
      <c r="J36" s="42"/>
      <c r="K36" s="42"/>
      <c r="L36" s="42"/>
      <c r="M36" s="42"/>
      <c r="N36" s="42"/>
      <c r="O36" s="48"/>
      <c r="P36" s="41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ht="13.5" thickBot="1">
      <c r="A37" s="38"/>
      <c r="B37" s="38"/>
      <c r="C37" s="38"/>
      <c r="D37" s="41"/>
      <c r="E37" s="54"/>
      <c r="F37" s="55"/>
      <c r="G37" s="55"/>
      <c r="H37" s="55"/>
      <c r="I37" s="55"/>
      <c r="J37" s="55"/>
      <c r="K37" s="55"/>
      <c r="L37" s="55"/>
      <c r="M37" s="55"/>
      <c r="N37" s="55"/>
      <c r="O37" s="56"/>
      <c r="P37" s="41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ht="13.5" thickTop="1">
      <c r="A38" s="38"/>
      <c r="B38" s="38"/>
      <c r="C38" s="38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  <c r="O38" s="41"/>
      <c r="P38" s="41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</row>
    <row r="40" spans="1:44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</row>
    <row r="41" spans="1:44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9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9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9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9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  <row r="45" spans="1:44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9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</row>
    <row r="46" spans="1:44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9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</row>
    <row r="47" spans="1:44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9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</row>
    <row r="48" spans="1:44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</row>
    <row r="49" spans="1:44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9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</row>
    <row r="50" spans="1:44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9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</row>
    <row r="51" spans="1:44" hidden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9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</row>
    <row r="52" spans="1:44" hidden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9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</row>
    <row r="53" spans="1:44" hidden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9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</row>
    <row r="54" spans="1:44" hidden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9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</row>
    <row r="55" spans="1:44" hidden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9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</row>
    <row r="56" spans="1:44" hidden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9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1:44" hidden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9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hidden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9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idden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9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idden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9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idden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9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idden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9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idden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9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idden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9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1:44" hidden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9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1:44" hidden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9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</row>
    <row r="67" spans="1:44" hidden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9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</row>
    <row r="68" spans="1:44" hidden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9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</row>
    <row r="69" spans="1:44" hidden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9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</row>
    <row r="70" spans="1:44" hidden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9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</row>
    <row r="71" spans="1:44" hidden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9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</row>
    <row r="72" spans="1:44" hidden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9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</row>
    <row r="73" spans="1:44" hidden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9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</row>
    <row r="74" spans="1:44" hidden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9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</row>
    <row r="75" spans="1:44" hidden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9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</row>
    <row r="76" spans="1:44" hidden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9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</row>
    <row r="77" spans="1:44" hidden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9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</row>
    <row r="78" spans="1:44" hidden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9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</row>
    <row r="79" spans="1:44" hidden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9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</row>
    <row r="80" spans="1:44" hidden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9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</row>
    <row r="81" spans="1:44" hidden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9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</row>
    <row r="82" spans="1:44" hidden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9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workbookViewId="0"/>
  </sheetViews>
  <sheetFormatPr defaultColWidth="11" defaultRowHeight="15.75"/>
  <cols>
    <col min="1" max="1" width="3.125" customWidth="1"/>
    <col min="2" max="2" width="8.875" bestFit="1" customWidth="1"/>
    <col min="3" max="4" width="8.5" bestFit="1" customWidth="1"/>
    <col min="5" max="5" width="4.375" customWidth="1"/>
    <col min="6" max="6" width="14.5" customWidth="1"/>
    <col min="7" max="7" width="6.25" customWidth="1"/>
    <col min="8" max="8" width="6" customWidth="1"/>
    <col min="9" max="9" width="6.375" bestFit="1" customWidth="1"/>
    <col min="10" max="10" width="6.5" bestFit="1" customWidth="1"/>
    <col min="11" max="11" width="6.125" bestFit="1" customWidth="1"/>
  </cols>
  <sheetData>
    <row r="1" spans="2:11" ht="16.5" thickBot="1"/>
    <row r="2" spans="2:11" ht="16.5" thickBot="1">
      <c r="B2" t="s">
        <v>0</v>
      </c>
      <c r="C2" t="s">
        <v>1</v>
      </c>
      <c r="D2" t="s">
        <v>9</v>
      </c>
      <c r="F2" s="28" t="s">
        <v>6</v>
      </c>
      <c r="G2" s="29"/>
      <c r="H2" s="29"/>
      <c r="I2" s="29"/>
      <c r="J2" s="29"/>
      <c r="K2" s="30"/>
    </row>
    <row r="3" spans="2:11">
      <c r="B3" s="1">
        <v>42370</v>
      </c>
      <c r="C3">
        <v>6.28</v>
      </c>
      <c r="D3">
        <f t="shared" ref="D3:D26" ca="1" si="0">RANDBETWEEN(1,2000)/100</f>
        <v>11.43</v>
      </c>
      <c r="F3" s="26" t="s">
        <v>4</v>
      </c>
      <c r="G3" s="5"/>
      <c r="H3" s="20"/>
      <c r="I3" s="27"/>
      <c r="J3" s="22"/>
      <c r="K3" s="17"/>
    </row>
    <row r="4" spans="2:11">
      <c r="B4" s="1">
        <v>42401</v>
      </c>
      <c r="C4">
        <v>15.96</v>
      </c>
      <c r="D4">
        <f t="shared" ca="1" si="0"/>
        <v>5.22</v>
      </c>
      <c r="F4" s="15" t="s">
        <v>0</v>
      </c>
      <c r="G4" s="5" t="s">
        <v>3</v>
      </c>
      <c r="H4" s="20"/>
      <c r="I4" s="24" t="s">
        <v>5</v>
      </c>
      <c r="J4" s="23" t="s">
        <v>0</v>
      </c>
      <c r="K4" s="25" t="s">
        <v>1</v>
      </c>
    </row>
    <row r="5" spans="2:11">
      <c r="B5" s="1">
        <v>42430</v>
      </c>
      <c r="C5">
        <v>8.69</v>
      </c>
      <c r="D5">
        <f t="shared" ca="1" si="0"/>
        <v>4.2</v>
      </c>
      <c r="F5" s="6">
        <v>42491</v>
      </c>
      <c r="G5" s="7">
        <v>19.47</v>
      </c>
      <c r="H5" s="20"/>
      <c r="I5" s="11">
        <v>1</v>
      </c>
      <c r="J5" s="2">
        <f>INDEX(tblData[Maand],MATCH(K5,tblData[Aantal],0))</f>
        <v>42491</v>
      </c>
      <c r="K5" s="10">
        <f>LARGE(tblData[Aantal],I5)</f>
        <v>19.47</v>
      </c>
    </row>
    <row r="6" spans="2:11">
      <c r="B6" s="1">
        <v>42461</v>
      </c>
      <c r="C6">
        <v>2.85</v>
      </c>
      <c r="D6">
        <f t="shared" ca="1" si="0"/>
        <v>9.44</v>
      </c>
      <c r="F6" s="6">
        <v>42644</v>
      </c>
      <c r="G6" s="7">
        <v>17.170000000000002</v>
      </c>
      <c r="H6" s="20"/>
      <c r="I6" s="11">
        <v>2</v>
      </c>
      <c r="J6" s="2">
        <f>INDEX(tblData[Maand],MATCH(K6,tblData[Aantal],0))</f>
        <v>42644</v>
      </c>
      <c r="K6" s="10">
        <f>LARGE(tblData[Aantal],I6)</f>
        <v>17.170000000000002</v>
      </c>
    </row>
    <row r="7" spans="2:11">
      <c r="B7" s="1">
        <v>42491</v>
      </c>
      <c r="C7">
        <v>19.47</v>
      </c>
      <c r="D7">
        <f t="shared" ca="1" si="0"/>
        <v>8.9700000000000006</v>
      </c>
      <c r="F7" s="6">
        <v>42948</v>
      </c>
      <c r="G7" s="7">
        <v>16.98</v>
      </c>
      <c r="H7" s="20"/>
      <c r="I7" s="11">
        <v>3</v>
      </c>
      <c r="J7" s="2">
        <f>INDEX(tblData[Maand],MATCH(K7,tblData[Aantal],0))</f>
        <v>42948</v>
      </c>
      <c r="K7" s="10">
        <f>LARGE(tblData[Aantal],I7)</f>
        <v>16.98</v>
      </c>
    </row>
    <row r="8" spans="2:11">
      <c r="B8" s="1">
        <v>42522</v>
      </c>
      <c r="C8">
        <v>10.92</v>
      </c>
      <c r="D8">
        <f t="shared" ca="1" si="0"/>
        <v>13.59</v>
      </c>
      <c r="F8" s="6">
        <v>42767</v>
      </c>
      <c r="G8" s="7">
        <v>16.440000000000001</v>
      </c>
      <c r="H8" s="20"/>
      <c r="I8" s="11">
        <v>4</v>
      </c>
      <c r="J8" s="2">
        <f>INDEX(tblData[Maand],MATCH(K8,tblData[Aantal],0))</f>
        <v>42767</v>
      </c>
      <c r="K8" s="10">
        <f>LARGE(tblData[Aantal],I8)</f>
        <v>16.440000000000001</v>
      </c>
    </row>
    <row r="9" spans="2:11" ht="16.5" thickBot="1">
      <c r="B9" s="1">
        <v>42552</v>
      </c>
      <c r="C9">
        <v>4.1100000000000003</v>
      </c>
      <c r="D9">
        <f t="shared" ca="1" si="0"/>
        <v>1.82</v>
      </c>
      <c r="F9" s="8">
        <v>43009</v>
      </c>
      <c r="G9" s="9">
        <v>16.16</v>
      </c>
      <c r="H9" s="21"/>
      <c r="I9" s="12">
        <v>5</v>
      </c>
      <c r="J9" s="13">
        <f>INDEX(tblData[Maand],MATCH(K9,tblData[Aantal],0))</f>
        <v>43009</v>
      </c>
      <c r="K9" s="14">
        <f>LARGE(tblData[Aantal],I9)</f>
        <v>16.16</v>
      </c>
    </row>
    <row r="10" spans="2:11">
      <c r="B10" s="1">
        <v>42583</v>
      </c>
      <c r="C10">
        <v>3.93</v>
      </c>
      <c r="D10">
        <f t="shared" ca="1" si="0"/>
        <v>8.6300000000000008</v>
      </c>
      <c r="F10" s="18"/>
      <c r="G10" s="19"/>
    </row>
    <row r="11" spans="2:11">
      <c r="B11" s="1">
        <v>42614</v>
      </c>
      <c r="C11">
        <v>4.93</v>
      </c>
      <c r="D11">
        <f t="shared" ca="1" si="0"/>
        <v>8.2100000000000009</v>
      </c>
      <c r="F11" s="18"/>
      <c r="G11" s="19"/>
    </row>
    <row r="12" spans="2:11">
      <c r="B12" s="1">
        <v>42644</v>
      </c>
      <c r="C12">
        <v>17.170000000000002</v>
      </c>
      <c r="D12">
        <f t="shared" ca="1" si="0"/>
        <v>18.489999999999998</v>
      </c>
    </row>
    <row r="13" spans="2:11" ht="16.5" thickBot="1">
      <c r="B13" s="1">
        <v>42675</v>
      </c>
      <c r="C13">
        <v>3.33</v>
      </c>
      <c r="D13">
        <f t="shared" ca="1" si="0"/>
        <v>11.71</v>
      </c>
      <c r="F13" s="16" t="s">
        <v>7</v>
      </c>
    </row>
    <row r="14" spans="2:11">
      <c r="B14" s="1">
        <v>42705</v>
      </c>
      <c r="C14">
        <v>14</v>
      </c>
      <c r="D14">
        <f t="shared" ca="1" si="0"/>
        <v>14.47</v>
      </c>
      <c r="F14" s="3" t="s">
        <v>4</v>
      </c>
      <c r="G14" s="4"/>
    </row>
    <row r="15" spans="2:11">
      <c r="B15" s="1">
        <v>42736</v>
      </c>
      <c r="C15">
        <v>6.84</v>
      </c>
      <c r="D15">
        <f t="shared" ca="1" si="0"/>
        <v>2.44</v>
      </c>
      <c r="F15" s="15" t="s">
        <v>0</v>
      </c>
      <c r="G15" s="5" t="s">
        <v>3</v>
      </c>
    </row>
    <row r="16" spans="2:11">
      <c r="B16" s="1">
        <v>42767</v>
      </c>
      <c r="C16">
        <v>16.440000000000001</v>
      </c>
      <c r="D16">
        <f t="shared" ca="1" si="0"/>
        <v>6.65</v>
      </c>
      <c r="F16" s="6">
        <v>42491</v>
      </c>
      <c r="G16" s="7">
        <v>19.47</v>
      </c>
    </row>
    <row r="17" spans="2:7">
      <c r="B17" s="1">
        <v>42795</v>
      </c>
      <c r="C17">
        <v>4.99</v>
      </c>
      <c r="D17">
        <f t="shared" ca="1" si="0"/>
        <v>9.15</v>
      </c>
      <c r="F17" s="6">
        <v>42644</v>
      </c>
      <c r="G17" s="7">
        <v>17.170000000000002</v>
      </c>
    </row>
    <row r="18" spans="2:7">
      <c r="B18" s="1">
        <v>42826</v>
      </c>
      <c r="C18">
        <v>14.08</v>
      </c>
      <c r="D18">
        <f t="shared" ca="1" si="0"/>
        <v>11.08</v>
      </c>
      <c r="F18" s="6">
        <v>42948</v>
      </c>
      <c r="G18" s="7">
        <v>16.98</v>
      </c>
    </row>
    <row r="19" spans="2:7" ht="16.5" thickBot="1">
      <c r="B19" s="1">
        <v>42856</v>
      </c>
      <c r="C19">
        <v>1.25</v>
      </c>
      <c r="D19">
        <f t="shared" ca="1" si="0"/>
        <v>2.75</v>
      </c>
      <c r="F19" s="8" t="s">
        <v>2</v>
      </c>
      <c r="G19" s="9">
        <v>53.620000000000005</v>
      </c>
    </row>
    <row r="20" spans="2:7">
      <c r="B20" s="1">
        <v>42887</v>
      </c>
      <c r="C20">
        <v>5.79</v>
      </c>
      <c r="D20">
        <f t="shared" ca="1" si="0"/>
        <v>15.82</v>
      </c>
    </row>
    <row r="21" spans="2:7">
      <c r="B21" s="1">
        <v>42917</v>
      </c>
      <c r="C21">
        <v>13.09</v>
      </c>
      <c r="D21">
        <f t="shared" ca="1" si="0"/>
        <v>16.96</v>
      </c>
    </row>
    <row r="22" spans="2:7">
      <c r="B22" s="1">
        <v>42948</v>
      </c>
      <c r="C22">
        <v>16.98</v>
      </c>
      <c r="D22">
        <f t="shared" ca="1" si="0"/>
        <v>15.04</v>
      </c>
    </row>
    <row r="23" spans="2:7" ht="16.5" thickBot="1">
      <c r="B23" s="1">
        <v>42979</v>
      </c>
      <c r="C23">
        <v>7.76</v>
      </c>
      <c r="D23">
        <f t="shared" ca="1" si="0"/>
        <v>3.1</v>
      </c>
      <c r="F23" s="16" t="s">
        <v>8</v>
      </c>
    </row>
    <row r="24" spans="2:7">
      <c r="B24" s="1">
        <v>43009</v>
      </c>
      <c r="C24">
        <v>16.16</v>
      </c>
      <c r="D24">
        <f t="shared" ca="1" si="0"/>
        <v>0.3</v>
      </c>
      <c r="F24" s="3" t="s">
        <v>4</v>
      </c>
      <c r="G24" s="4"/>
    </row>
    <row r="25" spans="2:7">
      <c r="B25" s="1">
        <v>43040</v>
      </c>
      <c r="C25">
        <v>10.11</v>
      </c>
      <c r="D25">
        <f t="shared" ca="1" si="0"/>
        <v>16.77</v>
      </c>
      <c r="F25" s="15" t="s">
        <v>0</v>
      </c>
      <c r="G25" s="5" t="s">
        <v>3</v>
      </c>
    </row>
    <row r="26" spans="2:7">
      <c r="B26" s="1">
        <v>43070</v>
      </c>
      <c r="C26">
        <v>14.59</v>
      </c>
      <c r="D26">
        <f t="shared" ca="1" si="0"/>
        <v>0.03</v>
      </c>
      <c r="F26" s="6">
        <v>42491</v>
      </c>
      <c r="G26" s="7">
        <v>19.47</v>
      </c>
    </row>
    <row r="27" spans="2:7">
      <c r="F27" s="6">
        <v>42644</v>
      </c>
      <c r="G27" s="7">
        <v>17.170000000000002</v>
      </c>
    </row>
    <row r="28" spans="2:7">
      <c r="F28" s="6">
        <v>42948</v>
      </c>
      <c r="G28" s="7">
        <v>16.98</v>
      </c>
    </row>
    <row r="29" spans="2:7">
      <c r="F29" s="6">
        <v>42767</v>
      </c>
      <c r="G29" s="7">
        <v>16.440000000000001</v>
      </c>
    </row>
    <row r="30" spans="2:7">
      <c r="F30" s="6">
        <v>43009</v>
      </c>
      <c r="G30" s="7">
        <v>16.16</v>
      </c>
    </row>
    <row r="31" spans="2:7">
      <c r="F31" s="6">
        <v>42401</v>
      </c>
      <c r="G31" s="7">
        <v>15.96</v>
      </c>
    </row>
    <row r="32" spans="2:7" ht="16.5" thickBot="1">
      <c r="F32" s="8" t="s">
        <v>2</v>
      </c>
      <c r="G32" s="9">
        <v>102.18</v>
      </c>
    </row>
  </sheetData>
  <pageMargins left="0.75" right="0.75" top="1" bottom="1" header="0.5" footer="0.5"/>
  <pageSetup paperSize="9" orientation="portrait" horizontalDpi="4294967292" verticalDpi="4294967292" r:id="rId4"/>
  <drawing r:id="rId5"/>
  <tableParts count="1">
    <tablePart r:id="rId6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workbookViewId="0"/>
  </sheetViews>
  <sheetFormatPr defaultColWidth="11" defaultRowHeight="15.75"/>
  <cols>
    <col min="1" max="1" width="3.625" customWidth="1"/>
    <col min="2" max="2" width="8.875" bestFit="1" customWidth="1"/>
    <col min="3" max="3" width="8.5" bestFit="1" customWidth="1"/>
    <col min="4" max="4" width="10" bestFit="1" customWidth="1"/>
    <col min="5" max="5" width="5.625" customWidth="1"/>
    <col min="6" max="6" width="14.5" customWidth="1"/>
    <col min="7" max="7" width="6" customWidth="1"/>
    <col min="8" max="8" width="5.5" customWidth="1"/>
    <col min="9" max="9" width="8.75" bestFit="1" customWidth="1"/>
    <col min="10" max="10" width="8.5" bestFit="1" customWidth="1"/>
    <col min="11" max="11" width="8.25" bestFit="1" customWidth="1"/>
    <col min="12" max="12" width="8.875" bestFit="1" customWidth="1"/>
  </cols>
  <sheetData>
    <row r="1" spans="2:12" ht="16.5" thickBot="1"/>
    <row r="2" spans="2:12" ht="16.5" thickBot="1">
      <c r="B2" t="s">
        <v>0</v>
      </c>
      <c r="C2" t="s">
        <v>1</v>
      </c>
      <c r="D2" t="s">
        <v>9</v>
      </c>
      <c r="F2" s="3" t="s">
        <v>4</v>
      </c>
      <c r="G2" s="4"/>
      <c r="I2" s="31"/>
      <c r="J2" s="32"/>
      <c r="K2" s="32"/>
      <c r="L2" s="33"/>
    </row>
    <row r="3" spans="2:12" ht="16.5" thickTop="1">
      <c r="B3" s="1">
        <v>42370</v>
      </c>
      <c r="C3">
        <v>17</v>
      </c>
      <c r="D3">
        <f ca="1">RANDBETWEEN(1,20)</f>
        <v>5</v>
      </c>
      <c r="F3" s="26" t="s">
        <v>0</v>
      </c>
      <c r="G3" s="5" t="s">
        <v>3</v>
      </c>
      <c r="I3" s="34" t="s">
        <v>5</v>
      </c>
      <c r="J3" s="20" t="s">
        <v>1</v>
      </c>
      <c r="K3" s="20" t="s">
        <v>10</v>
      </c>
      <c r="L3" s="5" t="s">
        <v>0</v>
      </c>
    </row>
    <row r="4" spans="2:12">
      <c r="B4" s="1">
        <v>42401</v>
      </c>
      <c r="C4">
        <v>9</v>
      </c>
      <c r="D4">
        <f t="shared" ref="D4:D26" ca="1" si="0">RANDBETWEEN(1,20)</f>
        <v>17</v>
      </c>
      <c r="F4" s="6">
        <v>42675</v>
      </c>
      <c r="G4" s="7">
        <v>19</v>
      </c>
      <c r="I4" s="34">
        <v>1</v>
      </c>
      <c r="J4" s="20">
        <f>LARGE(tblData2[Aantal],I4)</f>
        <v>19</v>
      </c>
      <c r="K4" s="20">
        <f>COUNTIF($J$4:J4,J4)</f>
        <v>1</v>
      </c>
      <c r="L4" s="35">
        <f t="array" aca="1" ref="L4" ca="1">INDIRECT("B"&amp;SMALL(((tblData2[Aantal]=J4)*ROW(tblData2[Aantal]))+((tblData2[Aantal]&lt;&gt;J4)*10^8),K4))</f>
        <v>42675</v>
      </c>
    </row>
    <row r="5" spans="2:12">
      <c r="B5" s="1">
        <v>42430</v>
      </c>
      <c r="C5">
        <v>15</v>
      </c>
      <c r="D5">
        <f t="shared" ca="1" si="0"/>
        <v>17</v>
      </c>
      <c r="F5" s="6">
        <v>42370</v>
      </c>
      <c r="G5" s="7">
        <v>17</v>
      </c>
      <c r="I5" s="34">
        <v>2</v>
      </c>
      <c r="J5" s="20">
        <f>LARGE(tblData2[Aantal],I5)</f>
        <v>17</v>
      </c>
      <c r="K5" s="20">
        <f>COUNTIF($J$4:J5,J5)</f>
        <v>1</v>
      </c>
      <c r="L5" s="35">
        <f t="array" aca="1" ref="L5" ca="1">INDIRECT("B"&amp;SMALL(((tblData2[Aantal]=J5)*ROW(tblData2[Aantal]))+((tblData2[Aantal]&lt;&gt;J5)*10^8),K5))</f>
        <v>42370</v>
      </c>
    </row>
    <row r="6" spans="2:12">
      <c r="B6" s="1">
        <v>42461</v>
      </c>
      <c r="C6">
        <v>5</v>
      </c>
      <c r="D6">
        <f t="shared" ca="1" si="0"/>
        <v>20</v>
      </c>
      <c r="F6" s="6">
        <v>42856</v>
      </c>
      <c r="G6" s="7">
        <v>17</v>
      </c>
      <c r="I6" s="34">
        <v>3</v>
      </c>
      <c r="J6" s="20">
        <f>LARGE(tblData2[Aantal],I6)</f>
        <v>17</v>
      </c>
      <c r="K6" s="20">
        <f>COUNTIF($J$4:J6,J6)</f>
        <v>2</v>
      </c>
      <c r="L6" s="35">
        <f t="array" aca="1" ref="L6" ca="1">INDIRECT("B"&amp;SMALL(((tblData2[Aantal]=J6)*ROW(tblData2[Aantal]))+((tblData2[Aantal]&lt;&gt;J6)*10^8),K6))</f>
        <v>42856</v>
      </c>
    </row>
    <row r="7" spans="2:12">
      <c r="B7" s="1">
        <v>42491</v>
      </c>
      <c r="C7">
        <v>12</v>
      </c>
      <c r="D7">
        <f t="shared" ca="1" si="0"/>
        <v>16</v>
      </c>
      <c r="F7" s="6">
        <v>42522</v>
      </c>
      <c r="G7" s="7">
        <v>16</v>
      </c>
      <c r="I7" s="34">
        <v>4</v>
      </c>
      <c r="J7" s="20">
        <f>LARGE(tblData2[Aantal],I7)</f>
        <v>16</v>
      </c>
      <c r="K7" s="20">
        <f>COUNTIF($J$4:J7,J7)</f>
        <v>1</v>
      </c>
      <c r="L7" s="35">
        <f t="array" aca="1" ref="L7" ca="1">INDIRECT("B"&amp;SMALL(((tblData2[Aantal]=J7)*ROW(tblData2[Aantal]))+((tblData2[Aantal]&lt;&gt;J7)*10^8),K7))</f>
        <v>42522</v>
      </c>
    </row>
    <row r="8" spans="2:12">
      <c r="B8" s="1">
        <v>42522</v>
      </c>
      <c r="C8">
        <v>16</v>
      </c>
      <c r="D8">
        <f t="shared" ca="1" si="0"/>
        <v>5</v>
      </c>
      <c r="F8" s="6">
        <v>42644</v>
      </c>
      <c r="G8" s="7">
        <v>16</v>
      </c>
      <c r="I8" s="34">
        <v>5</v>
      </c>
      <c r="J8" s="20">
        <f>LARGE(tblData2[Aantal],I8)</f>
        <v>16</v>
      </c>
      <c r="K8" s="20">
        <f>COUNTIF($J$4:J8,J8)</f>
        <v>2</v>
      </c>
      <c r="L8" s="35">
        <f t="array" aca="1" ref="L8" ca="1">INDIRECT("B"&amp;SMALL(((tblData2[Aantal]=J8)*ROW(tblData2[Aantal]))+((tblData2[Aantal]&lt;&gt;J8)*10^8),K8))</f>
        <v>42644</v>
      </c>
    </row>
    <row r="9" spans="2:12">
      <c r="B9" s="1">
        <v>42552</v>
      </c>
      <c r="C9">
        <v>3</v>
      </c>
      <c r="D9">
        <f t="shared" ca="1" si="0"/>
        <v>7</v>
      </c>
      <c r="F9" s="6">
        <v>42887</v>
      </c>
      <c r="G9" s="7">
        <v>16</v>
      </c>
      <c r="I9" s="34">
        <v>6</v>
      </c>
      <c r="J9" s="20">
        <f>LARGE(tblData2[Aantal],I9)</f>
        <v>16</v>
      </c>
      <c r="K9" s="20">
        <f>COUNTIF($J$4:J9,J9)</f>
        <v>3</v>
      </c>
      <c r="L9" s="35">
        <f t="array" aca="1" ref="L9" ca="1">INDIRECT("B"&amp;SMALL(((tblData2[Aantal]=J9)*ROW(tblData2[Aantal]))+((tblData2[Aantal]&lt;&gt;J9)*10^8),K9))</f>
        <v>42887</v>
      </c>
    </row>
    <row r="10" spans="2:12" ht="16.5" thickBot="1">
      <c r="B10" s="1">
        <v>42583</v>
      </c>
      <c r="C10">
        <v>2</v>
      </c>
      <c r="D10">
        <f t="shared" ca="1" si="0"/>
        <v>20</v>
      </c>
      <c r="F10" s="8" t="s">
        <v>2</v>
      </c>
      <c r="G10" s="9">
        <v>101</v>
      </c>
      <c r="I10" s="34">
        <v>7</v>
      </c>
      <c r="J10" s="20">
        <f>LARGE(tblData2[Aantal],I10)</f>
        <v>15</v>
      </c>
      <c r="K10" s="20">
        <f>COUNTIF($J$4:J10,J10)</f>
        <v>1</v>
      </c>
      <c r="L10" s="35">
        <f t="array" aca="1" ref="L10" ca="1">INDIRECT("B"&amp;SMALL(((tblData2[Aantal]=J10)*ROW(tblData2[Aantal]))+((tblData2[Aantal]&lt;&gt;J10)*10^8),K10))</f>
        <v>42430</v>
      </c>
    </row>
    <row r="11" spans="2:12">
      <c r="B11" s="1">
        <v>42614</v>
      </c>
      <c r="C11">
        <v>1</v>
      </c>
      <c r="D11">
        <f t="shared" ca="1" si="0"/>
        <v>13</v>
      </c>
      <c r="I11" s="34">
        <v>8</v>
      </c>
      <c r="J11" s="20">
        <f>LARGE(tblData2[Aantal],I11)</f>
        <v>15</v>
      </c>
      <c r="K11" s="20">
        <f>COUNTIF($J$4:J11,J11)</f>
        <v>2</v>
      </c>
      <c r="L11" s="35">
        <f t="array" aca="1" ref="L11" ca="1">INDIRECT("B"&amp;SMALL(((tblData2[Aantal]=J11)*ROW(tblData2[Aantal]))+((tblData2[Aantal]&lt;&gt;J11)*10^8),K11))</f>
        <v>42795</v>
      </c>
    </row>
    <row r="12" spans="2:12">
      <c r="B12" s="1">
        <v>42644</v>
      </c>
      <c r="C12">
        <v>16</v>
      </c>
      <c r="D12">
        <f t="shared" ca="1" si="0"/>
        <v>7</v>
      </c>
      <c r="I12" s="34">
        <v>9</v>
      </c>
      <c r="J12" s="20">
        <f>LARGE(tblData2[Aantal],I12)</f>
        <v>14</v>
      </c>
      <c r="K12" s="20">
        <f>COUNTIF($J$4:J12,J12)</f>
        <v>1</v>
      </c>
      <c r="L12" s="35">
        <f t="array" aca="1" ref="L12" ca="1">INDIRECT("B"&amp;SMALL(((tblData2[Aantal]=J12)*ROW(tblData2[Aantal]))+((tblData2[Aantal]&lt;&gt;J12)*10^8),K12))</f>
        <v>42826</v>
      </c>
    </row>
    <row r="13" spans="2:12">
      <c r="B13" s="1">
        <v>42675</v>
      </c>
      <c r="C13">
        <v>19</v>
      </c>
      <c r="D13">
        <f t="shared" ca="1" si="0"/>
        <v>7</v>
      </c>
      <c r="I13" s="34">
        <v>10</v>
      </c>
      <c r="J13" s="20">
        <f>LARGE(tblData2[Aantal],I13)</f>
        <v>13</v>
      </c>
      <c r="K13" s="20">
        <f>COUNTIF($J$4:J13,J13)</f>
        <v>1</v>
      </c>
      <c r="L13" s="35">
        <f t="array" aca="1" ref="L13" ca="1">INDIRECT("B"&amp;SMALL(((tblData2[Aantal]=J13)*ROW(tblData2[Aantal]))+((tblData2[Aantal]&lt;&gt;J13)*10^8),K13))</f>
        <v>42979</v>
      </c>
    </row>
    <row r="14" spans="2:12">
      <c r="B14" s="1">
        <v>42705</v>
      </c>
      <c r="C14">
        <v>1</v>
      </c>
      <c r="D14">
        <f t="shared" ca="1" si="0"/>
        <v>5</v>
      </c>
      <c r="I14" s="34">
        <v>11</v>
      </c>
      <c r="J14" s="20">
        <f>LARGE(tblData2[Aantal],I14)</f>
        <v>12</v>
      </c>
      <c r="K14" s="20">
        <f>COUNTIF($J$4:J14,J14)</f>
        <v>1</v>
      </c>
      <c r="L14" s="35">
        <f t="array" aca="1" ref="L14" ca="1">INDIRECT("B"&amp;SMALL(((tblData2[Aantal]=J14)*ROW(tblData2[Aantal]))+((tblData2[Aantal]&lt;&gt;J14)*10^8),K14))</f>
        <v>42491</v>
      </c>
    </row>
    <row r="15" spans="2:12">
      <c r="B15" s="1">
        <v>42736</v>
      </c>
      <c r="C15">
        <v>6</v>
      </c>
      <c r="D15">
        <f t="shared" ca="1" si="0"/>
        <v>14</v>
      </c>
      <c r="I15" s="34">
        <v>12</v>
      </c>
      <c r="J15" s="20">
        <f>LARGE(tblData2[Aantal],I15)</f>
        <v>11</v>
      </c>
      <c r="K15" s="20">
        <f>COUNTIF($J$4:J15,J15)</f>
        <v>1</v>
      </c>
      <c r="L15" s="35">
        <f t="array" aca="1" ref="L15" ca="1">INDIRECT("B"&amp;SMALL(((tblData2[Aantal]=J15)*ROW(tblData2[Aantal]))+((tblData2[Aantal]&lt;&gt;J15)*10^8),K15))</f>
        <v>43009</v>
      </c>
    </row>
    <row r="16" spans="2:12">
      <c r="B16" s="1">
        <v>42767</v>
      </c>
      <c r="C16">
        <v>7</v>
      </c>
      <c r="D16">
        <f t="shared" ca="1" si="0"/>
        <v>4</v>
      </c>
      <c r="I16" s="34">
        <v>13</v>
      </c>
      <c r="J16" s="20">
        <f>LARGE(tblData2[Aantal],I16)</f>
        <v>9</v>
      </c>
      <c r="K16" s="20">
        <f>COUNTIF($J$4:J16,J16)</f>
        <v>1</v>
      </c>
      <c r="L16" s="35">
        <f t="array" aca="1" ref="L16" ca="1">INDIRECT("B"&amp;SMALL(((tblData2[Aantal]=J16)*ROW(tblData2[Aantal]))+((tblData2[Aantal]&lt;&gt;J16)*10^8),K16))</f>
        <v>42401</v>
      </c>
    </row>
    <row r="17" spans="2:12">
      <c r="B17" s="1">
        <v>42795</v>
      </c>
      <c r="C17">
        <v>15</v>
      </c>
      <c r="D17">
        <f t="shared" ca="1" si="0"/>
        <v>11</v>
      </c>
      <c r="I17" s="34">
        <v>14</v>
      </c>
      <c r="J17" s="20">
        <f>LARGE(tblData2[Aantal],I17)</f>
        <v>9</v>
      </c>
      <c r="K17" s="20">
        <f>COUNTIF($J$4:J17,J17)</f>
        <v>2</v>
      </c>
      <c r="L17" s="35">
        <f t="array" aca="1" ref="L17" ca="1">INDIRECT("B"&amp;SMALL(((tblData2[Aantal]=J17)*ROW(tblData2[Aantal]))+((tblData2[Aantal]&lt;&gt;J17)*10^8),K17))</f>
        <v>42917</v>
      </c>
    </row>
    <row r="18" spans="2:12" ht="16.5" thickBot="1">
      <c r="B18" s="1">
        <v>42826</v>
      </c>
      <c r="C18">
        <v>14</v>
      </c>
      <c r="D18">
        <f t="shared" ca="1" si="0"/>
        <v>3</v>
      </c>
      <c r="I18" s="36">
        <v>15</v>
      </c>
      <c r="J18" s="21">
        <f>LARGE(tblData2[Aantal],I18)</f>
        <v>9</v>
      </c>
      <c r="K18" s="21">
        <f>COUNTIF($J$4:J18,J18)</f>
        <v>3</v>
      </c>
      <c r="L18" s="37">
        <f t="array" aca="1" ref="L18" ca="1">INDIRECT("B"&amp;SMALL(((tblData2[Aantal]=J18)*ROW(tblData2[Aantal]))+((tblData2[Aantal]&lt;&gt;J18)*10^8),K18))</f>
        <v>42948</v>
      </c>
    </row>
    <row r="19" spans="2:12">
      <c r="B19" s="1">
        <v>42856</v>
      </c>
      <c r="C19">
        <v>17</v>
      </c>
      <c r="D19">
        <f t="shared" ca="1" si="0"/>
        <v>17</v>
      </c>
    </row>
    <row r="20" spans="2:12">
      <c r="B20" s="1">
        <v>42887</v>
      </c>
      <c r="C20">
        <v>16</v>
      </c>
      <c r="D20">
        <f t="shared" ca="1" si="0"/>
        <v>10</v>
      </c>
    </row>
    <row r="21" spans="2:12">
      <c r="B21" s="1">
        <v>42917</v>
      </c>
      <c r="C21">
        <v>9</v>
      </c>
      <c r="D21">
        <f t="shared" ca="1" si="0"/>
        <v>17</v>
      </c>
    </row>
    <row r="22" spans="2:12">
      <c r="B22" s="1">
        <v>42948</v>
      </c>
      <c r="C22">
        <v>9</v>
      </c>
      <c r="D22">
        <f t="shared" ca="1" si="0"/>
        <v>12</v>
      </c>
    </row>
    <row r="23" spans="2:12">
      <c r="B23" s="1">
        <v>42979</v>
      </c>
      <c r="C23">
        <v>13</v>
      </c>
      <c r="D23">
        <f t="shared" ca="1" si="0"/>
        <v>5</v>
      </c>
    </row>
    <row r="24" spans="2:12">
      <c r="B24" s="1">
        <v>43009</v>
      </c>
      <c r="C24">
        <v>11</v>
      </c>
      <c r="D24">
        <f t="shared" ca="1" si="0"/>
        <v>12</v>
      </c>
    </row>
    <row r="25" spans="2:12">
      <c r="B25" s="1">
        <v>43040</v>
      </c>
      <c r="C25">
        <v>6</v>
      </c>
      <c r="D25">
        <f t="shared" ca="1" si="0"/>
        <v>2</v>
      </c>
      <c r="L25" s="1"/>
    </row>
    <row r="26" spans="2:12">
      <c r="B26" s="1">
        <v>43070</v>
      </c>
      <c r="C26">
        <v>8</v>
      </c>
      <c r="D26">
        <f t="shared" ca="1" si="0"/>
        <v>20</v>
      </c>
      <c r="L26" s="1"/>
    </row>
    <row r="27" spans="2:12">
      <c r="L27" s="1"/>
    </row>
    <row r="28" spans="2:12">
      <c r="L28" s="1"/>
    </row>
    <row r="29" spans="2:12">
      <c r="L29" s="1"/>
    </row>
    <row r="30" spans="2:12">
      <c r="L30" s="1"/>
    </row>
    <row r="31" spans="2:12">
      <c r="L31" s="1"/>
    </row>
    <row r="32" spans="2:12">
      <c r="L32" s="1"/>
    </row>
    <row r="33" spans="12:12">
      <c r="L33" s="1"/>
    </row>
    <row r="34" spans="12:12">
      <c r="L34" s="1"/>
    </row>
    <row r="35" spans="12:12">
      <c r="L35" s="1"/>
    </row>
    <row r="36" spans="12:12">
      <c r="L36" s="1"/>
    </row>
    <row r="37" spans="12:12">
      <c r="L37" s="1"/>
    </row>
  </sheetData>
  <pageMargins left="0.75" right="0.75" top="1" bottom="1" header="0.5" footer="0.5"/>
  <pageSetup paperSize="9" orientation="portrait" horizontalDpi="4294967292" verticalDpi="4294967292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Voorblad</vt:lpstr>
      <vt:lpstr>Top5</vt:lpstr>
      <vt:lpstr>Top5_2</vt:lpstr>
    </vt:vector>
  </TitlesOfParts>
  <Company>G-Info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2017-05-03T18:22:15Z</dcterms:created>
  <dcterms:modified xsi:type="dcterms:W3CDTF">2017-05-10T18:30:49Z</dcterms:modified>
</cp:coreProperties>
</file>