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15" windowWidth="27315" windowHeight="12285"/>
  </bookViews>
  <sheets>
    <sheet name="Voorblad" sheetId="6" r:id="rId1"/>
    <sheet name="ProjData" sheetId="2" r:id="rId2"/>
    <sheet name="Gantt1" sheetId="5" r:id="rId3"/>
    <sheet name="Gantt2" sheetId="3" r:id="rId4"/>
  </sheets>
  <definedNames>
    <definedName name="VrijeDgn">ProjData!$B$20:$B$22</definedName>
  </definedNames>
  <calcPr calcId="145621" concurrentCalc="0"/>
</workbook>
</file>

<file path=xl/calcChain.xml><?xml version="1.0" encoding="utf-8"?>
<calcChain xmlns="http://schemas.openxmlformats.org/spreadsheetml/2006/main">
  <c r="E22" i="2" l="1"/>
  <c r="E21" i="2"/>
  <c r="D4" i="2"/>
  <c r="D5" i="2"/>
  <c r="F5" i="2"/>
  <c r="D6" i="2"/>
  <c r="F6" i="2"/>
  <c r="D7" i="2"/>
  <c r="F7" i="2"/>
  <c r="F4" i="2"/>
  <c r="D8" i="2"/>
  <c r="D9" i="2"/>
  <c r="F9" i="2"/>
  <c r="D10" i="2"/>
  <c r="F10" i="2"/>
  <c r="D11" i="2"/>
  <c r="F11" i="2"/>
  <c r="F8" i="2"/>
  <c r="D12" i="2"/>
  <c r="D13" i="2"/>
  <c r="F13" i="2"/>
  <c r="D14" i="2"/>
  <c r="F14" i="2"/>
  <c r="D15" i="2"/>
  <c r="F15" i="2"/>
  <c r="D16" i="2"/>
  <c r="F16" i="2"/>
  <c r="H16" i="2"/>
  <c r="H15" i="2"/>
  <c r="H14" i="2"/>
  <c r="H13" i="2"/>
  <c r="F12" i="2"/>
  <c r="H12" i="2"/>
  <c r="H11" i="2"/>
  <c r="H10" i="2"/>
  <c r="H9" i="2"/>
  <c r="H8" i="2"/>
  <c r="H7" i="2"/>
  <c r="H6" i="2"/>
  <c r="H5" i="2"/>
  <c r="H4" i="2"/>
  <c r="F3" i="2"/>
  <c r="H3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D5" i="3"/>
  <c r="H4" i="3"/>
  <c r="H2" i="3"/>
  <c r="I4" i="3"/>
  <c r="I2" i="3"/>
  <c r="J4" i="3"/>
  <c r="J2" i="3"/>
  <c r="K4" i="3"/>
  <c r="K2" i="3"/>
  <c r="L4" i="3"/>
  <c r="L2" i="3"/>
  <c r="M4" i="3"/>
  <c r="M2" i="3"/>
  <c r="N4" i="3"/>
  <c r="N2" i="3"/>
  <c r="O4" i="3"/>
  <c r="O2" i="3"/>
  <c r="P4" i="3"/>
  <c r="P2" i="3"/>
  <c r="Q4" i="3"/>
  <c r="Q2" i="3"/>
  <c r="R4" i="3"/>
  <c r="R2" i="3"/>
  <c r="S4" i="3"/>
  <c r="S2" i="3"/>
  <c r="T4" i="3"/>
  <c r="T2" i="3"/>
  <c r="U4" i="3"/>
  <c r="U2" i="3"/>
  <c r="V4" i="3"/>
  <c r="V2" i="3"/>
  <c r="W4" i="3"/>
  <c r="W2" i="3"/>
  <c r="X4" i="3"/>
  <c r="X2" i="3"/>
  <c r="Y4" i="3"/>
  <c r="Y2" i="3"/>
  <c r="Z4" i="3"/>
  <c r="Z2" i="3"/>
  <c r="AA4" i="3"/>
  <c r="AA2" i="3"/>
  <c r="AB4" i="3"/>
  <c r="AB2" i="3"/>
  <c r="AC4" i="3"/>
  <c r="AC2" i="3"/>
  <c r="AD4" i="3"/>
  <c r="AD2" i="3"/>
  <c r="AE4" i="3"/>
  <c r="AE2" i="3"/>
  <c r="AF4" i="3"/>
  <c r="AF2" i="3"/>
  <c r="AG4" i="3"/>
  <c r="AG2" i="3"/>
  <c r="AH4" i="3"/>
  <c r="AH2" i="3"/>
  <c r="AI4" i="3"/>
  <c r="AI2" i="3"/>
  <c r="AJ4" i="3"/>
  <c r="AJ2" i="3"/>
  <c r="AK4" i="3"/>
  <c r="AK2" i="3"/>
  <c r="AL4" i="3"/>
  <c r="AL2" i="3"/>
  <c r="AM4" i="3"/>
  <c r="AM2" i="3"/>
  <c r="AN4" i="3"/>
  <c r="AN2" i="3"/>
  <c r="AO4" i="3"/>
  <c r="AO2" i="3"/>
  <c r="AP4" i="3"/>
  <c r="AP2" i="3"/>
  <c r="AQ4" i="3"/>
  <c r="AQ2" i="3"/>
  <c r="AR4" i="3"/>
  <c r="AR2" i="3"/>
  <c r="AS4" i="3"/>
  <c r="AS2" i="3"/>
  <c r="AT4" i="3"/>
  <c r="AT2" i="3"/>
  <c r="AU4" i="3"/>
  <c r="AU2" i="3"/>
  <c r="AV4" i="3"/>
  <c r="AV2" i="3"/>
  <c r="AW4" i="3"/>
  <c r="AW2" i="3"/>
  <c r="AX4" i="3"/>
  <c r="AX2" i="3"/>
  <c r="AY4" i="3"/>
  <c r="AY2" i="3"/>
  <c r="AZ4" i="3"/>
  <c r="AZ2" i="3"/>
  <c r="BA4" i="3"/>
  <c r="BA2" i="3"/>
  <c r="BB4" i="3"/>
  <c r="BB2" i="3"/>
  <c r="BC4" i="3"/>
  <c r="BC2" i="3"/>
  <c r="BD4" i="3"/>
  <c r="BD2" i="3"/>
  <c r="BE4" i="3"/>
  <c r="BE2" i="3"/>
  <c r="BF4" i="3"/>
  <c r="BF2" i="3"/>
  <c r="BG4" i="3"/>
  <c r="BG2" i="3"/>
  <c r="BH4" i="3"/>
  <c r="BH2" i="3"/>
  <c r="BI4" i="3"/>
  <c r="BI2" i="3"/>
  <c r="BJ4" i="3"/>
  <c r="BJ2" i="3"/>
  <c r="BK4" i="3"/>
  <c r="BK2" i="3"/>
  <c r="BL4" i="3"/>
  <c r="BL2" i="3"/>
  <c r="BM4" i="3"/>
  <c r="BM2" i="3"/>
  <c r="BN4" i="3"/>
  <c r="BN2" i="3"/>
  <c r="BO4" i="3"/>
  <c r="BO2" i="3"/>
  <c r="BP4" i="3"/>
  <c r="BP2" i="3"/>
  <c r="BQ4" i="3"/>
  <c r="BQ2" i="3"/>
  <c r="BR4" i="3"/>
  <c r="BR2" i="3"/>
  <c r="BS4" i="3"/>
  <c r="BS2" i="3"/>
  <c r="BT4" i="3"/>
  <c r="BT2" i="3"/>
  <c r="BU4" i="3"/>
  <c r="BU2" i="3"/>
  <c r="BV4" i="3"/>
  <c r="BV2" i="3"/>
  <c r="BW4" i="3"/>
  <c r="BW2" i="3"/>
  <c r="BX4" i="3"/>
  <c r="BX2" i="3"/>
  <c r="BY4" i="3"/>
  <c r="BY2" i="3"/>
  <c r="BZ4" i="3"/>
  <c r="BZ2" i="3"/>
  <c r="CA4" i="3"/>
  <c r="CA2" i="3"/>
  <c r="CB4" i="3"/>
  <c r="CB2" i="3"/>
  <c r="CC4" i="3"/>
  <c r="CC2" i="3"/>
  <c r="CD4" i="3"/>
  <c r="CD2" i="3"/>
  <c r="CE4" i="3"/>
  <c r="CE2" i="3"/>
  <c r="CF4" i="3"/>
  <c r="CF2" i="3"/>
  <c r="CG4" i="3"/>
  <c r="CG2" i="3"/>
  <c r="CH4" i="3"/>
  <c r="CH2" i="3"/>
  <c r="CI4" i="3"/>
  <c r="CI2" i="3"/>
  <c r="CJ4" i="3"/>
  <c r="CJ2" i="3"/>
  <c r="CK4" i="3"/>
  <c r="CK2" i="3"/>
  <c r="CL4" i="3"/>
  <c r="CL2" i="3"/>
  <c r="CM4" i="3"/>
  <c r="CM2" i="3"/>
  <c r="CN4" i="3"/>
  <c r="CN2" i="3"/>
  <c r="CO4" i="3"/>
  <c r="CO2" i="3"/>
  <c r="CP4" i="3"/>
  <c r="CP2" i="3"/>
  <c r="CQ4" i="3"/>
  <c r="CQ2" i="3"/>
  <c r="CR4" i="3"/>
  <c r="CR2" i="3"/>
  <c r="CS4" i="3"/>
  <c r="CS2" i="3"/>
  <c r="CT4" i="3"/>
  <c r="CT2" i="3"/>
  <c r="CU4" i="3"/>
  <c r="CU2" i="3"/>
  <c r="CV4" i="3"/>
  <c r="CV2" i="3"/>
  <c r="CW4" i="3"/>
  <c r="CW2" i="3"/>
  <c r="CX4" i="3"/>
  <c r="CX2" i="3"/>
  <c r="CY4" i="3"/>
  <c r="CY2" i="3"/>
  <c r="CZ4" i="3"/>
  <c r="CZ2" i="3"/>
  <c r="DA4" i="3"/>
  <c r="DA2" i="3"/>
  <c r="DB4" i="3"/>
  <c r="DB2" i="3"/>
  <c r="DC4" i="3"/>
  <c r="DC2" i="3"/>
  <c r="DD4" i="3"/>
  <c r="DD2" i="3"/>
  <c r="DE4" i="3"/>
  <c r="DE2" i="3"/>
  <c r="DF4" i="3"/>
  <c r="DF2" i="3"/>
  <c r="DG4" i="3"/>
  <c r="DG2" i="3"/>
  <c r="DH4" i="3"/>
  <c r="DH2" i="3"/>
  <c r="DI4" i="3"/>
  <c r="DI2" i="3"/>
  <c r="DJ4" i="3"/>
  <c r="DJ2" i="3"/>
  <c r="DK4" i="3"/>
  <c r="DK2" i="3"/>
  <c r="DL4" i="3"/>
  <c r="DL2" i="3"/>
  <c r="DM4" i="3"/>
  <c r="DM2" i="3"/>
  <c r="DN4" i="3"/>
  <c r="DN2" i="3"/>
  <c r="DO4" i="3"/>
  <c r="DO2" i="3"/>
  <c r="DP4" i="3"/>
  <c r="DP2" i="3"/>
  <c r="DQ4" i="3"/>
  <c r="DQ2" i="3"/>
  <c r="DR4" i="3"/>
  <c r="DR2" i="3"/>
  <c r="DK3" i="3"/>
  <c r="DL3" i="3"/>
  <c r="DM3" i="3"/>
  <c r="DN3" i="3"/>
  <c r="DO3" i="3"/>
  <c r="DP3" i="3"/>
  <c r="DQ3" i="3"/>
  <c r="DR3" i="3"/>
  <c r="CZ3" i="3"/>
  <c r="DA3" i="3"/>
  <c r="DB3" i="3"/>
  <c r="DC3" i="3"/>
  <c r="DD3" i="3"/>
  <c r="DE3" i="3"/>
  <c r="DF3" i="3"/>
  <c r="DG3" i="3"/>
  <c r="DH3" i="3"/>
  <c r="DI3" i="3"/>
  <c r="DJ3" i="3"/>
  <c r="CP3" i="3"/>
  <c r="CQ3" i="3"/>
  <c r="CR3" i="3"/>
  <c r="CS3" i="3"/>
  <c r="CT3" i="3"/>
  <c r="CU3" i="3"/>
  <c r="CV3" i="3"/>
  <c r="CW3" i="3"/>
  <c r="CX3" i="3"/>
  <c r="CY3" i="3"/>
  <c r="CI3" i="3"/>
  <c r="CJ3" i="3"/>
  <c r="CK3" i="3"/>
  <c r="CL3" i="3"/>
  <c r="CM3" i="3"/>
  <c r="CN3" i="3"/>
  <c r="CO3" i="3"/>
  <c r="E5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AD3" i="3"/>
  <c r="AE3" i="3"/>
  <c r="AF3" i="3"/>
  <c r="AG3" i="3"/>
  <c r="AH3" i="3"/>
  <c r="AI3" i="3"/>
  <c r="AJ3" i="3"/>
  <c r="AK3" i="3"/>
  <c r="AL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H3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</calcChain>
</file>

<file path=xl/sharedStrings.xml><?xml version="1.0" encoding="utf-8"?>
<sst xmlns="http://schemas.openxmlformats.org/spreadsheetml/2006/main" count="46" uniqueCount="41">
  <si>
    <t>ProjStap</t>
  </si>
  <si>
    <t>Omschr</t>
  </si>
  <si>
    <t>StartDtm</t>
  </si>
  <si>
    <t>#Dagen</t>
  </si>
  <si>
    <t>EindDtm</t>
  </si>
  <si>
    <t>1.1</t>
  </si>
  <si>
    <t>1.2</t>
  </si>
  <si>
    <t>1.3</t>
  </si>
  <si>
    <t>Brainstorm</t>
  </si>
  <si>
    <t>Br1</t>
  </si>
  <si>
    <t>Br2</t>
  </si>
  <si>
    <t>Afronden</t>
  </si>
  <si>
    <t>Ontwerp</t>
  </si>
  <si>
    <t>2.1</t>
  </si>
  <si>
    <t>2.2</t>
  </si>
  <si>
    <t>2.3</t>
  </si>
  <si>
    <t>Bouw</t>
  </si>
  <si>
    <t>FO</t>
  </si>
  <si>
    <t>TO</t>
  </si>
  <si>
    <t>Eindoverleg</t>
  </si>
  <si>
    <t>3.1</t>
  </si>
  <si>
    <t>Deel1</t>
  </si>
  <si>
    <t>3.2</t>
  </si>
  <si>
    <t>3.3</t>
  </si>
  <si>
    <t>3.4</t>
  </si>
  <si>
    <t>Deel2</t>
  </si>
  <si>
    <t>Schil</t>
  </si>
  <si>
    <t>Oplevering</t>
  </si>
  <si>
    <t>Test-project</t>
  </si>
  <si>
    <t>DagenVerschil</t>
  </si>
  <si>
    <t>Jaar</t>
  </si>
  <si>
    <t>Maand</t>
  </si>
  <si>
    <t>Dag</t>
  </si>
  <si>
    <t>GrStartDtm</t>
  </si>
  <si>
    <t>Vrije dagen</t>
  </si>
  <si>
    <t>#dg</t>
  </si>
  <si>
    <t>EindDtm1</t>
  </si>
  <si>
    <t>EindDtm2</t>
  </si>
  <si>
    <t>© 2017, G-Info/G. Verbruggen</t>
  </si>
  <si>
    <t>www.ginfo.nl</t>
  </si>
  <si>
    <t>Voorbeeld materiaal -  Gantt-grafiek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</si>
</sst>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9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4" fillId="0" borderId="5" xfId="0" applyFont="1" applyBorder="1"/>
    <xf numFmtId="0" fontId="3" fillId="0" borderId="0" xfId="0" applyFont="1" applyBorder="1"/>
    <xf numFmtId="14" fontId="2" fillId="0" borderId="0" xfId="0" applyNumberFormat="1" applyFont="1" applyBorder="1"/>
    <xf numFmtId="0" fontId="0" fillId="0" borderId="5" xfId="0" applyBorder="1"/>
    <xf numFmtId="14" fontId="1" fillId="0" borderId="0" xfId="0" applyNumberFormat="1" applyFont="1" applyBorder="1"/>
    <xf numFmtId="14" fontId="0" fillId="0" borderId="0" xfId="0" applyNumberFormat="1" applyBorder="1"/>
    <xf numFmtId="14" fontId="0" fillId="0" borderId="7" xfId="0" applyNumberFormat="1" applyBorder="1"/>
    <xf numFmtId="0" fontId="0" fillId="0" borderId="7" xfId="0" applyBorder="1"/>
    <xf numFmtId="0" fontId="0" fillId="0" borderId="8" xfId="0" applyBorder="1"/>
    <xf numFmtId="164" fontId="4" fillId="0" borderId="10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12" xfId="0" applyBorder="1"/>
    <xf numFmtId="0" fontId="4" fillId="0" borderId="11" xfId="0" applyFont="1" applyBorder="1"/>
    <xf numFmtId="0" fontId="4" fillId="0" borderId="12" xfId="0" applyFont="1" applyBorder="1"/>
    <xf numFmtId="0" fontId="0" fillId="0" borderId="14" xfId="0" applyBorder="1"/>
    <xf numFmtId="0" fontId="4" fillId="0" borderId="13" xfId="0" applyFont="1" applyBorder="1"/>
    <xf numFmtId="0" fontId="0" fillId="0" borderId="16" xfId="0" applyFont="1" applyBorder="1" applyAlignment="1">
      <alignment horizontal="left" indent="2"/>
    </xf>
    <xf numFmtId="0" fontId="0" fillId="0" borderId="17" xfId="0" applyFont="1" applyBorder="1" applyAlignment="1">
      <alignment horizontal="left" indent="2"/>
    </xf>
    <xf numFmtId="14" fontId="0" fillId="0" borderId="17" xfId="0" applyNumberFormat="1" applyFont="1" applyBorder="1"/>
    <xf numFmtId="14" fontId="0" fillId="0" borderId="15" xfId="0" applyNumberFormat="1" applyFont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4" fontId="2" fillId="3" borderId="19" xfId="0" applyNumberFormat="1" applyFont="1" applyFill="1" applyBorder="1"/>
    <xf numFmtId="14" fontId="2" fillId="3" borderId="20" xfId="0" applyNumberFormat="1" applyFont="1" applyFill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/>
    <xf numFmtId="14" fontId="1" fillId="0" borderId="19" xfId="0" applyNumberFormat="1" applyFont="1" applyBorder="1"/>
    <xf numFmtId="14" fontId="1" fillId="0" borderId="20" xfId="0" applyNumberFormat="1" applyFont="1" applyBorder="1"/>
    <xf numFmtId="0" fontId="0" fillId="3" borderId="18" xfId="0" applyFont="1" applyFill="1" applyBorder="1" applyAlignment="1">
      <alignment horizontal="left" indent="2"/>
    </xf>
    <xf numFmtId="0" fontId="0" fillId="3" borderId="19" xfId="0" applyFont="1" applyFill="1" applyBorder="1" applyAlignment="1">
      <alignment horizontal="left" indent="2"/>
    </xf>
    <xf numFmtId="14" fontId="0" fillId="3" borderId="19" xfId="0" applyNumberFormat="1" applyFont="1" applyFill="1" applyBorder="1"/>
    <xf numFmtId="14" fontId="0" fillId="3" borderId="20" xfId="0" applyNumberFormat="1" applyFont="1" applyFill="1" applyBorder="1"/>
    <xf numFmtId="0" fontId="0" fillId="0" borderId="18" xfId="0" applyFont="1" applyBorder="1" applyAlignment="1">
      <alignment horizontal="left" indent="2"/>
    </xf>
    <xf numFmtId="0" fontId="0" fillId="0" borderId="19" xfId="0" applyFont="1" applyBorder="1" applyAlignment="1">
      <alignment horizontal="left" indent="2"/>
    </xf>
    <xf numFmtId="14" fontId="0" fillId="0" borderId="19" xfId="0" applyNumberFormat="1" applyFont="1" applyBorder="1"/>
    <xf numFmtId="14" fontId="0" fillId="0" borderId="20" xfId="0" applyNumberFormat="1" applyFont="1" applyBorder="1"/>
    <xf numFmtId="0" fontId="0" fillId="3" borderId="19" xfId="0" applyFont="1" applyFill="1" applyBorder="1"/>
    <xf numFmtId="0" fontId="0" fillId="0" borderId="19" xfId="0" applyFont="1" applyBorder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8" fillId="3" borderId="21" xfId="0" applyFont="1" applyFill="1" applyBorder="1"/>
    <xf numFmtId="0" fontId="8" fillId="0" borderId="21" xfId="0" applyFont="1" applyBorder="1"/>
    <xf numFmtId="0" fontId="0" fillId="0" borderId="17" xfId="0" applyFont="1" applyBorder="1"/>
    <xf numFmtId="0" fontId="8" fillId="0" borderId="22" xfId="0" applyFont="1" applyBorder="1"/>
    <xf numFmtId="0" fontId="6" fillId="2" borderId="11" xfId="0" applyFont="1" applyFill="1" applyBorder="1"/>
    <xf numFmtId="14" fontId="7" fillId="3" borderId="23" xfId="0" applyNumberFormat="1" applyFont="1" applyFill="1" applyBorder="1"/>
    <xf numFmtId="14" fontId="7" fillId="0" borderId="23" xfId="0" applyNumberFormat="1" applyFont="1" applyBorder="1"/>
    <xf numFmtId="14" fontId="8" fillId="3" borderId="23" xfId="0" applyNumberFormat="1" applyFont="1" applyFill="1" applyBorder="1"/>
    <xf numFmtId="14" fontId="8" fillId="0" borderId="23" xfId="0" applyNumberFormat="1" applyFont="1" applyBorder="1"/>
    <xf numFmtId="14" fontId="8" fillId="0" borderId="24" xfId="0" applyNumberFormat="1" applyFont="1" applyBorder="1"/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Protection="1">
      <protection locked="0"/>
    </xf>
    <xf numFmtId="14" fontId="2" fillId="3" borderId="19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Protection="1">
      <protection locked="0"/>
    </xf>
    <xf numFmtId="0" fontId="0" fillId="3" borderId="18" xfId="0" applyFont="1" applyFill="1" applyBorder="1" applyAlignment="1" applyProtection="1">
      <alignment horizontal="left" indent="2"/>
      <protection locked="0"/>
    </xf>
    <xf numFmtId="0" fontId="0" fillId="3" borderId="19" xfId="0" applyFont="1" applyFill="1" applyBorder="1" applyAlignment="1" applyProtection="1">
      <alignment horizontal="left" indent="2"/>
      <protection locked="0"/>
    </xf>
    <xf numFmtId="0" fontId="0" fillId="0" borderId="18" xfId="0" applyFont="1" applyBorder="1" applyAlignment="1" applyProtection="1">
      <alignment horizontal="left" indent="2"/>
      <protection locked="0"/>
    </xf>
    <xf numFmtId="0" fontId="0" fillId="0" borderId="19" xfId="0" applyFont="1" applyBorder="1" applyAlignment="1" applyProtection="1">
      <alignment horizontal="left" indent="2"/>
      <protection locked="0"/>
    </xf>
    <xf numFmtId="0" fontId="0" fillId="0" borderId="16" xfId="0" applyFont="1" applyBorder="1" applyAlignment="1" applyProtection="1">
      <alignment horizontal="left" indent="2"/>
      <protection locked="0"/>
    </xf>
    <xf numFmtId="0" fontId="0" fillId="0" borderId="17" xfId="0" applyFont="1" applyBorder="1" applyAlignment="1" applyProtection="1">
      <alignment horizontal="left" indent="2"/>
      <protection locked="0"/>
    </xf>
    <xf numFmtId="14" fontId="0" fillId="0" borderId="25" xfId="0" applyNumberFormat="1" applyBorder="1"/>
    <xf numFmtId="14" fontId="0" fillId="0" borderId="26" xfId="0" applyNumberFormat="1" applyBorder="1"/>
    <xf numFmtId="0" fontId="1" fillId="0" borderId="27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14" fontId="0" fillId="0" borderId="28" xfId="0" applyNumberFormat="1" applyBorder="1"/>
    <xf numFmtId="0" fontId="0" fillId="0" borderId="29" xfId="0" applyBorder="1"/>
    <xf numFmtId="14" fontId="0" fillId="0" borderId="29" xfId="0" applyNumberFormat="1" applyBorder="1"/>
    <xf numFmtId="14" fontId="0" fillId="0" borderId="30" xfId="0" applyNumberFormat="1" applyBorder="1"/>
    <xf numFmtId="0" fontId="9" fillId="4" borderId="0" xfId="1" applyFill="1"/>
    <xf numFmtId="0" fontId="9" fillId="4" borderId="0" xfId="1" applyFill="1" applyBorder="1"/>
    <xf numFmtId="0" fontId="9" fillId="0" borderId="0" xfId="1"/>
    <xf numFmtId="0" fontId="9" fillId="5" borderId="0" xfId="1" applyFill="1"/>
    <xf numFmtId="0" fontId="9" fillId="5" borderId="0" xfId="1" applyFill="1" applyBorder="1"/>
    <xf numFmtId="0" fontId="9" fillId="5" borderId="31" xfId="1" applyFill="1" applyBorder="1"/>
    <xf numFmtId="0" fontId="9" fillId="5" borderId="32" xfId="1" applyFill="1" applyBorder="1"/>
    <xf numFmtId="0" fontId="9" fillId="5" borderId="33" xfId="1" applyFill="1" applyBorder="1"/>
    <xf numFmtId="0" fontId="9" fillId="5" borderId="34" xfId="1" applyFill="1" applyBorder="1"/>
    <xf numFmtId="0" fontId="10" fillId="5" borderId="0" xfId="1" applyFont="1" applyFill="1" applyBorder="1"/>
    <xf numFmtId="0" fontId="9" fillId="5" borderId="35" xfId="1" applyFill="1" applyBorder="1"/>
    <xf numFmtId="0" fontId="11" fillId="5" borderId="0" xfId="1" applyFont="1" applyFill="1" applyBorder="1" applyAlignment="1">
      <alignment horizontal="right"/>
    </xf>
    <xf numFmtId="0" fontId="12" fillId="5" borderId="0" xfId="1" applyFont="1" applyFill="1" applyBorder="1" applyAlignment="1">
      <alignment horizontal="right"/>
    </xf>
    <xf numFmtId="0" fontId="13" fillId="5" borderId="0" xfId="1" applyFont="1" applyFill="1" applyBorder="1" applyAlignment="1">
      <alignment horizontal="right"/>
    </xf>
    <xf numFmtId="0" fontId="14" fillId="5" borderId="0" xfId="2" applyFill="1" applyBorder="1" applyAlignment="1" applyProtection="1">
      <alignment horizontal="right"/>
      <protection locked="0"/>
    </xf>
    <xf numFmtId="0" fontId="14" fillId="5" borderId="0" xfId="2" applyFill="1" applyAlignment="1" applyProtection="1">
      <alignment horizontal="right"/>
      <protection locked="0"/>
    </xf>
    <xf numFmtId="0" fontId="9" fillId="5" borderId="36" xfId="1" applyFill="1" applyBorder="1"/>
    <xf numFmtId="0" fontId="9" fillId="5" borderId="37" xfId="1" applyFill="1" applyBorder="1"/>
    <xf numFmtId="0" fontId="9" fillId="5" borderId="38" xfId="1" applyFill="1" applyBorder="1"/>
    <xf numFmtId="0" fontId="9" fillId="0" borderId="0" xfId="1" applyBorder="1"/>
  </cellXfs>
  <cellStyles count="3">
    <cellStyle name="Hyperlink" xfId="2" builtinId="8"/>
    <cellStyle name="Normal 2" xfId="1"/>
    <cellStyle name="Standaard" xfId="0" builtinId="0"/>
  </cellStyles>
  <dxfs count="5">
    <dxf>
      <border>
        <left style="thin">
          <color auto="1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 patternType="gray125">
          <fgColor rgb="FF92D050"/>
          <bgColor auto="1"/>
        </patternFill>
      </fill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ProjData!$G$2</c:f>
              <c:strCache>
                <c:ptCount val="1"/>
                <c:pt idx="0">
                  <c:v>GrStartDtm</c:v>
                </c:pt>
              </c:strCache>
            </c:strRef>
          </c:tx>
          <c:spPr>
            <a:noFill/>
          </c:spPr>
          <c:invertIfNegative val="0"/>
          <c:cat>
            <c:multiLvlStrRef>
              <c:f>ProjData!$B$3:$C$16</c:f>
              <c:multiLvlStrCache>
                <c:ptCount val="14"/>
                <c:lvl>
                  <c:pt idx="0">
                    <c:v>Test-project</c:v>
                  </c:pt>
                  <c:pt idx="1">
                    <c:v>Brainstorm</c:v>
                  </c:pt>
                  <c:pt idx="2">
                    <c:v>Br1</c:v>
                  </c:pt>
                  <c:pt idx="3">
                    <c:v>Br2</c:v>
                  </c:pt>
                  <c:pt idx="4">
                    <c:v>Afronden</c:v>
                  </c:pt>
                  <c:pt idx="5">
                    <c:v>Ontwerp</c:v>
                  </c:pt>
                  <c:pt idx="6">
                    <c:v>FO</c:v>
                  </c:pt>
                  <c:pt idx="7">
                    <c:v>TO</c:v>
                  </c:pt>
                  <c:pt idx="8">
                    <c:v>Eindoverleg</c:v>
                  </c:pt>
                  <c:pt idx="9">
                    <c:v>Bouw</c:v>
                  </c:pt>
                  <c:pt idx="10">
                    <c:v>Deel1</c:v>
                  </c:pt>
                  <c:pt idx="11">
                    <c:v>Deel2</c:v>
                  </c:pt>
                  <c:pt idx="12">
                    <c:v>Schil</c:v>
                  </c:pt>
                  <c:pt idx="13">
                    <c:v>Oplevering</c:v>
                  </c:pt>
                </c:lvl>
                <c:lvl>
                  <c:pt idx="1">
                    <c:v>1</c:v>
                  </c:pt>
                  <c:pt idx="2">
                    <c:v>1.1</c:v>
                  </c:pt>
                  <c:pt idx="3">
                    <c:v>1.2</c:v>
                  </c:pt>
                  <c:pt idx="4">
                    <c:v>1.3</c:v>
                  </c:pt>
                  <c:pt idx="5">
                    <c:v>2</c:v>
                  </c:pt>
                  <c:pt idx="6">
                    <c:v>2.1</c:v>
                  </c:pt>
                  <c:pt idx="7">
                    <c:v>2.2</c:v>
                  </c:pt>
                  <c:pt idx="8">
                    <c:v>2.3</c:v>
                  </c:pt>
                  <c:pt idx="9">
                    <c:v>3</c:v>
                  </c:pt>
                  <c:pt idx="10">
                    <c:v>3.1</c:v>
                  </c:pt>
                  <c:pt idx="11">
                    <c:v>3.2</c:v>
                  </c:pt>
                  <c:pt idx="12">
                    <c:v>3.3</c:v>
                  </c:pt>
                  <c:pt idx="13">
                    <c:v>3.4</c:v>
                  </c:pt>
                </c:lvl>
              </c:multiLvlStrCache>
            </c:multiLvlStrRef>
          </c:cat>
          <c:val>
            <c:numRef>
              <c:f>ProjData!$G$3:$G$16</c:f>
              <c:numCache>
                <c:formatCode>m/d/yyyy</c:formatCode>
                <c:ptCount val="14"/>
                <c:pt idx="0">
                  <c:v>42916</c:v>
                </c:pt>
                <c:pt idx="1">
                  <c:v>42918</c:v>
                </c:pt>
                <c:pt idx="2">
                  <c:v>42918</c:v>
                </c:pt>
                <c:pt idx="3">
                  <c:v>42918</c:v>
                </c:pt>
                <c:pt idx="4">
                  <c:v>42922</c:v>
                </c:pt>
                <c:pt idx="5">
                  <c:v>42925</c:v>
                </c:pt>
                <c:pt idx="6">
                  <c:v>42925</c:v>
                </c:pt>
                <c:pt idx="7">
                  <c:v>42937</c:v>
                </c:pt>
                <c:pt idx="8">
                  <c:v>42957</c:v>
                </c:pt>
                <c:pt idx="9">
                  <c:v>42961</c:v>
                </c:pt>
                <c:pt idx="10">
                  <c:v>42961</c:v>
                </c:pt>
                <c:pt idx="11">
                  <c:v>42989</c:v>
                </c:pt>
                <c:pt idx="12">
                  <c:v>42961</c:v>
                </c:pt>
                <c:pt idx="13">
                  <c:v>43010</c:v>
                </c:pt>
              </c:numCache>
            </c:numRef>
          </c:val>
        </c:ser>
        <c:ser>
          <c:idx val="1"/>
          <c:order val="1"/>
          <c:tx>
            <c:strRef>
              <c:f>ProjData!$H$2</c:f>
              <c:strCache>
                <c:ptCount val="1"/>
                <c:pt idx="0">
                  <c:v>DagenVerschil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cat>
            <c:multiLvlStrRef>
              <c:f>ProjData!$B$3:$C$16</c:f>
              <c:multiLvlStrCache>
                <c:ptCount val="14"/>
                <c:lvl>
                  <c:pt idx="0">
                    <c:v>Test-project</c:v>
                  </c:pt>
                  <c:pt idx="1">
                    <c:v>Brainstorm</c:v>
                  </c:pt>
                  <c:pt idx="2">
                    <c:v>Br1</c:v>
                  </c:pt>
                  <c:pt idx="3">
                    <c:v>Br2</c:v>
                  </c:pt>
                  <c:pt idx="4">
                    <c:v>Afronden</c:v>
                  </c:pt>
                  <c:pt idx="5">
                    <c:v>Ontwerp</c:v>
                  </c:pt>
                  <c:pt idx="6">
                    <c:v>FO</c:v>
                  </c:pt>
                  <c:pt idx="7">
                    <c:v>TO</c:v>
                  </c:pt>
                  <c:pt idx="8">
                    <c:v>Eindoverleg</c:v>
                  </c:pt>
                  <c:pt idx="9">
                    <c:v>Bouw</c:v>
                  </c:pt>
                  <c:pt idx="10">
                    <c:v>Deel1</c:v>
                  </c:pt>
                  <c:pt idx="11">
                    <c:v>Deel2</c:v>
                  </c:pt>
                  <c:pt idx="12">
                    <c:v>Schil</c:v>
                  </c:pt>
                  <c:pt idx="13">
                    <c:v>Oplevering</c:v>
                  </c:pt>
                </c:lvl>
                <c:lvl>
                  <c:pt idx="1">
                    <c:v>1</c:v>
                  </c:pt>
                  <c:pt idx="2">
                    <c:v>1.1</c:v>
                  </c:pt>
                  <c:pt idx="3">
                    <c:v>1.2</c:v>
                  </c:pt>
                  <c:pt idx="4">
                    <c:v>1.3</c:v>
                  </c:pt>
                  <c:pt idx="5">
                    <c:v>2</c:v>
                  </c:pt>
                  <c:pt idx="6">
                    <c:v>2.1</c:v>
                  </c:pt>
                  <c:pt idx="7">
                    <c:v>2.2</c:v>
                  </c:pt>
                  <c:pt idx="8">
                    <c:v>2.3</c:v>
                  </c:pt>
                  <c:pt idx="9">
                    <c:v>3</c:v>
                  </c:pt>
                  <c:pt idx="10">
                    <c:v>3.1</c:v>
                  </c:pt>
                  <c:pt idx="11">
                    <c:v>3.2</c:v>
                  </c:pt>
                  <c:pt idx="12">
                    <c:v>3.3</c:v>
                  </c:pt>
                  <c:pt idx="13">
                    <c:v>3.4</c:v>
                  </c:pt>
                </c:lvl>
              </c:multiLvlStrCache>
            </c:multiLvlStrRef>
          </c:cat>
          <c:val>
            <c:numRef>
              <c:f>ProjData!$H$3:$H$16</c:f>
              <c:numCache>
                <c:formatCode>General</c:formatCode>
                <c:ptCount val="14"/>
                <c:pt idx="0">
                  <c:v>95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36</c:v>
                </c:pt>
                <c:pt idx="6">
                  <c:v>12</c:v>
                </c:pt>
                <c:pt idx="7">
                  <c:v>20</c:v>
                </c:pt>
                <c:pt idx="8">
                  <c:v>4</c:v>
                </c:pt>
                <c:pt idx="9">
                  <c:v>50</c:v>
                </c:pt>
                <c:pt idx="10">
                  <c:v>28</c:v>
                </c:pt>
                <c:pt idx="11">
                  <c:v>21</c:v>
                </c:pt>
                <c:pt idx="12">
                  <c:v>14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046912"/>
        <c:axId val="206025088"/>
      </c:barChart>
      <c:catAx>
        <c:axId val="20504691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206025088"/>
        <c:crosses val="autoZero"/>
        <c:auto val="1"/>
        <c:lblAlgn val="ctr"/>
        <c:lblOffset val="100"/>
        <c:noMultiLvlLbl val="0"/>
      </c:catAx>
      <c:valAx>
        <c:axId val="206025088"/>
        <c:scaling>
          <c:orientation val="minMax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crossAx val="20504691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599" cy="6071279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86" customWidth="1"/>
    <col min="2" max="3" width="8.85546875" style="86" customWidth="1"/>
    <col min="4" max="4" width="2.7109375" style="86" customWidth="1"/>
    <col min="5" max="13" width="8.85546875" style="86" customWidth="1"/>
    <col min="14" max="14" width="5.85546875" style="103" customWidth="1"/>
    <col min="15" max="15" width="10.28515625" style="86" customWidth="1"/>
    <col min="16" max="16" width="2.85546875" style="86" customWidth="1"/>
    <col min="17" max="26" width="9.140625" style="86" customWidth="1"/>
    <col min="27" max="16384" width="9.140625" style="86" hidden="1"/>
  </cols>
  <sheetData>
    <row r="1" spans="1:44" ht="6.95" customHeight="1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</row>
    <row r="2" spans="1:44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</row>
    <row r="3" spans="1:44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</row>
    <row r="4" spans="1:44" ht="13.5" thickBot="1" x14ac:dyDescent="0.25">
      <c r="A4" s="84"/>
      <c r="B4" s="84"/>
      <c r="C4" s="84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  <c r="O4" s="87"/>
      <c r="P4" s="87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</row>
    <row r="5" spans="1:44" ht="13.5" thickTop="1" x14ac:dyDescent="0.2">
      <c r="A5" s="84"/>
      <c r="B5" s="84"/>
      <c r="C5" s="84"/>
      <c r="D5" s="87"/>
      <c r="E5" s="89"/>
      <c r="F5" s="90"/>
      <c r="G5" s="90"/>
      <c r="H5" s="90"/>
      <c r="I5" s="90"/>
      <c r="J5" s="90"/>
      <c r="K5" s="90"/>
      <c r="L5" s="90"/>
      <c r="M5" s="90"/>
      <c r="N5" s="90"/>
      <c r="O5" s="91"/>
      <c r="P5" s="87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</row>
    <row r="6" spans="1:44" ht="20.25" x14ac:dyDescent="0.3">
      <c r="A6" s="84"/>
      <c r="B6" s="84"/>
      <c r="C6" s="84"/>
      <c r="D6" s="87"/>
      <c r="E6" s="92"/>
      <c r="F6" s="93"/>
      <c r="G6" s="88"/>
      <c r="H6" s="88"/>
      <c r="I6" s="88"/>
      <c r="J6" s="88"/>
      <c r="K6" s="88"/>
      <c r="L6" s="88"/>
      <c r="M6" s="88"/>
      <c r="N6" s="88"/>
      <c r="O6" s="94"/>
      <c r="P6" s="87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</row>
    <row r="7" spans="1:44" x14ac:dyDescent="0.2">
      <c r="A7" s="84"/>
      <c r="B7" s="84"/>
      <c r="C7" s="84"/>
      <c r="D7" s="87"/>
      <c r="E7" s="92"/>
      <c r="F7" s="88"/>
      <c r="G7" s="88"/>
      <c r="H7" s="88"/>
      <c r="I7" s="88"/>
      <c r="J7" s="88"/>
      <c r="K7" s="88"/>
      <c r="L7" s="88"/>
      <c r="M7" s="88"/>
      <c r="N7" s="88"/>
      <c r="O7" s="94"/>
      <c r="P7" s="87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</row>
    <row r="8" spans="1:44" x14ac:dyDescent="0.2">
      <c r="A8" s="84"/>
      <c r="B8" s="84"/>
      <c r="C8" s="84"/>
      <c r="D8" s="87"/>
      <c r="E8" s="92"/>
      <c r="F8" s="88"/>
      <c r="G8" s="88"/>
      <c r="H8" s="88"/>
      <c r="I8" s="88"/>
      <c r="J8" s="88"/>
      <c r="K8" s="88"/>
      <c r="L8" s="88"/>
      <c r="M8" s="88"/>
      <c r="N8" s="88"/>
      <c r="O8" s="94"/>
      <c r="P8" s="87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</row>
    <row r="9" spans="1:44" x14ac:dyDescent="0.2">
      <c r="A9" s="84"/>
      <c r="B9" s="84"/>
      <c r="C9" s="84"/>
      <c r="D9" s="87"/>
      <c r="E9" s="92"/>
      <c r="F9" s="88"/>
      <c r="G9" s="88"/>
      <c r="H9" s="88"/>
      <c r="I9" s="88"/>
      <c r="J9" s="88"/>
      <c r="K9" s="88"/>
      <c r="L9" s="88"/>
      <c r="M9" s="88"/>
      <c r="N9" s="88"/>
      <c r="O9" s="94"/>
      <c r="P9" s="87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</row>
    <row r="10" spans="1:44" x14ac:dyDescent="0.2">
      <c r="A10" s="84"/>
      <c r="B10" s="84"/>
      <c r="C10" s="84"/>
      <c r="D10" s="87"/>
      <c r="E10" s="92"/>
      <c r="F10" s="88"/>
      <c r="G10" s="88"/>
      <c r="H10" s="88"/>
      <c r="I10" s="88"/>
      <c r="J10" s="88"/>
      <c r="K10" s="88"/>
      <c r="L10" s="88"/>
      <c r="M10" s="88"/>
      <c r="N10" s="88"/>
      <c r="O10" s="94"/>
      <c r="P10" s="87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</row>
    <row r="11" spans="1:44" x14ac:dyDescent="0.2">
      <c r="A11" s="84"/>
      <c r="B11" s="84"/>
      <c r="C11" s="84"/>
      <c r="D11" s="87"/>
      <c r="E11" s="92"/>
      <c r="F11" s="88"/>
      <c r="G11" s="88"/>
      <c r="H11" s="88"/>
      <c r="I11" s="88"/>
      <c r="J11" s="88"/>
      <c r="K11" s="88"/>
      <c r="L11" s="88"/>
      <c r="M11" s="88"/>
      <c r="N11" s="88"/>
      <c r="O11" s="94"/>
      <c r="P11" s="87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</row>
    <row r="12" spans="1:44" x14ac:dyDescent="0.2">
      <c r="A12" s="84"/>
      <c r="B12" s="84"/>
      <c r="C12" s="84"/>
      <c r="D12" s="87"/>
      <c r="E12" s="92"/>
      <c r="F12" s="88"/>
      <c r="G12" s="88"/>
      <c r="H12" s="88"/>
      <c r="I12" s="88"/>
      <c r="J12" s="88"/>
      <c r="K12" s="88"/>
      <c r="L12" s="88"/>
      <c r="M12" s="88"/>
      <c r="N12" s="88"/>
      <c r="O12" s="94"/>
      <c r="P12" s="87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</row>
    <row r="13" spans="1:44" x14ac:dyDescent="0.2">
      <c r="A13" s="84"/>
      <c r="B13" s="84"/>
      <c r="C13" s="84"/>
      <c r="D13" s="87"/>
      <c r="E13" s="92"/>
      <c r="F13" s="88"/>
      <c r="G13" s="88"/>
      <c r="H13" s="88"/>
      <c r="I13" s="88"/>
      <c r="J13" s="88"/>
      <c r="K13" s="88"/>
      <c r="L13" s="88"/>
      <c r="M13" s="88"/>
      <c r="N13" s="88"/>
      <c r="O13" s="94"/>
      <c r="P13" s="87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</row>
    <row r="14" spans="1:44" x14ac:dyDescent="0.2">
      <c r="A14" s="84"/>
      <c r="B14" s="84"/>
      <c r="C14" s="84"/>
      <c r="D14" s="87"/>
      <c r="E14" s="92"/>
      <c r="F14" s="88"/>
      <c r="G14" s="88"/>
      <c r="H14" s="88"/>
      <c r="I14" s="88"/>
      <c r="J14" s="88"/>
      <c r="K14" s="88"/>
      <c r="L14" s="88"/>
      <c r="M14" s="88"/>
      <c r="N14" s="88"/>
      <c r="O14" s="94"/>
      <c r="P14" s="87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</row>
    <row r="15" spans="1:44" x14ac:dyDescent="0.2">
      <c r="A15" s="84"/>
      <c r="B15" s="84"/>
      <c r="C15" s="84"/>
      <c r="D15" s="87"/>
      <c r="E15" s="92"/>
      <c r="F15" s="88"/>
      <c r="G15" s="88"/>
      <c r="H15" s="88"/>
      <c r="I15" s="88"/>
      <c r="J15" s="88"/>
      <c r="K15" s="88"/>
      <c r="L15" s="88"/>
      <c r="M15" s="88"/>
      <c r="N15" s="88"/>
      <c r="O15" s="94"/>
      <c r="P15" s="87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</row>
    <row r="16" spans="1:44" x14ac:dyDescent="0.2">
      <c r="A16" s="84"/>
      <c r="B16" s="84"/>
      <c r="C16" s="84"/>
      <c r="D16" s="87"/>
      <c r="E16" s="92"/>
      <c r="F16" s="88"/>
      <c r="G16" s="88"/>
      <c r="H16" s="88"/>
      <c r="I16" s="88"/>
      <c r="J16" s="88"/>
      <c r="K16" s="88"/>
      <c r="L16" s="88"/>
      <c r="M16" s="88"/>
      <c r="N16" s="88"/>
      <c r="O16" s="94"/>
      <c r="P16" s="87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</row>
    <row r="17" spans="1:44" x14ac:dyDescent="0.2">
      <c r="A17" s="84"/>
      <c r="B17" s="84"/>
      <c r="C17" s="84"/>
      <c r="D17" s="87"/>
      <c r="E17" s="92"/>
      <c r="F17" s="88"/>
      <c r="G17" s="88"/>
      <c r="H17" s="88"/>
      <c r="I17" s="88"/>
      <c r="J17" s="88"/>
      <c r="K17" s="88"/>
      <c r="L17" s="88"/>
      <c r="M17" s="88"/>
      <c r="N17" s="88"/>
      <c r="O17" s="94"/>
      <c r="P17" s="87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</row>
    <row r="18" spans="1:44" ht="37.5" x14ac:dyDescent="0.5">
      <c r="A18" s="84"/>
      <c r="B18" s="84"/>
      <c r="C18" s="84"/>
      <c r="D18" s="87"/>
      <c r="E18" s="92"/>
      <c r="F18" s="88"/>
      <c r="G18" s="88"/>
      <c r="H18" s="88"/>
      <c r="I18" s="88"/>
      <c r="J18" s="88"/>
      <c r="K18" s="88"/>
      <c r="L18" s="88"/>
      <c r="M18" s="88"/>
      <c r="N18" s="95"/>
      <c r="O18" s="94"/>
      <c r="P18" s="87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</row>
    <row r="19" spans="1:44" x14ac:dyDescent="0.2">
      <c r="A19" s="84"/>
      <c r="B19" s="84"/>
      <c r="C19" s="84"/>
      <c r="D19" s="87"/>
      <c r="E19" s="92"/>
      <c r="F19" s="88"/>
      <c r="G19" s="88"/>
      <c r="H19" s="88"/>
      <c r="I19" s="88"/>
      <c r="J19" s="88"/>
      <c r="K19" s="88"/>
      <c r="L19" s="88"/>
      <c r="M19" s="88"/>
      <c r="N19" s="88"/>
      <c r="O19" s="94"/>
      <c r="P19" s="87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</row>
    <row r="20" spans="1:44" x14ac:dyDescent="0.2">
      <c r="A20" s="84"/>
      <c r="B20" s="84"/>
      <c r="C20" s="84"/>
      <c r="D20" s="87"/>
      <c r="E20" s="92"/>
      <c r="F20" s="88"/>
      <c r="G20" s="88"/>
      <c r="H20" s="88"/>
      <c r="I20" s="88"/>
      <c r="J20" s="88"/>
      <c r="K20" s="88"/>
      <c r="L20" s="88"/>
      <c r="M20" s="88"/>
      <c r="N20" s="88"/>
      <c r="O20" s="94"/>
      <c r="P20" s="87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</row>
    <row r="21" spans="1:44" x14ac:dyDescent="0.2">
      <c r="A21" s="84"/>
      <c r="B21" s="84"/>
      <c r="C21" s="84"/>
      <c r="D21" s="87"/>
      <c r="E21" s="92"/>
      <c r="F21" s="88"/>
      <c r="G21" s="88"/>
      <c r="H21" s="88"/>
      <c r="I21" s="88"/>
      <c r="J21" s="88"/>
      <c r="K21" s="88"/>
      <c r="L21" s="88"/>
      <c r="M21" s="88"/>
      <c r="N21" s="88"/>
      <c r="O21" s="94"/>
      <c r="P21" s="87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</row>
    <row r="22" spans="1:44" x14ac:dyDescent="0.2">
      <c r="A22" s="84"/>
      <c r="B22" s="84"/>
      <c r="C22" s="84"/>
      <c r="D22" s="87"/>
      <c r="E22" s="92"/>
      <c r="F22" s="88"/>
      <c r="G22" s="88"/>
      <c r="H22" s="88"/>
      <c r="I22" s="88"/>
      <c r="J22" s="88"/>
      <c r="K22" s="88"/>
      <c r="L22" s="88"/>
      <c r="M22" s="88"/>
      <c r="N22" s="88"/>
      <c r="O22" s="94"/>
      <c r="P22" s="87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</row>
    <row r="23" spans="1:44" x14ac:dyDescent="0.2">
      <c r="A23" s="84"/>
      <c r="B23" s="84"/>
      <c r="C23" s="84"/>
      <c r="D23" s="87"/>
      <c r="E23" s="92"/>
      <c r="F23" s="88"/>
      <c r="G23" s="88"/>
      <c r="H23" s="88"/>
      <c r="I23" s="88"/>
      <c r="J23" s="88"/>
      <c r="K23" s="88"/>
      <c r="L23" s="88"/>
      <c r="M23" s="88"/>
      <c r="N23" s="88"/>
      <c r="O23" s="94"/>
      <c r="P23" s="87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</row>
    <row r="24" spans="1:44" ht="23.25" x14ac:dyDescent="0.35">
      <c r="A24" s="84"/>
      <c r="B24" s="84"/>
      <c r="C24" s="84"/>
      <c r="D24" s="87"/>
      <c r="E24" s="92"/>
      <c r="F24" s="88"/>
      <c r="G24" s="88"/>
      <c r="H24" s="88"/>
      <c r="I24" s="88"/>
      <c r="J24" s="88"/>
      <c r="K24" s="88"/>
      <c r="L24" s="88"/>
      <c r="M24" s="88"/>
      <c r="N24" s="96" t="s">
        <v>40</v>
      </c>
      <c r="O24" s="94"/>
      <c r="P24" s="87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</row>
    <row r="25" spans="1:44" x14ac:dyDescent="0.2">
      <c r="A25" s="84"/>
      <c r="B25" s="84"/>
      <c r="C25" s="84"/>
      <c r="D25" s="87"/>
      <c r="E25" s="92"/>
      <c r="F25" s="88"/>
      <c r="G25" s="88"/>
      <c r="H25" s="88"/>
      <c r="I25" s="88"/>
      <c r="J25" s="88"/>
      <c r="K25" s="88"/>
      <c r="L25" s="88"/>
      <c r="M25" s="88"/>
      <c r="N25" s="88"/>
      <c r="O25" s="94"/>
      <c r="P25" s="87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</row>
    <row r="26" spans="1:44" x14ac:dyDescent="0.2">
      <c r="A26" s="84"/>
      <c r="B26" s="84"/>
      <c r="C26" s="84"/>
      <c r="D26" s="87"/>
      <c r="E26" s="92"/>
      <c r="F26" s="88"/>
      <c r="G26" s="88"/>
      <c r="H26" s="88"/>
      <c r="I26" s="88"/>
      <c r="J26" s="88"/>
      <c r="K26" s="88"/>
      <c r="L26" s="88"/>
      <c r="M26" s="88"/>
      <c r="N26" s="88"/>
      <c r="O26" s="94"/>
      <c r="P26" s="87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</row>
    <row r="27" spans="1:44" x14ac:dyDescent="0.2">
      <c r="A27" s="84"/>
      <c r="B27" s="84"/>
      <c r="C27" s="84"/>
      <c r="D27" s="87"/>
      <c r="E27" s="92"/>
      <c r="F27" s="88"/>
      <c r="G27" s="88"/>
      <c r="H27" s="88"/>
      <c r="I27" s="88"/>
      <c r="J27" s="88"/>
      <c r="K27" s="88"/>
      <c r="L27" s="88"/>
      <c r="M27" s="88"/>
      <c r="N27" s="88"/>
      <c r="O27" s="94"/>
      <c r="P27" s="87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</row>
    <row r="28" spans="1:44" x14ac:dyDescent="0.2">
      <c r="A28" s="84"/>
      <c r="B28" s="84"/>
      <c r="C28" s="84"/>
      <c r="D28" s="87"/>
      <c r="E28" s="92"/>
      <c r="F28" s="88"/>
      <c r="G28" s="88"/>
      <c r="H28" s="88"/>
      <c r="I28" s="88"/>
      <c r="J28" s="88"/>
      <c r="K28" s="88"/>
      <c r="L28" s="88"/>
      <c r="M28" s="88"/>
      <c r="N28" s="88"/>
      <c r="O28" s="94"/>
      <c r="P28" s="87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</row>
    <row r="29" spans="1:44" x14ac:dyDescent="0.2">
      <c r="A29" s="84"/>
      <c r="B29" s="84"/>
      <c r="C29" s="84"/>
      <c r="D29" s="87"/>
      <c r="E29" s="92"/>
      <c r="F29" s="88"/>
      <c r="G29" s="88"/>
      <c r="H29" s="88"/>
      <c r="I29" s="88"/>
      <c r="J29" s="88"/>
      <c r="K29" s="88"/>
      <c r="L29" s="88"/>
      <c r="M29" s="88"/>
      <c r="N29" s="88"/>
      <c r="O29" s="94"/>
      <c r="P29" s="87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</row>
    <row r="30" spans="1:44" x14ac:dyDescent="0.2">
      <c r="A30" s="84"/>
      <c r="B30" s="84"/>
      <c r="C30" s="84"/>
      <c r="D30" s="87"/>
      <c r="E30" s="92"/>
      <c r="F30" s="88"/>
      <c r="G30" s="88"/>
      <c r="H30" s="88"/>
      <c r="I30" s="88"/>
      <c r="J30" s="88"/>
      <c r="K30" s="88"/>
      <c r="L30" s="88"/>
      <c r="M30" s="88"/>
      <c r="N30" s="88"/>
      <c r="O30" s="94"/>
      <c r="P30" s="87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</row>
    <row r="31" spans="1:44" x14ac:dyDescent="0.2">
      <c r="A31" s="84"/>
      <c r="B31" s="84"/>
      <c r="C31" s="84"/>
      <c r="D31" s="87"/>
      <c r="E31" s="92"/>
      <c r="F31" s="88"/>
      <c r="G31" s="88"/>
      <c r="H31" s="88"/>
      <c r="I31" s="88"/>
      <c r="J31" s="88"/>
      <c r="K31" s="88"/>
      <c r="L31" s="88"/>
      <c r="M31" s="88"/>
      <c r="N31" s="88"/>
      <c r="O31" s="94"/>
      <c r="P31" s="87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</row>
    <row r="32" spans="1:44" x14ac:dyDescent="0.2">
      <c r="A32" s="84"/>
      <c r="B32" s="84"/>
      <c r="C32" s="84"/>
      <c r="D32" s="87"/>
      <c r="E32" s="92"/>
      <c r="F32" s="88"/>
      <c r="G32" s="88"/>
      <c r="H32" s="88"/>
      <c r="I32" s="88"/>
      <c r="J32" s="88"/>
      <c r="K32" s="88"/>
      <c r="L32" s="88"/>
      <c r="M32" s="88"/>
      <c r="N32" s="88"/>
      <c r="O32" s="94"/>
      <c r="P32" s="87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</row>
    <row r="33" spans="1:44" x14ac:dyDescent="0.2">
      <c r="A33" s="84"/>
      <c r="B33" s="84"/>
      <c r="C33" s="84"/>
      <c r="D33" s="87"/>
      <c r="E33" s="92"/>
      <c r="F33" s="88"/>
      <c r="G33" s="88"/>
      <c r="H33" s="88"/>
      <c r="I33" s="88"/>
      <c r="J33" s="88"/>
      <c r="K33" s="88"/>
      <c r="L33" s="88"/>
      <c r="M33" s="88"/>
      <c r="N33" s="97" t="s">
        <v>38</v>
      </c>
      <c r="O33" s="94"/>
      <c r="P33" s="87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</row>
    <row r="34" spans="1:44" x14ac:dyDescent="0.2">
      <c r="A34" s="84"/>
      <c r="B34" s="84"/>
      <c r="C34" s="84"/>
      <c r="D34" s="87"/>
      <c r="E34" s="92"/>
      <c r="F34" s="88"/>
      <c r="G34" s="88"/>
      <c r="H34" s="88"/>
      <c r="I34" s="88"/>
      <c r="J34" s="88"/>
      <c r="K34" s="88"/>
      <c r="L34" s="88"/>
      <c r="M34" s="88"/>
      <c r="N34" s="98" t="s">
        <v>39</v>
      </c>
      <c r="O34" s="94"/>
      <c r="P34" s="87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</row>
    <row r="35" spans="1:44" x14ac:dyDescent="0.2">
      <c r="A35" s="84"/>
      <c r="B35" s="84"/>
      <c r="C35" s="84"/>
      <c r="D35" s="87"/>
      <c r="E35" s="92"/>
      <c r="F35" s="88"/>
      <c r="G35" s="88"/>
      <c r="H35" s="88"/>
      <c r="I35" s="88"/>
      <c r="J35" s="88"/>
      <c r="K35" s="88"/>
      <c r="L35" s="88"/>
      <c r="M35" s="88"/>
      <c r="N35" s="99"/>
      <c r="O35" s="94"/>
      <c r="P35" s="87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</row>
    <row r="36" spans="1:44" x14ac:dyDescent="0.2">
      <c r="A36" s="84"/>
      <c r="B36" s="84"/>
      <c r="C36" s="84"/>
      <c r="D36" s="87"/>
      <c r="E36" s="92"/>
      <c r="F36" s="88"/>
      <c r="G36" s="88"/>
      <c r="H36" s="88"/>
      <c r="I36" s="88"/>
      <c r="J36" s="88"/>
      <c r="K36" s="88"/>
      <c r="L36" s="88"/>
      <c r="M36" s="88"/>
      <c r="N36" s="88"/>
      <c r="O36" s="94"/>
      <c r="P36" s="87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</row>
    <row r="37" spans="1:44" ht="13.5" thickBot="1" x14ac:dyDescent="0.25">
      <c r="A37" s="84"/>
      <c r="B37" s="84"/>
      <c r="C37" s="84"/>
      <c r="D37" s="87"/>
      <c r="E37" s="100"/>
      <c r="F37" s="101"/>
      <c r="G37" s="101"/>
      <c r="H37" s="101"/>
      <c r="I37" s="101"/>
      <c r="J37" s="101"/>
      <c r="K37" s="101"/>
      <c r="L37" s="101"/>
      <c r="M37" s="101"/>
      <c r="N37" s="101"/>
      <c r="O37" s="102"/>
      <c r="P37" s="87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</row>
    <row r="38" spans="1:44" ht="13.5" thickTop="1" x14ac:dyDescent="0.2">
      <c r="A38" s="84"/>
      <c r="B38" s="84"/>
      <c r="C38" s="84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7"/>
      <c r="P38" s="87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</row>
    <row r="39" spans="1:44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</row>
    <row r="40" spans="1:44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</row>
    <row r="41" spans="1:44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</row>
    <row r="42" spans="1:44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</row>
    <row r="43" spans="1:44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</row>
    <row r="44" spans="1:44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</row>
    <row r="45" spans="1:44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</row>
    <row r="46" spans="1:44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</row>
    <row r="47" spans="1:44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</row>
    <row r="48" spans="1:44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</row>
    <row r="49" spans="1:44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</row>
    <row r="50" spans="1:44" x14ac:dyDescent="0.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</row>
    <row r="51" spans="1:44" hidden="1" x14ac:dyDescent="0.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</row>
    <row r="52" spans="1:44" hidden="1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</row>
    <row r="53" spans="1:44" hidden="1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</row>
    <row r="54" spans="1:44" hidden="1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</row>
    <row r="55" spans="1:44" hidden="1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</row>
    <row r="56" spans="1:44" hidden="1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</row>
    <row r="57" spans="1:44" hidden="1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</row>
    <row r="58" spans="1:44" hidden="1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5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</row>
    <row r="59" spans="1:44" hidden="1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5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</row>
    <row r="60" spans="1:44" hidden="1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5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</row>
    <row r="61" spans="1:44" hidden="1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5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</row>
    <row r="62" spans="1:44" hidden="1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</row>
    <row r="63" spans="1:44" hidden="1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</row>
    <row r="64" spans="1:44" hidden="1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5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</row>
    <row r="65" spans="1:44" hidden="1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5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</row>
    <row r="66" spans="1:44" hidden="1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5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</row>
    <row r="67" spans="1:44" hidden="1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5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</row>
    <row r="68" spans="1:44" hidden="1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5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</row>
    <row r="69" spans="1:44" hidden="1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5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</row>
    <row r="70" spans="1:44" hidden="1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5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</row>
    <row r="71" spans="1:44" hidden="1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5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</row>
    <row r="72" spans="1:44" hidden="1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</row>
    <row r="73" spans="1:44" hidden="1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5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</row>
    <row r="74" spans="1:44" hidden="1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</row>
    <row r="75" spans="1:44" hidden="1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</row>
    <row r="76" spans="1:44" hidden="1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5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</row>
    <row r="77" spans="1:44" hidden="1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5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</row>
    <row r="78" spans="1:44" hidden="1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5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</row>
    <row r="79" spans="1:44" hidden="1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5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</row>
    <row r="80" spans="1:44" hidden="1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5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</row>
    <row r="81" spans="1:44" hidden="1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5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</row>
    <row r="82" spans="1:44" hidden="1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5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workbookViewId="0"/>
  </sheetViews>
  <sheetFormatPr defaultRowHeight="15" x14ac:dyDescent="0.25"/>
  <cols>
    <col min="1" max="1" width="3.140625" customWidth="1"/>
    <col min="2" max="2" width="11.140625" bestFit="1" customWidth="1"/>
    <col min="3" max="3" width="15.28515625" bestFit="1" customWidth="1"/>
    <col min="4" max="4" width="11.7109375" bestFit="1" customWidth="1"/>
    <col min="5" max="5" width="9.7109375" bestFit="1" customWidth="1"/>
    <col min="6" max="6" width="13" bestFit="1" customWidth="1"/>
    <col min="7" max="7" width="8.5703125" bestFit="1" customWidth="1"/>
    <col min="8" max="8" width="10.5703125" bestFit="1" customWidth="1"/>
    <col min="9" max="9" width="4.140625" customWidth="1"/>
  </cols>
  <sheetData>
    <row r="1" spans="2:11" ht="15.75" thickBot="1" x14ac:dyDescent="0.3"/>
    <row r="2" spans="2:11" ht="18.75" x14ac:dyDescent="0.3">
      <c r="B2" s="50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7" t="s">
        <v>33</v>
      </c>
      <c r="H2" s="52" t="s">
        <v>29</v>
      </c>
    </row>
    <row r="3" spans="2:11" ht="18.75" x14ac:dyDescent="0.3">
      <c r="B3" s="63"/>
      <c r="C3" s="64" t="s">
        <v>28</v>
      </c>
      <c r="D3" s="65">
        <v>42917</v>
      </c>
      <c r="E3" s="33"/>
      <c r="F3" s="34">
        <f>F16</f>
        <v>43011</v>
      </c>
      <c r="G3" s="58">
        <f t="shared" ref="G3:G16" si="0">D3-1</f>
        <v>42916</v>
      </c>
      <c r="H3" s="53">
        <f t="shared" ref="H3:H16" si="1">F3-D3+1</f>
        <v>95</v>
      </c>
    </row>
    <row r="4" spans="2:11" x14ac:dyDescent="0.25">
      <c r="B4" s="66">
        <v>1</v>
      </c>
      <c r="C4" s="67" t="s">
        <v>8</v>
      </c>
      <c r="D4" s="38">
        <f>IF(WEEKDAY(D3)=1,D3+1,IF(WEEKDAY(D3)=7,D3+2,D3))</f>
        <v>42919</v>
      </c>
      <c r="E4" s="37"/>
      <c r="F4" s="38">
        <f>F7</f>
        <v>42923</v>
      </c>
      <c r="G4" s="59">
        <f t="shared" si="0"/>
        <v>42918</v>
      </c>
      <c r="H4" s="54">
        <f t="shared" si="1"/>
        <v>5</v>
      </c>
      <c r="K4" s="1"/>
    </row>
    <row r="5" spans="2:11" x14ac:dyDescent="0.25">
      <c r="B5" s="68" t="s">
        <v>5</v>
      </c>
      <c r="C5" s="69" t="s">
        <v>9</v>
      </c>
      <c r="D5" s="42">
        <f>D4</f>
        <v>42919</v>
      </c>
      <c r="E5" s="48">
        <v>3</v>
      </c>
      <c r="F5" s="42">
        <f>WORKDAY(D5,E5-1)</f>
        <v>42921</v>
      </c>
      <c r="G5" s="60">
        <f t="shared" si="0"/>
        <v>42918</v>
      </c>
      <c r="H5" s="53">
        <f t="shared" si="1"/>
        <v>3</v>
      </c>
    </row>
    <row r="6" spans="2:11" x14ac:dyDescent="0.25">
      <c r="B6" s="70" t="s">
        <v>6</v>
      </c>
      <c r="C6" s="71" t="s">
        <v>10</v>
      </c>
      <c r="D6" s="46">
        <f>D4</f>
        <v>42919</v>
      </c>
      <c r="E6" s="49">
        <v>4</v>
      </c>
      <c r="F6" s="46">
        <f>WORKDAY(D6,E6-1)</f>
        <v>42922</v>
      </c>
      <c r="G6" s="61">
        <f t="shared" si="0"/>
        <v>42918</v>
      </c>
      <c r="H6" s="54">
        <f t="shared" si="1"/>
        <v>4</v>
      </c>
    </row>
    <row r="7" spans="2:11" x14ac:dyDescent="0.25">
      <c r="B7" s="68" t="s">
        <v>7</v>
      </c>
      <c r="C7" s="69" t="s">
        <v>11</v>
      </c>
      <c r="D7" s="42">
        <f>WORKDAY(MAX(F5:F6),1)</f>
        <v>42923</v>
      </c>
      <c r="E7" s="48">
        <v>1</v>
      </c>
      <c r="F7" s="42">
        <f>WORKDAY(D7,E7-1)</f>
        <v>42923</v>
      </c>
      <c r="G7" s="60">
        <f t="shared" si="0"/>
        <v>42922</v>
      </c>
      <c r="H7" s="53">
        <f t="shared" si="1"/>
        <v>1</v>
      </c>
    </row>
    <row r="8" spans="2:11" x14ac:dyDescent="0.25">
      <c r="B8" s="66">
        <v>2</v>
      </c>
      <c r="C8" s="67" t="s">
        <v>12</v>
      </c>
      <c r="D8" s="38">
        <f>WORKDAY(F4,1)</f>
        <v>42926</v>
      </c>
      <c r="E8" s="37"/>
      <c r="F8" s="38">
        <f>F11</f>
        <v>42961</v>
      </c>
      <c r="G8" s="59">
        <f t="shared" si="0"/>
        <v>42925</v>
      </c>
      <c r="H8" s="54">
        <f t="shared" si="1"/>
        <v>36</v>
      </c>
    </row>
    <row r="9" spans="2:11" x14ac:dyDescent="0.25">
      <c r="B9" s="68" t="s">
        <v>13</v>
      </c>
      <c r="C9" s="69" t="s">
        <v>17</v>
      </c>
      <c r="D9" s="42">
        <f>D8</f>
        <v>42926</v>
      </c>
      <c r="E9" s="48">
        <v>10</v>
      </c>
      <c r="F9" s="42">
        <f>WORKDAY(D9,E9-1)</f>
        <v>42937</v>
      </c>
      <c r="G9" s="60">
        <f t="shared" si="0"/>
        <v>42925</v>
      </c>
      <c r="H9" s="53">
        <f t="shared" si="1"/>
        <v>12</v>
      </c>
    </row>
    <row r="10" spans="2:11" x14ac:dyDescent="0.25">
      <c r="B10" s="70" t="s">
        <v>14</v>
      </c>
      <c r="C10" s="71" t="s">
        <v>18</v>
      </c>
      <c r="D10" s="46">
        <f>F9+1</f>
        <v>42938</v>
      </c>
      <c r="E10" s="49">
        <v>15</v>
      </c>
      <c r="F10" s="46">
        <f>WORKDAY(D10,E10-1)</f>
        <v>42957</v>
      </c>
      <c r="G10" s="61">
        <f t="shared" si="0"/>
        <v>42937</v>
      </c>
      <c r="H10" s="54">
        <f t="shared" si="1"/>
        <v>20</v>
      </c>
    </row>
    <row r="11" spans="2:11" x14ac:dyDescent="0.25">
      <c r="B11" s="68" t="s">
        <v>15</v>
      </c>
      <c r="C11" s="69" t="s">
        <v>19</v>
      </c>
      <c r="D11" s="42">
        <f>F10+1</f>
        <v>42958</v>
      </c>
      <c r="E11" s="48">
        <v>2</v>
      </c>
      <c r="F11" s="42">
        <f>WORKDAY(D11,E11-1)</f>
        <v>42961</v>
      </c>
      <c r="G11" s="60">
        <f t="shared" si="0"/>
        <v>42957</v>
      </c>
      <c r="H11" s="53">
        <f t="shared" si="1"/>
        <v>4</v>
      </c>
    </row>
    <row r="12" spans="2:11" x14ac:dyDescent="0.25">
      <c r="B12" s="66">
        <v>3</v>
      </c>
      <c r="C12" s="67" t="s">
        <v>16</v>
      </c>
      <c r="D12" s="38">
        <f>WORKDAY(F8,1)</f>
        <v>42962</v>
      </c>
      <c r="E12" s="37"/>
      <c r="F12" s="38">
        <f>F16</f>
        <v>43011</v>
      </c>
      <c r="G12" s="59">
        <f t="shared" si="0"/>
        <v>42961</v>
      </c>
      <c r="H12" s="54">
        <f t="shared" si="1"/>
        <v>50</v>
      </c>
    </row>
    <row r="13" spans="2:11" x14ac:dyDescent="0.25">
      <c r="B13" s="68" t="s">
        <v>20</v>
      </c>
      <c r="C13" s="69" t="s">
        <v>21</v>
      </c>
      <c r="D13" s="42">
        <f>D12</f>
        <v>42962</v>
      </c>
      <c r="E13" s="48">
        <v>20</v>
      </c>
      <c r="F13" s="42">
        <f>WORKDAY(D13,E13-1)</f>
        <v>42989</v>
      </c>
      <c r="G13" s="60">
        <f t="shared" si="0"/>
        <v>42961</v>
      </c>
      <c r="H13" s="53">
        <f t="shared" si="1"/>
        <v>28</v>
      </c>
    </row>
    <row r="14" spans="2:11" x14ac:dyDescent="0.25">
      <c r="B14" s="70" t="s">
        <v>22</v>
      </c>
      <c r="C14" s="71" t="s">
        <v>25</v>
      </c>
      <c r="D14" s="46">
        <f>F13+1</f>
        <v>42990</v>
      </c>
      <c r="E14" s="49">
        <v>15</v>
      </c>
      <c r="F14" s="46">
        <f>WORKDAY(D14,E14-1)</f>
        <v>43010</v>
      </c>
      <c r="G14" s="61">
        <f t="shared" si="0"/>
        <v>42989</v>
      </c>
      <c r="H14" s="54">
        <f t="shared" si="1"/>
        <v>21</v>
      </c>
    </row>
    <row r="15" spans="2:11" x14ac:dyDescent="0.25">
      <c r="B15" s="68" t="s">
        <v>23</v>
      </c>
      <c r="C15" s="69" t="s">
        <v>26</v>
      </c>
      <c r="D15" s="42">
        <f>D12</f>
        <v>42962</v>
      </c>
      <c r="E15" s="48">
        <v>10</v>
      </c>
      <c r="F15" s="42">
        <f>WORKDAY(D15,E15-1)</f>
        <v>42975</v>
      </c>
      <c r="G15" s="60">
        <f t="shared" si="0"/>
        <v>42961</v>
      </c>
      <c r="H15" s="53">
        <f t="shared" si="1"/>
        <v>14</v>
      </c>
    </row>
    <row r="16" spans="2:11" ht="15.75" thickBot="1" x14ac:dyDescent="0.3">
      <c r="B16" s="72" t="s">
        <v>24</v>
      </c>
      <c r="C16" s="73" t="s">
        <v>27</v>
      </c>
      <c r="D16" s="27">
        <f>WORKDAY(MAX(F13:F15),1)</f>
        <v>43011</v>
      </c>
      <c r="E16" s="55">
        <v>1</v>
      </c>
      <c r="F16" s="27">
        <f>WORKDAY(D16,E16-1)</f>
        <v>43011</v>
      </c>
      <c r="G16" s="62">
        <f t="shared" si="0"/>
        <v>43010</v>
      </c>
      <c r="H16" s="56">
        <f t="shared" si="1"/>
        <v>1</v>
      </c>
    </row>
    <row r="18" spans="2:5" ht="15.75" thickBot="1" x14ac:dyDescent="0.3"/>
    <row r="19" spans="2:5" x14ac:dyDescent="0.25">
      <c r="B19" s="76" t="s">
        <v>34</v>
      </c>
      <c r="D19" s="77" t="s">
        <v>2</v>
      </c>
      <c r="E19" s="80">
        <v>42917</v>
      </c>
    </row>
    <row r="20" spans="2:5" x14ac:dyDescent="0.25">
      <c r="B20" s="74">
        <v>42927</v>
      </c>
      <c r="D20" s="78" t="s">
        <v>35</v>
      </c>
      <c r="E20" s="81">
        <v>10</v>
      </c>
    </row>
    <row r="21" spans="2:5" x14ac:dyDescent="0.25">
      <c r="B21" s="74">
        <v>42928</v>
      </c>
      <c r="D21" s="78" t="s">
        <v>36</v>
      </c>
      <c r="E21" s="82">
        <f>WORKDAY(E19,E20)</f>
        <v>42930</v>
      </c>
    </row>
    <row r="22" spans="2:5" ht="15.75" thickBot="1" x14ac:dyDescent="0.3">
      <c r="B22" s="75">
        <v>42929</v>
      </c>
      <c r="D22" s="79" t="s">
        <v>37</v>
      </c>
      <c r="E22" s="83">
        <f>WORKDAY(E19,E20,VrijeDgn)</f>
        <v>42935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R18"/>
  <sheetViews>
    <sheetView workbookViewId="0"/>
  </sheetViews>
  <sheetFormatPr defaultRowHeight="15" x14ac:dyDescent="0.25"/>
  <cols>
    <col min="1" max="1" width="3.140625" customWidth="1"/>
    <col min="2" max="2" width="13.140625" bestFit="1" customWidth="1"/>
    <col min="3" max="3" width="15.28515625" bestFit="1" customWidth="1"/>
    <col min="4" max="4" width="14" bestFit="1" customWidth="1"/>
    <col min="5" max="5" width="13.28515625" bestFit="1" customWidth="1"/>
    <col min="6" max="6" width="1" customWidth="1"/>
    <col min="7" max="7" width="5.85546875" bestFit="1" customWidth="1"/>
    <col min="8" max="10" width="3.140625" bestFit="1" customWidth="1"/>
    <col min="11" max="41" width="2.7109375" bestFit="1" customWidth="1"/>
    <col min="42" max="72" width="3.5703125" bestFit="1" customWidth="1"/>
    <col min="73" max="102" width="3.42578125" bestFit="1" customWidth="1"/>
    <col min="103" max="122" width="3.28515625" bestFit="1" customWidth="1"/>
  </cols>
  <sheetData>
    <row r="1" spans="2:122" ht="15.75" thickBot="1" x14ac:dyDescent="0.3"/>
    <row r="2" spans="2:122" x14ac:dyDescent="0.25">
      <c r="B2" s="2"/>
      <c r="C2" s="3"/>
      <c r="D2" s="3"/>
      <c r="E2" s="3"/>
      <c r="F2" s="3"/>
      <c r="G2" s="21" t="s">
        <v>30</v>
      </c>
      <c r="H2" s="4" t="str">
        <f t="shared" ref="H2:AM2" si="0">TEXT(H4,"jj")</f>
        <v>17</v>
      </c>
      <c r="I2" s="4" t="str">
        <f t="shared" si="0"/>
        <v>17</v>
      </c>
      <c r="J2" s="4" t="str">
        <f t="shared" si="0"/>
        <v>17</v>
      </c>
      <c r="K2" s="4" t="str">
        <f t="shared" si="0"/>
        <v>17</v>
      </c>
      <c r="L2" s="4" t="str">
        <f t="shared" si="0"/>
        <v>17</v>
      </c>
      <c r="M2" s="4" t="str">
        <f t="shared" si="0"/>
        <v>17</v>
      </c>
      <c r="N2" s="4" t="str">
        <f t="shared" si="0"/>
        <v>17</v>
      </c>
      <c r="O2" s="4" t="str">
        <f t="shared" si="0"/>
        <v>17</v>
      </c>
      <c r="P2" s="4" t="str">
        <f t="shared" si="0"/>
        <v>17</v>
      </c>
      <c r="Q2" s="4" t="str">
        <f t="shared" si="0"/>
        <v>17</v>
      </c>
      <c r="R2" s="4" t="str">
        <f t="shared" si="0"/>
        <v>17</v>
      </c>
      <c r="S2" s="4" t="str">
        <f t="shared" si="0"/>
        <v>17</v>
      </c>
      <c r="T2" s="4" t="str">
        <f t="shared" si="0"/>
        <v>17</v>
      </c>
      <c r="U2" s="4" t="str">
        <f t="shared" si="0"/>
        <v>17</v>
      </c>
      <c r="V2" s="4" t="str">
        <f t="shared" si="0"/>
        <v>17</v>
      </c>
      <c r="W2" s="4" t="str">
        <f t="shared" si="0"/>
        <v>17</v>
      </c>
      <c r="X2" s="4" t="str">
        <f t="shared" si="0"/>
        <v>17</v>
      </c>
      <c r="Y2" s="4" t="str">
        <f t="shared" si="0"/>
        <v>17</v>
      </c>
      <c r="Z2" s="4" t="str">
        <f t="shared" si="0"/>
        <v>17</v>
      </c>
      <c r="AA2" s="4" t="str">
        <f t="shared" si="0"/>
        <v>17</v>
      </c>
      <c r="AB2" s="4" t="str">
        <f t="shared" si="0"/>
        <v>17</v>
      </c>
      <c r="AC2" s="4" t="str">
        <f t="shared" si="0"/>
        <v>17</v>
      </c>
      <c r="AD2" s="4" t="str">
        <f t="shared" si="0"/>
        <v>17</v>
      </c>
      <c r="AE2" s="4" t="str">
        <f t="shared" si="0"/>
        <v>17</v>
      </c>
      <c r="AF2" s="4" t="str">
        <f t="shared" si="0"/>
        <v>17</v>
      </c>
      <c r="AG2" s="4" t="str">
        <f t="shared" si="0"/>
        <v>17</v>
      </c>
      <c r="AH2" s="4" t="str">
        <f t="shared" si="0"/>
        <v>17</v>
      </c>
      <c r="AI2" s="4" t="str">
        <f t="shared" si="0"/>
        <v>17</v>
      </c>
      <c r="AJ2" s="4" t="str">
        <f t="shared" si="0"/>
        <v>17</v>
      </c>
      <c r="AK2" s="4" t="str">
        <f t="shared" si="0"/>
        <v>17</v>
      </c>
      <c r="AL2" s="4" t="str">
        <f t="shared" si="0"/>
        <v>17</v>
      </c>
      <c r="AM2" s="4" t="str">
        <f t="shared" si="0"/>
        <v>17</v>
      </c>
      <c r="AN2" s="4" t="str">
        <f t="shared" ref="AN2:BS2" si="1">TEXT(AN4,"jj")</f>
        <v>17</v>
      </c>
      <c r="AO2" s="4" t="str">
        <f t="shared" si="1"/>
        <v>17</v>
      </c>
      <c r="AP2" s="4" t="str">
        <f t="shared" si="1"/>
        <v>17</v>
      </c>
      <c r="AQ2" s="4" t="str">
        <f t="shared" si="1"/>
        <v>17</v>
      </c>
      <c r="AR2" s="4" t="str">
        <f t="shared" si="1"/>
        <v>17</v>
      </c>
      <c r="AS2" s="4" t="str">
        <f t="shared" si="1"/>
        <v>17</v>
      </c>
      <c r="AT2" s="4" t="str">
        <f t="shared" si="1"/>
        <v>17</v>
      </c>
      <c r="AU2" s="4" t="str">
        <f t="shared" si="1"/>
        <v>17</v>
      </c>
      <c r="AV2" s="4" t="str">
        <f t="shared" si="1"/>
        <v>17</v>
      </c>
      <c r="AW2" s="4" t="str">
        <f t="shared" si="1"/>
        <v>17</v>
      </c>
      <c r="AX2" s="4" t="str">
        <f t="shared" si="1"/>
        <v>17</v>
      </c>
      <c r="AY2" s="4" t="str">
        <f t="shared" si="1"/>
        <v>17</v>
      </c>
      <c r="AZ2" s="4" t="str">
        <f t="shared" si="1"/>
        <v>17</v>
      </c>
      <c r="BA2" s="4" t="str">
        <f t="shared" si="1"/>
        <v>17</v>
      </c>
      <c r="BB2" s="4" t="str">
        <f t="shared" si="1"/>
        <v>17</v>
      </c>
      <c r="BC2" s="4" t="str">
        <f t="shared" si="1"/>
        <v>17</v>
      </c>
      <c r="BD2" s="4" t="str">
        <f t="shared" si="1"/>
        <v>17</v>
      </c>
      <c r="BE2" s="4" t="str">
        <f t="shared" si="1"/>
        <v>17</v>
      </c>
      <c r="BF2" s="4" t="str">
        <f t="shared" si="1"/>
        <v>17</v>
      </c>
      <c r="BG2" s="4" t="str">
        <f t="shared" si="1"/>
        <v>17</v>
      </c>
      <c r="BH2" s="4" t="str">
        <f t="shared" si="1"/>
        <v>17</v>
      </c>
      <c r="BI2" s="4" t="str">
        <f t="shared" si="1"/>
        <v>17</v>
      </c>
      <c r="BJ2" s="4" t="str">
        <f t="shared" si="1"/>
        <v>17</v>
      </c>
      <c r="BK2" s="4" t="str">
        <f t="shared" si="1"/>
        <v>17</v>
      </c>
      <c r="BL2" s="4" t="str">
        <f t="shared" si="1"/>
        <v>17</v>
      </c>
      <c r="BM2" s="4" t="str">
        <f t="shared" si="1"/>
        <v>17</v>
      </c>
      <c r="BN2" s="4" t="str">
        <f t="shared" si="1"/>
        <v>17</v>
      </c>
      <c r="BO2" s="4" t="str">
        <f t="shared" si="1"/>
        <v>17</v>
      </c>
      <c r="BP2" s="4" t="str">
        <f t="shared" si="1"/>
        <v>17</v>
      </c>
      <c r="BQ2" s="4" t="str">
        <f t="shared" si="1"/>
        <v>17</v>
      </c>
      <c r="BR2" s="4" t="str">
        <f t="shared" si="1"/>
        <v>17</v>
      </c>
      <c r="BS2" s="4" t="str">
        <f t="shared" si="1"/>
        <v>17</v>
      </c>
      <c r="BT2" s="4" t="str">
        <f t="shared" ref="BT2:CY2" si="2">TEXT(BT4,"jj")</f>
        <v>17</v>
      </c>
      <c r="BU2" s="4" t="str">
        <f t="shared" si="2"/>
        <v>17</v>
      </c>
      <c r="BV2" s="4" t="str">
        <f t="shared" si="2"/>
        <v>17</v>
      </c>
      <c r="BW2" s="4" t="str">
        <f t="shared" si="2"/>
        <v>17</v>
      </c>
      <c r="BX2" s="4" t="str">
        <f t="shared" si="2"/>
        <v>17</v>
      </c>
      <c r="BY2" s="4" t="str">
        <f t="shared" si="2"/>
        <v>17</v>
      </c>
      <c r="BZ2" s="4" t="str">
        <f t="shared" si="2"/>
        <v>17</v>
      </c>
      <c r="CA2" s="4" t="str">
        <f t="shared" si="2"/>
        <v>17</v>
      </c>
      <c r="CB2" s="4" t="str">
        <f t="shared" si="2"/>
        <v>17</v>
      </c>
      <c r="CC2" s="4" t="str">
        <f t="shared" si="2"/>
        <v>17</v>
      </c>
      <c r="CD2" s="4" t="str">
        <f t="shared" si="2"/>
        <v>17</v>
      </c>
      <c r="CE2" s="4" t="str">
        <f t="shared" si="2"/>
        <v>17</v>
      </c>
      <c r="CF2" s="4" t="str">
        <f t="shared" si="2"/>
        <v>17</v>
      </c>
      <c r="CG2" s="4" t="str">
        <f t="shared" si="2"/>
        <v>17</v>
      </c>
      <c r="CH2" s="4" t="str">
        <f t="shared" si="2"/>
        <v>17</v>
      </c>
      <c r="CI2" s="4" t="str">
        <f t="shared" si="2"/>
        <v>17</v>
      </c>
      <c r="CJ2" s="4" t="str">
        <f t="shared" si="2"/>
        <v>17</v>
      </c>
      <c r="CK2" s="4" t="str">
        <f t="shared" si="2"/>
        <v>17</v>
      </c>
      <c r="CL2" s="4" t="str">
        <f t="shared" si="2"/>
        <v>17</v>
      </c>
      <c r="CM2" s="4" t="str">
        <f t="shared" si="2"/>
        <v>17</v>
      </c>
      <c r="CN2" s="4" t="str">
        <f t="shared" si="2"/>
        <v>17</v>
      </c>
      <c r="CO2" s="4" t="str">
        <f t="shared" si="2"/>
        <v>17</v>
      </c>
      <c r="CP2" s="4" t="str">
        <f t="shared" si="2"/>
        <v>17</v>
      </c>
      <c r="CQ2" s="4" t="str">
        <f t="shared" si="2"/>
        <v>17</v>
      </c>
      <c r="CR2" s="4" t="str">
        <f t="shared" si="2"/>
        <v>17</v>
      </c>
      <c r="CS2" s="4" t="str">
        <f t="shared" si="2"/>
        <v>17</v>
      </c>
      <c r="CT2" s="4" t="str">
        <f t="shared" si="2"/>
        <v>17</v>
      </c>
      <c r="CU2" s="4" t="str">
        <f t="shared" si="2"/>
        <v>17</v>
      </c>
      <c r="CV2" s="4" t="str">
        <f t="shared" si="2"/>
        <v>17</v>
      </c>
      <c r="CW2" s="4" t="str">
        <f t="shared" si="2"/>
        <v>17</v>
      </c>
      <c r="CX2" s="4" t="str">
        <f t="shared" si="2"/>
        <v>17</v>
      </c>
      <c r="CY2" s="4" t="str">
        <f t="shared" si="2"/>
        <v>17</v>
      </c>
      <c r="CZ2" s="4" t="str">
        <f t="shared" ref="CZ2:DR2" si="3">TEXT(CZ4,"jj")</f>
        <v>17</v>
      </c>
      <c r="DA2" s="4" t="str">
        <f t="shared" si="3"/>
        <v>17</v>
      </c>
      <c r="DB2" s="4" t="str">
        <f t="shared" si="3"/>
        <v>17</v>
      </c>
      <c r="DC2" s="4" t="str">
        <f t="shared" si="3"/>
        <v>17</v>
      </c>
      <c r="DD2" s="4" t="str">
        <f t="shared" si="3"/>
        <v>17</v>
      </c>
      <c r="DE2" s="4" t="str">
        <f t="shared" si="3"/>
        <v>17</v>
      </c>
      <c r="DF2" s="4" t="str">
        <f t="shared" si="3"/>
        <v>17</v>
      </c>
      <c r="DG2" s="4" t="str">
        <f t="shared" si="3"/>
        <v>17</v>
      </c>
      <c r="DH2" s="4" t="str">
        <f t="shared" si="3"/>
        <v>17</v>
      </c>
      <c r="DI2" s="4" t="str">
        <f t="shared" si="3"/>
        <v>17</v>
      </c>
      <c r="DJ2" s="4" t="str">
        <f t="shared" si="3"/>
        <v>17</v>
      </c>
      <c r="DK2" s="4" t="str">
        <f t="shared" si="3"/>
        <v>17</v>
      </c>
      <c r="DL2" s="4" t="str">
        <f t="shared" si="3"/>
        <v>17</v>
      </c>
      <c r="DM2" s="4" t="str">
        <f t="shared" si="3"/>
        <v>17</v>
      </c>
      <c r="DN2" s="4" t="str">
        <f t="shared" si="3"/>
        <v>17</v>
      </c>
      <c r="DO2" s="4" t="str">
        <f t="shared" si="3"/>
        <v>17</v>
      </c>
      <c r="DP2" s="4" t="str">
        <f t="shared" si="3"/>
        <v>17</v>
      </c>
      <c r="DQ2" s="4" t="str">
        <f t="shared" si="3"/>
        <v>17</v>
      </c>
      <c r="DR2" s="5" t="str">
        <f t="shared" si="3"/>
        <v>17</v>
      </c>
    </row>
    <row r="3" spans="2:122" x14ac:dyDescent="0.25">
      <c r="B3" s="6"/>
      <c r="C3" s="7"/>
      <c r="D3" s="7"/>
      <c r="E3" s="7"/>
      <c r="F3" s="7"/>
      <c r="G3" s="22" t="s">
        <v>31</v>
      </c>
      <c r="H3" s="8" t="str">
        <f>TEXT(H4,"mmm")</f>
        <v>jun</v>
      </c>
      <c r="I3" s="8" t="str">
        <f t="shared" ref="I3:AC3" si="4">TEXT(I4,"mmm")</f>
        <v>jun</v>
      </c>
      <c r="J3" s="8" t="str">
        <f t="shared" si="4"/>
        <v>jun</v>
      </c>
      <c r="K3" s="8" t="str">
        <f t="shared" si="4"/>
        <v>jun</v>
      </c>
      <c r="L3" s="8" t="str">
        <f t="shared" si="4"/>
        <v>jun</v>
      </c>
      <c r="M3" s="8" t="str">
        <f t="shared" si="4"/>
        <v>jul</v>
      </c>
      <c r="N3" s="8" t="str">
        <f t="shared" si="4"/>
        <v>jul</v>
      </c>
      <c r="O3" s="8" t="str">
        <f t="shared" si="4"/>
        <v>jul</v>
      </c>
      <c r="P3" s="8" t="str">
        <f t="shared" si="4"/>
        <v>jul</v>
      </c>
      <c r="Q3" s="8" t="str">
        <f t="shared" si="4"/>
        <v>jul</v>
      </c>
      <c r="R3" s="8" t="str">
        <f t="shared" si="4"/>
        <v>jul</v>
      </c>
      <c r="S3" s="8" t="str">
        <f t="shared" si="4"/>
        <v>jul</v>
      </c>
      <c r="T3" s="8" t="str">
        <f t="shared" si="4"/>
        <v>jul</v>
      </c>
      <c r="U3" s="8" t="str">
        <f t="shared" si="4"/>
        <v>jul</v>
      </c>
      <c r="V3" s="8" t="str">
        <f t="shared" si="4"/>
        <v>jul</v>
      </c>
      <c r="W3" s="8" t="str">
        <f t="shared" si="4"/>
        <v>jul</v>
      </c>
      <c r="X3" s="8" t="str">
        <f t="shared" si="4"/>
        <v>jul</v>
      </c>
      <c r="Y3" s="8" t="str">
        <f t="shared" si="4"/>
        <v>jul</v>
      </c>
      <c r="Z3" s="8" t="str">
        <f t="shared" si="4"/>
        <v>jul</v>
      </c>
      <c r="AA3" s="8" t="str">
        <f t="shared" si="4"/>
        <v>jul</v>
      </c>
      <c r="AB3" s="8" t="str">
        <f t="shared" si="4"/>
        <v>jul</v>
      </c>
      <c r="AC3" s="8" t="str">
        <f t="shared" si="4"/>
        <v>jul</v>
      </c>
      <c r="AD3" s="8" t="str">
        <f t="shared" ref="AD3" si="5">TEXT(AD4,"mmm")</f>
        <v>jul</v>
      </c>
      <c r="AE3" s="8" t="str">
        <f t="shared" ref="AE3" si="6">TEXT(AE4,"mmm")</f>
        <v>jul</v>
      </c>
      <c r="AF3" s="8" t="str">
        <f t="shared" ref="AF3" si="7">TEXT(AF4,"mmm")</f>
        <v>jul</v>
      </c>
      <c r="AG3" s="8" t="str">
        <f t="shared" ref="AG3" si="8">TEXT(AG4,"mmm")</f>
        <v>jul</v>
      </c>
      <c r="AH3" s="8" t="str">
        <f t="shared" ref="AH3" si="9">TEXT(AH4,"mmm")</f>
        <v>jul</v>
      </c>
      <c r="AI3" s="8" t="str">
        <f t="shared" ref="AI3" si="10">TEXT(AI4,"mmm")</f>
        <v>jul</v>
      </c>
      <c r="AJ3" s="8" t="str">
        <f t="shared" ref="AJ3" si="11">TEXT(AJ4,"mmm")</f>
        <v>jul</v>
      </c>
      <c r="AK3" s="8" t="str">
        <f t="shared" ref="AK3" si="12">TEXT(AK4,"mmm")</f>
        <v>jul</v>
      </c>
      <c r="AL3" s="8" t="str">
        <f t="shared" ref="AL3" si="13">TEXT(AL4,"mmm")</f>
        <v>jul</v>
      </c>
      <c r="AM3" s="8" t="str">
        <f t="shared" ref="AM3" si="14">TEXT(AM4,"mmm")</f>
        <v>jul</v>
      </c>
      <c r="AN3" s="8" t="str">
        <f t="shared" ref="AN3" si="15">TEXT(AN4,"mmm")</f>
        <v>jul</v>
      </c>
      <c r="AO3" s="8" t="str">
        <f t="shared" ref="AO3" si="16">TEXT(AO4,"mmm")</f>
        <v>jul</v>
      </c>
      <c r="AP3" s="8" t="str">
        <f t="shared" ref="AP3" si="17">TEXT(AP4,"mmm")</f>
        <v>jul</v>
      </c>
      <c r="AQ3" s="8" t="str">
        <f t="shared" ref="AQ3" si="18">TEXT(AQ4,"mmm")</f>
        <v>jul</v>
      </c>
      <c r="AR3" s="8" t="str">
        <f t="shared" ref="AR3" si="19">TEXT(AR4,"mmm")</f>
        <v>aug</v>
      </c>
      <c r="AS3" s="8" t="str">
        <f t="shared" ref="AS3" si="20">TEXT(AS4,"mmm")</f>
        <v>aug</v>
      </c>
      <c r="AT3" s="8" t="str">
        <f t="shared" ref="AT3" si="21">TEXT(AT4,"mmm")</f>
        <v>aug</v>
      </c>
      <c r="AU3" s="8" t="str">
        <f t="shared" ref="AU3" si="22">TEXT(AU4,"mmm")</f>
        <v>aug</v>
      </c>
      <c r="AV3" s="8" t="str">
        <f t="shared" ref="AV3" si="23">TEXT(AV4,"mmm")</f>
        <v>aug</v>
      </c>
      <c r="AW3" s="8" t="str">
        <f t="shared" ref="AW3" si="24">TEXT(AW4,"mmm")</f>
        <v>aug</v>
      </c>
      <c r="AX3" s="8" t="str">
        <f t="shared" ref="AX3" si="25">TEXT(AX4,"mmm")</f>
        <v>aug</v>
      </c>
      <c r="AY3" s="8" t="str">
        <f t="shared" ref="AY3" si="26">TEXT(AY4,"mmm")</f>
        <v>aug</v>
      </c>
      <c r="AZ3" s="8" t="str">
        <f t="shared" ref="AZ3" si="27">TEXT(AZ4,"mmm")</f>
        <v>aug</v>
      </c>
      <c r="BA3" s="8" t="str">
        <f t="shared" ref="BA3" si="28">TEXT(BA4,"mmm")</f>
        <v>aug</v>
      </c>
      <c r="BB3" s="8" t="str">
        <f t="shared" ref="BB3" si="29">TEXT(BB4,"mmm")</f>
        <v>aug</v>
      </c>
      <c r="BC3" s="8" t="str">
        <f t="shared" ref="BC3" si="30">TEXT(BC4,"mmm")</f>
        <v>aug</v>
      </c>
      <c r="BD3" s="8" t="str">
        <f t="shared" ref="BD3" si="31">TEXT(BD4,"mmm")</f>
        <v>aug</v>
      </c>
      <c r="BE3" s="8" t="str">
        <f t="shared" ref="BE3" si="32">TEXT(BE4,"mmm")</f>
        <v>aug</v>
      </c>
      <c r="BF3" s="8" t="str">
        <f t="shared" ref="BF3" si="33">TEXT(BF4,"mmm")</f>
        <v>aug</v>
      </c>
      <c r="BG3" s="8" t="str">
        <f t="shared" ref="BG3" si="34">TEXT(BG4,"mmm")</f>
        <v>aug</v>
      </c>
      <c r="BH3" s="8" t="str">
        <f t="shared" ref="BH3" si="35">TEXT(BH4,"mmm")</f>
        <v>aug</v>
      </c>
      <c r="BI3" s="8" t="str">
        <f t="shared" ref="BI3" si="36">TEXT(BI4,"mmm")</f>
        <v>aug</v>
      </c>
      <c r="BJ3" s="8" t="str">
        <f t="shared" ref="BJ3" si="37">TEXT(BJ4,"mmm")</f>
        <v>aug</v>
      </c>
      <c r="BK3" s="8" t="str">
        <f t="shared" ref="BK3" si="38">TEXT(BK4,"mmm")</f>
        <v>aug</v>
      </c>
      <c r="BL3" s="8" t="str">
        <f t="shared" ref="BL3" si="39">TEXT(BL4,"mmm")</f>
        <v>aug</v>
      </c>
      <c r="BM3" s="8" t="str">
        <f t="shared" ref="BM3" si="40">TEXT(BM4,"mmm")</f>
        <v>aug</v>
      </c>
      <c r="BN3" s="8" t="str">
        <f t="shared" ref="BN3" si="41">TEXT(BN4,"mmm")</f>
        <v>aug</v>
      </c>
      <c r="BO3" s="8" t="str">
        <f t="shared" ref="BO3" si="42">TEXT(BO4,"mmm")</f>
        <v>aug</v>
      </c>
      <c r="BP3" s="8" t="str">
        <f t="shared" ref="BP3" si="43">TEXT(BP4,"mmm")</f>
        <v>aug</v>
      </c>
      <c r="BQ3" s="8" t="str">
        <f t="shared" ref="BQ3" si="44">TEXT(BQ4,"mmm")</f>
        <v>aug</v>
      </c>
      <c r="BR3" s="8" t="str">
        <f t="shared" ref="BR3" si="45">TEXT(BR4,"mmm")</f>
        <v>aug</v>
      </c>
      <c r="BS3" s="8" t="str">
        <f t="shared" ref="BS3" si="46">TEXT(BS4,"mmm")</f>
        <v>aug</v>
      </c>
      <c r="BT3" s="8" t="str">
        <f t="shared" ref="BT3" si="47">TEXT(BT4,"mmm")</f>
        <v>aug</v>
      </c>
      <c r="BU3" s="8" t="str">
        <f t="shared" ref="BU3" si="48">TEXT(BU4,"mmm")</f>
        <v>aug</v>
      </c>
      <c r="BV3" s="8" t="str">
        <f t="shared" ref="BV3" si="49">TEXT(BV4,"mmm")</f>
        <v>aug</v>
      </c>
      <c r="BW3" s="8" t="str">
        <f t="shared" ref="BW3" si="50">TEXT(BW4,"mmm")</f>
        <v>sep</v>
      </c>
      <c r="BX3" s="8" t="str">
        <f t="shared" ref="BX3" si="51">TEXT(BX4,"mmm")</f>
        <v>sep</v>
      </c>
      <c r="BY3" s="8" t="str">
        <f t="shared" ref="BY3" si="52">TEXT(BY4,"mmm")</f>
        <v>sep</v>
      </c>
      <c r="BZ3" s="8" t="str">
        <f t="shared" ref="BZ3" si="53">TEXT(BZ4,"mmm")</f>
        <v>sep</v>
      </c>
      <c r="CA3" s="8" t="str">
        <f t="shared" ref="CA3" si="54">TEXT(CA4,"mmm")</f>
        <v>sep</v>
      </c>
      <c r="CB3" s="8" t="str">
        <f t="shared" ref="CB3" si="55">TEXT(CB4,"mmm")</f>
        <v>sep</v>
      </c>
      <c r="CC3" s="8" t="str">
        <f t="shared" ref="CC3" si="56">TEXT(CC4,"mmm")</f>
        <v>sep</v>
      </c>
      <c r="CD3" s="8" t="str">
        <f t="shared" ref="CD3" si="57">TEXT(CD4,"mmm")</f>
        <v>sep</v>
      </c>
      <c r="CE3" s="8" t="str">
        <f t="shared" ref="CE3" si="58">TEXT(CE4,"mmm")</f>
        <v>sep</v>
      </c>
      <c r="CF3" s="8" t="str">
        <f t="shared" ref="CF3" si="59">TEXT(CF4,"mmm")</f>
        <v>sep</v>
      </c>
      <c r="CG3" s="8" t="str">
        <f t="shared" ref="CG3" si="60">TEXT(CG4,"mmm")</f>
        <v>sep</v>
      </c>
      <c r="CH3" s="8" t="str">
        <f t="shared" ref="CH3" si="61">TEXT(CH4,"mmm")</f>
        <v>sep</v>
      </c>
      <c r="CI3" s="8" t="str">
        <f t="shared" ref="CI3" si="62">TEXT(CI4,"mmm")</f>
        <v>sep</v>
      </c>
      <c r="CJ3" s="8" t="str">
        <f t="shared" ref="CJ3" si="63">TEXT(CJ4,"mmm")</f>
        <v>sep</v>
      </c>
      <c r="CK3" s="8" t="str">
        <f t="shared" ref="CK3" si="64">TEXT(CK4,"mmm")</f>
        <v>sep</v>
      </c>
      <c r="CL3" s="8" t="str">
        <f t="shared" ref="CL3" si="65">TEXT(CL4,"mmm")</f>
        <v>sep</v>
      </c>
      <c r="CM3" s="8" t="str">
        <f t="shared" ref="CM3" si="66">TEXT(CM4,"mmm")</f>
        <v>sep</v>
      </c>
      <c r="CN3" s="8" t="str">
        <f t="shared" ref="CN3" si="67">TEXT(CN4,"mmm")</f>
        <v>sep</v>
      </c>
      <c r="CO3" s="8" t="str">
        <f t="shared" ref="CO3" si="68">TEXT(CO4,"mmm")</f>
        <v>sep</v>
      </c>
      <c r="CP3" s="8" t="str">
        <f t="shared" ref="CP3" si="69">TEXT(CP4,"mmm")</f>
        <v>sep</v>
      </c>
      <c r="CQ3" s="8" t="str">
        <f t="shared" ref="CQ3" si="70">TEXT(CQ4,"mmm")</f>
        <v>sep</v>
      </c>
      <c r="CR3" s="8" t="str">
        <f t="shared" ref="CR3" si="71">TEXT(CR4,"mmm")</f>
        <v>sep</v>
      </c>
      <c r="CS3" s="8" t="str">
        <f t="shared" ref="CS3" si="72">TEXT(CS4,"mmm")</f>
        <v>sep</v>
      </c>
      <c r="CT3" s="8" t="str">
        <f t="shared" ref="CT3" si="73">TEXT(CT4,"mmm")</f>
        <v>sep</v>
      </c>
      <c r="CU3" s="8" t="str">
        <f t="shared" ref="CU3" si="74">TEXT(CU4,"mmm")</f>
        <v>sep</v>
      </c>
      <c r="CV3" s="8" t="str">
        <f t="shared" ref="CV3" si="75">TEXT(CV4,"mmm")</f>
        <v>sep</v>
      </c>
      <c r="CW3" s="8" t="str">
        <f t="shared" ref="CW3" si="76">TEXT(CW4,"mmm")</f>
        <v>sep</v>
      </c>
      <c r="CX3" s="8" t="str">
        <f t="shared" ref="CX3" si="77">TEXT(CX4,"mmm")</f>
        <v>sep</v>
      </c>
      <c r="CY3" s="8" t="str">
        <f t="shared" ref="CY3" si="78">TEXT(CY4,"mmm")</f>
        <v>sep</v>
      </c>
      <c r="CZ3" s="8" t="str">
        <f t="shared" ref="CZ3" si="79">TEXT(CZ4,"mmm")</f>
        <v>sep</v>
      </c>
      <c r="DA3" s="8" t="str">
        <f t="shared" ref="DA3" si="80">TEXT(DA4,"mmm")</f>
        <v>okt</v>
      </c>
      <c r="DB3" s="8" t="str">
        <f t="shared" ref="DB3" si="81">TEXT(DB4,"mmm")</f>
        <v>okt</v>
      </c>
      <c r="DC3" s="8" t="str">
        <f t="shared" ref="DC3" si="82">TEXT(DC4,"mmm")</f>
        <v>okt</v>
      </c>
      <c r="DD3" s="8" t="str">
        <f t="shared" ref="DD3" si="83">TEXT(DD4,"mmm")</f>
        <v>okt</v>
      </c>
      <c r="DE3" s="8" t="str">
        <f t="shared" ref="DE3" si="84">TEXT(DE4,"mmm")</f>
        <v>okt</v>
      </c>
      <c r="DF3" s="8" t="str">
        <f t="shared" ref="DF3" si="85">TEXT(DF4,"mmm")</f>
        <v>okt</v>
      </c>
      <c r="DG3" s="8" t="str">
        <f t="shared" ref="DG3" si="86">TEXT(DG4,"mmm")</f>
        <v>okt</v>
      </c>
      <c r="DH3" s="8" t="str">
        <f t="shared" ref="DH3" si="87">TEXT(DH4,"mmm")</f>
        <v>okt</v>
      </c>
      <c r="DI3" s="8" t="str">
        <f t="shared" ref="DI3" si="88">TEXT(DI4,"mmm")</f>
        <v>okt</v>
      </c>
      <c r="DJ3" s="8" t="str">
        <f t="shared" ref="DJ3" si="89">TEXT(DJ4,"mmm")</f>
        <v>okt</v>
      </c>
      <c r="DK3" s="8" t="str">
        <f t="shared" ref="DK3" si="90">TEXT(DK4,"mmm")</f>
        <v>okt</v>
      </c>
      <c r="DL3" s="8" t="str">
        <f t="shared" ref="DL3" si="91">TEXT(DL4,"mmm")</f>
        <v>okt</v>
      </c>
      <c r="DM3" s="8" t="str">
        <f t="shared" ref="DM3" si="92">TEXT(DM4,"mmm")</f>
        <v>okt</v>
      </c>
      <c r="DN3" s="8" t="str">
        <f t="shared" ref="DN3" si="93">TEXT(DN4,"mmm")</f>
        <v>okt</v>
      </c>
      <c r="DO3" s="8" t="str">
        <f t="shared" ref="DO3" si="94">TEXT(DO4,"mmm")</f>
        <v>okt</v>
      </c>
      <c r="DP3" s="8" t="str">
        <f t="shared" ref="DP3" si="95">TEXT(DP4,"mmm")</f>
        <v>okt</v>
      </c>
      <c r="DQ3" s="8" t="str">
        <f t="shared" ref="DQ3" si="96">TEXT(DQ4,"mmm")</f>
        <v>okt</v>
      </c>
      <c r="DR3" s="9" t="str">
        <f t="shared" ref="DR3" si="97">TEXT(DR4,"mmm")</f>
        <v>okt</v>
      </c>
    </row>
    <row r="4" spans="2:122" ht="18.75" x14ac:dyDescent="0.3">
      <c r="B4" s="29" t="s">
        <v>0</v>
      </c>
      <c r="C4" s="30" t="s">
        <v>1</v>
      </c>
      <c r="D4" s="30" t="s">
        <v>2</v>
      </c>
      <c r="E4" s="31" t="s">
        <v>4</v>
      </c>
      <c r="F4" s="10"/>
      <c r="G4" s="24" t="s">
        <v>32</v>
      </c>
      <c r="H4" s="18">
        <f>D5-5</f>
        <v>42912</v>
      </c>
      <c r="I4" s="18">
        <f>+H4+1</f>
        <v>42913</v>
      </c>
      <c r="J4" s="18">
        <f t="shared" ref="J4:AC4" si="98">+I4+1</f>
        <v>42914</v>
      </c>
      <c r="K4" s="18">
        <f t="shared" si="98"/>
        <v>42915</v>
      </c>
      <c r="L4" s="18">
        <f t="shared" si="98"/>
        <v>42916</v>
      </c>
      <c r="M4" s="18">
        <f t="shared" si="98"/>
        <v>42917</v>
      </c>
      <c r="N4" s="18">
        <f t="shared" si="98"/>
        <v>42918</v>
      </c>
      <c r="O4" s="18">
        <f t="shared" si="98"/>
        <v>42919</v>
      </c>
      <c r="P4" s="18">
        <f t="shared" si="98"/>
        <v>42920</v>
      </c>
      <c r="Q4" s="18">
        <f t="shared" si="98"/>
        <v>42921</v>
      </c>
      <c r="R4" s="18">
        <f t="shared" si="98"/>
        <v>42922</v>
      </c>
      <c r="S4" s="18">
        <f t="shared" si="98"/>
        <v>42923</v>
      </c>
      <c r="T4" s="18">
        <f t="shared" si="98"/>
        <v>42924</v>
      </c>
      <c r="U4" s="18">
        <f t="shared" si="98"/>
        <v>42925</v>
      </c>
      <c r="V4" s="18">
        <f t="shared" si="98"/>
        <v>42926</v>
      </c>
      <c r="W4" s="18">
        <f t="shared" si="98"/>
        <v>42927</v>
      </c>
      <c r="X4" s="18">
        <f t="shared" si="98"/>
        <v>42928</v>
      </c>
      <c r="Y4" s="18">
        <f t="shared" si="98"/>
        <v>42929</v>
      </c>
      <c r="Z4" s="18">
        <f t="shared" si="98"/>
        <v>42930</v>
      </c>
      <c r="AA4" s="18">
        <f>+Z4+1</f>
        <v>42931</v>
      </c>
      <c r="AB4" s="18">
        <f t="shared" si="98"/>
        <v>42932</v>
      </c>
      <c r="AC4" s="18">
        <f t="shared" si="98"/>
        <v>42933</v>
      </c>
      <c r="AD4" s="18">
        <f t="shared" ref="AD4:AL4" si="99">+AC4+1</f>
        <v>42934</v>
      </c>
      <c r="AE4" s="18">
        <f t="shared" si="99"/>
        <v>42935</v>
      </c>
      <c r="AF4" s="18">
        <f t="shared" si="99"/>
        <v>42936</v>
      </c>
      <c r="AG4" s="18">
        <f t="shared" si="99"/>
        <v>42937</v>
      </c>
      <c r="AH4" s="18">
        <f t="shared" si="99"/>
        <v>42938</v>
      </c>
      <c r="AI4" s="18">
        <f t="shared" si="99"/>
        <v>42939</v>
      </c>
      <c r="AJ4" s="18">
        <f t="shared" si="99"/>
        <v>42940</v>
      </c>
      <c r="AK4" s="18">
        <f t="shared" si="99"/>
        <v>42941</v>
      </c>
      <c r="AL4" s="18">
        <f t="shared" si="99"/>
        <v>42942</v>
      </c>
      <c r="AM4" s="18">
        <f t="shared" ref="AM4:BG4" si="100">+AL4+1</f>
        <v>42943</v>
      </c>
      <c r="AN4" s="18">
        <f t="shared" si="100"/>
        <v>42944</v>
      </c>
      <c r="AO4" s="18">
        <f t="shared" si="100"/>
        <v>42945</v>
      </c>
      <c r="AP4" s="18">
        <f t="shared" si="100"/>
        <v>42946</v>
      </c>
      <c r="AQ4" s="18">
        <f t="shared" si="100"/>
        <v>42947</v>
      </c>
      <c r="AR4" s="18">
        <f t="shared" si="100"/>
        <v>42948</v>
      </c>
      <c r="AS4" s="18">
        <f t="shared" si="100"/>
        <v>42949</v>
      </c>
      <c r="AT4" s="18">
        <f t="shared" si="100"/>
        <v>42950</v>
      </c>
      <c r="AU4" s="18">
        <f t="shared" si="100"/>
        <v>42951</v>
      </c>
      <c r="AV4" s="18">
        <f t="shared" si="100"/>
        <v>42952</v>
      </c>
      <c r="AW4" s="18">
        <f t="shared" si="100"/>
        <v>42953</v>
      </c>
      <c r="AX4" s="18">
        <f t="shared" si="100"/>
        <v>42954</v>
      </c>
      <c r="AY4" s="18">
        <f t="shared" si="100"/>
        <v>42955</v>
      </c>
      <c r="AZ4" s="18">
        <f t="shared" si="100"/>
        <v>42956</v>
      </c>
      <c r="BA4" s="18">
        <f t="shared" si="100"/>
        <v>42957</v>
      </c>
      <c r="BB4" s="18">
        <f t="shared" si="100"/>
        <v>42958</v>
      </c>
      <c r="BC4" s="18">
        <f t="shared" si="100"/>
        <v>42959</v>
      </c>
      <c r="BD4" s="18">
        <f t="shared" si="100"/>
        <v>42960</v>
      </c>
      <c r="BE4" s="18">
        <f t="shared" si="100"/>
        <v>42961</v>
      </c>
      <c r="BF4" s="18">
        <f t="shared" si="100"/>
        <v>42962</v>
      </c>
      <c r="BG4" s="18">
        <f t="shared" si="100"/>
        <v>42963</v>
      </c>
      <c r="BH4" s="18">
        <f t="shared" ref="BH4:CH4" si="101">+BG4+1</f>
        <v>42964</v>
      </c>
      <c r="BI4" s="18">
        <f t="shared" si="101"/>
        <v>42965</v>
      </c>
      <c r="BJ4" s="18">
        <f t="shared" si="101"/>
        <v>42966</v>
      </c>
      <c r="BK4" s="18">
        <f t="shared" si="101"/>
        <v>42967</v>
      </c>
      <c r="BL4" s="18">
        <f t="shared" si="101"/>
        <v>42968</v>
      </c>
      <c r="BM4" s="18">
        <f t="shared" si="101"/>
        <v>42969</v>
      </c>
      <c r="BN4" s="18">
        <f t="shared" si="101"/>
        <v>42970</v>
      </c>
      <c r="BO4" s="18">
        <f t="shared" si="101"/>
        <v>42971</v>
      </c>
      <c r="BP4" s="18">
        <f t="shared" si="101"/>
        <v>42972</v>
      </c>
      <c r="BQ4" s="18">
        <f t="shared" si="101"/>
        <v>42973</v>
      </c>
      <c r="BR4" s="18">
        <f t="shared" si="101"/>
        <v>42974</v>
      </c>
      <c r="BS4" s="18">
        <f t="shared" si="101"/>
        <v>42975</v>
      </c>
      <c r="BT4" s="18">
        <f t="shared" si="101"/>
        <v>42976</v>
      </c>
      <c r="BU4" s="18">
        <f t="shared" si="101"/>
        <v>42977</v>
      </c>
      <c r="BV4" s="18">
        <f t="shared" si="101"/>
        <v>42978</v>
      </c>
      <c r="BW4" s="18">
        <f t="shared" si="101"/>
        <v>42979</v>
      </c>
      <c r="BX4" s="18">
        <f t="shared" si="101"/>
        <v>42980</v>
      </c>
      <c r="BY4" s="18">
        <f t="shared" si="101"/>
        <v>42981</v>
      </c>
      <c r="BZ4" s="18">
        <f t="shared" si="101"/>
        <v>42982</v>
      </c>
      <c r="CA4" s="18">
        <f t="shared" si="101"/>
        <v>42983</v>
      </c>
      <c r="CB4" s="18">
        <f t="shared" si="101"/>
        <v>42984</v>
      </c>
      <c r="CC4" s="18">
        <f t="shared" si="101"/>
        <v>42985</v>
      </c>
      <c r="CD4" s="18">
        <f t="shared" si="101"/>
        <v>42986</v>
      </c>
      <c r="CE4" s="18">
        <f t="shared" si="101"/>
        <v>42987</v>
      </c>
      <c r="CF4" s="18">
        <f t="shared" si="101"/>
        <v>42988</v>
      </c>
      <c r="CG4" s="18">
        <f t="shared" si="101"/>
        <v>42989</v>
      </c>
      <c r="CH4" s="18">
        <f t="shared" si="101"/>
        <v>42990</v>
      </c>
      <c r="CI4" s="18">
        <f t="shared" ref="CI4:CP4" si="102">+CH4+1</f>
        <v>42991</v>
      </c>
      <c r="CJ4" s="18">
        <f t="shared" si="102"/>
        <v>42992</v>
      </c>
      <c r="CK4" s="18">
        <f t="shared" si="102"/>
        <v>42993</v>
      </c>
      <c r="CL4" s="18">
        <f t="shared" si="102"/>
        <v>42994</v>
      </c>
      <c r="CM4" s="18">
        <f t="shared" si="102"/>
        <v>42995</v>
      </c>
      <c r="CN4" s="18">
        <f t="shared" si="102"/>
        <v>42996</v>
      </c>
      <c r="CO4" s="18">
        <f t="shared" si="102"/>
        <v>42997</v>
      </c>
      <c r="CP4" s="18">
        <f t="shared" si="102"/>
        <v>42998</v>
      </c>
      <c r="CQ4" s="18">
        <f t="shared" ref="CQ4:DH4" si="103">+CP4+1</f>
        <v>42999</v>
      </c>
      <c r="CR4" s="18">
        <f t="shared" si="103"/>
        <v>43000</v>
      </c>
      <c r="CS4" s="18">
        <f t="shared" si="103"/>
        <v>43001</v>
      </c>
      <c r="CT4" s="18">
        <f t="shared" si="103"/>
        <v>43002</v>
      </c>
      <c r="CU4" s="18">
        <f t="shared" si="103"/>
        <v>43003</v>
      </c>
      <c r="CV4" s="18">
        <f t="shared" si="103"/>
        <v>43004</v>
      </c>
      <c r="CW4" s="18">
        <f t="shared" si="103"/>
        <v>43005</v>
      </c>
      <c r="CX4" s="18">
        <f t="shared" si="103"/>
        <v>43006</v>
      </c>
      <c r="CY4" s="18">
        <f t="shared" si="103"/>
        <v>43007</v>
      </c>
      <c r="CZ4" s="18">
        <f t="shared" si="103"/>
        <v>43008</v>
      </c>
      <c r="DA4" s="18">
        <f t="shared" si="103"/>
        <v>43009</v>
      </c>
      <c r="DB4" s="18">
        <f t="shared" si="103"/>
        <v>43010</v>
      </c>
      <c r="DC4" s="18">
        <f t="shared" si="103"/>
        <v>43011</v>
      </c>
      <c r="DD4" s="18">
        <f t="shared" si="103"/>
        <v>43012</v>
      </c>
      <c r="DE4" s="18">
        <f t="shared" si="103"/>
        <v>43013</v>
      </c>
      <c r="DF4" s="18">
        <f t="shared" si="103"/>
        <v>43014</v>
      </c>
      <c r="DG4" s="18">
        <f t="shared" si="103"/>
        <v>43015</v>
      </c>
      <c r="DH4" s="18">
        <f t="shared" si="103"/>
        <v>43016</v>
      </c>
      <c r="DI4" s="18">
        <f t="shared" ref="DI4:DR4" si="104">+DH4+1</f>
        <v>43017</v>
      </c>
      <c r="DJ4" s="18">
        <f t="shared" si="104"/>
        <v>43018</v>
      </c>
      <c r="DK4" s="18">
        <f t="shared" si="104"/>
        <v>43019</v>
      </c>
      <c r="DL4" s="18">
        <f t="shared" si="104"/>
        <v>43020</v>
      </c>
      <c r="DM4" s="18">
        <f t="shared" si="104"/>
        <v>43021</v>
      </c>
      <c r="DN4" s="18">
        <f t="shared" si="104"/>
        <v>43022</v>
      </c>
      <c r="DO4" s="18">
        <f t="shared" si="104"/>
        <v>43023</v>
      </c>
      <c r="DP4" s="18">
        <f t="shared" si="104"/>
        <v>43024</v>
      </c>
      <c r="DQ4" s="18">
        <f t="shared" si="104"/>
        <v>43025</v>
      </c>
      <c r="DR4" s="19">
        <f t="shared" si="104"/>
        <v>43026</v>
      </c>
    </row>
    <row r="5" spans="2:122" ht="18.75" x14ac:dyDescent="0.3">
      <c r="B5" s="32"/>
      <c r="C5" s="33" t="str">
        <f>ProjData!$C3</f>
        <v>Test-project</v>
      </c>
      <c r="D5" s="34">
        <f>ProjData!$D3</f>
        <v>42917</v>
      </c>
      <c r="E5" s="35">
        <f>ProjData!$F3</f>
        <v>43011</v>
      </c>
      <c r="F5" s="11"/>
      <c r="G5" s="2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12"/>
    </row>
    <row r="6" spans="2:122" x14ac:dyDescent="0.25">
      <c r="B6" s="36">
        <f>ProjData!$B4</f>
        <v>1</v>
      </c>
      <c r="C6" s="37" t="str">
        <f>ProjData!$C4</f>
        <v>Brainstorm</v>
      </c>
      <c r="D6" s="38">
        <f>ProjData!$D4</f>
        <v>42919</v>
      </c>
      <c r="E6" s="39">
        <f>ProjData!$F4</f>
        <v>42923</v>
      </c>
      <c r="F6" s="13"/>
      <c r="G6" s="20"/>
      <c r="H6" s="7"/>
      <c r="I6" s="1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12"/>
    </row>
    <row r="7" spans="2:122" x14ac:dyDescent="0.25">
      <c r="B7" s="40" t="str">
        <f>ProjData!$B5</f>
        <v>1.1</v>
      </c>
      <c r="C7" s="41" t="str">
        <f>ProjData!$C5</f>
        <v>Br1</v>
      </c>
      <c r="D7" s="42">
        <f>ProjData!$D5</f>
        <v>42919</v>
      </c>
      <c r="E7" s="43">
        <f>ProjData!$F5</f>
        <v>42921</v>
      </c>
      <c r="F7" s="14"/>
      <c r="G7" s="2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12"/>
    </row>
    <row r="8" spans="2:122" x14ac:dyDescent="0.25">
      <c r="B8" s="44" t="str">
        <f>ProjData!$B6</f>
        <v>1.2</v>
      </c>
      <c r="C8" s="45" t="str">
        <f>ProjData!$C6</f>
        <v>Br2</v>
      </c>
      <c r="D8" s="46">
        <f>ProjData!$D6</f>
        <v>42919</v>
      </c>
      <c r="E8" s="47">
        <f>ProjData!$F6</f>
        <v>42922</v>
      </c>
      <c r="F8" s="14"/>
      <c r="G8" s="2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12"/>
    </row>
    <row r="9" spans="2:122" x14ac:dyDescent="0.25">
      <c r="B9" s="40" t="str">
        <f>ProjData!$B7</f>
        <v>1.3</v>
      </c>
      <c r="C9" s="41" t="str">
        <f>ProjData!$C7</f>
        <v>Afronden</v>
      </c>
      <c r="D9" s="42">
        <f>ProjData!$D7</f>
        <v>42923</v>
      </c>
      <c r="E9" s="43">
        <f>ProjData!$F7</f>
        <v>42923</v>
      </c>
      <c r="F9" s="14"/>
      <c r="G9" s="20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12"/>
    </row>
    <row r="10" spans="2:122" x14ac:dyDescent="0.25">
      <c r="B10" s="36">
        <f>ProjData!$B8</f>
        <v>2</v>
      </c>
      <c r="C10" s="37" t="str">
        <f>ProjData!$C8</f>
        <v>Ontwerp</v>
      </c>
      <c r="D10" s="38">
        <f>ProjData!$D8</f>
        <v>42926</v>
      </c>
      <c r="E10" s="39">
        <f>ProjData!$F8</f>
        <v>42961</v>
      </c>
      <c r="F10" s="13"/>
      <c r="G10" s="2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12"/>
    </row>
    <row r="11" spans="2:122" x14ac:dyDescent="0.25">
      <c r="B11" s="40" t="str">
        <f>ProjData!$B9</f>
        <v>2.1</v>
      </c>
      <c r="C11" s="41" t="str">
        <f>ProjData!$C9</f>
        <v>FO</v>
      </c>
      <c r="D11" s="42">
        <f>ProjData!$D9</f>
        <v>42926</v>
      </c>
      <c r="E11" s="43">
        <f>ProjData!$F9</f>
        <v>42937</v>
      </c>
      <c r="F11" s="14"/>
      <c r="G11" s="2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12"/>
    </row>
    <row r="12" spans="2:122" x14ac:dyDescent="0.25">
      <c r="B12" s="44" t="str">
        <f>ProjData!$B10</f>
        <v>2.2</v>
      </c>
      <c r="C12" s="45" t="str">
        <f>ProjData!$C10</f>
        <v>TO</v>
      </c>
      <c r="D12" s="46">
        <f>ProjData!$D10</f>
        <v>42938</v>
      </c>
      <c r="E12" s="47">
        <f>ProjData!$F10</f>
        <v>42957</v>
      </c>
      <c r="F12" s="14"/>
      <c r="G12" s="2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12"/>
    </row>
    <row r="13" spans="2:122" x14ac:dyDescent="0.25">
      <c r="B13" s="40" t="str">
        <f>ProjData!$B11</f>
        <v>2.3</v>
      </c>
      <c r="C13" s="41" t="str">
        <f>ProjData!$C11</f>
        <v>Eindoverleg</v>
      </c>
      <c r="D13" s="42">
        <f>ProjData!$D11</f>
        <v>42958</v>
      </c>
      <c r="E13" s="43">
        <f>ProjData!$F11</f>
        <v>42961</v>
      </c>
      <c r="F13" s="14"/>
      <c r="G13" s="2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12"/>
    </row>
    <row r="14" spans="2:122" x14ac:dyDescent="0.25">
      <c r="B14" s="36">
        <f>ProjData!$B12</f>
        <v>3</v>
      </c>
      <c r="C14" s="37" t="str">
        <f>ProjData!$C12</f>
        <v>Bouw</v>
      </c>
      <c r="D14" s="38">
        <f>ProjData!$D12</f>
        <v>42962</v>
      </c>
      <c r="E14" s="39">
        <f>ProjData!$F12</f>
        <v>43011</v>
      </c>
      <c r="F14" s="13"/>
      <c r="G14" s="2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12"/>
    </row>
    <row r="15" spans="2:122" x14ac:dyDescent="0.25">
      <c r="B15" s="40" t="str">
        <f>ProjData!$B13</f>
        <v>3.1</v>
      </c>
      <c r="C15" s="41" t="str">
        <f>ProjData!$C13</f>
        <v>Deel1</v>
      </c>
      <c r="D15" s="42">
        <f>ProjData!$D13</f>
        <v>42962</v>
      </c>
      <c r="E15" s="43">
        <f>ProjData!$F13</f>
        <v>42989</v>
      </c>
      <c r="F15" s="14"/>
      <c r="G15" s="20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12"/>
    </row>
    <row r="16" spans="2:122" x14ac:dyDescent="0.25">
      <c r="B16" s="44" t="str">
        <f>ProjData!$B14</f>
        <v>3.2</v>
      </c>
      <c r="C16" s="45" t="str">
        <f>ProjData!$C14</f>
        <v>Deel2</v>
      </c>
      <c r="D16" s="46">
        <f>ProjData!$D14</f>
        <v>42990</v>
      </c>
      <c r="E16" s="47">
        <f>ProjData!$F14</f>
        <v>43010</v>
      </c>
      <c r="F16" s="14"/>
      <c r="G16" s="2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12"/>
    </row>
    <row r="17" spans="2:122" x14ac:dyDescent="0.25">
      <c r="B17" s="40" t="str">
        <f>ProjData!$B15</f>
        <v>3.3</v>
      </c>
      <c r="C17" s="41" t="str">
        <f>ProjData!$C15</f>
        <v>Schil</v>
      </c>
      <c r="D17" s="42">
        <f>ProjData!$D15</f>
        <v>42962</v>
      </c>
      <c r="E17" s="43">
        <f>ProjData!$F15</f>
        <v>42975</v>
      </c>
      <c r="F17" s="14"/>
      <c r="G17" s="2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12"/>
    </row>
    <row r="18" spans="2:122" ht="15.75" thickBot="1" x14ac:dyDescent="0.3">
      <c r="B18" s="25" t="str">
        <f>ProjData!$B16</f>
        <v>3.4</v>
      </c>
      <c r="C18" s="26" t="str">
        <f>ProjData!$C16</f>
        <v>Oplevering</v>
      </c>
      <c r="D18" s="27">
        <f>ProjData!$D16</f>
        <v>43011</v>
      </c>
      <c r="E18" s="28">
        <f>ProjData!$F16</f>
        <v>43011</v>
      </c>
      <c r="F18" s="15"/>
      <c r="G18" s="23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7"/>
    </row>
  </sheetData>
  <sheetProtection sheet="1" objects="1" scenarios="1"/>
  <conditionalFormatting sqref="H2:DR3">
    <cfRule type="expression" dxfId="4" priority="5">
      <formula>H2=G2</formula>
    </cfRule>
  </conditionalFormatting>
  <conditionalFormatting sqref="H4:DR18">
    <cfRule type="expression" dxfId="3" priority="3">
      <formula>H$4=TODAY()</formula>
    </cfRule>
    <cfRule type="expression" dxfId="2" priority="4">
      <formula>WEEKDAY(H$4,2)&gt;5</formula>
    </cfRule>
  </conditionalFormatting>
  <conditionalFormatting sqref="H5:DR18">
    <cfRule type="expression" dxfId="1" priority="2">
      <formula>AND(H$4&gt;=$D5,H$4&lt;=$E5)</formula>
    </cfRule>
  </conditionalFormatting>
  <conditionalFormatting sqref="H2:DR18">
    <cfRule type="expression" dxfId="0" priority="1">
      <formula>H$3&lt;&gt;G$3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Voorblad</vt:lpstr>
      <vt:lpstr>ProjData</vt:lpstr>
      <vt:lpstr>Gantt2</vt:lpstr>
      <vt:lpstr>Gantt1</vt:lpstr>
      <vt:lpstr>VrijeDgn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2017-07-11T13:12:50Z</dcterms:created>
  <dcterms:modified xsi:type="dcterms:W3CDTF">2017-07-13T09:52:33Z</dcterms:modified>
</cp:coreProperties>
</file>