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695" yWindow="705" windowWidth="24495" windowHeight="16440" tabRatio="500"/>
  </bookViews>
  <sheets>
    <sheet name="Voorblad" sheetId="7" r:id="rId1"/>
    <sheet name="Vb1" sheetId="4" r:id="rId2"/>
    <sheet name="Vb2" sheetId="6" r:id="rId3"/>
    <sheet name="Recessie" sheetId="3" r:id="rId4"/>
    <sheet name="AEX" sheetId="1" r:id="rId5"/>
    <sheet name="AEX_Ovz" sheetId="2" r:id="rId6"/>
    <sheet name="AEX_Ovz2" sheetId="5" r:id="rId7"/>
  </sheets>
  <definedNames>
    <definedName name="Eind">AEX_Ovz!$F$4</definedName>
    <definedName name="Eind2">AEX_Ovz2!$F$4</definedName>
    <definedName name="EindRij">AEX_Ovz!$G$4</definedName>
    <definedName name="EindRij2">AEX_Ovz2!$G$4</definedName>
    <definedName name="MaxClose">AEX_Ovz!$C$5</definedName>
    <definedName name="MaxDtm">AEX_Ovz!$C$3</definedName>
    <definedName name="MaxDtm2">AEX_Ovz2!$C$4</definedName>
    <definedName name="MinClose">AEX_Ovz!$C$4</definedName>
    <definedName name="MinDtm">AEX_Ovz!$C$2</definedName>
    <definedName name="MinDtm2">AEX_Ovz2!$C$3</definedName>
    <definedName name="rngClose">OFFSET(tblAEX[[#Headers],[Close]],StartRij,0,EindRij-StartRij+1)</definedName>
    <definedName name="rngClose2">OFFSET(tblAEX[[#Headers],[Close]],StartRij2,0,EindRij2-StartRij2+1)</definedName>
    <definedName name="rngCloseMutJr">OFFSET(tblAEX[[#Headers],[CloseMutJr]],StartRij2,0,EindRij2-StartRij2+1)</definedName>
    <definedName name="rngDtm">OFFSET(tblAEX[[#Headers],[Datum]],StartRij,0,EindRij-StartRij+1)</definedName>
    <definedName name="rngDtm2">OFFSET(tblAEX[[#Headers],[Datum]],[0]!StartRij2,0,[0]!EindRij2-[0]!StartRij2+1)</definedName>
    <definedName name="rngMaxClose">OFFSET(tblAEX[[#Headers],[MaxClose]],StartRij,0,EindRij-StartRij+1)</definedName>
    <definedName name="rngMinClose">OFFSET(tblAEX[[#Headers],[MinClose]],StartRij,0,EindRij-StartRij+1)</definedName>
    <definedName name="rngRecessie">OFFSET(tblAEX[[#Headers],[Recessie]],StartRij,0,EindRij-StartRij+1)</definedName>
    <definedName name="rngRecessie2">OFFSET(tblAEX[[#Headers],[Recessie]],[0]!StartRij2,0,[0]!EindRij2-[0]!StartRij2+1)</definedName>
    <definedName name="Start">AEX_Ovz!$F$3</definedName>
    <definedName name="Start2">AEX_Ovz2!$F$3</definedName>
    <definedName name="StartRij">AEX_Ovz!$G$3</definedName>
    <definedName name="StartRij2">AEX_Ovz2!$G$3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3" i="6"/>
  <c r="F4" i="6"/>
  <c r="F5" i="6"/>
  <c r="F6" i="6"/>
  <c r="F7" i="6"/>
  <c r="F8" i="6"/>
  <c r="E8" i="6"/>
  <c r="E7" i="6"/>
  <c r="E6" i="6"/>
  <c r="E5" i="6"/>
  <c r="E4" i="6"/>
  <c r="E3" i="6"/>
  <c r="G4" i="2"/>
  <c r="G3" i="2"/>
  <c r="C4" i="2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C5" i="2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" i="5"/>
  <c r="G3" i="5"/>
  <c r="C4" i="5"/>
  <c r="C3" i="5"/>
  <c r="D5" i="4"/>
  <c r="D6" i="4"/>
  <c r="D7" i="4"/>
  <c r="D8" i="4"/>
  <c r="D4" i="4"/>
  <c r="C3" i="2"/>
  <c r="C2" i="2"/>
</calcChain>
</file>

<file path=xl/sharedStrings.xml><?xml version="1.0" encoding="utf-8"?>
<sst xmlns="http://schemas.openxmlformats.org/spreadsheetml/2006/main" count="55" uniqueCount="37">
  <si>
    <t>Datum</t>
  </si>
  <si>
    <t>Open</t>
  </si>
  <si>
    <t>Hoog</t>
  </si>
  <si>
    <t>Laag</t>
  </si>
  <si>
    <t>Close</t>
  </si>
  <si>
    <t>Start</t>
  </si>
  <si>
    <t>Eind</t>
  </si>
  <si>
    <t>MinDtm</t>
  </si>
  <si>
    <t>MaxDtm</t>
  </si>
  <si>
    <t>MinClose</t>
  </si>
  <si>
    <t>MaxClose</t>
  </si>
  <si>
    <t>TabelRij</t>
  </si>
  <si>
    <t>nl.wikipedia.org/wiki/Recessie</t>
  </si>
  <si>
    <t>Maand</t>
  </si>
  <si>
    <t>jan</t>
  </si>
  <si>
    <t>feb</t>
  </si>
  <si>
    <t>mrt</t>
  </si>
  <si>
    <t>apr</t>
  </si>
  <si>
    <t>mei</t>
  </si>
  <si>
    <t>juni</t>
  </si>
  <si>
    <t>Mut</t>
  </si>
  <si>
    <t>Omzet</t>
  </si>
  <si>
    <t>Omschr</t>
  </si>
  <si>
    <t>nav kredietcrisis</t>
  </si>
  <si>
    <t>milde crisis</t>
  </si>
  <si>
    <t>europeese staatsschuldcrisis</t>
  </si>
  <si>
    <t>internetzeepbel en TwinTowers</t>
  </si>
  <si>
    <t>Recessie</t>
  </si>
  <si>
    <t>CloseMutJr</t>
  </si>
  <si>
    <t>Jaar-op-jaar verandereing van AEX</t>
  </si>
  <si>
    <t>Bedr1</t>
  </si>
  <si>
    <t>Bedr2</t>
  </si>
  <si>
    <t>Index1</t>
  </si>
  <si>
    <t>Index2</t>
  </si>
  <si>
    <t>www.ginfo.nl</t>
  </si>
  <si>
    <t>© 2018, G-Info/G. Verbruggen</t>
  </si>
  <si>
    <t>Voorbeeld materiaal -  Grafische 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</si>
</sst>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dd/mm/yyyy"/>
    <numFmt numFmtId="165" formatCode="0.0%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  <font>
      <b/>
      <u/>
      <sz val="10"/>
      <color theme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2" borderId="1" applyNumberFormat="0" applyAlignment="0" applyProtection="0"/>
    <xf numFmtId="0" fontId="6" fillId="0" borderId="2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0" fontId="2" fillId="0" borderId="0" xfId="8"/>
    <xf numFmtId="165" fontId="0" fillId="0" borderId="0" xfId="9" applyNumberFormat="1" applyFont="1"/>
    <xf numFmtId="0" fontId="0" fillId="0" borderId="0" xfId="0" applyBorder="1"/>
    <xf numFmtId="164" fontId="0" fillId="0" borderId="0" xfId="0" applyNumberFormat="1" applyBorder="1"/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164" fontId="0" fillId="0" borderId="7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64" fontId="0" fillId="0" borderId="8" xfId="0" applyNumberFormat="1" applyFont="1" applyBorder="1" applyAlignment="1">
      <alignment horizontal="right" vertical="center"/>
    </xf>
    <xf numFmtId="164" fontId="5" fillId="2" borderId="1" xfId="6" applyNumberFormat="1" applyBorder="1" applyAlignment="1">
      <alignment horizontal="right" vertical="center"/>
    </xf>
    <xf numFmtId="0" fontId="6" fillId="0" borderId="13" xfId="7" applyBorder="1" applyAlignment="1">
      <alignment horizontal="right" vertical="center"/>
    </xf>
    <xf numFmtId="43" fontId="0" fillId="0" borderId="8" xfId="5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164" fontId="5" fillId="2" borderId="14" xfId="6" applyNumberFormat="1" applyBorder="1" applyAlignment="1">
      <alignment horizontal="right" vertical="center"/>
    </xf>
    <xf numFmtId="0" fontId="6" fillId="0" borderId="6" xfId="7" applyBorder="1" applyAlignment="1">
      <alignment horizontal="right" vertical="center"/>
    </xf>
    <xf numFmtId="43" fontId="0" fillId="0" borderId="9" xfId="5" applyFont="1" applyBorder="1" applyAlignment="1">
      <alignment horizontal="right" vertical="center"/>
    </xf>
    <xf numFmtId="164" fontId="0" fillId="0" borderId="9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3" fontId="0" fillId="0" borderId="0" xfId="5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5" fontId="0" fillId="0" borderId="0" xfId="9" applyNumberFormat="1" applyFont="1" applyAlignment="1">
      <alignment horizontal="right" vertical="center"/>
    </xf>
    <xf numFmtId="0" fontId="9" fillId="3" borderId="0" xfId="10" applyFill="1"/>
    <xf numFmtId="0" fontId="9" fillId="3" borderId="0" xfId="10" applyFill="1" applyBorder="1"/>
    <xf numFmtId="0" fontId="9" fillId="0" borderId="0" xfId="10"/>
    <xf numFmtId="0" fontId="9" fillId="4" borderId="0" xfId="10" applyFill="1"/>
    <xf numFmtId="0" fontId="9" fillId="4" borderId="0" xfId="10" applyFill="1" applyBorder="1"/>
    <xf numFmtId="0" fontId="9" fillId="4" borderId="15" xfId="10" applyFill="1" applyBorder="1"/>
    <xf numFmtId="0" fontId="9" fillId="4" borderId="16" xfId="10" applyFill="1" applyBorder="1"/>
    <xf numFmtId="0" fontId="9" fillId="4" borderId="17" xfId="10" applyFill="1" applyBorder="1"/>
    <xf numFmtId="0" fontId="9" fillId="4" borderId="18" xfId="10" applyFill="1" applyBorder="1"/>
    <xf numFmtId="0" fontId="10" fillId="4" borderId="0" xfId="10" applyFont="1" applyFill="1" applyBorder="1"/>
    <xf numFmtId="0" fontId="9" fillId="4" borderId="19" xfId="10" applyFill="1" applyBorder="1"/>
    <xf numFmtId="0" fontId="11" fillId="4" borderId="0" xfId="10" applyFont="1" applyFill="1" applyBorder="1" applyAlignment="1">
      <alignment horizontal="right"/>
    </xf>
    <xf numFmtId="0" fontId="12" fillId="4" borderId="0" xfId="10" applyFont="1" applyFill="1" applyBorder="1" applyAlignment="1">
      <alignment horizontal="right"/>
    </xf>
    <xf numFmtId="0" fontId="13" fillId="4" borderId="0" xfId="10" applyFont="1" applyFill="1" applyBorder="1" applyAlignment="1">
      <alignment horizontal="right"/>
    </xf>
    <xf numFmtId="0" fontId="14" fillId="4" borderId="0" xfId="11" applyFill="1" applyAlignment="1" applyProtection="1">
      <alignment horizontal="right"/>
      <protection locked="0"/>
    </xf>
    <xf numFmtId="0" fontId="9" fillId="4" borderId="20" xfId="10" applyFill="1" applyBorder="1"/>
    <xf numFmtId="0" fontId="9" fillId="4" borderId="21" xfId="10" applyFill="1" applyBorder="1"/>
    <xf numFmtId="0" fontId="9" fillId="4" borderId="22" xfId="10" applyFill="1" applyBorder="1"/>
    <xf numFmtId="0" fontId="9" fillId="0" borderId="0" xfId="10" applyBorder="1"/>
    <xf numFmtId="0" fontId="15" fillId="4" borderId="0" xfId="11" applyFont="1" applyFill="1" applyBorder="1" applyAlignment="1" applyProtection="1">
      <alignment horizontal="right"/>
      <protection locked="0"/>
    </xf>
  </cellXfs>
  <cellStyles count="12">
    <cellStyle name="Gekoppelde cel" xfId="7" builtinId="24"/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Hyperlink" xfId="8" builtinId="8"/>
    <cellStyle name="Hyperlink 2" xfId="11"/>
    <cellStyle name="Invoer" xfId="6" builtinId="20"/>
    <cellStyle name="Komma" xfId="5" builtinId="3"/>
    <cellStyle name="Normal 2" xfId="10"/>
    <cellStyle name="Procent" xfId="9" builtinId="5"/>
    <cellStyle name="Standaard" xfId="0" builtinId="0"/>
  </cellStyles>
  <dxfs count="19">
    <dxf>
      <numFmt numFmtId="0" formatCode="General"/>
    </dxf>
    <dxf>
      <numFmt numFmtId="0" formatCode="General"/>
    </dxf>
    <dxf>
      <numFmt numFmtId="165" formatCode="0.0%"/>
    </dxf>
    <dxf>
      <numFmt numFmtId="0" formatCode="General"/>
    </dxf>
    <dxf>
      <numFmt numFmtId="164" formatCode="dd/mm/yyyy"/>
    </dxf>
    <dxf>
      <numFmt numFmtId="164" formatCode="dd/mm/yyyy"/>
    </dxf>
    <dxf>
      <numFmt numFmtId="164" formatCode="dd/mm/yyyy"/>
    </dxf>
    <dxf>
      <numFmt numFmtId="165" formatCode="0.0%"/>
      <alignment horizontal="right" vertical="center" textRotation="0" wrapTex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right" vertical="center" textRotation="0" wrapText="0" justifyLastLine="0" shrinkToFit="0"/>
    </dxf>
    <dxf>
      <alignment horizontal="right" vertical="center" textRotation="0" wrapText="0" justifyLastLine="0" shrinkToFit="0"/>
    </dxf>
    <dxf>
      <alignment horizontal="right" vertical="center" textRotation="0" wrapText="0" justifyLastLine="0" shrinkToFit="0"/>
    </dxf>
    <dxf>
      <alignment horizontal="right" vertical="center" textRotation="0" wrapText="0" justifyLastLine="0" shrinkToFit="0"/>
    </dxf>
    <dxf>
      <alignment horizontal="right" vertical="center" textRotation="0" wrapText="0" justifyLastLine="0" shrinkToFit="0"/>
    </dxf>
    <dxf>
      <alignment horizontal="right" vertical="center" textRotation="0" wrapText="0" justifyLastLine="0" shrinkToFit="0"/>
    </dxf>
    <dxf>
      <numFmt numFmtId="0" formatCode="General"/>
      <alignment horizontal="right" vertical="center" textRotation="0" wrapText="0" justifyLastLine="0" shrinkToFit="0"/>
    </dxf>
    <dxf>
      <alignment horizontal="right" vertical="center" textRotation="0" wrapText="0" justifyLastLine="0" shrinkToFit="0"/>
    </dxf>
    <dxf>
      <alignment horizontal="right" vertical="center" textRotation="0" wrapText="0" justifyLastLine="0" shrinkToFit="0"/>
    </dxf>
    <dxf>
      <alignment horizontal="right" vertical="center" textRotation="0" wrapText="0" justifyLastLine="0" shrinkToFit="0"/>
    </dxf>
    <dxf>
      <alignment horizontal="right" vertical="center" textRotation="0" wrapText="0" justifyLastLine="0" shrinkToFit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tblVb1[[#Headers],[Omzet]]</c:f>
              <c:strCache>
                <c:ptCount val="1"/>
                <c:pt idx="0">
                  <c:v>Omzet</c:v>
                </c:pt>
              </c:strCache>
            </c:strRef>
          </c:tx>
          <c:invertIfNegative val="0"/>
          <c:cat>
            <c:strRef>
              <c:f>tblVb1[Maand]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tblVb1[Omzet]</c:f>
              <c:numCache>
                <c:formatCode>General</c:formatCode>
                <c:ptCount val="6"/>
                <c:pt idx="0">
                  <c:v>200</c:v>
                </c:pt>
                <c:pt idx="1">
                  <c:v>210</c:v>
                </c:pt>
                <c:pt idx="2">
                  <c:v>205</c:v>
                </c:pt>
                <c:pt idx="3">
                  <c:v>208</c:v>
                </c:pt>
                <c:pt idx="4">
                  <c:v>212</c:v>
                </c:pt>
                <c:pt idx="5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485248"/>
        <c:axId val="662487040"/>
      </c:barChart>
      <c:catAx>
        <c:axId val="66248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662487040"/>
        <c:crosses val="autoZero"/>
        <c:auto val="1"/>
        <c:lblAlgn val="ctr"/>
        <c:lblOffset val="100"/>
        <c:noMultiLvlLbl val="0"/>
      </c:catAx>
      <c:valAx>
        <c:axId val="66248704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48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tblVb1[[#Headers],[Omzet]]</c:f>
              <c:strCache>
                <c:ptCount val="1"/>
                <c:pt idx="0">
                  <c:v>Omzet</c:v>
                </c:pt>
              </c:strCache>
            </c:strRef>
          </c:tx>
          <c:invertIfNegative val="0"/>
          <c:cat>
            <c:strRef>
              <c:f>tblVb1[Maand]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tblVb1[Omzet]</c:f>
              <c:numCache>
                <c:formatCode>General</c:formatCode>
                <c:ptCount val="6"/>
                <c:pt idx="0">
                  <c:v>200</c:v>
                </c:pt>
                <c:pt idx="1">
                  <c:v>210</c:v>
                </c:pt>
                <c:pt idx="2">
                  <c:v>205</c:v>
                </c:pt>
                <c:pt idx="3">
                  <c:v>208</c:v>
                </c:pt>
                <c:pt idx="4">
                  <c:v>212</c:v>
                </c:pt>
                <c:pt idx="5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28768"/>
        <c:axId val="662530304"/>
      </c:barChart>
      <c:catAx>
        <c:axId val="662528768"/>
        <c:scaling>
          <c:orientation val="minMax"/>
        </c:scaling>
        <c:delete val="0"/>
        <c:axPos val="b"/>
        <c:majorTickMark val="out"/>
        <c:minorTickMark val="none"/>
        <c:tickLblPos val="nextTo"/>
        <c:crossAx val="662530304"/>
        <c:crosses val="autoZero"/>
        <c:auto val="1"/>
        <c:lblAlgn val="ctr"/>
        <c:lblOffset val="100"/>
        <c:noMultiLvlLbl val="0"/>
      </c:catAx>
      <c:valAx>
        <c:axId val="66253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52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tblVb1[[#Headers],[Mut]]</c:f>
              <c:strCache>
                <c:ptCount val="1"/>
                <c:pt idx="0">
                  <c:v>Mut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tblVb1[Maand]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tblVb1[Mut]</c:f>
              <c:numCache>
                <c:formatCode>0.0%</c:formatCode>
                <c:ptCount val="6"/>
                <c:pt idx="1">
                  <c:v>5.0000000000000044E-2</c:v>
                </c:pt>
                <c:pt idx="2">
                  <c:v>-2.3809523809523836E-2</c:v>
                </c:pt>
                <c:pt idx="3">
                  <c:v>1.4634146341463428E-2</c:v>
                </c:pt>
                <c:pt idx="4">
                  <c:v>1.9230769230769162E-2</c:v>
                </c:pt>
                <c:pt idx="5">
                  <c:v>9.4339622641510523E-3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62304"/>
        <c:axId val="662563840"/>
      </c:barChart>
      <c:catAx>
        <c:axId val="662562304"/>
        <c:scaling>
          <c:orientation val="minMax"/>
        </c:scaling>
        <c:delete val="0"/>
        <c:axPos val="b"/>
        <c:majorTickMark val="out"/>
        <c:minorTickMark val="none"/>
        <c:tickLblPos val="nextTo"/>
        <c:crossAx val="662563840"/>
        <c:crosses val="autoZero"/>
        <c:auto val="1"/>
        <c:lblAlgn val="ctr"/>
        <c:lblOffset val="100"/>
        <c:noMultiLvlLbl val="0"/>
      </c:catAx>
      <c:valAx>
        <c:axId val="66256384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625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37210514126899"/>
          <c:y val="8.7219422572178407E-2"/>
          <c:w val="0.81783377721167205"/>
          <c:h val="0.74380314960629901"/>
        </c:manualLayout>
      </c:layout>
      <c:lineChart>
        <c:grouping val="standard"/>
        <c:varyColors val="0"/>
        <c:ser>
          <c:idx val="0"/>
          <c:order val="0"/>
          <c:tx>
            <c:strRef>
              <c:f>tblVb2[[#Headers],[Bedr1]]</c:f>
              <c:strCache>
                <c:ptCount val="1"/>
                <c:pt idx="0">
                  <c:v>Bedr1</c:v>
                </c:pt>
              </c:strCache>
            </c:strRef>
          </c:tx>
          <c:marker>
            <c:symbol val="none"/>
          </c:marker>
          <c:cat>
            <c:strRef>
              <c:f>tblVb2[Maand]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tblVb2[Bedr1]</c:f>
              <c:numCache>
                <c:formatCode>General</c:formatCode>
                <c:ptCount val="6"/>
                <c:pt idx="0">
                  <c:v>200</c:v>
                </c:pt>
                <c:pt idx="1">
                  <c:v>210</c:v>
                </c:pt>
                <c:pt idx="2">
                  <c:v>205</c:v>
                </c:pt>
                <c:pt idx="3">
                  <c:v>208</c:v>
                </c:pt>
                <c:pt idx="4">
                  <c:v>212</c:v>
                </c:pt>
                <c:pt idx="5">
                  <c:v>214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tblVb2[[#Headers],[Bedr2]]</c:f>
              <c:strCache>
                <c:ptCount val="1"/>
                <c:pt idx="0">
                  <c:v>Bedr2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tblVb2[Maand]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tblVb2[Bedr2]</c:f>
              <c:numCache>
                <c:formatCode>General</c:formatCode>
                <c:ptCount val="6"/>
                <c:pt idx="0">
                  <c:v>4000</c:v>
                </c:pt>
                <c:pt idx="1">
                  <c:v>4100</c:v>
                </c:pt>
                <c:pt idx="2">
                  <c:v>4050</c:v>
                </c:pt>
                <c:pt idx="3">
                  <c:v>4120</c:v>
                </c:pt>
                <c:pt idx="4">
                  <c:v>4040</c:v>
                </c:pt>
                <c:pt idx="5">
                  <c:v>4080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739840"/>
        <c:axId val="664741376"/>
      </c:lineChart>
      <c:catAx>
        <c:axId val="664739840"/>
        <c:scaling>
          <c:orientation val="minMax"/>
        </c:scaling>
        <c:delete val="0"/>
        <c:axPos val="b"/>
        <c:majorTickMark val="out"/>
        <c:minorTickMark val="none"/>
        <c:tickLblPos val="nextTo"/>
        <c:crossAx val="664741376"/>
        <c:crosses val="autoZero"/>
        <c:auto val="1"/>
        <c:lblAlgn val="ctr"/>
        <c:lblOffset val="100"/>
        <c:noMultiLvlLbl val="0"/>
      </c:catAx>
      <c:valAx>
        <c:axId val="6647413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4739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0937586845761904"/>
          <c:y val="0.06"/>
          <c:w val="0.39062413154238101"/>
          <c:h val="0.133886089238845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37210514126899"/>
          <c:y val="8.7219422572178407E-2"/>
          <c:w val="0.81783377721167205"/>
          <c:h val="0.74380314960629901"/>
        </c:manualLayout>
      </c:layout>
      <c:lineChart>
        <c:grouping val="standard"/>
        <c:varyColors val="0"/>
        <c:ser>
          <c:idx val="0"/>
          <c:order val="0"/>
          <c:tx>
            <c:strRef>
              <c:f>tblVb2[[#Headers],[Bedr1]]</c:f>
              <c:strCache>
                <c:ptCount val="1"/>
                <c:pt idx="0">
                  <c:v>Bedr1</c:v>
                </c:pt>
              </c:strCache>
            </c:strRef>
          </c:tx>
          <c:marker>
            <c:symbol val="none"/>
          </c:marker>
          <c:cat>
            <c:strRef>
              <c:f>tblVb2[Maand]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tblVb2[Bedr1]</c:f>
              <c:numCache>
                <c:formatCode>General</c:formatCode>
                <c:ptCount val="6"/>
                <c:pt idx="0">
                  <c:v>200</c:v>
                </c:pt>
                <c:pt idx="1">
                  <c:v>210</c:v>
                </c:pt>
                <c:pt idx="2">
                  <c:v>205</c:v>
                </c:pt>
                <c:pt idx="3">
                  <c:v>208</c:v>
                </c:pt>
                <c:pt idx="4">
                  <c:v>212</c:v>
                </c:pt>
                <c:pt idx="5">
                  <c:v>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755584"/>
        <c:axId val="664773760"/>
      </c:lineChart>
      <c:lineChart>
        <c:grouping val="standard"/>
        <c:varyColors val="0"/>
        <c:ser>
          <c:idx val="1"/>
          <c:order val="1"/>
          <c:tx>
            <c:strRef>
              <c:f>tblVb2[[#Headers],[Bedr2]]</c:f>
              <c:strCache>
                <c:ptCount val="1"/>
                <c:pt idx="0">
                  <c:v>Bedr2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tblVb2[Maand]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tblVb2[Bedr2]</c:f>
              <c:numCache>
                <c:formatCode>General</c:formatCode>
                <c:ptCount val="6"/>
                <c:pt idx="0">
                  <c:v>4000</c:v>
                </c:pt>
                <c:pt idx="1">
                  <c:v>4100</c:v>
                </c:pt>
                <c:pt idx="2">
                  <c:v>4050</c:v>
                </c:pt>
                <c:pt idx="3">
                  <c:v>4120</c:v>
                </c:pt>
                <c:pt idx="4">
                  <c:v>4040</c:v>
                </c:pt>
                <c:pt idx="5">
                  <c:v>4080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785280"/>
        <c:axId val="664775296"/>
      </c:lineChart>
      <c:catAx>
        <c:axId val="664755584"/>
        <c:scaling>
          <c:orientation val="minMax"/>
        </c:scaling>
        <c:delete val="0"/>
        <c:axPos val="b"/>
        <c:majorTickMark val="out"/>
        <c:minorTickMark val="none"/>
        <c:tickLblPos val="nextTo"/>
        <c:crossAx val="664773760"/>
        <c:crosses val="autoZero"/>
        <c:auto val="1"/>
        <c:lblAlgn val="ctr"/>
        <c:lblOffset val="100"/>
        <c:noMultiLvlLbl val="0"/>
      </c:catAx>
      <c:valAx>
        <c:axId val="6647737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/>
                </a:solidFill>
              </a:defRPr>
            </a:pPr>
            <a:endParaRPr lang="nl-NL"/>
          </a:p>
        </c:txPr>
        <c:crossAx val="664755584"/>
        <c:crosses val="autoZero"/>
        <c:crossBetween val="between"/>
      </c:valAx>
      <c:valAx>
        <c:axId val="664775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3"/>
                </a:solidFill>
              </a:defRPr>
            </a:pPr>
            <a:endParaRPr lang="nl-NL"/>
          </a:p>
        </c:txPr>
        <c:crossAx val="664785280"/>
        <c:crosses val="max"/>
        <c:crossBetween val="between"/>
      </c:valAx>
      <c:catAx>
        <c:axId val="664785280"/>
        <c:scaling>
          <c:orientation val="minMax"/>
        </c:scaling>
        <c:delete val="1"/>
        <c:axPos val="b"/>
        <c:majorTickMark val="out"/>
        <c:minorTickMark val="none"/>
        <c:tickLblPos val="nextTo"/>
        <c:crossAx val="66477529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45864057433997202"/>
          <c:y val="0.54"/>
          <c:w val="0.425502547475683"/>
          <c:h val="0.133886089238845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37210514126899"/>
          <c:y val="8.7219422572178407E-2"/>
          <c:w val="0.81783377721167205"/>
          <c:h val="0.74380314960629901"/>
        </c:manualLayout>
      </c:layout>
      <c:lineChart>
        <c:grouping val="standard"/>
        <c:varyColors val="0"/>
        <c:ser>
          <c:idx val="0"/>
          <c:order val="0"/>
          <c:tx>
            <c:strRef>
              <c:f>tblVb2[[#Headers],[Index1]]</c:f>
              <c:strCache>
                <c:ptCount val="1"/>
                <c:pt idx="0">
                  <c:v>Index1</c:v>
                </c:pt>
              </c:strCache>
            </c:strRef>
          </c:tx>
          <c:marker>
            <c:symbol val="none"/>
          </c:marker>
          <c:cat>
            <c:strRef>
              <c:f>tblVb2[Maand]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tblVb2[Index1]</c:f>
              <c:numCache>
                <c:formatCode>0.0%</c:formatCode>
                <c:ptCount val="6"/>
                <c:pt idx="0">
                  <c:v>0.96153846153846156</c:v>
                </c:pt>
                <c:pt idx="1">
                  <c:v>1.0096153846153846</c:v>
                </c:pt>
                <c:pt idx="2">
                  <c:v>0.98557692307692313</c:v>
                </c:pt>
                <c:pt idx="3">
                  <c:v>1</c:v>
                </c:pt>
                <c:pt idx="4">
                  <c:v>1.0192307692307692</c:v>
                </c:pt>
                <c:pt idx="5">
                  <c:v>1.0288461538461537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tblVb2[[#Headers],[Index2]]</c:f>
              <c:strCache>
                <c:ptCount val="1"/>
                <c:pt idx="0">
                  <c:v>Index2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tblVb2[Maand]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tblVb2[Index2]</c:f>
              <c:numCache>
                <c:formatCode>0.0%</c:formatCode>
                <c:ptCount val="6"/>
                <c:pt idx="0">
                  <c:v>0.970873786407767</c:v>
                </c:pt>
                <c:pt idx="1">
                  <c:v>0.99514563106796117</c:v>
                </c:pt>
                <c:pt idx="2">
                  <c:v>0.98300970873786409</c:v>
                </c:pt>
                <c:pt idx="3">
                  <c:v>1</c:v>
                </c:pt>
                <c:pt idx="4">
                  <c:v>0.98058252427184467</c:v>
                </c:pt>
                <c:pt idx="5">
                  <c:v>0.99029126213592233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810240"/>
        <c:axId val="664811776"/>
      </c:lineChart>
      <c:catAx>
        <c:axId val="664810240"/>
        <c:scaling>
          <c:orientation val="minMax"/>
        </c:scaling>
        <c:delete val="0"/>
        <c:axPos val="b"/>
        <c:majorTickMark val="out"/>
        <c:minorTickMark val="none"/>
        <c:tickLblPos val="nextTo"/>
        <c:crossAx val="664811776"/>
        <c:crosses val="autoZero"/>
        <c:auto val="1"/>
        <c:lblAlgn val="ctr"/>
        <c:lblOffset val="100"/>
        <c:noMultiLvlLbl val="0"/>
      </c:catAx>
      <c:valAx>
        <c:axId val="664811776"/>
        <c:scaling>
          <c:orientation val="minMax"/>
          <c:min val="0.9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648102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65258221398796"/>
          <c:y val="0.56461522309711298"/>
          <c:w val="0.39062413154238101"/>
          <c:h val="0.133886089238845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37695013699601E-2"/>
          <c:y val="3.8147755569015403E-2"/>
          <c:w val="0.88372300059638598"/>
          <c:h val="0.75411382787677905"/>
        </c:manualLayout>
      </c:layout>
      <c:areaChart>
        <c:grouping val="standard"/>
        <c:varyColors val="0"/>
        <c:ser>
          <c:idx val="0"/>
          <c:order val="1"/>
          <c:tx>
            <c:strRef>
              <c:f>tblAEX[[#Headers],[Recessie]]</c:f>
              <c:strCache>
                <c:ptCount val="1"/>
                <c:pt idx="0">
                  <c:v>Recessie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cat>
            <c:numRef>
              <c:f>[0]!rngDtm</c:f>
              <c:numCache>
                <c:formatCode>dd/mm/yyyy</c:formatCode>
                <c:ptCount val="4643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36542</c:v>
                </c:pt>
                <c:pt idx="11">
                  <c:v>36543</c:v>
                </c:pt>
                <c:pt idx="12">
                  <c:v>36544</c:v>
                </c:pt>
                <c:pt idx="13">
                  <c:v>36545</c:v>
                </c:pt>
                <c:pt idx="14">
                  <c:v>36546</c:v>
                </c:pt>
                <c:pt idx="15">
                  <c:v>36549</c:v>
                </c:pt>
                <c:pt idx="16">
                  <c:v>36550</c:v>
                </c:pt>
                <c:pt idx="17">
                  <c:v>36551</c:v>
                </c:pt>
                <c:pt idx="18">
                  <c:v>36552</c:v>
                </c:pt>
                <c:pt idx="19">
                  <c:v>36553</c:v>
                </c:pt>
                <c:pt idx="20">
                  <c:v>36556</c:v>
                </c:pt>
                <c:pt idx="21">
                  <c:v>36557</c:v>
                </c:pt>
                <c:pt idx="22">
                  <c:v>36558</c:v>
                </c:pt>
                <c:pt idx="23">
                  <c:v>36559</c:v>
                </c:pt>
                <c:pt idx="24">
                  <c:v>36560</c:v>
                </c:pt>
                <c:pt idx="25">
                  <c:v>36563</c:v>
                </c:pt>
                <c:pt idx="26">
                  <c:v>36564</c:v>
                </c:pt>
                <c:pt idx="27">
                  <c:v>36565</c:v>
                </c:pt>
                <c:pt idx="28">
                  <c:v>36566</c:v>
                </c:pt>
                <c:pt idx="29">
                  <c:v>36567</c:v>
                </c:pt>
                <c:pt idx="30">
                  <c:v>36570</c:v>
                </c:pt>
                <c:pt idx="31">
                  <c:v>36571</c:v>
                </c:pt>
                <c:pt idx="32">
                  <c:v>36572</c:v>
                </c:pt>
                <c:pt idx="33">
                  <c:v>36573</c:v>
                </c:pt>
                <c:pt idx="34">
                  <c:v>36574</c:v>
                </c:pt>
                <c:pt idx="35">
                  <c:v>36577</c:v>
                </c:pt>
                <c:pt idx="36">
                  <c:v>36578</c:v>
                </c:pt>
                <c:pt idx="37">
                  <c:v>36579</c:v>
                </c:pt>
                <c:pt idx="38">
                  <c:v>36580</c:v>
                </c:pt>
                <c:pt idx="39">
                  <c:v>36581</c:v>
                </c:pt>
                <c:pt idx="40">
                  <c:v>36584</c:v>
                </c:pt>
                <c:pt idx="41">
                  <c:v>36585</c:v>
                </c:pt>
                <c:pt idx="42">
                  <c:v>36586</c:v>
                </c:pt>
                <c:pt idx="43">
                  <c:v>36587</c:v>
                </c:pt>
                <c:pt idx="44">
                  <c:v>36588</c:v>
                </c:pt>
                <c:pt idx="45">
                  <c:v>36591</c:v>
                </c:pt>
                <c:pt idx="46">
                  <c:v>36592</c:v>
                </c:pt>
                <c:pt idx="47">
                  <c:v>36593</c:v>
                </c:pt>
                <c:pt idx="48">
                  <c:v>36594</c:v>
                </c:pt>
                <c:pt idx="49">
                  <c:v>36595</c:v>
                </c:pt>
                <c:pt idx="50">
                  <c:v>36598</c:v>
                </c:pt>
                <c:pt idx="51">
                  <c:v>36599</c:v>
                </c:pt>
                <c:pt idx="52">
                  <c:v>36600</c:v>
                </c:pt>
                <c:pt idx="53">
                  <c:v>36601</c:v>
                </c:pt>
                <c:pt idx="54">
                  <c:v>36602</c:v>
                </c:pt>
                <c:pt idx="55">
                  <c:v>36605</c:v>
                </c:pt>
                <c:pt idx="56">
                  <c:v>36606</c:v>
                </c:pt>
                <c:pt idx="57">
                  <c:v>36607</c:v>
                </c:pt>
                <c:pt idx="58">
                  <c:v>36608</c:v>
                </c:pt>
                <c:pt idx="59">
                  <c:v>36609</c:v>
                </c:pt>
                <c:pt idx="60">
                  <c:v>36612</c:v>
                </c:pt>
                <c:pt idx="61">
                  <c:v>36613</c:v>
                </c:pt>
                <c:pt idx="62">
                  <c:v>36614</c:v>
                </c:pt>
                <c:pt idx="63">
                  <c:v>36615</c:v>
                </c:pt>
                <c:pt idx="64">
                  <c:v>36616</c:v>
                </c:pt>
                <c:pt idx="65">
                  <c:v>36619</c:v>
                </c:pt>
                <c:pt idx="66">
                  <c:v>36620</c:v>
                </c:pt>
                <c:pt idx="67">
                  <c:v>36621</c:v>
                </c:pt>
                <c:pt idx="68">
                  <c:v>36622</c:v>
                </c:pt>
                <c:pt idx="69">
                  <c:v>36623</c:v>
                </c:pt>
                <c:pt idx="70">
                  <c:v>36626</c:v>
                </c:pt>
                <c:pt idx="71">
                  <c:v>36627</c:v>
                </c:pt>
                <c:pt idx="72">
                  <c:v>36628</c:v>
                </c:pt>
                <c:pt idx="73">
                  <c:v>36629</c:v>
                </c:pt>
                <c:pt idx="74">
                  <c:v>36630</c:v>
                </c:pt>
                <c:pt idx="75">
                  <c:v>36633</c:v>
                </c:pt>
                <c:pt idx="76">
                  <c:v>36634</c:v>
                </c:pt>
                <c:pt idx="77">
                  <c:v>36635</c:v>
                </c:pt>
                <c:pt idx="78">
                  <c:v>36636</c:v>
                </c:pt>
                <c:pt idx="79">
                  <c:v>36641</c:v>
                </c:pt>
                <c:pt idx="80">
                  <c:v>36642</c:v>
                </c:pt>
                <c:pt idx="81">
                  <c:v>36643</c:v>
                </c:pt>
                <c:pt idx="82">
                  <c:v>36644</c:v>
                </c:pt>
                <c:pt idx="83">
                  <c:v>36647</c:v>
                </c:pt>
                <c:pt idx="84">
                  <c:v>36648</c:v>
                </c:pt>
                <c:pt idx="85">
                  <c:v>36649</c:v>
                </c:pt>
                <c:pt idx="86">
                  <c:v>36650</c:v>
                </c:pt>
                <c:pt idx="87">
                  <c:v>36651</c:v>
                </c:pt>
                <c:pt idx="88">
                  <c:v>36654</c:v>
                </c:pt>
                <c:pt idx="89">
                  <c:v>36655</c:v>
                </c:pt>
                <c:pt idx="90">
                  <c:v>36656</c:v>
                </c:pt>
                <c:pt idx="91">
                  <c:v>36657</c:v>
                </c:pt>
                <c:pt idx="92">
                  <c:v>36658</c:v>
                </c:pt>
                <c:pt idx="93">
                  <c:v>36661</c:v>
                </c:pt>
                <c:pt idx="94">
                  <c:v>36662</c:v>
                </c:pt>
                <c:pt idx="95">
                  <c:v>36663</c:v>
                </c:pt>
                <c:pt idx="96">
                  <c:v>36664</c:v>
                </c:pt>
                <c:pt idx="97">
                  <c:v>36665</c:v>
                </c:pt>
                <c:pt idx="98">
                  <c:v>36668</c:v>
                </c:pt>
                <c:pt idx="99">
                  <c:v>36669</c:v>
                </c:pt>
                <c:pt idx="100">
                  <c:v>36670</c:v>
                </c:pt>
                <c:pt idx="101">
                  <c:v>36671</c:v>
                </c:pt>
                <c:pt idx="102">
                  <c:v>36672</c:v>
                </c:pt>
                <c:pt idx="103">
                  <c:v>36675</c:v>
                </c:pt>
                <c:pt idx="104">
                  <c:v>36676</c:v>
                </c:pt>
                <c:pt idx="105">
                  <c:v>36677</c:v>
                </c:pt>
                <c:pt idx="106">
                  <c:v>36679</c:v>
                </c:pt>
                <c:pt idx="107">
                  <c:v>36682</c:v>
                </c:pt>
                <c:pt idx="108">
                  <c:v>36683</c:v>
                </c:pt>
                <c:pt idx="109">
                  <c:v>36684</c:v>
                </c:pt>
                <c:pt idx="110">
                  <c:v>36685</c:v>
                </c:pt>
                <c:pt idx="111">
                  <c:v>36686</c:v>
                </c:pt>
                <c:pt idx="112">
                  <c:v>36690</c:v>
                </c:pt>
                <c:pt idx="113">
                  <c:v>36691</c:v>
                </c:pt>
                <c:pt idx="114">
                  <c:v>36692</c:v>
                </c:pt>
                <c:pt idx="115">
                  <c:v>36693</c:v>
                </c:pt>
                <c:pt idx="116">
                  <c:v>36696</c:v>
                </c:pt>
                <c:pt idx="117">
                  <c:v>36697</c:v>
                </c:pt>
                <c:pt idx="118">
                  <c:v>36698</c:v>
                </c:pt>
                <c:pt idx="119">
                  <c:v>36699</c:v>
                </c:pt>
                <c:pt idx="120">
                  <c:v>36700</c:v>
                </c:pt>
                <c:pt idx="121">
                  <c:v>36703</c:v>
                </c:pt>
                <c:pt idx="122">
                  <c:v>36704</c:v>
                </c:pt>
                <c:pt idx="123">
                  <c:v>36705</c:v>
                </c:pt>
                <c:pt idx="124">
                  <c:v>36706</c:v>
                </c:pt>
                <c:pt idx="125">
                  <c:v>36707</c:v>
                </c:pt>
                <c:pt idx="126">
                  <c:v>36710</c:v>
                </c:pt>
                <c:pt idx="127">
                  <c:v>36711</c:v>
                </c:pt>
                <c:pt idx="128">
                  <c:v>36712</c:v>
                </c:pt>
                <c:pt idx="129">
                  <c:v>36713</c:v>
                </c:pt>
                <c:pt idx="130">
                  <c:v>36714</c:v>
                </c:pt>
                <c:pt idx="131">
                  <c:v>36717</c:v>
                </c:pt>
                <c:pt idx="132">
                  <c:v>36718</c:v>
                </c:pt>
                <c:pt idx="133">
                  <c:v>36719</c:v>
                </c:pt>
                <c:pt idx="134">
                  <c:v>36720</c:v>
                </c:pt>
                <c:pt idx="135">
                  <c:v>36721</c:v>
                </c:pt>
                <c:pt idx="136">
                  <c:v>36724</c:v>
                </c:pt>
                <c:pt idx="137">
                  <c:v>36725</c:v>
                </c:pt>
                <c:pt idx="138">
                  <c:v>36726</c:v>
                </c:pt>
                <c:pt idx="139">
                  <c:v>36727</c:v>
                </c:pt>
                <c:pt idx="140">
                  <c:v>36728</c:v>
                </c:pt>
                <c:pt idx="141">
                  <c:v>36731</c:v>
                </c:pt>
                <c:pt idx="142">
                  <c:v>36732</c:v>
                </c:pt>
                <c:pt idx="143">
                  <c:v>36733</c:v>
                </c:pt>
                <c:pt idx="144">
                  <c:v>36734</c:v>
                </c:pt>
                <c:pt idx="145">
                  <c:v>36735</c:v>
                </c:pt>
                <c:pt idx="146">
                  <c:v>36738</c:v>
                </c:pt>
                <c:pt idx="147">
                  <c:v>36739</c:v>
                </c:pt>
                <c:pt idx="148">
                  <c:v>36740</c:v>
                </c:pt>
                <c:pt idx="149">
                  <c:v>36741</c:v>
                </c:pt>
                <c:pt idx="150">
                  <c:v>36742</c:v>
                </c:pt>
                <c:pt idx="151">
                  <c:v>36745</c:v>
                </c:pt>
                <c:pt idx="152">
                  <c:v>36746</c:v>
                </c:pt>
                <c:pt idx="153">
                  <c:v>36747</c:v>
                </c:pt>
                <c:pt idx="154">
                  <c:v>36748</c:v>
                </c:pt>
                <c:pt idx="155">
                  <c:v>36749</c:v>
                </c:pt>
                <c:pt idx="156">
                  <c:v>36752</c:v>
                </c:pt>
                <c:pt idx="157">
                  <c:v>36753</c:v>
                </c:pt>
                <c:pt idx="158">
                  <c:v>36754</c:v>
                </c:pt>
                <c:pt idx="159">
                  <c:v>36755</c:v>
                </c:pt>
                <c:pt idx="160">
                  <c:v>36756</c:v>
                </c:pt>
                <c:pt idx="161">
                  <c:v>36759</c:v>
                </c:pt>
                <c:pt idx="162">
                  <c:v>36760</c:v>
                </c:pt>
                <c:pt idx="163">
                  <c:v>36761</c:v>
                </c:pt>
                <c:pt idx="164">
                  <c:v>36762</c:v>
                </c:pt>
                <c:pt idx="165">
                  <c:v>36763</c:v>
                </c:pt>
                <c:pt idx="166">
                  <c:v>36766</c:v>
                </c:pt>
                <c:pt idx="167">
                  <c:v>36767</c:v>
                </c:pt>
                <c:pt idx="168">
                  <c:v>36768</c:v>
                </c:pt>
                <c:pt idx="169">
                  <c:v>36769</c:v>
                </c:pt>
                <c:pt idx="170">
                  <c:v>36770</c:v>
                </c:pt>
                <c:pt idx="171">
                  <c:v>36773</c:v>
                </c:pt>
                <c:pt idx="172">
                  <c:v>36774</c:v>
                </c:pt>
                <c:pt idx="173">
                  <c:v>36775</c:v>
                </c:pt>
                <c:pt idx="174">
                  <c:v>36776</c:v>
                </c:pt>
                <c:pt idx="175">
                  <c:v>36777</c:v>
                </c:pt>
                <c:pt idx="176">
                  <c:v>36780</c:v>
                </c:pt>
                <c:pt idx="177">
                  <c:v>36781</c:v>
                </c:pt>
                <c:pt idx="178">
                  <c:v>36782</c:v>
                </c:pt>
                <c:pt idx="179">
                  <c:v>36783</c:v>
                </c:pt>
                <c:pt idx="180">
                  <c:v>36784</c:v>
                </c:pt>
                <c:pt idx="181">
                  <c:v>36787</c:v>
                </c:pt>
                <c:pt idx="182">
                  <c:v>36788</c:v>
                </c:pt>
                <c:pt idx="183">
                  <c:v>36789</c:v>
                </c:pt>
                <c:pt idx="184">
                  <c:v>36790</c:v>
                </c:pt>
                <c:pt idx="185">
                  <c:v>36791</c:v>
                </c:pt>
                <c:pt idx="186">
                  <c:v>36794</c:v>
                </c:pt>
                <c:pt idx="187">
                  <c:v>36795</c:v>
                </c:pt>
                <c:pt idx="188">
                  <c:v>36796</c:v>
                </c:pt>
                <c:pt idx="189">
                  <c:v>36797</c:v>
                </c:pt>
                <c:pt idx="190">
                  <c:v>36798</c:v>
                </c:pt>
                <c:pt idx="191">
                  <c:v>36801</c:v>
                </c:pt>
                <c:pt idx="192">
                  <c:v>36802</c:v>
                </c:pt>
                <c:pt idx="193">
                  <c:v>36803</c:v>
                </c:pt>
                <c:pt idx="194">
                  <c:v>36804</c:v>
                </c:pt>
                <c:pt idx="195">
                  <c:v>36805</c:v>
                </c:pt>
                <c:pt idx="196">
                  <c:v>36808</c:v>
                </c:pt>
                <c:pt idx="197">
                  <c:v>36809</c:v>
                </c:pt>
                <c:pt idx="198">
                  <c:v>36810</c:v>
                </c:pt>
                <c:pt idx="199">
                  <c:v>36811</c:v>
                </c:pt>
                <c:pt idx="200">
                  <c:v>36812</c:v>
                </c:pt>
                <c:pt idx="201">
                  <c:v>36815</c:v>
                </c:pt>
                <c:pt idx="202">
                  <c:v>36816</c:v>
                </c:pt>
                <c:pt idx="203">
                  <c:v>36817</c:v>
                </c:pt>
                <c:pt idx="204">
                  <c:v>36818</c:v>
                </c:pt>
                <c:pt idx="205">
                  <c:v>36819</c:v>
                </c:pt>
                <c:pt idx="206">
                  <c:v>36822</c:v>
                </c:pt>
                <c:pt idx="207">
                  <c:v>36823</c:v>
                </c:pt>
                <c:pt idx="208">
                  <c:v>36824</c:v>
                </c:pt>
                <c:pt idx="209">
                  <c:v>36825</c:v>
                </c:pt>
                <c:pt idx="210">
                  <c:v>36826</c:v>
                </c:pt>
                <c:pt idx="211">
                  <c:v>36829</c:v>
                </c:pt>
                <c:pt idx="212">
                  <c:v>36830</c:v>
                </c:pt>
                <c:pt idx="213">
                  <c:v>36831</c:v>
                </c:pt>
                <c:pt idx="214">
                  <c:v>36832</c:v>
                </c:pt>
                <c:pt idx="215">
                  <c:v>36833</c:v>
                </c:pt>
                <c:pt idx="216">
                  <c:v>36836</c:v>
                </c:pt>
                <c:pt idx="217">
                  <c:v>36837</c:v>
                </c:pt>
                <c:pt idx="218">
                  <c:v>36838</c:v>
                </c:pt>
                <c:pt idx="219">
                  <c:v>36839</c:v>
                </c:pt>
                <c:pt idx="220">
                  <c:v>36840</c:v>
                </c:pt>
                <c:pt idx="221">
                  <c:v>36843</c:v>
                </c:pt>
                <c:pt idx="222">
                  <c:v>36844</c:v>
                </c:pt>
                <c:pt idx="223">
                  <c:v>36845</c:v>
                </c:pt>
                <c:pt idx="224">
                  <c:v>36846</c:v>
                </c:pt>
                <c:pt idx="225">
                  <c:v>36847</c:v>
                </c:pt>
                <c:pt idx="226">
                  <c:v>36850</c:v>
                </c:pt>
                <c:pt idx="227">
                  <c:v>36851</c:v>
                </c:pt>
                <c:pt idx="228">
                  <c:v>36852</c:v>
                </c:pt>
                <c:pt idx="229">
                  <c:v>36853</c:v>
                </c:pt>
                <c:pt idx="230">
                  <c:v>36854</c:v>
                </c:pt>
                <c:pt idx="231">
                  <c:v>36857</c:v>
                </c:pt>
                <c:pt idx="232">
                  <c:v>36858</c:v>
                </c:pt>
                <c:pt idx="233">
                  <c:v>36859</c:v>
                </c:pt>
                <c:pt idx="234">
                  <c:v>36860</c:v>
                </c:pt>
                <c:pt idx="235">
                  <c:v>36861</c:v>
                </c:pt>
                <c:pt idx="236">
                  <c:v>36864</c:v>
                </c:pt>
                <c:pt idx="237">
                  <c:v>36865</c:v>
                </c:pt>
                <c:pt idx="238">
                  <c:v>36866</c:v>
                </c:pt>
                <c:pt idx="239">
                  <c:v>36867</c:v>
                </c:pt>
                <c:pt idx="240">
                  <c:v>36868</c:v>
                </c:pt>
                <c:pt idx="241">
                  <c:v>36871</c:v>
                </c:pt>
                <c:pt idx="242">
                  <c:v>36872</c:v>
                </c:pt>
                <c:pt idx="243">
                  <c:v>36873</c:v>
                </c:pt>
                <c:pt idx="244">
                  <c:v>36874</c:v>
                </c:pt>
                <c:pt idx="245">
                  <c:v>36875</c:v>
                </c:pt>
                <c:pt idx="246">
                  <c:v>36878</c:v>
                </c:pt>
                <c:pt idx="247">
                  <c:v>36879</c:v>
                </c:pt>
                <c:pt idx="248">
                  <c:v>36880</c:v>
                </c:pt>
                <c:pt idx="249">
                  <c:v>36881</c:v>
                </c:pt>
                <c:pt idx="250">
                  <c:v>36882</c:v>
                </c:pt>
                <c:pt idx="251">
                  <c:v>36887</c:v>
                </c:pt>
                <c:pt idx="252">
                  <c:v>36888</c:v>
                </c:pt>
                <c:pt idx="253">
                  <c:v>36889</c:v>
                </c:pt>
                <c:pt idx="254">
                  <c:v>36893</c:v>
                </c:pt>
                <c:pt idx="255">
                  <c:v>36894</c:v>
                </c:pt>
                <c:pt idx="256">
                  <c:v>36895</c:v>
                </c:pt>
                <c:pt idx="257">
                  <c:v>36896</c:v>
                </c:pt>
                <c:pt idx="258">
                  <c:v>36899</c:v>
                </c:pt>
                <c:pt idx="259">
                  <c:v>36900</c:v>
                </c:pt>
                <c:pt idx="260">
                  <c:v>36901</c:v>
                </c:pt>
                <c:pt idx="261">
                  <c:v>36902</c:v>
                </c:pt>
                <c:pt idx="262">
                  <c:v>36903</c:v>
                </c:pt>
                <c:pt idx="263">
                  <c:v>36906</c:v>
                </c:pt>
                <c:pt idx="264">
                  <c:v>36907</c:v>
                </c:pt>
                <c:pt idx="265">
                  <c:v>36908</c:v>
                </c:pt>
                <c:pt idx="266">
                  <c:v>36909</c:v>
                </c:pt>
                <c:pt idx="267">
                  <c:v>36910</c:v>
                </c:pt>
                <c:pt idx="268">
                  <c:v>36913</c:v>
                </c:pt>
                <c:pt idx="269">
                  <c:v>36914</c:v>
                </c:pt>
                <c:pt idx="270">
                  <c:v>36915</c:v>
                </c:pt>
                <c:pt idx="271">
                  <c:v>36916</c:v>
                </c:pt>
                <c:pt idx="272">
                  <c:v>36917</c:v>
                </c:pt>
                <c:pt idx="273">
                  <c:v>36920</c:v>
                </c:pt>
                <c:pt idx="274">
                  <c:v>36921</c:v>
                </c:pt>
                <c:pt idx="275">
                  <c:v>36922</c:v>
                </c:pt>
                <c:pt idx="276">
                  <c:v>36923</c:v>
                </c:pt>
                <c:pt idx="277">
                  <c:v>36924</c:v>
                </c:pt>
                <c:pt idx="278">
                  <c:v>36927</c:v>
                </c:pt>
                <c:pt idx="279">
                  <c:v>36928</c:v>
                </c:pt>
                <c:pt idx="280">
                  <c:v>36929</c:v>
                </c:pt>
                <c:pt idx="281">
                  <c:v>36930</c:v>
                </c:pt>
                <c:pt idx="282">
                  <c:v>36931</c:v>
                </c:pt>
                <c:pt idx="283">
                  <c:v>36934</c:v>
                </c:pt>
                <c:pt idx="284">
                  <c:v>36935</c:v>
                </c:pt>
                <c:pt idx="285">
                  <c:v>36936</c:v>
                </c:pt>
                <c:pt idx="286">
                  <c:v>36937</c:v>
                </c:pt>
                <c:pt idx="287">
                  <c:v>36938</c:v>
                </c:pt>
                <c:pt idx="288">
                  <c:v>36941</c:v>
                </c:pt>
                <c:pt idx="289">
                  <c:v>36942</c:v>
                </c:pt>
                <c:pt idx="290">
                  <c:v>36943</c:v>
                </c:pt>
                <c:pt idx="291">
                  <c:v>36944</c:v>
                </c:pt>
                <c:pt idx="292">
                  <c:v>36945</c:v>
                </c:pt>
                <c:pt idx="293">
                  <c:v>36948</c:v>
                </c:pt>
                <c:pt idx="294">
                  <c:v>36949</c:v>
                </c:pt>
                <c:pt idx="295">
                  <c:v>36950</c:v>
                </c:pt>
                <c:pt idx="296">
                  <c:v>36951</c:v>
                </c:pt>
                <c:pt idx="297">
                  <c:v>36952</c:v>
                </c:pt>
                <c:pt idx="298">
                  <c:v>36955</c:v>
                </c:pt>
                <c:pt idx="299">
                  <c:v>36956</c:v>
                </c:pt>
                <c:pt idx="300">
                  <c:v>36957</c:v>
                </c:pt>
                <c:pt idx="301">
                  <c:v>36958</c:v>
                </c:pt>
                <c:pt idx="302">
                  <c:v>36959</c:v>
                </c:pt>
                <c:pt idx="303">
                  <c:v>36962</c:v>
                </c:pt>
                <c:pt idx="304">
                  <c:v>36963</c:v>
                </c:pt>
                <c:pt idx="305">
                  <c:v>36964</c:v>
                </c:pt>
                <c:pt idx="306">
                  <c:v>36965</c:v>
                </c:pt>
                <c:pt idx="307">
                  <c:v>36966</c:v>
                </c:pt>
                <c:pt idx="308">
                  <c:v>36969</c:v>
                </c:pt>
                <c:pt idx="309">
                  <c:v>36970</c:v>
                </c:pt>
                <c:pt idx="310">
                  <c:v>36971</c:v>
                </c:pt>
                <c:pt idx="311">
                  <c:v>36972</c:v>
                </c:pt>
                <c:pt idx="312">
                  <c:v>36973</c:v>
                </c:pt>
                <c:pt idx="313">
                  <c:v>36976</c:v>
                </c:pt>
                <c:pt idx="314">
                  <c:v>36977</c:v>
                </c:pt>
                <c:pt idx="315">
                  <c:v>36978</c:v>
                </c:pt>
                <c:pt idx="316">
                  <c:v>36979</c:v>
                </c:pt>
                <c:pt idx="317">
                  <c:v>36980</c:v>
                </c:pt>
                <c:pt idx="318">
                  <c:v>36983</c:v>
                </c:pt>
                <c:pt idx="319">
                  <c:v>36984</c:v>
                </c:pt>
                <c:pt idx="320">
                  <c:v>36985</c:v>
                </c:pt>
                <c:pt idx="321">
                  <c:v>36986</c:v>
                </c:pt>
                <c:pt idx="322">
                  <c:v>36987</c:v>
                </c:pt>
                <c:pt idx="323">
                  <c:v>36990</c:v>
                </c:pt>
                <c:pt idx="324">
                  <c:v>36991</c:v>
                </c:pt>
                <c:pt idx="325">
                  <c:v>36992</c:v>
                </c:pt>
                <c:pt idx="326">
                  <c:v>36993</c:v>
                </c:pt>
                <c:pt idx="327">
                  <c:v>36998</c:v>
                </c:pt>
                <c:pt idx="328">
                  <c:v>36999</c:v>
                </c:pt>
                <c:pt idx="329">
                  <c:v>37000</c:v>
                </c:pt>
                <c:pt idx="330">
                  <c:v>37001</c:v>
                </c:pt>
                <c:pt idx="331">
                  <c:v>37004</c:v>
                </c:pt>
                <c:pt idx="332">
                  <c:v>37005</c:v>
                </c:pt>
                <c:pt idx="333">
                  <c:v>37006</c:v>
                </c:pt>
                <c:pt idx="334">
                  <c:v>37007</c:v>
                </c:pt>
                <c:pt idx="335">
                  <c:v>37008</c:v>
                </c:pt>
                <c:pt idx="336">
                  <c:v>37012</c:v>
                </c:pt>
                <c:pt idx="337">
                  <c:v>37013</c:v>
                </c:pt>
                <c:pt idx="338">
                  <c:v>37014</c:v>
                </c:pt>
                <c:pt idx="339">
                  <c:v>37015</c:v>
                </c:pt>
                <c:pt idx="340">
                  <c:v>37018</c:v>
                </c:pt>
                <c:pt idx="341">
                  <c:v>37019</c:v>
                </c:pt>
                <c:pt idx="342">
                  <c:v>37020</c:v>
                </c:pt>
                <c:pt idx="343">
                  <c:v>37021</c:v>
                </c:pt>
                <c:pt idx="344">
                  <c:v>37022</c:v>
                </c:pt>
                <c:pt idx="345">
                  <c:v>37025</c:v>
                </c:pt>
                <c:pt idx="346">
                  <c:v>37026</c:v>
                </c:pt>
                <c:pt idx="347">
                  <c:v>37027</c:v>
                </c:pt>
                <c:pt idx="348">
                  <c:v>37028</c:v>
                </c:pt>
                <c:pt idx="349">
                  <c:v>37029</c:v>
                </c:pt>
                <c:pt idx="350">
                  <c:v>37032</c:v>
                </c:pt>
                <c:pt idx="351">
                  <c:v>37033</c:v>
                </c:pt>
                <c:pt idx="352">
                  <c:v>37034</c:v>
                </c:pt>
                <c:pt idx="353">
                  <c:v>37035</c:v>
                </c:pt>
                <c:pt idx="354">
                  <c:v>37036</c:v>
                </c:pt>
                <c:pt idx="355">
                  <c:v>37039</c:v>
                </c:pt>
                <c:pt idx="356">
                  <c:v>37040</c:v>
                </c:pt>
                <c:pt idx="357">
                  <c:v>37041</c:v>
                </c:pt>
                <c:pt idx="358">
                  <c:v>37042</c:v>
                </c:pt>
                <c:pt idx="359">
                  <c:v>37043</c:v>
                </c:pt>
                <c:pt idx="360">
                  <c:v>37047</c:v>
                </c:pt>
                <c:pt idx="361">
                  <c:v>37048</c:v>
                </c:pt>
                <c:pt idx="362">
                  <c:v>37049</c:v>
                </c:pt>
                <c:pt idx="363">
                  <c:v>37050</c:v>
                </c:pt>
                <c:pt idx="364">
                  <c:v>37053</c:v>
                </c:pt>
                <c:pt idx="365">
                  <c:v>37054</c:v>
                </c:pt>
                <c:pt idx="366">
                  <c:v>37055</c:v>
                </c:pt>
                <c:pt idx="367">
                  <c:v>37056</c:v>
                </c:pt>
                <c:pt idx="368">
                  <c:v>37057</c:v>
                </c:pt>
                <c:pt idx="369">
                  <c:v>37060</c:v>
                </c:pt>
                <c:pt idx="370">
                  <c:v>37061</c:v>
                </c:pt>
                <c:pt idx="371">
                  <c:v>37062</c:v>
                </c:pt>
                <c:pt idx="372">
                  <c:v>37063</c:v>
                </c:pt>
                <c:pt idx="373">
                  <c:v>37064</c:v>
                </c:pt>
                <c:pt idx="374">
                  <c:v>37067</c:v>
                </c:pt>
                <c:pt idx="375">
                  <c:v>37068</c:v>
                </c:pt>
                <c:pt idx="376">
                  <c:v>37069</c:v>
                </c:pt>
                <c:pt idx="377">
                  <c:v>37070</c:v>
                </c:pt>
                <c:pt idx="378">
                  <c:v>37071</c:v>
                </c:pt>
                <c:pt idx="379">
                  <c:v>37074</c:v>
                </c:pt>
                <c:pt idx="380">
                  <c:v>37075</c:v>
                </c:pt>
                <c:pt idx="381">
                  <c:v>37076</c:v>
                </c:pt>
                <c:pt idx="382">
                  <c:v>37077</c:v>
                </c:pt>
                <c:pt idx="383">
                  <c:v>37078</c:v>
                </c:pt>
                <c:pt idx="384">
                  <c:v>37081</c:v>
                </c:pt>
                <c:pt idx="385">
                  <c:v>37082</c:v>
                </c:pt>
                <c:pt idx="386">
                  <c:v>37083</c:v>
                </c:pt>
                <c:pt idx="387">
                  <c:v>37084</c:v>
                </c:pt>
                <c:pt idx="388">
                  <c:v>37085</c:v>
                </c:pt>
                <c:pt idx="389">
                  <c:v>37088</c:v>
                </c:pt>
                <c:pt idx="390">
                  <c:v>37089</c:v>
                </c:pt>
                <c:pt idx="391">
                  <c:v>37090</c:v>
                </c:pt>
                <c:pt idx="392">
                  <c:v>37091</c:v>
                </c:pt>
                <c:pt idx="393">
                  <c:v>37092</c:v>
                </c:pt>
                <c:pt idx="394">
                  <c:v>37095</c:v>
                </c:pt>
                <c:pt idx="395">
                  <c:v>37096</c:v>
                </c:pt>
                <c:pt idx="396">
                  <c:v>37097</c:v>
                </c:pt>
                <c:pt idx="397">
                  <c:v>37098</c:v>
                </c:pt>
                <c:pt idx="398">
                  <c:v>37099</c:v>
                </c:pt>
                <c:pt idx="399">
                  <c:v>37102</c:v>
                </c:pt>
                <c:pt idx="400">
                  <c:v>37103</c:v>
                </c:pt>
                <c:pt idx="401">
                  <c:v>37104</c:v>
                </c:pt>
                <c:pt idx="402">
                  <c:v>37105</c:v>
                </c:pt>
                <c:pt idx="403">
                  <c:v>37106</c:v>
                </c:pt>
                <c:pt idx="404">
                  <c:v>37109</c:v>
                </c:pt>
                <c:pt idx="405">
                  <c:v>37110</c:v>
                </c:pt>
                <c:pt idx="406">
                  <c:v>37111</c:v>
                </c:pt>
                <c:pt idx="407">
                  <c:v>37112</c:v>
                </c:pt>
                <c:pt idx="408">
                  <c:v>37113</c:v>
                </c:pt>
                <c:pt idx="409">
                  <c:v>37116</c:v>
                </c:pt>
                <c:pt idx="410">
                  <c:v>37117</c:v>
                </c:pt>
                <c:pt idx="411">
                  <c:v>37118</c:v>
                </c:pt>
                <c:pt idx="412">
                  <c:v>37119</c:v>
                </c:pt>
                <c:pt idx="413">
                  <c:v>37120</c:v>
                </c:pt>
                <c:pt idx="414">
                  <c:v>37123</c:v>
                </c:pt>
                <c:pt idx="415">
                  <c:v>37124</c:v>
                </c:pt>
                <c:pt idx="416">
                  <c:v>37125</c:v>
                </c:pt>
                <c:pt idx="417">
                  <c:v>37126</c:v>
                </c:pt>
                <c:pt idx="418">
                  <c:v>37127</c:v>
                </c:pt>
                <c:pt idx="419">
                  <c:v>37130</c:v>
                </c:pt>
                <c:pt idx="420">
                  <c:v>37131</c:v>
                </c:pt>
                <c:pt idx="421">
                  <c:v>37132</c:v>
                </c:pt>
                <c:pt idx="422">
                  <c:v>37133</c:v>
                </c:pt>
                <c:pt idx="423">
                  <c:v>37134</c:v>
                </c:pt>
                <c:pt idx="424">
                  <c:v>37137</c:v>
                </c:pt>
                <c:pt idx="425">
                  <c:v>37138</c:v>
                </c:pt>
                <c:pt idx="426">
                  <c:v>37139</c:v>
                </c:pt>
                <c:pt idx="427">
                  <c:v>37140</c:v>
                </c:pt>
                <c:pt idx="428">
                  <c:v>37141</c:v>
                </c:pt>
                <c:pt idx="429">
                  <c:v>37144</c:v>
                </c:pt>
                <c:pt idx="430">
                  <c:v>37145</c:v>
                </c:pt>
                <c:pt idx="431">
                  <c:v>37146</c:v>
                </c:pt>
                <c:pt idx="432">
                  <c:v>37147</c:v>
                </c:pt>
                <c:pt idx="433">
                  <c:v>37148</c:v>
                </c:pt>
                <c:pt idx="434">
                  <c:v>37151</c:v>
                </c:pt>
                <c:pt idx="435">
                  <c:v>37152</c:v>
                </c:pt>
                <c:pt idx="436">
                  <c:v>37153</c:v>
                </c:pt>
                <c:pt idx="437">
                  <c:v>37154</c:v>
                </c:pt>
                <c:pt idx="438">
                  <c:v>37155</c:v>
                </c:pt>
                <c:pt idx="439">
                  <c:v>37158</c:v>
                </c:pt>
                <c:pt idx="440">
                  <c:v>37159</c:v>
                </c:pt>
                <c:pt idx="441">
                  <c:v>37160</c:v>
                </c:pt>
                <c:pt idx="442">
                  <c:v>37161</c:v>
                </c:pt>
                <c:pt idx="443">
                  <c:v>37162</c:v>
                </c:pt>
                <c:pt idx="444">
                  <c:v>37165</c:v>
                </c:pt>
                <c:pt idx="445">
                  <c:v>37166</c:v>
                </c:pt>
                <c:pt idx="446">
                  <c:v>37167</c:v>
                </c:pt>
                <c:pt idx="447">
                  <c:v>37168</c:v>
                </c:pt>
                <c:pt idx="448">
                  <c:v>37169</c:v>
                </c:pt>
                <c:pt idx="449">
                  <c:v>37172</c:v>
                </c:pt>
                <c:pt idx="450">
                  <c:v>37173</c:v>
                </c:pt>
                <c:pt idx="451">
                  <c:v>37174</c:v>
                </c:pt>
                <c:pt idx="452">
                  <c:v>37175</c:v>
                </c:pt>
                <c:pt idx="453">
                  <c:v>37176</c:v>
                </c:pt>
                <c:pt idx="454">
                  <c:v>37179</c:v>
                </c:pt>
                <c:pt idx="455">
                  <c:v>37180</c:v>
                </c:pt>
                <c:pt idx="456">
                  <c:v>37181</c:v>
                </c:pt>
                <c:pt idx="457">
                  <c:v>37182</c:v>
                </c:pt>
                <c:pt idx="458">
                  <c:v>37183</c:v>
                </c:pt>
                <c:pt idx="459">
                  <c:v>37186</c:v>
                </c:pt>
                <c:pt idx="460">
                  <c:v>37187</c:v>
                </c:pt>
                <c:pt idx="461">
                  <c:v>37188</c:v>
                </c:pt>
                <c:pt idx="462">
                  <c:v>37189</c:v>
                </c:pt>
                <c:pt idx="463">
                  <c:v>37190</c:v>
                </c:pt>
                <c:pt idx="464">
                  <c:v>37193</c:v>
                </c:pt>
                <c:pt idx="465">
                  <c:v>37194</c:v>
                </c:pt>
                <c:pt idx="466">
                  <c:v>37195</c:v>
                </c:pt>
                <c:pt idx="467">
                  <c:v>37196</c:v>
                </c:pt>
                <c:pt idx="468">
                  <c:v>37197</c:v>
                </c:pt>
                <c:pt idx="469">
                  <c:v>37200</c:v>
                </c:pt>
                <c:pt idx="470">
                  <c:v>37201</c:v>
                </c:pt>
                <c:pt idx="471">
                  <c:v>37202</c:v>
                </c:pt>
                <c:pt idx="472">
                  <c:v>37203</c:v>
                </c:pt>
                <c:pt idx="473">
                  <c:v>37204</c:v>
                </c:pt>
                <c:pt idx="474">
                  <c:v>37207</c:v>
                </c:pt>
                <c:pt idx="475">
                  <c:v>37208</c:v>
                </c:pt>
                <c:pt idx="476">
                  <c:v>37209</c:v>
                </c:pt>
                <c:pt idx="477">
                  <c:v>37210</c:v>
                </c:pt>
                <c:pt idx="478">
                  <c:v>37211</c:v>
                </c:pt>
                <c:pt idx="479">
                  <c:v>37214</c:v>
                </c:pt>
                <c:pt idx="480">
                  <c:v>37215</c:v>
                </c:pt>
                <c:pt idx="481">
                  <c:v>37216</c:v>
                </c:pt>
                <c:pt idx="482">
                  <c:v>37217</c:v>
                </c:pt>
                <c:pt idx="483">
                  <c:v>37218</c:v>
                </c:pt>
                <c:pt idx="484">
                  <c:v>37221</c:v>
                </c:pt>
                <c:pt idx="485">
                  <c:v>37222</c:v>
                </c:pt>
                <c:pt idx="486">
                  <c:v>37223</c:v>
                </c:pt>
                <c:pt idx="487">
                  <c:v>37224</c:v>
                </c:pt>
                <c:pt idx="488">
                  <c:v>37225</c:v>
                </c:pt>
                <c:pt idx="489">
                  <c:v>37228</c:v>
                </c:pt>
                <c:pt idx="490">
                  <c:v>37229</c:v>
                </c:pt>
                <c:pt idx="491">
                  <c:v>37230</c:v>
                </c:pt>
                <c:pt idx="492">
                  <c:v>37231</c:v>
                </c:pt>
                <c:pt idx="493">
                  <c:v>37232</c:v>
                </c:pt>
                <c:pt idx="494">
                  <c:v>37235</c:v>
                </c:pt>
                <c:pt idx="495">
                  <c:v>37236</c:v>
                </c:pt>
                <c:pt idx="496">
                  <c:v>37237</c:v>
                </c:pt>
                <c:pt idx="497">
                  <c:v>37238</c:v>
                </c:pt>
                <c:pt idx="498">
                  <c:v>37239</c:v>
                </c:pt>
                <c:pt idx="499">
                  <c:v>37242</c:v>
                </c:pt>
                <c:pt idx="500">
                  <c:v>37243</c:v>
                </c:pt>
                <c:pt idx="501">
                  <c:v>37244</c:v>
                </c:pt>
                <c:pt idx="502">
                  <c:v>37245</c:v>
                </c:pt>
                <c:pt idx="503">
                  <c:v>37246</c:v>
                </c:pt>
                <c:pt idx="504">
                  <c:v>37249</c:v>
                </c:pt>
                <c:pt idx="505">
                  <c:v>37252</c:v>
                </c:pt>
                <c:pt idx="506">
                  <c:v>37253</c:v>
                </c:pt>
                <c:pt idx="507">
                  <c:v>37258</c:v>
                </c:pt>
                <c:pt idx="508">
                  <c:v>37259</c:v>
                </c:pt>
                <c:pt idx="509">
                  <c:v>37260</c:v>
                </c:pt>
                <c:pt idx="510">
                  <c:v>37263</c:v>
                </c:pt>
                <c:pt idx="511">
                  <c:v>37264</c:v>
                </c:pt>
                <c:pt idx="512">
                  <c:v>37265</c:v>
                </c:pt>
                <c:pt idx="513">
                  <c:v>37266</c:v>
                </c:pt>
                <c:pt idx="514">
                  <c:v>37267</c:v>
                </c:pt>
                <c:pt idx="515">
                  <c:v>37270</c:v>
                </c:pt>
                <c:pt idx="516">
                  <c:v>37271</c:v>
                </c:pt>
                <c:pt idx="517">
                  <c:v>37272</c:v>
                </c:pt>
                <c:pt idx="518">
                  <c:v>37273</c:v>
                </c:pt>
                <c:pt idx="519">
                  <c:v>37274</c:v>
                </c:pt>
                <c:pt idx="520">
                  <c:v>37277</c:v>
                </c:pt>
                <c:pt idx="521">
                  <c:v>37278</c:v>
                </c:pt>
                <c:pt idx="522">
                  <c:v>37279</c:v>
                </c:pt>
                <c:pt idx="523">
                  <c:v>37280</c:v>
                </c:pt>
                <c:pt idx="524">
                  <c:v>37281</c:v>
                </c:pt>
                <c:pt idx="525">
                  <c:v>37284</c:v>
                </c:pt>
                <c:pt idx="526">
                  <c:v>37285</c:v>
                </c:pt>
                <c:pt idx="527">
                  <c:v>37286</c:v>
                </c:pt>
                <c:pt idx="528">
                  <c:v>37287</c:v>
                </c:pt>
                <c:pt idx="529">
                  <c:v>37288</c:v>
                </c:pt>
                <c:pt idx="530">
                  <c:v>37291</c:v>
                </c:pt>
                <c:pt idx="531">
                  <c:v>37292</c:v>
                </c:pt>
                <c:pt idx="532">
                  <c:v>37293</c:v>
                </c:pt>
                <c:pt idx="533">
                  <c:v>37294</c:v>
                </c:pt>
                <c:pt idx="534">
                  <c:v>37295</c:v>
                </c:pt>
                <c:pt idx="535">
                  <c:v>37298</c:v>
                </c:pt>
                <c:pt idx="536">
                  <c:v>37299</c:v>
                </c:pt>
                <c:pt idx="537">
                  <c:v>37300</c:v>
                </c:pt>
                <c:pt idx="538">
                  <c:v>37301</c:v>
                </c:pt>
                <c:pt idx="539">
                  <c:v>37302</c:v>
                </c:pt>
                <c:pt idx="540">
                  <c:v>37305</c:v>
                </c:pt>
                <c:pt idx="541">
                  <c:v>37306</c:v>
                </c:pt>
                <c:pt idx="542">
                  <c:v>37307</c:v>
                </c:pt>
                <c:pt idx="543">
                  <c:v>37308</c:v>
                </c:pt>
                <c:pt idx="544">
                  <c:v>37309</c:v>
                </c:pt>
                <c:pt idx="545">
                  <c:v>37312</c:v>
                </c:pt>
                <c:pt idx="546">
                  <c:v>37313</c:v>
                </c:pt>
                <c:pt idx="547">
                  <c:v>37314</c:v>
                </c:pt>
                <c:pt idx="548">
                  <c:v>37315</c:v>
                </c:pt>
                <c:pt idx="549">
                  <c:v>37316</c:v>
                </c:pt>
                <c:pt idx="550">
                  <c:v>37319</c:v>
                </c:pt>
                <c:pt idx="551">
                  <c:v>37320</c:v>
                </c:pt>
                <c:pt idx="552">
                  <c:v>37321</c:v>
                </c:pt>
                <c:pt idx="553">
                  <c:v>37322</c:v>
                </c:pt>
                <c:pt idx="554">
                  <c:v>37323</c:v>
                </c:pt>
                <c:pt idx="555">
                  <c:v>37326</c:v>
                </c:pt>
                <c:pt idx="556">
                  <c:v>37327</c:v>
                </c:pt>
                <c:pt idx="557">
                  <c:v>37328</c:v>
                </c:pt>
                <c:pt idx="558">
                  <c:v>37329</c:v>
                </c:pt>
                <c:pt idx="559">
                  <c:v>37330</c:v>
                </c:pt>
                <c:pt idx="560">
                  <c:v>37333</c:v>
                </c:pt>
                <c:pt idx="561">
                  <c:v>37334</c:v>
                </c:pt>
                <c:pt idx="562">
                  <c:v>37335</c:v>
                </c:pt>
                <c:pt idx="563">
                  <c:v>37336</c:v>
                </c:pt>
                <c:pt idx="564">
                  <c:v>37337</c:v>
                </c:pt>
                <c:pt idx="565">
                  <c:v>37340</c:v>
                </c:pt>
                <c:pt idx="566">
                  <c:v>37341</c:v>
                </c:pt>
                <c:pt idx="567">
                  <c:v>37342</c:v>
                </c:pt>
                <c:pt idx="568">
                  <c:v>37343</c:v>
                </c:pt>
                <c:pt idx="569">
                  <c:v>37348</c:v>
                </c:pt>
                <c:pt idx="570">
                  <c:v>37349</c:v>
                </c:pt>
                <c:pt idx="571">
                  <c:v>37350</c:v>
                </c:pt>
                <c:pt idx="572">
                  <c:v>37351</c:v>
                </c:pt>
                <c:pt idx="573">
                  <c:v>37354</c:v>
                </c:pt>
                <c:pt idx="574">
                  <c:v>37355</c:v>
                </c:pt>
                <c:pt idx="575">
                  <c:v>37356</c:v>
                </c:pt>
                <c:pt idx="576">
                  <c:v>37357</c:v>
                </c:pt>
                <c:pt idx="577">
                  <c:v>37358</c:v>
                </c:pt>
                <c:pt idx="578">
                  <c:v>37361</c:v>
                </c:pt>
                <c:pt idx="579">
                  <c:v>37362</c:v>
                </c:pt>
                <c:pt idx="580">
                  <c:v>37363</c:v>
                </c:pt>
                <c:pt idx="581">
                  <c:v>37364</c:v>
                </c:pt>
                <c:pt idx="582">
                  <c:v>37365</c:v>
                </c:pt>
                <c:pt idx="583">
                  <c:v>37368</c:v>
                </c:pt>
                <c:pt idx="584">
                  <c:v>37369</c:v>
                </c:pt>
                <c:pt idx="585">
                  <c:v>37370</c:v>
                </c:pt>
                <c:pt idx="586">
                  <c:v>37371</c:v>
                </c:pt>
                <c:pt idx="587">
                  <c:v>37372</c:v>
                </c:pt>
                <c:pt idx="588">
                  <c:v>37375</c:v>
                </c:pt>
                <c:pt idx="589">
                  <c:v>37376</c:v>
                </c:pt>
                <c:pt idx="590">
                  <c:v>37378</c:v>
                </c:pt>
                <c:pt idx="591">
                  <c:v>37379</c:v>
                </c:pt>
                <c:pt idx="592">
                  <c:v>37382</c:v>
                </c:pt>
                <c:pt idx="593">
                  <c:v>37383</c:v>
                </c:pt>
                <c:pt idx="594">
                  <c:v>37384</c:v>
                </c:pt>
                <c:pt idx="595">
                  <c:v>37385</c:v>
                </c:pt>
                <c:pt idx="596">
                  <c:v>37386</c:v>
                </c:pt>
                <c:pt idx="597">
                  <c:v>37389</c:v>
                </c:pt>
                <c:pt idx="598">
                  <c:v>37390</c:v>
                </c:pt>
                <c:pt idx="599">
                  <c:v>37391</c:v>
                </c:pt>
                <c:pt idx="600">
                  <c:v>37392</c:v>
                </c:pt>
                <c:pt idx="601">
                  <c:v>37393</c:v>
                </c:pt>
                <c:pt idx="602">
                  <c:v>37396</c:v>
                </c:pt>
                <c:pt idx="603">
                  <c:v>37397</c:v>
                </c:pt>
                <c:pt idx="604">
                  <c:v>37398</c:v>
                </c:pt>
                <c:pt idx="605">
                  <c:v>37399</c:v>
                </c:pt>
                <c:pt idx="606">
                  <c:v>37400</c:v>
                </c:pt>
                <c:pt idx="607">
                  <c:v>37403</c:v>
                </c:pt>
                <c:pt idx="608">
                  <c:v>37404</c:v>
                </c:pt>
                <c:pt idx="609">
                  <c:v>37405</c:v>
                </c:pt>
                <c:pt idx="610">
                  <c:v>37406</c:v>
                </c:pt>
                <c:pt idx="611">
                  <c:v>37407</c:v>
                </c:pt>
                <c:pt idx="612">
                  <c:v>37410</c:v>
                </c:pt>
                <c:pt idx="613">
                  <c:v>37411</c:v>
                </c:pt>
                <c:pt idx="614">
                  <c:v>37412</c:v>
                </c:pt>
                <c:pt idx="615">
                  <c:v>37413</c:v>
                </c:pt>
                <c:pt idx="616">
                  <c:v>37414</c:v>
                </c:pt>
                <c:pt idx="617">
                  <c:v>37417</c:v>
                </c:pt>
                <c:pt idx="618">
                  <c:v>37418</c:v>
                </c:pt>
                <c:pt idx="619">
                  <c:v>37419</c:v>
                </c:pt>
                <c:pt idx="620">
                  <c:v>37420</c:v>
                </c:pt>
                <c:pt idx="621">
                  <c:v>37421</c:v>
                </c:pt>
                <c:pt idx="622">
                  <c:v>37424</c:v>
                </c:pt>
                <c:pt idx="623">
                  <c:v>37425</c:v>
                </c:pt>
                <c:pt idx="624">
                  <c:v>37426</c:v>
                </c:pt>
                <c:pt idx="625">
                  <c:v>37427</c:v>
                </c:pt>
                <c:pt idx="626">
                  <c:v>37428</c:v>
                </c:pt>
                <c:pt idx="627">
                  <c:v>37431</c:v>
                </c:pt>
                <c:pt idx="628">
                  <c:v>37432</c:v>
                </c:pt>
                <c:pt idx="629">
                  <c:v>37433</c:v>
                </c:pt>
                <c:pt idx="630">
                  <c:v>37434</c:v>
                </c:pt>
                <c:pt idx="631">
                  <c:v>37435</c:v>
                </c:pt>
                <c:pt idx="632">
                  <c:v>37438</c:v>
                </c:pt>
                <c:pt idx="633">
                  <c:v>37439</c:v>
                </c:pt>
                <c:pt idx="634">
                  <c:v>37440</c:v>
                </c:pt>
                <c:pt idx="635">
                  <c:v>37441</c:v>
                </c:pt>
                <c:pt idx="636">
                  <c:v>37442</c:v>
                </c:pt>
                <c:pt idx="637">
                  <c:v>37445</c:v>
                </c:pt>
                <c:pt idx="638">
                  <c:v>37446</c:v>
                </c:pt>
                <c:pt idx="639">
                  <c:v>37447</c:v>
                </c:pt>
                <c:pt idx="640">
                  <c:v>37448</c:v>
                </c:pt>
                <c:pt idx="641">
                  <c:v>37449</c:v>
                </c:pt>
                <c:pt idx="642">
                  <c:v>37452</c:v>
                </c:pt>
                <c:pt idx="643">
                  <c:v>37453</c:v>
                </c:pt>
                <c:pt idx="644">
                  <c:v>37454</c:v>
                </c:pt>
                <c:pt idx="645">
                  <c:v>37455</c:v>
                </c:pt>
                <c:pt idx="646">
                  <c:v>37456</c:v>
                </c:pt>
                <c:pt idx="647">
                  <c:v>37459</c:v>
                </c:pt>
                <c:pt idx="648">
                  <c:v>37460</c:v>
                </c:pt>
                <c:pt idx="649">
                  <c:v>37461</c:v>
                </c:pt>
                <c:pt idx="650">
                  <c:v>37462</c:v>
                </c:pt>
                <c:pt idx="651">
                  <c:v>37463</c:v>
                </c:pt>
                <c:pt idx="652">
                  <c:v>37466</c:v>
                </c:pt>
                <c:pt idx="653">
                  <c:v>37467</c:v>
                </c:pt>
                <c:pt idx="654">
                  <c:v>37468</c:v>
                </c:pt>
                <c:pt idx="655">
                  <c:v>37469</c:v>
                </c:pt>
                <c:pt idx="656">
                  <c:v>37470</c:v>
                </c:pt>
                <c:pt idx="657">
                  <c:v>37473</c:v>
                </c:pt>
                <c:pt idx="658">
                  <c:v>37474</c:v>
                </c:pt>
                <c:pt idx="659">
                  <c:v>37475</c:v>
                </c:pt>
                <c:pt idx="660">
                  <c:v>37476</c:v>
                </c:pt>
                <c:pt idx="661">
                  <c:v>37477</c:v>
                </c:pt>
                <c:pt idx="662">
                  <c:v>37480</c:v>
                </c:pt>
                <c:pt idx="663">
                  <c:v>37481</c:v>
                </c:pt>
                <c:pt idx="664">
                  <c:v>37482</c:v>
                </c:pt>
                <c:pt idx="665">
                  <c:v>37483</c:v>
                </c:pt>
                <c:pt idx="666">
                  <c:v>37484</c:v>
                </c:pt>
                <c:pt idx="667">
                  <c:v>37487</c:v>
                </c:pt>
                <c:pt idx="668">
                  <c:v>37488</c:v>
                </c:pt>
                <c:pt idx="669">
                  <c:v>37489</c:v>
                </c:pt>
                <c:pt idx="670">
                  <c:v>37490</c:v>
                </c:pt>
                <c:pt idx="671">
                  <c:v>37491</c:v>
                </c:pt>
                <c:pt idx="672">
                  <c:v>37494</c:v>
                </c:pt>
                <c:pt idx="673">
                  <c:v>37495</c:v>
                </c:pt>
                <c:pt idx="674">
                  <c:v>37496</c:v>
                </c:pt>
                <c:pt idx="675">
                  <c:v>37497</c:v>
                </c:pt>
                <c:pt idx="676">
                  <c:v>37498</c:v>
                </c:pt>
                <c:pt idx="677">
                  <c:v>37501</c:v>
                </c:pt>
                <c:pt idx="678">
                  <c:v>37502</c:v>
                </c:pt>
                <c:pt idx="679">
                  <c:v>37503</c:v>
                </c:pt>
                <c:pt idx="680">
                  <c:v>37504</c:v>
                </c:pt>
                <c:pt idx="681">
                  <c:v>37505</c:v>
                </c:pt>
                <c:pt idx="682">
                  <c:v>37508</c:v>
                </c:pt>
                <c:pt idx="683">
                  <c:v>37509</c:v>
                </c:pt>
                <c:pt idx="684">
                  <c:v>37510</c:v>
                </c:pt>
                <c:pt idx="685">
                  <c:v>37511</c:v>
                </c:pt>
                <c:pt idx="686">
                  <c:v>37512</c:v>
                </c:pt>
                <c:pt idx="687">
                  <c:v>37515</c:v>
                </c:pt>
                <c:pt idx="688">
                  <c:v>37516</c:v>
                </c:pt>
                <c:pt idx="689">
                  <c:v>37517</c:v>
                </c:pt>
                <c:pt idx="690">
                  <c:v>37518</c:v>
                </c:pt>
                <c:pt idx="691">
                  <c:v>37519</c:v>
                </c:pt>
                <c:pt idx="692">
                  <c:v>37522</c:v>
                </c:pt>
                <c:pt idx="693">
                  <c:v>37523</c:v>
                </c:pt>
                <c:pt idx="694">
                  <c:v>37524</c:v>
                </c:pt>
                <c:pt idx="695">
                  <c:v>37525</c:v>
                </c:pt>
                <c:pt idx="696">
                  <c:v>37526</c:v>
                </c:pt>
                <c:pt idx="697">
                  <c:v>37529</c:v>
                </c:pt>
                <c:pt idx="698">
                  <c:v>37530</c:v>
                </c:pt>
                <c:pt idx="699">
                  <c:v>37531</c:v>
                </c:pt>
                <c:pt idx="700">
                  <c:v>37532</c:v>
                </c:pt>
                <c:pt idx="701">
                  <c:v>37533</c:v>
                </c:pt>
                <c:pt idx="702">
                  <c:v>37536</c:v>
                </c:pt>
                <c:pt idx="703">
                  <c:v>37537</c:v>
                </c:pt>
                <c:pt idx="704">
                  <c:v>37538</c:v>
                </c:pt>
                <c:pt idx="705">
                  <c:v>37539</c:v>
                </c:pt>
                <c:pt idx="706">
                  <c:v>37540</c:v>
                </c:pt>
                <c:pt idx="707">
                  <c:v>37543</c:v>
                </c:pt>
                <c:pt idx="708">
                  <c:v>37544</c:v>
                </c:pt>
                <c:pt idx="709">
                  <c:v>37545</c:v>
                </c:pt>
                <c:pt idx="710">
                  <c:v>37546</c:v>
                </c:pt>
                <c:pt idx="711">
                  <c:v>37547</c:v>
                </c:pt>
                <c:pt idx="712">
                  <c:v>37550</c:v>
                </c:pt>
                <c:pt idx="713">
                  <c:v>37551</c:v>
                </c:pt>
                <c:pt idx="714">
                  <c:v>37552</c:v>
                </c:pt>
                <c:pt idx="715">
                  <c:v>37553</c:v>
                </c:pt>
                <c:pt idx="716">
                  <c:v>37554</c:v>
                </c:pt>
                <c:pt idx="717">
                  <c:v>37557</c:v>
                </c:pt>
                <c:pt idx="718">
                  <c:v>37558</c:v>
                </c:pt>
                <c:pt idx="719">
                  <c:v>37559</c:v>
                </c:pt>
                <c:pt idx="720">
                  <c:v>37560</c:v>
                </c:pt>
                <c:pt idx="721">
                  <c:v>37561</c:v>
                </c:pt>
                <c:pt idx="722">
                  <c:v>37564</c:v>
                </c:pt>
                <c:pt idx="723">
                  <c:v>37565</c:v>
                </c:pt>
                <c:pt idx="724">
                  <c:v>37566</c:v>
                </c:pt>
                <c:pt idx="725">
                  <c:v>37567</c:v>
                </c:pt>
                <c:pt idx="726">
                  <c:v>37568</c:v>
                </c:pt>
                <c:pt idx="727">
                  <c:v>37571</c:v>
                </c:pt>
                <c:pt idx="728">
                  <c:v>37572</c:v>
                </c:pt>
                <c:pt idx="729">
                  <c:v>37573</c:v>
                </c:pt>
                <c:pt idx="730">
                  <c:v>37574</c:v>
                </c:pt>
                <c:pt idx="731">
                  <c:v>37575</c:v>
                </c:pt>
                <c:pt idx="732">
                  <c:v>37578</c:v>
                </c:pt>
                <c:pt idx="733">
                  <c:v>37579</c:v>
                </c:pt>
                <c:pt idx="734">
                  <c:v>37580</c:v>
                </c:pt>
                <c:pt idx="735">
                  <c:v>37581</c:v>
                </c:pt>
                <c:pt idx="736">
                  <c:v>37582</c:v>
                </c:pt>
                <c:pt idx="737">
                  <c:v>37585</c:v>
                </c:pt>
                <c:pt idx="738">
                  <c:v>37586</c:v>
                </c:pt>
                <c:pt idx="739">
                  <c:v>37587</c:v>
                </c:pt>
                <c:pt idx="740">
                  <c:v>37588</c:v>
                </c:pt>
                <c:pt idx="741">
                  <c:v>37589</c:v>
                </c:pt>
                <c:pt idx="742">
                  <c:v>37592</c:v>
                </c:pt>
                <c:pt idx="743">
                  <c:v>37593</c:v>
                </c:pt>
                <c:pt idx="744">
                  <c:v>37594</c:v>
                </c:pt>
                <c:pt idx="745">
                  <c:v>37595</c:v>
                </c:pt>
                <c:pt idx="746">
                  <c:v>37596</c:v>
                </c:pt>
                <c:pt idx="747">
                  <c:v>37599</c:v>
                </c:pt>
                <c:pt idx="748">
                  <c:v>37600</c:v>
                </c:pt>
                <c:pt idx="749">
                  <c:v>37601</c:v>
                </c:pt>
                <c:pt idx="750">
                  <c:v>37602</c:v>
                </c:pt>
                <c:pt idx="751">
                  <c:v>37603</c:v>
                </c:pt>
                <c:pt idx="752">
                  <c:v>37606</c:v>
                </c:pt>
                <c:pt idx="753">
                  <c:v>37607</c:v>
                </c:pt>
                <c:pt idx="754">
                  <c:v>37608</c:v>
                </c:pt>
                <c:pt idx="755">
                  <c:v>37609</c:v>
                </c:pt>
                <c:pt idx="756">
                  <c:v>37610</c:v>
                </c:pt>
                <c:pt idx="757">
                  <c:v>37613</c:v>
                </c:pt>
                <c:pt idx="758">
                  <c:v>37614</c:v>
                </c:pt>
                <c:pt idx="759">
                  <c:v>37617</c:v>
                </c:pt>
                <c:pt idx="760">
                  <c:v>37620</c:v>
                </c:pt>
                <c:pt idx="761">
                  <c:v>37621</c:v>
                </c:pt>
                <c:pt idx="762">
                  <c:v>37623</c:v>
                </c:pt>
                <c:pt idx="763">
                  <c:v>37624</c:v>
                </c:pt>
                <c:pt idx="764">
                  <c:v>37627</c:v>
                </c:pt>
                <c:pt idx="765">
                  <c:v>37628</c:v>
                </c:pt>
                <c:pt idx="766">
                  <c:v>37629</c:v>
                </c:pt>
                <c:pt idx="767">
                  <c:v>37630</c:v>
                </c:pt>
                <c:pt idx="768">
                  <c:v>37631</c:v>
                </c:pt>
                <c:pt idx="769">
                  <c:v>37634</c:v>
                </c:pt>
                <c:pt idx="770">
                  <c:v>37635</c:v>
                </c:pt>
                <c:pt idx="771">
                  <c:v>37636</c:v>
                </c:pt>
                <c:pt idx="772">
                  <c:v>37637</c:v>
                </c:pt>
                <c:pt idx="773">
                  <c:v>37638</c:v>
                </c:pt>
                <c:pt idx="774">
                  <c:v>37641</c:v>
                </c:pt>
                <c:pt idx="775">
                  <c:v>37642</c:v>
                </c:pt>
                <c:pt idx="776">
                  <c:v>37643</c:v>
                </c:pt>
                <c:pt idx="777">
                  <c:v>37644</c:v>
                </c:pt>
                <c:pt idx="778">
                  <c:v>37645</c:v>
                </c:pt>
                <c:pt idx="779">
                  <c:v>37648</c:v>
                </c:pt>
                <c:pt idx="780">
                  <c:v>37649</c:v>
                </c:pt>
                <c:pt idx="781">
                  <c:v>37650</c:v>
                </c:pt>
                <c:pt idx="782">
                  <c:v>37651</c:v>
                </c:pt>
                <c:pt idx="783">
                  <c:v>37652</c:v>
                </c:pt>
                <c:pt idx="784">
                  <c:v>37655</c:v>
                </c:pt>
                <c:pt idx="785">
                  <c:v>37656</c:v>
                </c:pt>
                <c:pt idx="786">
                  <c:v>37657</c:v>
                </c:pt>
                <c:pt idx="787">
                  <c:v>37658</c:v>
                </c:pt>
                <c:pt idx="788">
                  <c:v>37659</c:v>
                </c:pt>
                <c:pt idx="789">
                  <c:v>37662</c:v>
                </c:pt>
                <c:pt idx="790">
                  <c:v>37663</c:v>
                </c:pt>
                <c:pt idx="791">
                  <c:v>37664</c:v>
                </c:pt>
                <c:pt idx="792">
                  <c:v>37665</c:v>
                </c:pt>
                <c:pt idx="793">
                  <c:v>37666</c:v>
                </c:pt>
                <c:pt idx="794">
                  <c:v>37669</c:v>
                </c:pt>
                <c:pt idx="795">
                  <c:v>37670</c:v>
                </c:pt>
                <c:pt idx="796">
                  <c:v>37671</c:v>
                </c:pt>
                <c:pt idx="797">
                  <c:v>37672</c:v>
                </c:pt>
                <c:pt idx="798">
                  <c:v>37673</c:v>
                </c:pt>
                <c:pt idx="799">
                  <c:v>37676</c:v>
                </c:pt>
                <c:pt idx="800">
                  <c:v>37677</c:v>
                </c:pt>
                <c:pt idx="801">
                  <c:v>37678</c:v>
                </c:pt>
                <c:pt idx="802">
                  <c:v>37679</c:v>
                </c:pt>
                <c:pt idx="803">
                  <c:v>37680</c:v>
                </c:pt>
                <c:pt idx="804">
                  <c:v>37683</c:v>
                </c:pt>
                <c:pt idx="805">
                  <c:v>37684</c:v>
                </c:pt>
                <c:pt idx="806">
                  <c:v>37685</c:v>
                </c:pt>
                <c:pt idx="807">
                  <c:v>37686</c:v>
                </c:pt>
                <c:pt idx="808">
                  <c:v>37687</c:v>
                </c:pt>
                <c:pt idx="809">
                  <c:v>37690</c:v>
                </c:pt>
                <c:pt idx="810">
                  <c:v>37691</c:v>
                </c:pt>
                <c:pt idx="811">
                  <c:v>37692</c:v>
                </c:pt>
                <c:pt idx="812">
                  <c:v>37693</c:v>
                </c:pt>
                <c:pt idx="813">
                  <c:v>37694</c:v>
                </c:pt>
                <c:pt idx="814">
                  <c:v>37697</c:v>
                </c:pt>
                <c:pt idx="815">
                  <c:v>37698</c:v>
                </c:pt>
                <c:pt idx="816">
                  <c:v>37699</c:v>
                </c:pt>
                <c:pt idx="817">
                  <c:v>37700</c:v>
                </c:pt>
                <c:pt idx="818">
                  <c:v>37701</c:v>
                </c:pt>
                <c:pt idx="819">
                  <c:v>37704</c:v>
                </c:pt>
                <c:pt idx="820">
                  <c:v>37705</c:v>
                </c:pt>
                <c:pt idx="821">
                  <c:v>37706</c:v>
                </c:pt>
                <c:pt idx="822">
                  <c:v>37707</c:v>
                </c:pt>
                <c:pt idx="823">
                  <c:v>37708</c:v>
                </c:pt>
                <c:pt idx="824">
                  <c:v>37711</c:v>
                </c:pt>
                <c:pt idx="825">
                  <c:v>37712</c:v>
                </c:pt>
                <c:pt idx="826">
                  <c:v>37713</c:v>
                </c:pt>
                <c:pt idx="827">
                  <c:v>37714</c:v>
                </c:pt>
                <c:pt idx="828">
                  <c:v>37715</c:v>
                </c:pt>
                <c:pt idx="829">
                  <c:v>37718</c:v>
                </c:pt>
                <c:pt idx="830">
                  <c:v>37719</c:v>
                </c:pt>
                <c:pt idx="831">
                  <c:v>37720</c:v>
                </c:pt>
                <c:pt idx="832">
                  <c:v>37721</c:v>
                </c:pt>
                <c:pt idx="833">
                  <c:v>37722</c:v>
                </c:pt>
                <c:pt idx="834">
                  <c:v>37725</c:v>
                </c:pt>
                <c:pt idx="835">
                  <c:v>37726</c:v>
                </c:pt>
                <c:pt idx="836">
                  <c:v>37727</c:v>
                </c:pt>
                <c:pt idx="837">
                  <c:v>37728</c:v>
                </c:pt>
                <c:pt idx="838">
                  <c:v>37733</c:v>
                </c:pt>
                <c:pt idx="839">
                  <c:v>37734</c:v>
                </c:pt>
                <c:pt idx="840">
                  <c:v>37735</c:v>
                </c:pt>
                <c:pt idx="841">
                  <c:v>37736</c:v>
                </c:pt>
                <c:pt idx="842">
                  <c:v>37739</c:v>
                </c:pt>
                <c:pt idx="843">
                  <c:v>37740</c:v>
                </c:pt>
                <c:pt idx="844">
                  <c:v>37741</c:v>
                </c:pt>
                <c:pt idx="845">
                  <c:v>37743</c:v>
                </c:pt>
                <c:pt idx="846">
                  <c:v>37746</c:v>
                </c:pt>
                <c:pt idx="847">
                  <c:v>37747</c:v>
                </c:pt>
                <c:pt idx="848">
                  <c:v>37748</c:v>
                </c:pt>
                <c:pt idx="849">
                  <c:v>37749</c:v>
                </c:pt>
                <c:pt idx="850">
                  <c:v>37750</c:v>
                </c:pt>
                <c:pt idx="851">
                  <c:v>37753</c:v>
                </c:pt>
                <c:pt idx="852">
                  <c:v>37754</c:v>
                </c:pt>
                <c:pt idx="853">
                  <c:v>37755</c:v>
                </c:pt>
                <c:pt idx="854">
                  <c:v>37756</c:v>
                </c:pt>
                <c:pt idx="855">
                  <c:v>37757</c:v>
                </c:pt>
                <c:pt idx="856">
                  <c:v>37760</c:v>
                </c:pt>
                <c:pt idx="857">
                  <c:v>37761</c:v>
                </c:pt>
                <c:pt idx="858">
                  <c:v>37762</c:v>
                </c:pt>
                <c:pt idx="859">
                  <c:v>37763</c:v>
                </c:pt>
                <c:pt idx="860">
                  <c:v>37764</c:v>
                </c:pt>
                <c:pt idx="861">
                  <c:v>37767</c:v>
                </c:pt>
                <c:pt idx="862">
                  <c:v>37768</c:v>
                </c:pt>
                <c:pt idx="863">
                  <c:v>37769</c:v>
                </c:pt>
                <c:pt idx="864">
                  <c:v>37770</c:v>
                </c:pt>
                <c:pt idx="865">
                  <c:v>37771</c:v>
                </c:pt>
                <c:pt idx="866">
                  <c:v>37774</c:v>
                </c:pt>
                <c:pt idx="867">
                  <c:v>37775</c:v>
                </c:pt>
                <c:pt idx="868">
                  <c:v>37776</c:v>
                </c:pt>
                <c:pt idx="869">
                  <c:v>37777</c:v>
                </c:pt>
                <c:pt idx="870">
                  <c:v>37778</c:v>
                </c:pt>
                <c:pt idx="871">
                  <c:v>37781</c:v>
                </c:pt>
                <c:pt idx="872">
                  <c:v>37782</c:v>
                </c:pt>
                <c:pt idx="873">
                  <c:v>37783</c:v>
                </c:pt>
                <c:pt idx="874">
                  <c:v>37784</c:v>
                </c:pt>
                <c:pt idx="875">
                  <c:v>37785</c:v>
                </c:pt>
                <c:pt idx="876">
                  <c:v>37788</c:v>
                </c:pt>
                <c:pt idx="877">
                  <c:v>37789</c:v>
                </c:pt>
                <c:pt idx="878">
                  <c:v>37790</c:v>
                </c:pt>
                <c:pt idx="879">
                  <c:v>37791</c:v>
                </c:pt>
                <c:pt idx="880">
                  <c:v>37792</c:v>
                </c:pt>
                <c:pt idx="881">
                  <c:v>37795</c:v>
                </c:pt>
                <c:pt idx="882">
                  <c:v>37796</c:v>
                </c:pt>
                <c:pt idx="883">
                  <c:v>37797</c:v>
                </c:pt>
                <c:pt idx="884">
                  <c:v>37798</c:v>
                </c:pt>
                <c:pt idx="885">
                  <c:v>37799</c:v>
                </c:pt>
                <c:pt idx="886">
                  <c:v>37802</c:v>
                </c:pt>
                <c:pt idx="887">
                  <c:v>37803</c:v>
                </c:pt>
                <c:pt idx="888">
                  <c:v>37804</c:v>
                </c:pt>
                <c:pt idx="889">
                  <c:v>37805</c:v>
                </c:pt>
                <c:pt idx="890">
                  <c:v>37806</c:v>
                </c:pt>
                <c:pt idx="891">
                  <c:v>37809</c:v>
                </c:pt>
                <c:pt idx="892">
                  <c:v>37810</c:v>
                </c:pt>
                <c:pt idx="893">
                  <c:v>37811</c:v>
                </c:pt>
                <c:pt idx="894">
                  <c:v>37812</c:v>
                </c:pt>
                <c:pt idx="895">
                  <c:v>37813</c:v>
                </c:pt>
                <c:pt idx="896">
                  <c:v>37816</c:v>
                </c:pt>
                <c:pt idx="897">
                  <c:v>37817</c:v>
                </c:pt>
                <c:pt idx="898">
                  <c:v>37818</c:v>
                </c:pt>
                <c:pt idx="899">
                  <c:v>37819</c:v>
                </c:pt>
                <c:pt idx="900">
                  <c:v>37820</c:v>
                </c:pt>
                <c:pt idx="901">
                  <c:v>37823</c:v>
                </c:pt>
                <c:pt idx="902">
                  <c:v>37824</c:v>
                </c:pt>
                <c:pt idx="903">
                  <c:v>37825</c:v>
                </c:pt>
                <c:pt idx="904">
                  <c:v>37826</c:v>
                </c:pt>
                <c:pt idx="905">
                  <c:v>37827</c:v>
                </c:pt>
                <c:pt idx="906">
                  <c:v>37830</c:v>
                </c:pt>
                <c:pt idx="907">
                  <c:v>37831</c:v>
                </c:pt>
                <c:pt idx="908">
                  <c:v>37832</c:v>
                </c:pt>
                <c:pt idx="909">
                  <c:v>37833</c:v>
                </c:pt>
                <c:pt idx="910">
                  <c:v>37834</c:v>
                </c:pt>
                <c:pt idx="911">
                  <c:v>37837</c:v>
                </c:pt>
                <c:pt idx="912">
                  <c:v>37838</c:v>
                </c:pt>
                <c:pt idx="913">
                  <c:v>37839</c:v>
                </c:pt>
                <c:pt idx="914">
                  <c:v>37840</c:v>
                </c:pt>
                <c:pt idx="915">
                  <c:v>37841</c:v>
                </c:pt>
                <c:pt idx="916">
                  <c:v>37844</c:v>
                </c:pt>
                <c:pt idx="917">
                  <c:v>37845</c:v>
                </c:pt>
                <c:pt idx="918">
                  <c:v>37846</c:v>
                </c:pt>
                <c:pt idx="919">
                  <c:v>37847</c:v>
                </c:pt>
                <c:pt idx="920">
                  <c:v>37848</c:v>
                </c:pt>
                <c:pt idx="921">
                  <c:v>37851</c:v>
                </c:pt>
                <c:pt idx="922">
                  <c:v>37852</c:v>
                </c:pt>
                <c:pt idx="923">
                  <c:v>37853</c:v>
                </c:pt>
                <c:pt idx="924">
                  <c:v>37854</c:v>
                </c:pt>
                <c:pt idx="925">
                  <c:v>37855</c:v>
                </c:pt>
                <c:pt idx="926">
                  <c:v>37858</c:v>
                </c:pt>
                <c:pt idx="927">
                  <c:v>37859</c:v>
                </c:pt>
                <c:pt idx="928">
                  <c:v>37860</c:v>
                </c:pt>
                <c:pt idx="929">
                  <c:v>37861</c:v>
                </c:pt>
                <c:pt idx="930">
                  <c:v>37862</c:v>
                </c:pt>
                <c:pt idx="931">
                  <c:v>37865</c:v>
                </c:pt>
                <c:pt idx="932">
                  <c:v>37866</c:v>
                </c:pt>
                <c:pt idx="933">
                  <c:v>37867</c:v>
                </c:pt>
                <c:pt idx="934">
                  <c:v>37868</c:v>
                </c:pt>
                <c:pt idx="935">
                  <c:v>37869</c:v>
                </c:pt>
                <c:pt idx="936">
                  <c:v>37872</c:v>
                </c:pt>
                <c:pt idx="937">
                  <c:v>37873</c:v>
                </c:pt>
                <c:pt idx="938">
                  <c:v>37874</c:v>
                </c:pt>
                <c:pt idx="939">
                  <c:v>37875</c:v>
                </c:pt>
                <c:pt idx="940">
                  <c:v>37876</c:v>
                </c:pt>
                <c:pt idx="941">
                  <c:v>37879</c:v>
                </c:pt>
                <c:pt idx="942">
                  <c:v>37880</c:v>
                </c:pt>
                <c:pt idx="943">
                  <c:v>37881</c:v>
                </c:pt>
                <c:pt idx="944">
                  <c:v>37882</c:v>
                </c:pt>
                <c:pt idx="945">
                  <c:v>37883</c:v>
                </c:pt>
                <c:pt idx="946">
                  <c:v>37886</c:v>
                </c:pt>
                <c:pt idx="947">
                  <c:v>37887</c:v>
                </c:pt>
                <c:pt idx="948">
                  <c:v>37888</c:v>
                </c:pt>
                <c:pt idx="949">
                  <c:v>37889</c:v>
                </c:pt>
                <c:pt idx="950">
                  <c:v>37890</c:v>
                </c:pt>
                <c:pt idx="951">
                  <c:v>37893</c:v>
                </c:pt>
                <c:pt idx="952">
                  <c:v>37894</c:v>
                </c:pt>
                <c:pt idx="953">
                  <c:v>37895</c:v>
                </c:pt>
                <c:pt idx="954">
                  <c:v>37896</c:v>
                </c:pt>
                <c:pt idx="955">
                  <c:v>37897</c:v>
                </c:pt>
                <c:pt idx="956">
                  <c:v>37900</c:v>
                </c:pt>
                <c:pt idx="957">
                  <c:v>37901</c:v>
                </c:pt>
                <c:pt idx="958">
                  <c:v>37902</c:v>
                </c:pt>
                <c:pt idx="959">
                  <c:v>37903</c:v>
                </c:pt>
                <c:pt idx="960">
                  <c:v>37904</c:v>
                </c:pt>
                <c:pt idx="961">
                  <c:v>37907</c:v>
                </c:pt>
                <c:pt idx="962">
                  <c:v>37908</c:v>
                </c:pt>
                <c:pt idx="963">
                  <c:v>37909</c:v>
                </c:pt>
                <c:pt idx="964">
                  <c:v>37910</c:v>
                </c:pt>
                <c:pt idx="965">
                  <c:v>37911</c:v>
                </c:pt>
                <c:pt idx="966">
                  <c:v>37914</c:v>
                </c:pt>
                <c:pt idx="967">
                  <c:v>37915</c:v>
                </c:pt>
                <c:pt idx="968">
                  <c:v>37916</c:v>
                </c:pt>
                <c:pt idx="969">
                  <c:v>37917</c:v>
                </c:pt>
                <c:pt idx="970">
                  <c:v>37918</c:v>
                </c:pt>
                <c:pt idx="971">
                  <c:v>37921</c:v>
                </c:pt>
                <c:pt idx="972">
                  <c:v>37922</c:v>
                </c:pt>
                <c:pt idx="973">
                  <c:v>37923</c:v>
                </c:pt>
                <c:pt idx="974">
                  <c:v>37924</c:v>
                </c:pt>
                <c:pt idx="975">
                  <c:v>37925</c:v>
                </c:pt>
                <c:pt idx="976">
                  <c:v>37928</c:v>
                </c:pt>
                <c:pt idx="977">
                  <c:v>37929</c:v>
                </c:pt>
                <c:pt idx="978">
                  <c:v>37930</c:v>
                </c:pt>
                <c:pt idx="979">
                  <c:v>37931</c:v>
                </c:pt>
                <c:pt idx="980">
                  <c:v>37932</c:v>
                </c:pt>
                <c:pt idx="981">
                  <c:v>37935</c:v>
                </c:pt>
                <c:pt idx="982">
                  <c:v>37936</c:v>
                </c:pt>
                <c:pt idx="983">
                  <c:v>37937</c:v>
                </c:pt>
                <c:pt idx="984">
                  <c:v>37938</c:v>
                </c:pt>
                <c:pt idx="985">
                  <c:v>37939</c:v>
                </c:pt>
                <c:pt idx="986">
                  <c:v>37942</c:v>
                </c:pt>
                <c:pt idx="987">
                  <c:v>37943</c:v>
                </c:pt>
                <c:pt idx="988">
                  <c:v>37944</c:v>
                </c:pt>
                <c:pt idx="989">
                  <c:v>37945</c:v>
                </c:pt>
                <c:pt idx="990">
                  <c:v>37946</c:v>
                </c:pt>
                <c:pt idx="991">
                  <c:v>37949</c:v>
                </c:pt>
                <c:pt idx="992">
                  <c:v>37950</c:v>
                </c:pt>
                <c:pt idx="993">
                  <c:v>37951</c:v>
                </c:pt>
                <c:pt idx="994">
                  <c:v>37952</c:v>
                </c:pt>
                <c:pt idx="995">
                  <c:v>37953</c:v>
                </c:pt>
                <c:pt idx="996">
                  <c:v>37956</c:v>
                </c:pt>
                <c:pt idx="997">
                  <c:v>37957</c:v>
                </c:pt>
                <c:pt idx="998">
                  <c:v>37958</c:v>
                </c:pt>
                <c:pt idx="999">
                  <c:v>37959</c:v>
                </c:pt>
                <c:pt idx="1000">
                  <c:v>37960</c:v>
                </c:pt>
                <c:pt idx="1001">
                  <c:v>37963</c:v>
                </c:pt>
                <c:pt idx="1002">
                  <c:v>37964</c:v>
                </c:pt>
                <c:pt idx="1003">
                  <c:v>37965</c:v>
                </c:pt>
                <c:pt idx="1004">
                  <c:v>37966</c:v>
                </c:pt>
                <c:pt idx="1005">
                  <c:v>37967</c:v>
                </c:pt>
                <c:pt idx="1006">
                  <c:v>37970</c:v>
                </c:pt>
                <c:pt idx="1007">
                  <c:v>37971</c:v>
                </c:pt>
                <c:pt idx="1008">
                  <c:v>37972</c:v>
                </c:pt>
                <c:pt idx="1009">
                  <c:v>37973</c:v>
                </c:pt>
                <c:pt idx="1010">
                  <c:v>37974</c:v>
                </c:pt>
                <c:pt idx="1011">
                  <c:v>37977</c:v>
                </c:pt>
                <c:pt idx="1012">
                  <c:v>37978</c:v>
                </c:pt>
                <c:pt idx="1013">
                  <c:v>37979</c:v>
                </c:pt>
                <c:pt idx="1014">
                  <c:v>37984</c:v>
                </c:pt>
                <c:pt idx="1015">
                  <c:v>37985</c:v>
                </c:pt>
                <c:pt idx="1016">
                  <c:v>37986</c:v>
                </c:pt>
                <c:pt idx="1017">
                  <c:v>37988</c:v>
                </c:pt>
                <c:pt idx="1018">
                  <c:v>37991</c:v>
                </c:pt>
                <c:pt idx="1019">
                  <c:v>37992</c:v>
                </c:pt>
                <c:pt idx="1020">
                  <c:v>37993</c:v>
                </c:pt>
                <c:pt idx="1021">
                  <c:v>37994</c:v>
                </c:pt>
                <c:pt idx="1022">
                  <c:v>37995</c:v>
                </c:pt>
                <c:pt idx="1023">
                  <c:v>37998</c:v>
                </c:pt>
                <c:pt idx="1024">
                  <c:v>37999</c:v>
                </c:pt>
                <c:pt idx="1025">
                  <c:v>38000</c:v>
                </c:pt>
                <c:pt idx="1026">
                  <c:v>38001</c:v>
                </c:pt>
                <c:pt idx="1027">
                  <c:v>38002</c:v>
                </c:pt>
                <c:pt idx="1028">
                  <c:v>38005</c:v>
                </c:pt>
                <c:pt idx="1029">
                  <c:v>38006</c:v>
                </c:pt>
                <c:pt idx="1030">
                  <c:v>38007</c:v>
                </c:pt>
                <c:pt idx="1031">
                  <c:v>38008</c:v>
                </c:pt>
                <c:pt idx="1032">
                  <c:v>38009</c:v>
                </c:pt>
                <c:pt idx="1033">
                  <c:v>38012</c:v>
                </c:pt>
                <c:pt idx="1034">
                  <c:v>38013</c:v>
                </c:pt>
                <c:pt idx="1035">
                  <c:v>38014</c:v>
                </c:pt>
                <c:pt idx="1036">
                  <c:v>38015</c:v>
                </c:pt>
                <c:pt idx="1037">
                  <c:v>38016</c:v>
                </c:pt>
                <c:pt idx="1038">
                  <c:v>38019</c:v>
                </c:pt>
                <c:pt idx="1039">
                  <c:v>38020</c:v>
                </c:pt>
                <c:pt idx="1040">
                  <c:v>38021</c:v>
                </c:pt>
                <c:pt idx="1041">
                  <c:v>38022</c:v>
                </c:pt>
                <c:pt idx="1042">
                  <c:v>38023</c:v>
                </c:pt>
                <c:pt idx="1043">
                  <c:v>38026</c:v>
                </c:pt>
                <c:pt idx="1044">
                  <c:v>38027</c:v>
                </c:pt>
                <c:pt idx="1045">
                  <c:v>38028</c:v>
                </c:pt>
                <c:pt idx="1046">
                  <c:v>38029</c:v>
                </c:pt>
                <c:pt idx="1047">
                  <c:v>38030</c:v>
                </c:pt>
                <c:pt idx="1048">
                  <c:v>38033</c:v>
                </c:pt>
                <c:pt idx="1049">
                  <c:v>38034</c:v>
                </c:pt>
                <c:pt idx="1050">
                  <c:v>38035</c:v>
                </c:pt>
                <c:pt idx="1051">
                  <c:v>38036</c:v>
                </c:pt>
                <c:pt idx="1052">
                  <c:v>38037</c:v>
                </c:pt>
                <c:pt idx="1053">
                  <c:v>38040</c:v>
                </c:pt>
                <c:pt idx="1054">
                  <c:v>38041</c:v>
                </c:pt>
                <c:pt idx="1055">
                  <c:v>38042</c:v>
                </c:pt>
                <c:pt idx="1056">
                  <c:v>38043</c:v>
                </c:pt>
                <c:pt idx="1057">
                  <c:v>38044</c:v>
                </c:pt>
                <c:pt idx="1058">
                  <c:v>38047</c:v>
                </c:pt>
                <c:pt idx="1059">
                  <c:v>38048</c:v>
                </c:pt>
                <c:pt idx="1060">
                  <c:v>38049</c:v>
                </c:pt>
                <c:pt idx="1061">
                  <c:v>38050</c:v>
                </c:pt>
                <c:pt idx="1062">
                  <c:v>38051</c:v>
                </c:pt>
                <c:pt idx="1063">
                  <c:v>38054</c:v>
                </c:pt>
                <c:pt idx="1064">
                  <c:v>38055</c:v>
                </c:pt>
                <c:pt idx="1065">
                  <c:v>38056</c:v>
                </c:pt>
                <c:pt idx="1066">
                  <c:v>38057</c:v>
                </c:pt>
                <c:pt idx="1067">
                  <c:v>38058</c:v>
                </c:pt>
                <c:pt idx="1068">
                  <c:v>38061</c:v>
                </c:pt>
                <c:pt idx="1069">
                  <c:v>38062</c:v>
                </c:pt>
                <c:pt idx="1070">
                  <c:v>38063</c:v>
                </c:pt>
                <c:pt idx="1071">
                  <c:v>38064</c:v>
                </c:pt>
                <c:pt idx="1072">
                  <c:v>38065</c:v>
                </c:pt>
                <c:pt idx="1073">
                  <c:v>38068</c:v>
                </c:pt>
                <c:pt idx="1074">
                  <c:v>38069</c:v>
                </c:pt>
                <c:pt idx="1075">
                  <c:v>38070</c:v>
                </c:pt>
                <c:pt idx="1076">
                  <c:v>38071</c:v>
                </c:pt>
                <c:pt idx="1077">
                  <c:v>38072</c:v>
                </c:pt>
                <c:pt idx="1078">
                  <c:v>38075</c:v>
                </c:pt>
                <c:pt idx="1079">
                  <c:v>38076</c:v>
                </c:pt>
                <c:pt idx="1080">
                  <c:v>38077</c:v>
                </c:pt>
                <c:pt idx="1081">
                  <c:v>38078</c:v>
                </c:pt>
                <c:pt idx="1082">
                  <c:v>38079</c:v>
                </c:pt>
                <c:pt idx="1083">
                  <c:v>38082</c:v>
                </c:pt>
                <c:pt idx="1084">
                  <c:v>38083</c:v>
                </c:pt>
                <c:pt idx="1085">
                  <c:v>38084</c:v>
                </c:pt>
                <c:pt idx="1086">
                  <c:v>38085</c:v>
                </c:pt>
                <c:pt idx="1087">
                  <c:v>38090</c:v>
                </c:pt>
                <c:pt idx="1088">
                  <c:v>38091</c:v>
                </c:pt>
                <c:pt idx="1089">
                  <c:v>38092</c:v>
                </c:pt>
                <c:pt idx="1090">
                  <c:v>38093</c:v>
                </c:pt>
                <c:pt idx="1091">
                  <c:v>38096</c:v>
                </c:pt>
                <c:pt idx="1092">
                  <c:v>38097</c:v>
                </c:pt>
                <c:pt idx="1093">
                  <c:v>38098</c:v>
                </c:pt>
                <c:pt idx="1094">
                  <c:v>38099</c:v>
                </c:pt>
                <c:pt idx="1095">
                  <c:v>38100</c:v>
                </c:pt>
                <c:pt idx="1096">
                  <c:v>38103</c:v>
                </c:pt>
                <c:pt idx="1097">
                  <c:v>38104</c:v>
                </c:pt>
                <c:pt idx="1098">
                  <c:v>38105</c:v>
                </c:pt>
                <c:pt idx="1099">
                  <c:v>38106</c:v>
                </c:pt>
                <c:pt idx="1100">
                  <c:v>38107</c:v>
                </c:pt>
                <c:pt idx="1101">
                  <c:v>38110</c:v>
                </c:pt>
                <c:pt idx="1102">
                  <c:v>38111</c:v>
                </c:pt>
                <c:pt idx="1103">
                  <c:v>38112</c:v>
                </c:pt>
                <c:pt idx="1104">
                  <c:v>38113</c:v>
                </c:pt>
                <c:pt idx="1105">
                  <c:v>38114</c:v>
                </c:pt>
                <c:pt idx="1106">
                  <c:v>38117</c:v>
                </c:pt>
                <c:pt idx="1107">
                  <c:v>38118</c:v>
                </c:pt>
                <c:pt idx="1108">
                  <c:v>38119</c:v>
                </c:pt>
                <c:pt idx="1109">
                  <c:v>38120</c:v>
                </c:pt>
                <c:pt idx="1110">
                  <c:v>38121</c:v>
                </c:pt>
                <c:pt idx="1111">
                  <c:v>38124</c:v>
                </c:pt>
                <c:pt idx="1112">
                  <c:v>38125</c:v>
                </c:pt>
                <c:pt idx="1113">
                  <c:v>38126</c:v>
                </c:pt>
                <c:pt idx="1114">
                  <c:v>38127</c:v>
                </c:pt>
                <c:pt idx="1115">
                  <c:v>38128</c:v>
                </c:pt>
                <c:pt idx="1116">
                  <c:v>38131</c:v>
                </c:pt>
                <c:pt idx="1117">
                  <c:v>38132</c:v>
                </c:pt>
                <c:pt idx="1118">
                  <c:v>38133</c:v>
                </c:pt>
                <c:pt idx="1119">
                  <c:v>38134</c:v>
                </c:pt>
                <c:pt idx="1120">
                  <c:v>38135</c:v>
                </c:pt>
                <c:pt idx="1121">
                  <c:v>38138</c:v>
                </c:pt>
                <c:pt idx="1122">
                  <c:v>38139</c:v>
                </c:pt>
                <c:pt idx="1123">
                  <c:v>38140</c:v>
                </c:pt>
                <c:pt idx="1124">
                  <c:v>38141</c:v>
                </c:pt>
                <c:pt idx="1125">
                  <c:v>38142</c:v>
                </c:pt>
                <c:pt idx="1126">
                  <c:v>38145</c:v>
                </c:pt>
                <c:pt idx="1127">
                  <c:v>38146</c:v>
                </c:pt>
                <c:pt idx="1128">
                  <c:v>38147</c:v>
                </c:pt>
                <c:pt idx="1129">
                  <c:v>38148</c:v>
                </c:pt>
                <c:pt idx="1130">
                  <c:v>38149</c:v>
                </c:pt>
                <c:pt idx="1131">
                  <c:v>38152</c:v>
                </c:pt>
                <c:pt idx="1132">
                  <c:v>38153</c:v>
                </c:pt>
                <c:pt idx="1133">
                  <c:v>38154</c:v>
                </c:pt>
                <c:pt idx="1134">
                  <c:v>38155</c:v>
                </c:pt>
                <c:pt idx="1135">
                  <c:v>38156</c:v>
                </c:pt>
                <c:pt idx="1136">
                  <c:v>38159</c:v>
                </c:pt>
                <c:pt idx="1137">
                  <c:v>38160</c:v>
                </c:pt>
                <c:pt idx="1138">
                  <c:v>38161</c:v>
                </c:pt>
                <c:pt idx="1139">
                  <c:v>38162</c:v>
                </c:pt>
                <c:pt idx="1140">
                  <c:v>38163</c:v>
                </c:pt>
                <c:pt idx="1141">
                  <c:v>38166</c:v>
                </c:pt>
                <c:pt idx="1142">
                  <c:v>38167</c:v>
                </c:pt>
                <c:pt idx="1143">
                  <c:v>38168</c:v>
                </c:pt>
                <c:pt idx="1144">
                  <c:v>38169</c:v>
                </c:pt>
                <c:pt idx="1145">
                  <c:v>38170</c:v>
                </c:pt>
                <c:pt idx="1146">
                  <c:v>38173</c:v>
                </c:pt>
                <c:pt idx="1147">
                  <c:v>38174</c:v>
                </c:pt>
                <c:pt idx="1148">
                  <c:v>38175</c:v>
                </c:pt>
                <c:pt idx="1149">
                  <c:v>38176</c:v>
                </c:pt>
                <c:pt idx="1150">
                  <c:v>38177</c:v>
                </c:pt>
                <c:pt idx="1151">
                  <c:v>38180</c:v>
                </c:pt>
                <c:pt idx="1152">
                  <c:v>38181</c:v>
                </c:pt>
                <c:pt idx="1153">
                  <c:v>38182</c:v>
                </c:pt>
                <c:pt idx="1154">
                  <c:v>38183</c:v>
                </c:pt>
                <c:pt idx="1155">
                  <c:v>38184</c:v>
                </c:pt>
                <c:pt idx="1156">
                  <c:v>38187</c:v>
                </c:pt>
                <c:pt idx="1157">
                  <c:v>38188</c:v>
                </c:pt>
                <c:pt idx="1158">
                  <c:v>38189</c:v>
                </c:pt>
                <c:pt idx="1159">
                  <c:v>38190</c:v>
                </c:pt>
                <c:pt idx="1160">
                  <c:v>38191</c:v>
                </c:pt>
                <c:pt idx="1161">
                  <c:v>38194</c:v>
                </c:pt>
                <c:pt idx="1162">
                  <c:v>38195</c:v>
                </c:pt>
                <c:pt idx="1163">
                  <c:v>38196</c:v>
                </c:pt>
                <c:pt idx="1164">
                  <c:v>38197</c:v>
                </c:pt>
                <c:pt idx="1165">
                  <c:v>38198</c:v>
                </c:pt>
                <c:pt idx="1166">
                  <c:v>38201</c:v>
                </c:pt>
                <c:pt idx="1167">
                  <c:v>38202</c:v>
                </c:pt>
                <c:pt idx="1168">
                  <c:v>38203</c:v>
                </c:pt>
                <c:pt idx="1169">
                  <c:v>38204</c:v>
                </c:pt>
                <c:pt idx="1170">
                  <c:v>38205</c:v>
                </c:pt>
                <c:pt idx="1171">
                  <c:v>38208</c:v>
                </c:pt>
                <c:pt idx="1172">
                  <c:v>38209</c:v>
                </c:pt>
                <c:pt idx="1173">
                  <c:v>38210</c:v>
                </c:pt>
                <c:pt idx="1174">
                  <c:v>38211</c:v>
                </c:pt>
                <c:pt idx="1175">
                  <c:v>38212</c:v>
                </c:pt>
                <c:pt idx="1176">
                  <c:v>38215</c:v>
                </c:pt>
                <c:pt idx="1177">
                  <c:v>38216</c:v>
                </c:pt>
                <c:pt idx="1178">
                  <c:v>38217</c:v>
                </c:pt>
                <c:pt idx="1179">
                  <c:v>38218</c:v>
                </c:pt>
                <c:pt idx="1180">
                  <c:v>38219</c:v>
                </c:pt>
                <c:pt idx="1181">
                  <c:v>38222</c:v>
                </c:pt>
                <c:pt idx="1182">
                  <c:v>38223</c:v>
                </c:pt>
                <c:pt idx="1183">
                  <c:v>38224</c:v>
                </c:pt>
                <c:pt idx="1184">
                  <c:v>38225</c:v>
                </c:pt>
                <c:pt idx="1185">
                  <c:v>38226</c:v>
                </c:pt>
                <c:pt idx="1186">
                  <c:v>38229</c:v>
                </c:pt>
                <c:pt idx="1187">
                  <c:v>38230</c:v>
                </c:pt>
                <c:pt idx="1188">
                  <c:v>38231</c:v>
                </c:pt>
                <c:pt idx="1189">
                  <c:v>38232</c:v>
                </c:pt>
                <c:pt idx="1190">
                  <c:v>38233</c:v>
                </c:pt>
                <c:pt idx="1191">
                  <c:v>38236</c:v>
                </c:pt>
                <c:pt idx="1192">
                  <c:v>38237</c:v>
                </c:pt>
                <c:pt idx="1193">
                  <c:v>38238</c:v>
                </c:pt>
                <c:pt idx="1194">
                  <c:v>38239</c:v>
                </c:pt>
                <c:pt idx="1195">
                  <c:v>38240</c:v>
                </c:pt>
                <c:pt idx="1196">
                  <c:v>38243</c:v>
                </c:pt>
                <c:pt idx="1197">
                  <c:v>38244</c:v>
                </c:pt>
                <c:pt idx="1198">
                  <c:v>38245</c:v>
                </c:pt>
                <c:pt idx="1199">
                  <c:v>38246</c:v>
                </c:pt>
                <c:pt idx="1200">
                  <c:v>38247</c:v>
                </c:pt>
                <c:pt idx="1201">
                  <c:v>38250</c:v>
                </c:pt>
                <c:pt idx="1202">
                  <c:v>38251</c:v>
                </c:pt>
                <c:pt idx="1203">
                  <c:v>38252</c:v>
                </c:pt>
                <c:pt idx="1204">
                  <c:v>38253</c:v>
                </c:pt>
                <c:pt idx="1205">
                  <c:v>38254</c:v>
                </c:pt>
                <c:pt idx="1206">
                  <c:v>38257</c:v>
                </c:pt>
                <c:pt idx="1207">
                  <c:v>38258</c:v>
                </c:pt>
                <c:pt idx="1208">
                  <c:v>38259</c:v>
                </c:pt>
                <c:pt idx="1209">
                  <c:v>38260</c:v>
                </c:pt>
                <c:pt idx="1210">
                  <c:v>38261</c:v>
                </c:pt>
                <c:pt idx="1211">
                  <c:v>38264</c:v>
                </c:pt>
                <c:pt idx="1212">
                  <c:v>38265</c:v>
                </c:pt>
                <c:pt idx="1213">
                  <c:v>38266</c:v>
                </c:pt>
                <c:pt idx="1214">
                  <c:v>38267</c:v>
                </c:pt>
                <c:pt idx="1215">
                  <c:v>38268</c:v>
                </c:pt>
                <c:pt idx="1216">
                  <c:v>38271</c:v>
                </c:pt>
                <c:pt idx="1217">
                  <c:v>38272</c:v>
                </c:pt>
                <c:pt idx="1218">
                  <c:v>38273</c:v>
                </c:pt>
                <c:pt idx="1219">
                  <c:v>38274</c:v>
                </c:pt>
                <c:pt idx="1220">
                  <c:v>38275</c:v>
                </c:pt>
                <c:pt idx="1221">
                  <c:v>38278</c:v>
                </c:pt>
                <c:pt idx="1222">
                  <c:v>38279</c:v>
                </c:pt>
                <c:pt idx="1223">
                  <c:v>38280</c:v>
                </c:pt>
                <c:pt idx="1224">
                  <c:v>38281</c:v>
                </c:pt>
                <c:pt idx="1225">
                  <c:v>38282</c:v>
                </c:pt>
                <c:pt idx="1226">
                  <c:v>38285</c:v>
                </c:pt>
                <c:pt idx="1227">
                  <c:v>38286</c:v>
                </c:pt>
                <c:pt idx="1228">
                  <c:v>38287</c:v>
                </c:pt>
                <c:pt idx="1229">
                  <c:v>38288</c:v>
                </c:pt>
                <c:pt idx="1230">
                  <c:v>38289</c:v>
                </c:pt>
                <c:pt idx="1231">
                  <c:v>38292</c:v>
                </c:pt>
                <c:pt idx="1232">
                  <c:v>38293</c:v>
                </c:pt>
                <c:pt idx="1233">
                  <c:v>38294</c:v>
                </c:pt>
                <c:pt idx="1234">
                  <c:v>38295</c:v>
                </c:pt>
                <c:pt idx="1235">
                  <c:v>38296</c:v>
                </c:pt>
                <c:pt idx="1236">
                  <c:v>38299</c:v>
                </c:pt>
                <c:pt idx="1237">
                  <c:v>38300</c:v>
                </c:pt>
                <c:pt idx="1238">
                  <c:v>38301</c:v>
                </c:pt>
                <c:pt idx="1239">
                  <c:v>38302</c:v>
                </c:pt>
                <c:pt idx="1240">
                  <c:v>38303</c:v>
                </c:pt>
                <c:pt idx="1241">
                  <c:v>38306</c:v>
                </c:pt>
                <c:pt idx="1242">
                  <c:v>38307</c:v>
                </c:pt>
                <c:pt idx="1243">
                  <c:v>38308</c:v>
                </c:pt>
                <c:pt idx="1244">
                  <c:v>38309</c:v>
                </c:pt>
                <c:pt idx="1245">
                  <c:v>38310</c:v>
                </c:pt>
                <c:pt idx="1246">
                  <c:v>38313</c:v>
                </c:pt>
                <c:pt idx="1247">
                  <c:v>38314</c:v>
                </c:pt>
                <c:pt idx="1248">
                  <c:v>38315</c:v>
                </c:pt>
                <c:pt idx="1249">
                  <c:v>38316</c:v>
                </c:pt>
                <c:pt idx="1250">
                  <c:v>38317</c:v>
                </c:pt>
                <c:pt idx="1251">
                  <c:v>38320</c:v>
                </c:pt>
                <c:pt idx="1252">
                  <c:v>38321</c:v>
                </c:pt>
                <c:pt idx="1253">
                  <c:v>38322</c:v>
                </c:pt>
                <c:pt idx="1254">
                  <c:v>38323</c:v>
                </c:pt>
                <c:pt idx="1255">
                  <c:v>38324</c:v>
                </c:pt>
                <c:pt idx="1256">
                  <c:v>38327</c:v>
                </c:pt>
                <c:pt idx="1257">
                  <c:v>38328</c:v>
                </c:pt>
                <c:pt idx="1258">
                  <c:v>38329</c:v>
                </c:pt>
                <c:pt idx="1259">
                  <c:v>38330</c:v>
                </c:pt>
                <c:pt idx="1260">
                  <c:v>38331</c:v>
                </c:pt>
                <c:pt idx="1261">
                  <c:v>38334</c:v>
                </c:pt>
                <c:pt idx="1262">
                  <c:v>38335</c:v>
                </c:pt>
                <c:pt idx="1263">
                  <c:v>38336</c:v>
                </c:pt>
                <c:pt idx="1264">
                  <c:v>38337</c:v>
                </c:pt>
                <c:pt idx="1265">
                  <c:v>38338</c:v>
                </c:pt>
                <c:pt idx="1266">
                  <c:v>38341</c:v>
                </c:pt>
                <c:pt idx="1267">
                  <c:v>38342</c:v>
                </c:pt>
                <c:pt idx="1268">
                  <c:v>38343</c:v>
                </c:pt>
                <c:pt idx="1269">
                  <c:v>38344</c:v>
                </c:pt>
                <c:pt idx="1270">
                  <c:v>38345</c:v>
                </c:pt>
                <c:pt idx="1271">
                  <c:v>38348</c:v>
                </c:pt>
                <c:pt idx="1272">
                  <c:v>38349</c:v>
                </c:pt>
                <c:pt idx="1273">
                  <c:v>38350</c:v>
                </c:pt>
                <c:pt idx="1274">
                  <c:v>38351</c:v>
                </c:pt>
                <c:pt idx="1275">
                  <c:v>38352</c:v>
                </c:pt>
                <c:pt idx="1276">
                  <c:v>38355</c:v>
                </c:pt>
                <c:pt idx="1277">
                  <c:v>38356</c:v>
                </c:pt>
                <c:pt idx="1278">
                  <c:v>38357</c:v>
                </c:pt>
                <c:pt idx="1279">
                  <c:v>38358</c:v>
                </c:pt>
                <c:pt idx="1280">
                  <c:v>38359</c:v>
                </c:pt>
                <c:pt idx="1281">
                  <c:v>38362</c:v>
                </c:pt>
                <c:pt idx="1282">
                  <c:v>38363</c:v>
                </c:pt>
                <c:pt idx="1283">
                  <c:v>38364</c:v>
                </c:pt>
                <c:pt idx="1284">
                  <c:v>38365</c:v>
                </c:pt>
                <c:pt idx="1285">
                  <c:v>38366</c:v>
                </c:pt>
                <c:pt idx="1286">
                  <c:v>38369</c:v>
                </c:pt>
                <c:pt idx="1287">
                  <c:v>38370</c:v>
                </c:pt>
                <c:pt idx="1288">
                  <c:v>38371</c:v>
                </c:pt>
                <c:pt idx="1289">
                  <c:v>38372</c:v>
                </c:pt>
                <c:pt idx="1290">
                  <c:v>38373</c:v>
                </c:pt>
                <c:pt idx="1291">
                  <c:v>38376</c:v>
                </c:pt>
                <c:pt idx="1292">
                  <c:v>38377</c:v>
                </c:pt>
                <c:pt idx="1293">
                  <c:v>38378</c:v>
                </c:pt>
                <c:pt idx="1294">
                  <c:v>38379</c:v>
                </c:pt>
                <c:pt idx="1295">
                  <c:v>38380</c:v>
                </c:pt>
                <c:pt idx="1296">
                  <c:v>38383</c:v>
                </c:pt>
                <c:pt idx="1297">
                  <c:v>38384</c:v>
                </c:pt>
                <c:pt idx="1298">
                  <c:v>38385</c:v>
                </c:pt>
                <c:pt idx="1299">
                  <c:v>38386</c:v>
                </c:pt>
                <c:pt idx="1300">
                  <c:v>38387</c:v>
                </c:pt>
                <c:pt idx="1301">
                  <c:v>38390</c:v>
                </c:pt>
                <c:pt idx="1302">
                  <c:v>38391</c:v>
                </c:pt>
                <c:pt idx="1303">
                  <c:v>38392</c:v>
                </c:pt>
                <c:pt idx="1304">
                  <c:v>38393</c:v>
                </c:pt>
                <c:pt idx="1305">
                  <c:v>38394</c:v>
                </c:pt>
                <c:pt idx="1306">
                  <c:v>38397</c:v>
                </c:pt>
                <c:pt idx="1307">
                  <c:v>38398</c:v>
                </c:pt>
                <c:pt idx="1308">
                  <c:v>38399</c:v>
                </c:pt>
                <c:pt idx="1309">
                  <c:v>38400</c:v>
                </c:pt>
                <c:pt idx="1310">
                  <c:v>38401</c:v>
                </c:pt>
                <c:pt idx="1311">
                  <c:v>38404</c:v>
                </c:pt>
                <c:pt idx="1312">
                  <c:v>38405</c:v>
                </c:pt>
                <c:pt idx="1313">
                  <c:v>38406</c:v>
                </c:pt>
                <c:pt idx="1314">
                  <c:v>38407</c:v>
                </c:pt>
                <c:pt idx="1315">
                  <c:v>38408</c:v>
                </c:pt>
                <c:pt idx="1316">
                  <c:v>38411</c:v>
                </c:pt>
                <c:pt idx="1317">
                  <c:v>38412</c:v>
                </c:pt>
                <c:pt idx="1318">
                  <c:v>38413</c:v>
                </c:pt>
                <c:pt idx="1319">
                  <c:v>38414</c:v>
                </c:pt>
                <c:pt idx="1320">
                  <c:v>38415</c:v>
                </c:pt>
                <c:pt idx="1321">
                  <c:v>38418</c:v>
                </c:pt>
                <c:pt idx="1322">
                  <c:v>38419</c:v>
                </c:pt>
                <c:pt idx="1323">
                  <c:v>38420</c:v>
                </c:pt>
                <c:pt idx="1324">
                  <c:v>38421</c:v>
                </c:pt>
                <c:pt idx="1325">
                  <c:v>38422</c:v>
                </c:pt>
                <c:pt idx="1326">
                  <c:v>38425</c:v>
                </c:pt>
                <c:pt idx="1327">
                  <c:v>38426</c:v>
                </c:pt>
                <c:pt idx="1328">
                  <c:v>38427</c:v>
                </c:pt>
                <c:pt idx="1329">
                  <c:v>38428</c:v>
                </c:pt>
                <c:pt idx="1330">
                  <c:v>38429</c:v>
                </c:pt>
                <c:pt idx="1331">
                  <c:v>38432</c:v>
                </c:pt>
                <c:pt idx="1332">
                  <c:v>38433</c:v>
                </c:pt>
                <c:pt idx="1333">
                  <c:v>38434</c:v>
                </c:pt>
                <c:pt idx="1334">
                  <c:v>38435</c:v>
                </c:pt>
                <c:pt idx="1335">
                  <c:v>38440</c:v>
                </c:pt>
                <c:pt idx="1336">
                  <c:v>38441</c:v>
                </c:pt>
                <c:pt idx="1337">
                  <c:v>38442</c:v>
                </c:pt>
                <c:pt idx="1338">
                  <c:v>38443</c:v>
                </c:pt>
                <c:pt idx="1339">
                  <c:v>38446</c:v>
                </c:pt>
                <c:pt idx="1340">
                  <c:v>38447</c:v>
                </c:pt>
                <c:pt idx="1341">
                  <c:v>38448</c:v>
                </c:pt>
                <c:pt idx="1342">
                  <c:v>38449</c:v>
                </c:pt>
                <c:pt idx="1343">
                  <c:v>38450</c:v>
                </c:pt>
                <c:pt idx="1344">
                  <c:v>38453</c:v>
                </c:pt>
                <c:pt idx="1345">
                  <c:v>38454</c:v>
                </c:pt>
                <c:pt idx="1346">
                  <c:v>38455</c:v>
                </c:pt>
                <c:pt idx="1347">
                  <c:v>38456</c:v>
                </c:pt>
                <c:pt idx="1348">
                  <c:v>38457</c:v>
                </c:pt>
                <c:pt idx="1349">
                  <c:v>38460</c:v>
                </c:pt>
                <c:pt idx="1350">
                  <c:v>38461</c:v>
                </c:pt>
                <c:pt idx="1351">
                  <c:v>38462</c:v>
                </c:pt>
                <c:pt idx="1352">
                  <c:v>38463</c:v>
                </c:pt>
                <c:pt idx="1353">
                  <c:v>38464</c:v>
                </c:pt>
                <c:pt idx="1354">
                  <c:v>38467</c:v>
                </c:pt>
                <c:pt idx="1355">
                  <c:v>38468</c:v>
                </c:pt>
                <c:pt idx="1356">
                  <c:v>38469</c:v>
                </c:pt>
                <c:pt idx="1357">
                  <c:v>38470</c:v>
                </c:pt>
                <c:pt idx="1358">
                  <c:v>38471</c:v>
                </c:pt>
                <c:pt idx="1359">
                  <c:v>38474</c:v>
                </c:pt>
                <c:pt idx="1360">
                  <c:v>38475</c:v>
                </c:pt>
                <c:pt idx="1361">
                  <c:v>38476</c:v>
                </c:pt>
                <c:pt idx="1362">
                  <c:v>38477</c:v>
                </c:pt>
                <c:pt idx="1363">
                  <c:v>38478</c:v>
                </c:pt>
                <c:pt idx="1364">
                  <c:v>38481</c:v>
                </c:pt>
                <c:pt idx="1365">
                  <c:v>38482</c:v>
                </c:pt>
                <c:pt idx="1366">
                  <c:v>38483</c:v>
                </c:pt>
                <c:pt idx="1367">
                  <c:v>38484</c:v>
                </c:pt>
                <c:pt idx="1368">
                  <c:v>38485</c:v>
                </c:pt>
                <c:pt idx="1369">
                  <c:v>38488</c:v>
                </c:pt>
                <c:pt idx="1370">
                  <c:v>38489</c:v>
                </c:pt>
                <c:pt idx="1371">
                  <c:v>38490</c:v>
                </c:pt>
                <c:pt idx="1372">
                  <c:v>38491</c:v>
                </c:pt>
                <c:pt idx="1373">
                  <c:v>38492</c:v>
                </c:pt>
                <c:pt idx="1374">
                  <c:v>38495</c:v>
                </c:pt>
                <c:pt idx="1375">
                  <c:v>38496</c:v>
                </c:pt>
                <c:pt idx="1376">
                  <c:v>38497</c:v>
                </c:pt>
                <c:pt idx="1377">
                  <c:v>38498</c:v>
                </c:pt>
                <c:pt idx="1378">
                  <c:v>38499</c:v>
                </c:pt>
                <c:pt idx="1379">
                  <c:v>38502</c:v>
                </c:pt>
                <c:pt idx="1380">
                  <c:v>38503</c:v>
                </c:pt>
                <c:pt idx="1381">
                  <c:v>38504</c:v>
                </c:pt>
                <c:pt idx="1382">
                  <c:v>38505</c:v>
                </c:pt>
                <c:pt idx="1383">
                  <c:v>38506</c:v>
                </c:pt>
                <c:pt idx="1384">
                  <c:v>38509</c:v>
                </c:pt>
                <c:pt idx="1385">
                  <c:v>38510</c:v>
                </c:pt>
                <c:pt idx="1386">
                  <c:v>38511</c:v>
                </c:pt>
                <c:pt idx="1387">
                  <c:v>38512</c:v>
                </c:pt>
                <c:pt idx="1388">
                  <c:v>38513</c:v>
                </c:pt>
                <c:pt idx="1389">
                  <c:v>38516</c:v>
                </c:pt>
                <c:pt idx="1390">
                  <c:v>38517</c:v>
                </c:pt>
                <c:pt idx="1391">
                  <c:v>38518</c:v>
                </c:pt>
                <c:pt idx="1392">
                  <c:v>38519</c:v>
                </c:pt>
                <c:pt idx="1393">
                  <c:v>38520</c:v>
                </c:pt>
                <c:pt idx="1394">
                  <c:v>38523</c:v>
                </c:pt>
                <c:pt idx="1395">
                  <c:v>38524</c:v>
                </c:pt>
                <c:pt idx="1396">
                  <c:v>38525</c:v>
                </c:pt>
                <c:pt idx="1397">
                  <c:v>38526</c:v>
                </c:pt>
                <c:pt idx="1398">
                  <c:v>38527</c:v>
                </c:pt>
                <c:pt idx="1399">
                  <c:v>38530</c:v>
                </c:pt>
                <c:pt idx="1400">
                  <c:v>38531</c:v>
                </c:pt>
                <c:pt idx="1401">
                  <c:v>38532</c:v>
                </c:pt>
                <c:pt idx="1402">
                  <c:v>38533</c:v>
                </c:pt>
                <c:pt idx="1403">
                  <c:v>38534</c:v>
                </c:pt>
                <c:pt idx="1404">
                  <c:v>38537</c:v>
                </c:pt>
                <c:pt idx="1405">
                  <c:v>38538</c:v>
                </c:pt>
                <c:pt idx="1406">
                  <c:v>38539</c:v>
                </c:pt>
                <c:pt idx="1407">
                  <c:v>38540</c:v>
                </c:pt>
                <c:pt idx="1408">
                  <c:v>38541</c:v>
                </c:pt>
                <c:pt idx="1409">
                  <c:v>38544</c:v>
                </c:pt>
                <c:pt idx="1410">
                  <c:v>38545</c:v>
                </c:pt>
                <c:pt idx="1411">
                  <c:v>38546</c:v>
                </c:pt>
                <c:pt idx="1412">
                  <c:v>38547</c:v>
                </c:pt>
                <c:pt idx="1413">
                  <c:v>38548</c:v>
                </c:pt>
                <c:pt idx="1414">
                  <c:v>38551</c:v>
                </c:pt>
                <c:pt idx="1415">
                  <c:v>38552</c:v>
                </c:pt>
                <c:pt idx="1416">
                  <c:v>38553</c:v>
                </c:pt>
                <c:pt idx="1417">
                  <c:v>38554</c:v>
                </c:pt>
                <c:pt idx="1418">
                  <c:v>38555</c:v>
                </c:pt>
                <c:pt idx="1419">
                  <c:v>38558</c:v>
                </c:pt>
                <c:pt idx="1420">
                  <c:v>38559</c:v>
                </c:pt>
                <c:pt idx="1421">
                  <c:v>38560</c:v>
                </c:pt>
                <c:pt idx="1422">
                  <c:v>38561</c:v>
                </c:pt>
                <c:pt idx="1423">
                  <c:v>38562</c:v>
                </c:pt>
                <c:pt idx="1424">
                  <c:v>38565</c:v>
                </c:pt>
                <c:pt idx="1425">
                  <c:v>38566</c:v>
                </c:pt>
                <c:pt idx="1426">
                  <c:v>38567</c:v>
                </c:pt>
                <c:pt idx="1427">
                  <c:v>38568</c:v>
                </c:pt>
                <c:pt idx="1428">
                  <c:v>38569</c:v>
                </c:pt>
                <c:pt idx="1429">
                  <c:v>38572</c:v>
                </c:pt>
                <c:pt idx="1430">
                  <c:v>38573</c:v>
                </c:pt>
                <c:pt idx="1431">
                  <c:v>38574</c:v>
                </c:pt>
                <c:pt idx="1432">
                  <c:v>38575</c:v>
                </c:pt>
                <c:pt idx="1433">
                  <c:v>38576</c:v>
                </c:pt>
                <c:pt idx="1434">
                  <c:v>38579</c:v>
                </c:pt>
                <c:pt idx="1435">
                  <c:v>38580</c:v>
                </c:pt>
                <c:pt idx="1436">
                  <c:v>38581</c:v>
                </c:pt>
                <c:pt idx="1437">
                  <c:v>38582</c:v>
                </c:pt>
                <c:pt idx="1438">
                  <c:v>38583</c:v>
                </c:pt>
                <c:pt idx="1439">
                  <c:v>38586</c:v>
                </c:pt>
                <c:pt idx="1440">
                  <c:v>38587</c:v>
                </c:pt>
                <c:pt idx="1441">
                  <c:v>38588</c:v>
                </c:pt>
                <c:pt idx="1442">
                  <c:v>38589</c:v>
                </c:pt>
                <c:pt idx="1443">
                  <c:v>38590</c:v>
                </c:pt>
                <c:pt idx="1444">
                  <c:v>38593</c:v>
                </c:pt>
                <c:pt idx="1445">
                  <c:v>38594</c:v>
                </c:pt>
                <c:pt idx="1446">
                  <c:v>38595</c:v>
                </c:pt>
                <c:pt idx="1447">
                  <c:v>38596</c:v>
                </c:pt>
                <c:pt idx="1448">
                  <c:v>38597</c:v>
                </c:pt>
                <c:pt idx="1449">
                  <c:v>38600</c:v>
                </c:pt>
                <c:pt idx="1450">
                  <c:v>38601</c:v>
                </c:pt>
                <c:pt idx="1451">
                  <c:v>38602</c:v>
                </c:pt>
                <c:pt idx="1452">
                  <c:v>38603</c:v>
                </c:pt>
                <c:pt idx="1453">
                  <c:v>38604</c:v>
                </c:pt>
                <c:pt idx="1454">
                  <c:v>38607</c:v>
                </c:pt>
                <c:pt idx="1455">
                  <c:v>38608</c:v>
                </c:pt>
                <c:pt idx="1456">
                  <c:v>38609</c:v>
                </c:pt>
                <c:pt idx="1457">
                  <c:v>38610</c:v>
                </c:pt>
                <c:pt idx="1458">
                  <c:v>38611</c:v>
                </c:pt>
                <c:pt idx="1459">
                  <c:v>38614</c:v>
                </c:pt>
                <c:pt idx="1460">
                  <c:v>38615</c:v>
                </c:pt>
                <c:pt idx="1461">
                  <c:v>38616</c:v>
                </c:pt>
                <c:pt idx="1462">
                  <c:v>38617</c:v>
                </c:pt>
                <c:pt idx="1463">
                  <c:v>38618</c:v>
                </c:pt>
                <c:pt idx="1464">
                  <c:v>38621</c:v>
                </c:pt>
                <c:pt idx="1465">
                  <c:v>38622</c:v>
                </c:pt>
                <c:pt idx="1466">
                  <c:v>38623</c:v>
                </c:pt>
                <c:pt idx="1467">
                  <c:v>38624</c:v>
                </c:pt>
                <c:pt idx="1468">
                  <c:v>38625</c:v>
                </c:pt>
                <c:pt idx="1469">
                  <c:v>38628</c:v>
                </c:pt>
                <c:pt idx="1470">
                  <c:v>38629</c:v>
                </c:pt>
                <c:pt idx="1471">
                  <c:v>38630</c:v>
                </c:pt>
                <c:pt idx="1472">
                  <c:v>38631</c:v>
                </c:pt>
                <c:pt idx="1473">
                  <c:v>38632</c:v>
                </c:pt>
                <c:pt idx="1474">
                  <c:v>38635</c:v>
                </c:pt>
                <c:pt idx="1475">
                  <c:v>38636</c:v>
                </c:pt>
                <c:pt idx="1476">
                  <c:v>38637</c:v>
                </c:pt>
                <c:pt idx="1477">
                  <c:v>38638</c:v>
                </c:pt>
                <c:pt idx="1478">
                  <c:v>38639</c:v>
                </c:pt>
                <c:pt idx="1479">
                  <c:v>38642</c:v>
                </c:pt>
                <c:pt idx="1480">
                  <c:v>38643</c:v>
                </c:pt>
                <c:pt idx="1481">
                  <c:v>38644</c:v>
                </c:pt>
                <c:pt idx="1482">
                  <c:v>38645</c:v>
                </c:pt>
                <c:pt idx="1483">
                  <c:v>38646</c:v>
                </c:pt>
                <c:pt idx="1484">
                  <c:v>38649</c:v>
                </c:pt>
                <c:pt idx="1485">
                  <c:v>38650</c:v>
                </c:pt>
                <c:pt idx="1486">
                  <c:v>38651</c:v>
                </c:pt>
                <c:pt idx="1487">
                  <c:v>38652</c:v>
                </c:pt>
                <c:pt idx="1488">
                  <c:v>38653</c:v>
                </c:pt>
                <c:pt idx="1489">
                  <c:v>38656</c:v>
                </c:pt>
                <c:pt idx="1490">
                  <c:v>38657</c:v>
                </c:pt>
                <c:pt idx="1491">
                  <c:v>38658</c:v>
                </c:pt>
                <c:pt idx="1492">
                  <c:v>38659</c:v>
                </c:pt>
                <c:pt idx="1493">
                  <c:v>38660</c:v>
                </c:pt>
                <c:pt idx="1494">
                  <c:v>38663</c:v>
                </c:pt>
                <c:pt idx="1495">
                  <c:v>38664</c:v>
                </c:pt>
                <c:pt idx="1496">
                  <c:v>38665</c:v>
                </c:pt>
                <c:pt idx="1497">
                  <c:v>38666</c:v>
                </c:pt>
                <c:pt idx="1498">
                  <c:v>38667</c:v>
                </c:pt>
                <c:pt idx="1499">
                  <c:v>38670</c:v>
                </c:pt>
                <c:pt idx="1500">
                  <c:v>38671</c:v>
                </c:pt>
                <c:pt idx="1501">
                  <c:v>38672</c:v>
                </c:pt>
                <c:pt idx="1502">
                  <c:v>38673</c:v>
                </c:pt>
                <c:pt idx="1503">
                  <c:v>38674</c:v>
                </c:pt>
                <c:pt idx="1504">
                  <c:v>38677</c:v>
                </c:pt>
                <c:pt idx="1505">
                  <c:v>38678</c:v>
                </c:pt>
                <c:pt idx="1506">
                  <c:v>38679</c:v>
                </c:pt>
                <c:pt idx="1507">
                  <c:v>38680</c:v>
                </c:pt>
                <c:pt idx="1508">
                  <c:v>38681</c:v>
                </c:pt>
                <c:pt idx="1509">
                  <c:v>38684</c:v>
                </c:pt>
                <c:pt idx="1510">
                  <c:v>38685</c:v>
                </c:pt>
                <c:pt idx="1511">
                  <c:v>38686</c:v>
                </c:pt>
                <c:pt idx="1512">
                  <c:v>38687</c:v>
                </c:pt>
                <c:pt idx="1513">
                  <c:v>38688</c:v>
                </c:pt>
                <c:pt idx="1514">
                  <c:v>38691</c:v>
                </c:pt>
                <c:pt idx="1515">
                  <c:v>38692</c:v>
                </c:pt>
                <c:pt idx="1516">
                  <c:v>38693</c:v>
                </c:pt>
                <c:pt idx="1517">
                  <c:v>38694</c:v>
                </c:pt>
                <c:pt idx="1518">
                  <c:v>38695</c:v>
                </c:pt>
                <c:pt idx="1519">
                  <c:v>38698</c:v>
                </c:pt>
                <c:pt idx="1520">
                  <c:v>38699</c:v>
                </c:pt>
                <c:pt idx="1521">
                  <c:v>38700</c:v>
                </c:pt>
                <c:pt idx="1522">
                  <c:v>38701</c:v>
                </c:pt>
                <c:pt idx="1523">
                  <c:v>38702</c:v>
                </c:pt>
                <c:pt idx="1524">
                  <c:v>38705</c:v>
                </c:pt>
                <c:pt idx="1525">
                  <c:v>38706</c:v>
                </c:pt>
                <c:pt idx="1526">
                  <c:v>38707</c:v>
                </c:pt>
                <c:pt idx="1527">
                  <c:v>38708</c:v>
                </c:pt>
                <c:pt idx="1528">
                  <c:v>38709</c:v>
                </c:pt>
                <c:pt idx="1529">
                  <c:v>38713</c:v>
                </c:pt>
                <c:pt idx="1530">
                  <c:v>38714</c:v>
                </c:pt>
                <c:pt idx="1531">
                  <c:v>38715</c:v>
                </c:pt>
                <c:pt idx="1532">
                  <c:v>38716</c:v>
                </c:pt>
                <c:pt idx="1533">
                  <c:v>38719</c:v>
                </c:pt>
                <c:pt idx="1534">
                  <c:v>38720</c:v>
                </c:pt>
                <c:pt idx="1535">
                  <c:v>38721</c:v>
                </c:pt>
                <c:pt idx="1536">
                  <c:v>38722</c:v>
                </c:pt>
                <c:pt idx="1537">
                  <c:v>38723</c:v>
                </c:pt>
                <c:pt idx="1538">
                  <c:v>38726</c:v>
                </c:pt>
                <c:pt idx="1539">
                  <c:v>38727</c:v>
                </c:pt>
                <c:pt idx="1540">
                  <c:v>38728</c:v>
                </c:pt>
                <c:pt idx="1541">
                  <c:v>38729</c:v>
                </c:pt>
                <c:pt idx="1542">
                  <c:v>38730</c:v>
                </c:pt>
                <c:pt idx="1543">
                  <c:v>38733</c:v>
                </c:pt>
                <c:pt idx="1544">
                  <c:v>38734</c:v>
                </c:pt>
                <c:pt idx="1545">
                  <c:v>38735</c:v>
                </c:pt>
                <c:pt idx="1546">
                  <c:v>38736</c:v>
                </c:pt>
                <c:pt idx="1547">
                  <c:v>38737</c:v>
                </c:pt>
                <c:pt idx="1548">
                  <c:v>38740</c:v>
                </c:pt>
                <c:pt idx="1549">
                  <c:v>38741</c:v>
                </c:pt>
                <c:pt idx="1550">
                  <c:v>38742</c:v>
                </c:pt>
                <c:pt idx="1551">
                  <c:v>38743</c:v>
                </c:pt>
                <c:pt idx="1552">
                  <c:v>38744</c:v>
                </c:pt>
                <c:pt idx="1553">
                  <c:v>38747</c:v>
                </c:pt>
                <c:pt idx="1554">
                  <c:v>38748</c:v>
                </c:pt>
                <c:pt idx="1555">
                  <c:v>38749</c:v>
                </c:pt>
                <c:pt idx="1556">
                  <c:v>38750</c:v>
                </c:pt>
                <c:pt idx="1557">
                  <c:v>38751</c:v>
                </c:pt>
                <c:pt idx="1558">
                  <c:v>38754</c:v>
                </c:pt>
                <c:pt idx="1559">
                  <c:v>38755</c:v>
                </c:pt>
                <c:pt idx="1560">
                  <c:v>38756</c:v>
                </c:pt>
                <c:pt idx="1561">
                  <c:v>38757</c:v>
                </c:pt>
                <c:pt idx="1562">
                  <c:v>38758</c:v>
                </c:pt>
                <c:pt idx="1563">
                  <c:v>38761</c:v>
                </c:pt>
                <c:pt idx="1564">
                  <c:v>38762</c:v>
                </c:pt>
                <c:pt idx="1565">
                  <c:v>38763</c:v>
                </c:pt>
                <c:pt idx="1566">
                  <c:v>38764</c:v>
                </c:pt>
                <c:pt idx="1567">
                  <c:v>38765</c:v>
                </c:pt>
                <c:pt idx="1568">
                  <c:v>38768</c:v>
                </c:pt>
                <c:pt idx="1569">
                  <c:v>38769</c:v>
                </c:pt>
                <c:pt idx="1570">
                  <c:v>38770</c:v>
                </c:pt>
                <c:pt idx="1571">
                  <c:v>38771</c:v>
                </c:pt>
                <c:pt idx="1572">
                  <c:v>38772</c:v>
                </c:pt>
                <c:pt idx="1573">
                  <c:v>38775</c:v>
                </c:pt>
                <c:pt idx="1574">
                  <c:v>38776</c:v>
                </c:pt>
                <c:pt idx="1575">
                  <c:v>38777</c:v>
                </c:pt>
                <c:pt idx="1576">
                  <c:v>38778</c:v>
                </c:pt>
                <c:pt idx="1577">
                  <c:v>38779</c:v>
                </c:pt>
                <c:pt idx="1578">
                  <c:v>38782</c:v>
                </c:pt>
                <c:pt idx="1579">
                  <c:v>38783</c:v>
                </c:pt>
                <c:pt idx="1580">
                  <c:v>38784</c:v>
                </c:pt>
                <c:pt idx="1581">
                  <c:v>38785</c:v>
                </c:pt>
                <c:pt idx="1582">
                  <c:v>38786</c:v>
                </c:pt>
                <c:pt idx="1583">
                  <c:v>38789</c:v>
                </c:pt>
                <c:pt idx="1584">
                  <c:v>38790</c:v>
                </c:pt>
                <c:pt idx="1585">
                  <c:v>38791</c:v>
                </c:pt>
                <c:pt idx="1586">
                  <c:v>38792</c:v>
                </c:pt>
                <c:pt idx="1587">
                  <c:v>38793</c:v>
                </c:pt>
                <c:pt idx="1588">
                  <c:v>38796</c:v>
                </c:pt>
                <c:pt idx="1589">
                  <c:v>38797</c:v>
                </c:pt>
                <c:pt idx="1590">
                  <c:v>38798</c:v>
                </c:pt>
                <c:pt idx="1591">
                  <c:v>38799</c:v>
                </c:pt>
                <c:pt idx="1592">
                  <c:v>38800</c:v>
                </c:pt>
                <c:pt idx="1593">
                  <c:v>38803</c:v>
                </c:pt>
                <c:pt idx="1594">
                  <c:v>38804</c:v>
                </c:pt>
                <c:pt idx="1595">
                  <c:v>38805</c:v>
                </c:pt>
                <c:pt idx="1596">
                  <c:v>38806</c:v>
                </c:pt>
                <c:pt idx="1597">
                  <c:v>38807</c:v>
                </c:pt>
                <c:pt idx="1598">
                  <c:v>38810</c:v>
                </c:pt>
                <c:pt idx="1599">
                  <c:v>38811</c:v>
                </c:pt>
                <c:pt idx="1600">
                  <c:v>38812</c:v>
                </c:pt>
                <c:pt idx="1601">
                  <c:v>38813</c:v>
                </c:pt>
                <c:pt idx="1602">
                  <c:v>38814</c:v>
                </c:pt>
                <c:pt idx="1603">
                  <c:v>38817</c:v>
                </c:pt>
                <c:pt idx="1604">
                  <c:v>38818</c:v>
                </c:pt>
                <c:pt idx="1605">
                  <c:v>38819</c:v>
                </c:pt>
                <c:pt idx="1606">
                  <c:v>38820</c:v>
                </c:pt>
                <c:pt idx="1607">
                  <c:v>38825</c:v>
                </c:pt>
                <c:pt idx="1608">
                  <c:v>38826</c:v>
                </c:pt>
                <c:pt idx="1609">
                  <c:v>38827</c:v>
                </c:pt>
                <c:pt idx="1610">
                  <c:v>38828</c:v>
                </c:pt>
                <c:pt idx="1611">
                  <c:v>38831</c:v>
                </c:pt>
                <c:pt idx="1612">
                  <c:v>38832</c:v>
                </c:pt>
                <c:pt idx="1613">
                  <c:v>38833</c:v>
                </c:pt>
                <c:pt idx="1614">
                  <c:v>38834</c:v>
                </c:pt>
                <c:pt idx="1615">
                  <c:v>38835</c:v>
                </c:pt>
                <c:pt idx="1616">
                  <c:v>38839</c:v>
                </c:pt>
                <c:pt idx="1617">
                  <c:v>38840</c:v>
                </c:pt>
                <c:pt idx="1618">
                  <c:v>38841</c:v>
                </c:pt>
                <c:pt idx="1619">
                  <c:v>38842</c:v>
                </c:pt>
                <c:pt idx="1620">
                  <c:v>38845</c:v>
                </c:pt>
                <c:pt idx="1621">
                  <c:v>38846</c:v>
                </c:pt>
                <c:pt idx="1622">
                  <c:v>38847</c:v>
                </c:pt>
                <c:pt idx="1623">
                  <c:v>38848</c:v>
                </c:pt>
                <c:pt idx="1624">
                  <c:v>38849</c:v>
                </c:pt>
                <c:pt idx="1625">
                  <c:v>38852</c:v>
                </c:pt>
                <c:pt idx="1626">
                  <c:v>38853</c:v>
                </c:pt>
                <c:pt idx="1627">
                  <c:v>38854</c:v>
                </c:pt>
                <c:pt idx="1628">
                  <c:v>38855</c:v>
                </c:pt>
                <c:pt idx="1629">
                  <c:v>38856</c:v>
                </c:pt>
                <c:pt idx="1630">
                  <c:v>38859</c:v>
                </c:pt>
                <c:pt idx="1631">
                  <c:v>38860</c:v>
                </c:pt>
                <c:pt idx="1632">
                  <c:v>38861</c:v>
                </c:pt>
                <c:pt idx="1633">
                  <c:v>38862</c:v>
                </c:pt>
                <c:pt idx="1634">
                  <c:v>38863</c:v>
                </c:pt>
                <c:pt idx="1635">
                  <c:v>38866</c:v>
                </c:pt>
                <c:pt idx="1636">
                  <c:v>38867</c:v>
                </c:pt>
                <c:pt idx="1637">
                  <c:v>38868</c:v>
                </c:pt>
                <c:pt idx="1638">
                  <c:v>38869</c:v>
                </c:pt>
                <c:pt idx="1639">
                  <c:v>38870</c:v>
                </c:pt>
                <c:pt idx="1640">
                  <c:v>38873</c:v>
                </c:pt>
                <c:pt idx="1641">
                  <c:v>38874</c:v>
                </c:pt>
                <c:pt idx="1642">
                  <c:v>38875</c:v>
                </c:pt>
                <c:pt idx="1643">
                  <c:v>38876</c:v>
                </c:pt>
                <c:pt idx="1644">
                  <c:v>38877</c:v>
                </c:pt>
                <c:pt idx="1645">
                  <c:v>38880</c:v>
                </c:pt>
                <c:pt idx="1646">
                  <c:v>38881</c:v>
                </c:pt>
                <c:pt idx="1647">
                  <c:v>38882</c:v>
                </c:pt>
                <c:pt idx="1648">
                  <c:v>38883</c:v>
                </c:pt>
                <c:pt idx="1649">
                  <c:v>38884</c:v>
                </c:pt>
                <c:pt idx="1650">
                  <c:v>38887</c:v>
                </c:pt>
                <c:pt idx="1651">
                  <c:v>38888</c:v>
                </c:pt>
                <c:pt idx="1652">
                  <c:v>38889</c:v>
                </c:pt>
                <c:pt idx="1653">
                  <c:v>38890</c:v>
                </c:pt>
                <c:pt idx="1654">
                  <c:v>38891</c:v>
                </c:pt>
                <c:pt idx="1655">
                  <c:v>38894</c:v>
                </c:pt>
                <c:pt idx="1656">
                  <c:v>38895</c:v>
                </c:pt>
                <c:pt idx="1657">
                  <c:v>38896</c:v>
                </c:pt>
                <c:pt idx="1658">
                  <c:v>38897</c:v>
                </c:pt>
                <c:pt idx="1659">
                  <c:v>38898</c:v>
                </c:pt>
                <c:pt idx="1660">
                  <c:v>38901</c:v>
                </c:pt>
                <c:pt idx="1661">
                  <c:v>38902</c:v>
                </c:pt>
                <c:pt idx="1662">
                  <c:v>38903</c:v>
                </c:pt>
                <c:pt idx="1663">
                  <c:v>38904</c:v>
                </c:pt>
                <c:pt idx="1664">
                  <c:v>38905</c:v>
                </c:pt>
                <c:pt idx="1665">
                  <c:v>38908</c:v>
                </c:pt>
                <c:pt idx="1666">
                  <c:v>38909</c:v>
                </c:pt>
                <c:pt idx="1667">
                  <c:v>38910</c:v>
                </c:pt>
                <c:pt idx="1668">
                  <c:v>38911</c:v>
                </c:pt>
                <c:pt idx="1669">
                  <c:v>38912</c:v>
                </c:pt>
                <c:pt idx="1670">
                  <c:v>38915</c:v>
                </c:pt>
                <c:pt idx="1671">
                  <c:v>38916</c:v>
                </c:pt>
                <c:pt idx="1672">
                  <c:v>38917</c:v>
                </c:pt>
                <c:pt idx="1673">
                  <c:v>38918</c:v>
                </c:pt>
                <c:pt idx="1674">
                  <c:v>38919</c:v>
                </c:pt>
                <c:pt idx="1675">
                  <c:v>38922</c:v>
                </c:pt>
                <c:pt idx="1676">
                  <c:v>38923</c:v>
                </c:pt>
                <c:pt idx="1677">
                  <c:v>38924</c:v>
                </c:pt>
                <c:pt idx="1678">
                  <c:v>38925</c:v>
                </c:pt>
                <c:pt idx="1679">
                  <c:v>38926</c:v>
                </c:pt>
                <c:pt idx="1680">
                  <c:v>38929</c:v>
                </c:pt>
                <c:pt idx="1681">
                  <c:v>38930</c:v>
                </c:pt>
                <c:pt idx="1682">
                  <c:v>38931</c:v>
                </c:pt>
                <c:pt idx="1683">
                  <c:v>38932</c:v>
                </c:pt>
                <c:pt idx="1684">
                  <c:v>38933</c:v>
                </c:pt>
                <c:pt idx="1685">
                  <c:v>38936</c:v>
                </c:pt>
                <c:pt idx="1686">
                  <c:v>38937</c:v>
                </c:pt>
                <c:pt idx="1687">
                  <c:v>38938</c:v>
                </c:pt>
                <c:pt idx="1688">
                  <c:v>38939</c:v>
                </c:pt>
                <c:pt idx="1689">
                  <c:v>38940</c:v>
                </c:pt>
                <c:pt idx="1690">
                  <c:v>38943</c:v>
                </c:pt>
                <c:pt idx="1691">
                  <c:v>38944</c:v>
                </c:pt>
                <c:pt idx="1692">
                  <c:v>38945</c:v>
                </c:pt>
                <c:pt idx="1693">
                  <c:v>38946</c:v>
                </c:pt>
                <c:pt idx="1694">
                  <c:v>38947</c:v>
                </c:pt>
                <c:pt idx="1695">
                  <c:v>38950</c:v>
                </c:pt>
                <c:pt idx="1696">
                  <c:v>38951</c:v>
                </c:pt>
                <c:pt idx="1697">
                  <c:v>38952</c:v>
                </c:pt>
                <c:pt idx="1698">
                  <c:v>38953</c:v>
                </c:pt>
                <c:pt idx="1699">
                  <c:v>38954</c:v>
                </c:pt>
                <c:pt idx="1700">
                  <c:v>38957</c:v>
                </c:pt>
                <c:pt idx="1701">
                  <c:v>38958</c:v>
                </c:pt>
                <c:pt idx="1702">
                  <c:v>38959</c:v>
                </c:pt>
                <c:pt idx="1703">
                  <c:v>38960</c:v>
                </c:pt>
                <c:pt idx="1704">
                  <c:v>38961</c:v>
                </c:pt>
                <c:pt idx="1705">
                  <c:v>38964</c:v>
                </c:pt>
                <c:pt idx="1706">
                  <c:v>38965</c:v>
                </c:pt>
                <c:pt idx="1707">
                  <c:v>38966</c:v>
                </c:pt>
                <c:pt idx="1708">
                  <c:v>38967</c:v>
                </c:pt>
                <c:pt idx="1709">
                  <c:v>38968</c:v>
                </c:pt>
                <c:pt idx="1710">
                  <c:v>38971</c:v>
                </c:pt>
                <c:pt idx="1711">
                  <c:v>38972</c:v>
                </c:pt>
                <c:pt idx="1712">
                  <c:v>38973</c:v>
                </c:pt>
                <c:pt idx="1713">
                  <c:v>38974</c:v>
                </c:pt>
                <c:pt idx="1714">
                  <c:v>38975</c:v>
                </c:pt>
                <c:pt idx="1715">
                  <c:v>38978</c:v>
                </c:pt>
                <c:pt idx="1716">
                  <c:v>38979</c:v>
                </c:pt>
                <c:pt idx="1717">
                  <c:v>38980</c:v>
                </c:pt>
                <c:pt idx="1718">
                  <c:v>38981</c:v>
                </c:pt>
                <c:pt idx="1719">
                  <c:v>38982</c:v>
                </c:pt>
                <c:pt idx="1720">
                  <c:v>38985</c:v>
                </c:pt>
                <c:pt idx="1721">
                  <c:v>38986</c:v>
                </c:pt>
                <c:pt idx="1722">
                  <c:v>38987</c:v>
                </c:pt>
                <c:pt idx="1723">
                  <c:v>38988</c:v>
                </c:pt>
                <c:pt idx="1724">
                  <c:v>38989</c:v>
                </c:pt>
                <c:pt idx="1725">
                  <c:v>38992</c:v>
                </c:pt>
                <c:pt idx="1726">
                  <c:v>38993</c:v>
                </c:pt>
                <c:pt idx="1727">
                  <c:v>38994</c:v>
                </c:pt>
                <c:pt idx="1728">
                  <c:v>38995</c:v>
                </c:pt>
                <c:pt idx="1729">
                  <c:v>38996</c:v>
                </c:pt>
                <c:pt idx="1730">
                  <c:v>38999</c:v>
                </c:pt>
                <c:pt idx="1731">
                  <c:v>39000</c:v>
                </c:pt>
                <c:pt idx="1732">
                  <c:v>39001</c:v>
                </c:pt>
                <c:pt idx="1733">
                  <c:v>39002</c:v>
                </c:pt>
                <c:pt idx="1734">
                  <c:v>39003</c:v>
                </c:pt>
                <c:pt idx="1735">
                  <c:v>39006</c:v>
                </c:pt>
                <c:pt idx="1736">
                  <c:v>39007</c:v>
                </c:pt>
                <c:pt idx="1737">
                  <c:v>39008</c:v>
                </c:pt>
                <c:pt idx="1738">
                  <c:v>39009</c:v>
                </c:pt>
                <c:pt idx="1739">
                  <c:v>39010</c:v>
                </c:pt>
                <c:pt idx="1740">
                  <c:v>39013</c:v>
                </c:pt>
                <c:pt idx="1741">
                  <c:v>39014</c:v>
                </c:pt>
                <c:pt idx="1742">
                  <c:v>39015</c:v>
                </c:pt>
                <c:pt idx="1743">
                  <c:v>39016</c:v>
                </c:pt>
                <c:pt idx="1744">
                  <c:v>39017</c:v>
                </c:pt>
                <c:pt idx="1745">
                  <c:v>39020</c:v>
                </c:pt>
                <c:pt idx="1746">
                  <c:v>39021</c:v>
                </c:pt>
                <c:pt idx="1747">
                  <c:v>39022</c:v>
                </c:pt>
                <c:pt idx="1748">
                  <c:v>39023</c:v>
                </c:pt>
                <c:pt idx="1749">
                  <c:v>39024</c:v>
                </c:pt>
                <c:pt idx="1750">
                  <c:v>39027</c:v>
                </c:pt>
                <c:pt idx="1751">
                  <c:v>39028</c:v>
                </c:pt>
                <c:pt idx="1752">
                  <c:v>39029</c:v>
                </c:pt>
                <c:pt idx="1753">
                  <c:v>39030</c:v>
                </c:pt>
                <c:pt idx="1754">
                  <c:v>39031</c:v>
                </c:pt>
                <c:pt idx="1755">
                  <c:v>39034</c:v>
                </c:pt>
                <c:pt idx="1756">
                  <c:v>39035</c:v>
                </c:pt>
                <c:pt idx="1757">
                  <c:v>39036</c:v>
                </c:pt>
                <c:pt idx="1758">
                  <c:v>39037</c:v>
                </c:pt>
                <c:pt idx="1759">
                  <c:v>39038</c:v>
                </c:pt>
                <c:pt idx="1760">
                  <c:v>39041</c:v>
                </c:pt>
                <c:pt idx="1761">
                  <c:v>39042</c:v>
                </c:pt>
                <c:pt idx="1762">
                  <c:v>39043</c:v>
                </c:pt>
                <c:pt idx="1763">
                  <c:v>39044</c:v>
                </c:pt>
                <c:pt idx="1764">
                  <c:v>39045</c:v>
                </c:pt>
                <c:pt idx="1765">
                  <c:v>39048</c:v>
                </c:pt>
                <c:pt idx="1766">
                  <c:v>39049</c:v>
                </c:pt>
                <c:pt idx="1767">
                  <c:v>39050</c:v>
                </c:pt>
                <c:pt idx="1768">
                  <c:v>39051</c:v>
                </c:pt>
                <c:pt idx="1769">
                  <c:v>39052</c:v>
                </c:pt>
                <c:pt idx="1770">
                  <c:v>39055</c:v>
                </c:pt>
                <c:pt idx="1771">
                  <c:v>39056</c:v>
                </c:pt>
                <c:pt idx="1772">
                  <c:v>39057</c:v>
                </c:pt>
                <c:pt idx="1773">
                  <c:v>39058</c:v>
                </c:pt>
                <c:pt idx="1774">
                  <c:v>39059</c:v>
                </c:pt>
                <c:pt idx="1775">
                  <c:v>39062</c:v>
                </c:pt>
                <c:pt idx="1776">
                  <c:v>39063</c:v>
                </c:pt>
                <c:pt idx="1777">
                  <c:v>39064</c:v>
                </c:pt>
                <c:pt idx="1778">
                  <c:v>39065</c:v>
                </c:pt>
                <c:pt idx="1779">
                  <c:v>39066</c:v>
                </c:pt>
                <c:pt idx="1780">
                  <c:v>39069</c:v>
                </c:pt>
                <c:pt idx="1781">
                  <c:v>39070</c:v>
                </c:pt>
                <c:pt idx="1782">
                  <c:v>39071</c:v>
                </c:pt>
                <c:pt idx="1783">
                  <c:v>39072</c:v>
                </c:pt>
                <c:pt idx="1784">
                  <c:v>39073</c:v>
                </c:pt>
                <c:pt idx="1785">
                  <c:v>39078</c:v>
                </c:pt>
                <c:pt idx="1786">
                  <c:v>39079</c:v>
                </c:pt>
                <c:pt idx="1787">
                  <c:v>39080</c:v>
                </c:pt>
                <c:pt idx="1788">
                  <c:v>39084</c:v>
                </c:pt>
                <c:pt idx="1789">
                  <c:v>39085</c:v>
                </c:pt>
                <c:pt idx="1790">
                  <c:v>39086</c:v>
                </c:pt>
                <c:pt idx="1791">
                  <c:v>39087</c:v>
                </c:pt>
                <c:pt idx="1792">
                  <c:v>39090</c:v>
                </c:pt>
                <c:pt idx="1793">
                  <c:v>39091</c:v>
                </c:pt>
                <c:pt idx="1794">
                  <c:v>39092</c:v>
                </c:pt>
                <c:pt idx="1795">
                  <c:v>39093</c:v>
                </c:pt>
                <c:pt idx="1796">
                  <c:v>39094</c:v>
                </c:pt>
                <c:pt idx="1797">
                  <c:v>39097</c:v>
                </c:pt>
                <c:pt idx="1798">
                  <c:v>39098</c:v>
                </c:pt>
                <c:pt idx="1799">
                  <c:v>39099</c:v>
                </c:pt>
                <c:pt idx="1800">
                  <c:v>39100</c:v>
                </c:pt>
                <c:pt idx="1801">
                  <c:v>39101</c:v>
                </c:pt>
                <c:pt idx="1802">
                  <c:v>39104</c:v>
                </c:pt>
                <c:pt idx="1803">
                  <c:v>39105</c:v>
                </c:pt>
                <c:pt idx="1804">
                  <c:v>39106</c:v>
                </c:pt>
                <c:pt idx="1805">
                  <c:v>39107</c:v>
                </c:pt>
                <c:pt idx="1806">
                  <c:v>39108</c:v>
                </c:pt>
                <c:pt idx="1807">
                  <c:v>39111</c:v>
                </c:pt>
                <c:pt idx="1808">
                  <c:v>39112</c:v>
                </c:pt>
                <c:pt idx="1809">
                  <c:v>39113</c:v>
                </c:pt>
                <c:pt idx="1810">
                  <c:v>39114</c:v>
                </c:pt>
                <c:pt idx="1811">
                  <c:v>39115</c:v>
                </c:pt>
                <c:pt idx="1812">
                  <c:v>39118</c:v>
                </c:pt>
                <c:pt idx="1813">
                  <c:v>39119</c:v>
                </c:pt>
                <c:pt idx="1814">
                  <c:v>39120</c:v>
                </c:pt>
                <c:pt idx="1815">
                  <c:v>39121</c:v>
                </c:pt>
                <c:pt idx="1816">
                  <c:v>39122</c:v>
                </c:pt>
                <c:pt idx="1817">
                  <c:v>39125</c:v>
                </c:pt>
                <c:pt idx="1818">
                  <c:v>39126</c:v>
                </c:pt>
                <c:pt idx="1819">
                  <c:v>39127</c:v>
                </c:pt>
                <c:pt idx="1820">
                  <c:v>39128</c:v>
                </c:pt>
                <c:pt idx="1821">
                  <c:v>39129</c:v>
                </c:pt>
                <c:pt idx="1822">
                  <c:v>39132</c:v>
                </c:pt>
                <c:pt idx="1823">
                  <c:v>39133</c:v>
                </c:pt>
                <c:pt idx="1824">
                  <c:v>39134</c:v>
                </c:pt>
                <c:pt idx="1825">
                  <c:v>39135</c:v>
                </c:pt>
                <c:pt idx="1826">
                  <c:v>39136</c:v>
                </c:pt>
                <c:pt idx="1827">
                  <c:v>39139</c:v>
                </c:pt>
                <c:pt idx="1828">
                  <c:v>39140</c:v>
                </c:pt>
                <c:pt idx="1829">
                  <c:v>39141</c:v>
                </c:pt>
                <c:pt idx="1830">
                  <c:v>39142</c:v>
                </c:pt>
                <c:pt idx="1831">
                  <c:v>39143</c:v>
                </c:pt>
                <c:pt idx="1832">
                  <c:v>39146</c:v>
                </c:pt>
                <c:pt idx="1833">
                  <c:v>39147</c:v>
                </c:pt>
                <c:pt idx="1834">
                  <c:v>39148</c:v>
                </c:pt>
                <c:pt idx="1835">
                  <c:v>39149</c:v>
                </c:pt>
                <c:pt idx="1836">
                  <c:v>39150</c:v>
                </c:pt>
                <c:pt idx="1837">
                  <c:v>39153</c:v>
                </c:pt>
                <c:pt idx="1838">
                  <c:v>39154</c:v>
                </c:pt>
                <c:pt idx="1839">
                  <c:v>39155</c:v>
                </c:pt>
                <c:pt idx="1840">
                  <c:v>39156</c:v>
                </c:pt>
                <c:pt idx="1841">
                  <c:v>39157</c:v>
                </c:pt>
                <c:pt idx="1842">
                  <c:v>39160</c:v>
                </c:pt>
                <c:pt idx="1843">
                  <c:v>39161</c:v>
                </c:pt>
                <c:pt idx="1844">
                  <c:v>39162</c:v>
                </c:pt>
                <c:pt idx="1845">
                  <c:v>39163</c:v>
                </c:pt>
                <c:pt idx="1846">
                  <c:v>39164</c:v>
                </c:pt>
                <c:pt idx="1847">
                  <c:v>39167</c:v>
                </c:pt>
                <c:pt idx="1848">
                  <c:v>39168</c:v>
                </c:pt>
                <c:pt idx="1849">
                  <c:v>39169</c:v>
                </c:pt>
                <c:pt idx="1850">
                  <c:v>39170</c:v>
                </c:pt>
                <c:pt idx="1851">
                  <c:v>39171</c:v>
                </c:pt>
                <c:pt idx="1852">
                  <c:v>39174</c:v>
                </c:pt>
                <c:pt idx="1853">
                  <c:v>39175</c:v>
                </c:pt>
                <c:pt idx="1854">
                  <c:v>39176</c:v>
                </c:pt>
                <c:pt idx="1855">
                  <c:v>39177</c:v>
                </c:pt>
                <c:pt idx="1856">
                  <c:v>39182</c:v>
                </c:pt>
                <c:pt idx="1857">
                  <c:v>39183</c:v>
                </c:pt>
                <c:pt idx="1858">
                  <c:v>39184</c:v>
                </c:pt>
                <c:pt idx="1859">
                  <c:v>39185</c:v>
                </c:pt>
                <c:pt idx="1860">
                  <c:v>39188</c:v>
                </c:pt>
                <c:pt idx="1861">
                  <c:v>39189</c:v>
                </c:pt>
                <c:pt idx="1862">
                  <c:v>39190</c:v>
                </c:pt>
                <c:pt idx="1863">
                  <c:v>39191</c:v>
                </c:pt>
                <c:pt idx="1864">
                  <c:v>39192</c:v>
                </c:pt>
                <c:pt idx="1865">
                  <c:v>39195</c:v>
                </c:pt>
                <c:pt idx="1866">
                  <c:v>39196</c:v>
                </c:pt>
                <c:pt idx="1867">
                  <c:v>39197</c:v>
                </c:pt>
                <c:pt idx="1868">
                  <c:v>39198</c:v>
                </c:pt>
                <c:pt idx="1869">
                  <c:v>39199</c:v>
                </c:pt>
                <c:pt idx="1870">
                  <c:v>39202</c:v>
                </c:pt>
                <c:pt idx="1871">
                  <c:v>39204</c:v>
                </c:pt>
                <c:pt idx="1872">
                  <c:v>39205</c:v>
                </c:pt>
                <c:pt idx="1873">
                  <c:v>39206</c:v>
                </c:pt>
                <c:pt idx="1874">
                  <c:v>39209</c:v>
                </c:pt>
                <c:pt idx="1875">
                  <c:v>39210</c:v>
                </c:pt>
                <c:pt idx="1876">
                  <c:v>39211</c:v>
                </c:pt>
                <c:pt idx="1877">
                  <c:v>39212</c:v>
                </c:pt>
                <c:pt idx="1878">
                  <c:v>39213</c:v>
                </c:pt>
                <c:pt idx="1879">
                  <c:v>39216</c:v>
                </c:pt>
                <c:pt idx="1880">
                  <c:v>39217</c:v>
                </c:pt>
                <c:pt idx="1881">
                  <c:v>39218</c:v>
                </c:pt>
                <c:pt idx="1882">
                  <c:v>39219</c:v>
                </c:pt>
                <c:pt idx="1883">
                  <c:v>39220</c:v>
                </c:pt>
                <c:pt idx="1884">
                  <c:v>39223</c:v>
                </c:pt>
                <c:pt idx="1885">
                  <c:v>39224</c:v>
                </c:pt>
                <c:pt idx="1886">
                  <c:v>39225</c:v>
                </c:pt>
                <c:pt idx="1887">
                  <c:v>39226</c:v>
                </c:pt>
                <c:pt idx="1888">
                  <c:v>39227</c:v>
                </c:pt>
                <c:pt idx="1889">
                  <c:v>39230</c:v>
                </c:pt>
                <c:pt idx="1890">
                  <c:v>39231</c:v>
                </c:pt>
                <c:pt idx="1891">
                  <c:v>39232</c:v>
                </c:pt>
                <c:pt idx="1892">
                  <c:v>39233</c:v>
                </c:pt>
                <c:pt idx="1893">
                  <c:v>39234</c:v>
                </c:pt>
                <c:pt idx="1894">
                  <c:v>39237</c:v>
                </c:pt>
                <c:pt idx="1895">
                  <c:v>39238</c:v>
                </c:pt>
                <c:pt idx="1896">
                  <c:v>39239</c:v>
                </c:pt>
                <c:pt idx="1897">
                  <c:v>39240</c:v>
                </c:pt>
                <c:pt idx="1898">
                  <c:v>39241</c:v>
                </c:pt>
                <c:pt idx="1899">
                  <c:v>39244</c:v>
                </c:pt>
                <c:pt idx="1900">
                  <c:v>39245</c:v>
                </c:pt>
                <c:pt idx="1901">
                  <c:v>39246</c:v>
                </c:pt>
                <c:pt idx="1902">
                  <c:v>39247</c:v>
                </c:pt>
                <c:pt idx="1903">
                  <c:v>39248</c:v>
                </c:pt>
                <c:pt idx="1904">
                  <c:v>39251</c:v>
                </c:pt>
                <c:pt idx="1905">
                  <c:v>39252</c:v>
                </c:pt>
                <c:pt idx="1906">
                  <c:v>39253</c:v>
                </c:pt>
                <c:pt idx="1907">
                  <c:v>39254</c:v>
                </c:pt>
                <c:pt idx="1908">
                  <c:v>39255</c:v>
                </c:pt>
                <c:pt idx="1909">
                  <c:v>39258</c:v>
                </c:pt>
                <c:pt idx="1910">
                  <c:v>39259</c:v>
                </c:pt>
                <c:pt idx="1911">
                  <c:v>39260</c:v>
                </c:pt>
                <c:pt idx="1912">
                  <c:v>39261</c:v>
                </c:pt>
                <c:pt idx="1913">
                  <c:v>39262</c:v>
                </c:pt>
                <c:pt idx="1914">
                  <c:v>39265</c:v>
                </c:pt>
                <c:pt idx="1915">
                  <c:v>39266</c:v>
                </c:pt>
                <c:pt idx="1916">
                  <c:v>39267</c:v>
                </c:pt>
                <c:pt idx="1917">
                  <c:v>39268</c:v>
                </c:pt>
                <c:pt idx="1918">
                  <c:v>39269</c:v>
                </c:pt>
                <c:pt idx="1919">
                  <c:v>39272</c:v>
                </c:pt>
                <c:pt idx="1920">
                  <c:v>39273</c:v>
                </c:pt>
                <c:pt idx="1921">
                  <c:v>39274</c:v>
                </c:pt>
                <c:pt idx="1922">
                  <c:v>39275</c:v>
                </c:pt>
                <c:pt idx="1923">
                  <c:v>39276</c:v>
                </c:pt>
                <c:pt idx="1924">
                  <c:v>39279</c:v>
                </c:pt>
                <c:pt idx="1925">
                  <c:v>39280</c:v>
                </c:pt>
                <c:pt idx="1926">
                  <c:v>39281</c:v>
                </c:pt>
                <c:pt idx="1927">
                  <c:v>39282</c:v>
                </c:pt>
                <c:pt idx="1928">
                  <c:v>39283</c:v>
                </c:pt>
                <c:pt idx="1929">
                  <c:v>39286</c:v>
                </c:pt>
                <c:pt idx="1930">
                  <c:v>39287</c:v>
                </c:pt>
                <c:pt idx="1931">
                  <c:v>39288</c:v>
                </c:pt>
                <c:pt idx="1932">
                  <c:v>39289</c:v>
                </c:pt>
                <c:pt idx="1933">
                  <c:v>39290</c:v>
                </c:pt>
                <c:pt idx="1934">
                  <c:v>39293</c:v>
                </c:pt>
                <c:pt idx="1935">
                  <c:v>39294</c:v>
                </c:pt>
                <c:pt idx="1936">
                  <c:v>39295</c:v>
                </c:pt>
                <c:pt idx="1937">
                  <c:v>39296</c:v>
                </c:pt>
                <c:pt idx="1938">
                  <c:v>39297</c:v>
                </c:pt>
                <c:pt idx="1939">
                  <c:v>39300</c:v>
                </c:pt>
                <c:pt idx="1940">
                  <c:v>39301</c:v>
                </c:pt>
                <c:pt idx="1941">
                  <c:v>39302</c:v>
                </c:pt>
                <c:pt idx="1942">
                  <c:v>39303</c:v>
                </c:pt>
                <c:pt idx="1943">
                  <c:v>39304</c:v>
                </c:pt>
                <c:pt idx="1944">
                  <c:v>39307</c:v>
                </c:pt>
                <c:pt idx="1945">
                  <c:v>39308</c:v>
                </c:pt>
                <c:pt idx="1946">
                  <c:v>39309</c:v>
                </c:pt>
                <c:pt idx="1947">
                  <c:v>39310</c:v>
                </c:pt>
                <c:pt idx="1948">
                  <c:v>39311</c:v>
                </c:pt>
                <c:pt idx="1949">
                  <c:v>39314</c:v>
                </c:pt>
                <c:pt idx="1950">
                  <c:v>39315</c:v>
                </c:pt>
                <c:pt idx="1951">
                  <c:v>39316</c:v>
                </c:pt>
                <c:pt idx="1952">
                  <c:v>39317</c:v>
                </c:pt>
                <c:pt idx="1953">
                  <c:v>39318</c:v>
                </c:pt>
                <c:pt idx="1954">
                  <c:v>39321</c:v>
                </c:pt>
                <c:pt idx="1955">
                  <c:v>39322</c:v>
                </c:pt>
                <c:pt idx="1956">
                  <c:v>39323</c:v>
                </c:pt>
                <c:pt idx="1957">
                  <c:v>39324</c:v>
                </c:pt>
                <c:pt idx="1958">
                  <c:v>39325</c:v>
                </c:pt>
                <c:pt idx="1959">
                  <c:v>39328</c:v>
                </c:pt>
                <c:pt idx="1960">
                  <c:v>39329</c:v>
                </c:pt>
                <c:pt idx="1961">
                  <c:v>39330</c:v>
                </c:pt>
                <c:pt idx="1962">
                  <c:v>39331</c:v>
                </c:pt>
                <c:pt idx="1963">
                  <c:v>39332</c:v>
                </c:pt>
                <c:pt idx="1964">
                  <c:v>39335</c:v>
                </c:pt>
                <c:pt idx="1965">
                  <c:v>39336</c:v>
                </c:pt>
                <c:pt idx="1966">
                  <c:v>39337</c:v>
                </c:pt>
                <c:pt idx="1967">
                  <c:v>39338</c:v>
                </c:pt>
                <c:pt idx="1968">
                  <c:v>39339</c:v>
                </c:pt>
                <c:pt idx="1969">
                  <c:v>39342</c:v>
                </c:pt>
                <c:pt idx="1970">
                  <c:v>39343</c:v>
                </c:pt>
                <c:pt idx="1971">
                  <c:v>39344</c:v>
                </c:pt>
                <c:pt idx="1972">
                  <c:v>39345</c:v>
                </c:pt>
                <c:pt idx="1973">
                  <c:v>39346</c:v>
                </c:pt>
                <c:pt idx="1974">
                  <c:v>39349</c:v>
                </c:pt>
                <c:pt idx="1975">
                  <c:v>39350</c:v>
                </c:pt>
                <c:pt idx="1976">
                  <c:v>39351</c:v>
                </c:pt>
                <c:pt idx="1977">
                  <c:v>39352</c:v>
                </c:pt>
                <c:pt idx="1978">
                  <c:v>39353</c:v>
                </c:pt>
                <c:pt idx="1979">
                  <c:v>39356</c:v>
                </c:pt>
                <c:pt idx="1980">
                  <c:v>39357</c:v>
                </c:pt>
                <c:pt idx="1981">
                  <c:v>39358</c:v>
                </c:pt>
                <c:pt idx="1982">
                  <c:v>39359</c:v>
                </c:pt>
                <c:pt idx="1983">
                  <c:v>39360</c:v>
                </c:pt>
                <c:pt idx="1984">
                  <c:v>39363</c:v>
                </c:pt>
                <c:pt idx="1985">
                  <c:v>39364</c:v>
                </c:pt>
                <c:pt idx="1986">
                  <c:v>39365</c:v>
                </c:pt>
                <c:pt idx="1987">
                  <c:v>39366</c:v>
                </c:pt>
                <c:pt idx="1988">
                  <c:v>39367</c:v>
                </c:pt>
                <c:pt idx="1989">
                  <c:v>39370</c:v>
                </c:pt>
                <c:pt idx="1990">
                  <c:v>39371</c:v>
                </c:pt>
                <c:pt idx="1991">
                  <c:v>39372</c:v>
                </c:pt>
                <c:pt idx="1992">
                  <c:v>39373</c:v>
                </c:pt>
                <c:pt idx="1993">
                  <c:v>39374</c:v>
                </c:pt>
                <c:pt idx="1994">
                  <c:v>39377</c:v>
                </c:pt>
                <c:pt idx="1995">
                  <c:v>39378</c:v>
                </c:pt>
                <c:pt idx="1996">
                  <c:v>39379</c:v>
                </c:pt>
                <c:pt idx="1997">
                  <c:v>39380</c:v>
                </c:pt>
                <c:pt idx="1998">
                  <c:v>39381</c:v>
                </c:pt>
                <c:pt idx="1999">
                  <c:v>39384</c:v>
                </c:pt>
                <c:pt idx="2000">
                  <c:v>39385</c:v>
                </c:pt>
                <c:pt idx="2001">
                  <c:v>39386</c:v>
                </c:pt>
                <c:pt idx="2002">
                  <c:v>39387</c:v>
                </c:pt>
                <c:pt idx="2003">
                  <c:v>39388</c:v>
                </c:pt>
                <c:pt idx="2004">
                  <c:v>39391</c:v>
                </c:pt>
                <c:pt idx="2005">
                  <c:v>39392</c:v>
                </c:pt>
                <c:pt idx="2006">
                  <c:v>39393</c:v>
                </c:pt>
                <c:pt idx="2007">
                  <c:v>39394</c:v>
                </c:pt>
                <c:pt idx="2008">
                  <c:v>39395</c:v>
                </c:pt>
                <c:pt idx="2009">
                  <c:v>39398</c:v>
                </c:pt>
                <c:pt idx="2010">
                  <c:v>39399</c:v>
                </c:pt>
                <c:pt idx="2011">
                  <c:v>39400</c:v>
                </c:pt>
                <c:pt idx="2012">
                  <c:v>39401</c:v>
                </c:pt>
                <c:pt idx="2013">
                  <c:v>39402</c:v>
                </c:pt>
                <c:pt idx="2014">
                  <c:v>39405</c:v>
                </c:pt>
                <c:pt idx="2015">
                  <c:v>39406</c:v>
                </c:pt>
                <c:pt idx="2016">
                  <c:v>39407</c:v>
                </c:pt>
                <c:pt idx="2017">
                  <c:v>39408</c:v>
                </c:pt>
                <c:pt idx="2018">
                  <c:v>39409</c:v>
                </c:pt>
                <c:pt idx="2019">
                  <c:v>39412</c:v>
                </c:pt>
                <c:pt idx="2020">
                  <c:v>39413</c:v>
                </c:pt>
                <c:pt idx="2021">
                  <c:v>39414</c:v>
                </c:pt>
                <c:pt idx="2022">
                  <c:v>39415</c:v>
                </c:pt>
                <c:pt idx="2023">
                  <c:v>39416</c:v>
                </c:pt>
                <c:pt idx="2024">
                  <c:v>39419</c:v>
                </c:pt>
                <c:pt idx="2025">
                  <c:v>39420</c:v>
                </c:pt>
                <c:pt idx="2026">
                  <c:v>39421</c:v>
                </c:pt>
                <c:pt idx="2027">
                  <c:v>39422</c:v>
                </c:pt>
                <c:pt idx="2028">
                  <c:v>39423</c:v>
                </c:pt>
                <c:pt idx="2029">
                  <c:v>39426</c:v>
                </c:pt>
                <c:pt idx="2030">
                  <c:v>39427</c:v>
                </c:pt>
                <c:pt idx="2031">
                  <c:v>39428</c:v>
                </c:pt>
                <c:pt idx="2032">
                  <c:v>39429</c:v>
                </c:pt>
                <c:pt idx="2033">
                  <c:v>39430</c:v>
                </c:pt>
                <c:pt idx="2034">
                  <c:v>39433</c:v>
                </c:pt>
                <c:pt idx="2035">
                  <c:v>39434</c:v>
                </c:pt>
                <c:pt idx="2036">
                  <c:v>39435</c:v>
                </c:pt>
                <c:pt idx="2037">
                  <c:v>39436</c:v>
                </c:pt>
                <c:pt idx="2038">
                  <c:v>39437</c:v>
                </c:pt>
                <c:pt idx="2039">
                  <c:v>39440</c:v>
                </c:pt>
                <c:pt idx="2040">
                  <c:v>39443</c:v>
                </c:pt>
                <c:pt idx="2041">
                  <c:v>39444</c:v>
                </c:pt>
                <c:pt idx="2042">
                  <c:v>39447</c:v>
                </c:pt>
                <c:pt idx="2043">
                  <c:v>39449</c:v>
                </c:pt>
                <c:pt idx="2044">
                  <c:v>39450</c:v>
                </c:pt>
                <c:pt idx="2045">
                  <c:v>39451</c:v>
                </c:pt>
                <c:pt idx="2046">
                  <c:v>39454</c:v>
                </c:pt>
                <c:pt idx="2047">
                  <c:v>39455</c:v>
                </c:pt>
                <c:pt idx="2048">
                  <c:v>39456</c:v>
                </c:pt>
                <c:pt idx="2049">
                  <c:v>39457</c:v>
                </c:pt>
                <c:pt idx="2050">
                  <c:v>39458</c:v>
                </c:pt>
                <c:pt idx="2051">
                  <c:v>39461</c:v>
                </c:pt>
                <c:pt idx="2052">
                  <c:v>39462</c:v>
                </c:pt>
                <c:pt idx="2053">
                  <c:v>39463</c:v>
                </c:pt>
                <c:pt idx="2054">
                  <c:v>39464</c:v>
                </c:pt>
                <c:pt idx="2055">
                  <c:v>39465</c:v>
                </c:pt>
                <c:pt idx="2056">
                  <c:v>39468</c:v>
                </c:pt>
                <c:pt idx="2057">
                  <c:v>39469</c:v>
                </c:pt>
                <c:pt idx="2058">
                  <c:v>39470</c:v>
                </c:pt>
                <c:pt idx="2059">
                  <c:v>39471</c:v>
                </c:pt>
                <c:pt idx="2060">
                  <c:v>39472</c:v>
                </c:pt>
                <c:pt idx="2061">
                  <c:v>39475</c:v>
                </c:pt>
                <c:pt idx="2062">
                  <c:v>39476</c:v>
                </c:pt>
                <c:pt idx="2063">
                  <c:v>39477</c:v>
                </c:pt>
                <c:pt idx="2064">
                  <c:v>39478</c:v>
                </c:pt>
                <c:pt idx="2065">
                  <c:v>39479</c:v>
                </c:pt>
                <c:pt idx="2066">
                  <c:v>39482</c:v>
                </c:pt>
                <c:pt idx="2067">
                  <c:v>39483</c:v>
                </c:pt>
                <c:pt idx="2068">
                  <c:v>39484</c:v>
                </c:pt>
                <c:pt idx="2069">
                  <c:v>39485</c:v>
                </c:pt>
                <c:pt idx="2070">
                  <c:v>39486</c:v>
                </c:pt>
                <c:pt idx="2071">
                  <c:v>39489</c:v>
                </c:pt>
                <c:pt idx="2072">
                  <c:v>39490</c:v>
                </c:pt>
                <c:pt idx="2073">
                  <c:v>39491</c:v>
                </c:pt>
                <c:pt idx="2074">
                  <c:v>39492</c:v>
                </c:pt>
                <c:pt idx="2075">
                  <c:v>39493</c:v>
                </c:pt>
                <c:pt idx="2076">
                  <c:v>39496</c:v>
                </c:pt>
                <c:pt idx="2077">
                  <c:v>39497</c:v>
                </c:pt>
                <c:pt idx="2078">
                  <c:v>39498</c:v>
                </c:pt>
                <c:pt idx="2079">
                  <c:v>39499</c:v>
                </c:pt>
                <c:pt idx="2080">
                  <c:v>39500</c:v>
                </c:pt>
                <c:pt idx="2081">
                  <c:v>39503</c:v>
                </c:pt>
                <c:pt idx="2082">
                  <c:v>39504</c:v>
                </c:pt>
                <c:pt idx="2083">
                  <c:v>39505</c:v>
                </c:pt>
                <c:pt idx="2084">
                  <c:v>39506</c:v>
                </c:pt>
                <c:pt idx="2085">
                  <c:v>39507</c:v>
                </c:pt>
                <c:pt idx="2086">
                  <c:v>39510</c:v>
                </c:pt>
                <c:pt idx="2087">
                  <c:v>39511</c:v>
                </c:pt>
                <c:pt idx="2088">
                  <c:v>39512</c:v>
                </c:pt>
                <c:pt idx="2089">
                  <c:v>39513</c:v>
                </c:pt>
                <c:pt idx="2090">
                  <c:v>39514</c:v>
                </c:pt>
                <c:pt idx="2091">
                  <c:v>39517</c:v>
                </c:pt>
                <c:pt idx="2092">
                  <c:v>39518</c:v>
                </c:pt>
                <c:pt idx="2093">
                  <c:v>39519</c:v>
                </c:pt>
                <c:pt idx="2094">
                  <c:v>39520</c:v>
                </c:pt>
                <c:pt idx="2095">
                  <c:v>39521</c:v>
                </c:pt>
                <c:pt idx="2096">
                  <c:v>39524</c:v>
                </c:pt>
                <c:pt idx="2097">
                  <c:v>39525</c:v>
                </c:pt>
                <c:pt idx="2098">
                  <c:v>39526</c:v>
                </c:pt>
                <c:pt idx="2099">
                  <c:v>39527</c:v>
                </c:pt>
                <c:pt idx="2100">
                  <c:v>39532</c:v>
                </c:pt>
                <c:pt idx="2101">
                  <c:v>39533</c:v>
                </c:pt>
                <c:pt idx="2102">
                  <c:v>39534</c:v>
                </c:pt>
                <c:pt idx="2103">
                  <c:v>39535</c:v>
                </c:pt>
                <c:pt idx="2104">
                  <c:v>39538</c:v>
                </c:pt>
                <c:pt idx="2105">
                  <c:v>39539</c:v>
                </c:pt>
                <c:pt idx="2106">
                  <c:v>39540</c:v>
                </c:pt>
                <c:pt idx="2107">
                  <c:v>39541</c:v>
                </c:pt>
                <c:pt idx="2108">
                  <c:v>39542</c:v>
                </c:pt>
                <c:pt idx="2109">
                  <c:v>39545</c:v>
                </c:pt>
                <c:pt idx="2110">
                  <c:v>39546</c:v>
                </c:pt>
                <c:pt idx="2111">
                  <c:v>39547</c:v>
                </c:pt>
                <c:pt idx="2112">
                  <c:v>39548</c:v>
                </c:pt>
                <c:pt idx="2113">
                  <c:v>39549</c:v>
                </c:pt>
                <c:pt idx="2114">
                  <c:v>39552</c:v>
                </c:pt>
                <c:pt idx="2115">
                  <c:v>39553</c:v>
                </c:pt>
                <c:pt idx="2116">
                  <c:v>39554</c:v>
                </c:pt>
                <c:pt idx="2117">
                  <c:v>39555</c:v>
                </c:pt>
                <c:pt idx="2118">
                  <c:v>39556</c:v>
                </c:pt>
                <c:pt idx="2119">
                  <c:v>39559</c:v>
                </c:pt>
                <c:pt idx="2120">
                  <c:v>39560</c:v>
                </c:pt>
                <c:pt idx="2121">
                  <c:v>39561</c:v>
                </c:pt>
                <c:pt idx="2122">
                  <c:v>39562</c:v>
                </c:pt>
                <c:pt idx="2123">
                  <c:v>39563</c:v>
                </c:pt>
                <c:pt idx="2124">
                  <c:v>39566</c:v>
                </c:pt>
                <c:pt idx="2125">
                  <c:v>39567</c:v>
                </c:pt>
                <c:pt idx="2126">
                  <c:v>39568</c:v>
                </c:pt>
                <c:pt idx="2127">
                  <c:v>39570</c:v>
                </c:pt>
                <c:pt idx="2128">
                  <c:v>39573</c:v>
                </c:pt>
                <c:pt idx="2129">
                  <c:v>39574</c:v>
                </c:pt>
                <c:pt idx="2130">
                  <c:v>39575</c:v>
                </c:pt>
                <c:pt idx="2131">
                  <c:v>39576</c:v>
                </c:pt>
                <c:pt idx="2132">
                  <c:v>39577</c:v>
                </c:pt>
                <c:pt idx="2133">
                  <c:v>39580</c:v>
                </c:pt>
                <c:pt idx="2134">
                  <c:v>39581</c:v>
                </c:pt>
                <c:pt idx="2135">
                  <c:v>39582</c:v>
                </c:pt>
                <c:pt idx="2136">
                  <c:v>39583</c:v>
                </c:pt>
                <c:pt idx="2137">
                  <c:v>39584</c:v>
                </c:pt>
                <c:pt idx="2138">
                  <c:v>39587</c:v>
                </c:pt>
                <c:pt idx="2139">
                  <c:v>39588</c:v>
                </c:pt>
                <c:pt idx="2140">
                  <c:v>39589</c:v>
                </c:pt>
                <c:pt idx="2141">
                  <c:v>39590</c:v>
                </c:pt>
                <c:pt idx="2142">
                  <c:v>39591</c:v>
                </c:pt>
                <c:pt idx="2143">
                  <c:v>39594</c:v>
                </c:pt>
                <c:pt idx="2144">
                  <c:v>39595</c:v>
                </c:pt>
                <c:pt idx="2145">
                  <c:v>39596</c:v>
                </c:pt>
                <c:pt idx="2146">
                  <c:v>39597</c:v>
                </c:pt>
                <c:pt idx="2147">
                  <c:v>39598</c:v>
                </c:pt>
                <c:pt idx="2148">
                  <c:v>39601</c:v>
                </c:pt>
                <c:pt idx="2149">
                  <c:v>39602</c:v>
                </c:pt>
                <c:pt idx="2150">
                  <c:v>39603</c:v>
                </c:pt>
                <c:pt idx="2151">
                  <c:v>39604</c:v>
                </c:pt>
                <c:pt idx="2152">
                  <c:v>39605</c:v>
                </c:pt>
                <c:pt idx="2153">
                  <c:v>39608</c:v>
                </c:pt>
                <c:pt idx="2154">
                  <c:v>39609</c:v>
                </c:pt>
                <c:pt idx="2155">
                  <c:v>39610</c:v>
                </c:pt>
                <c:pt idx="2156">
                  <c:v>39611</c:v>
                </c:pt>
                <c:pt idx="2157">
                  <c:v>39612</c:v>
                </c:pt>
                <c:pt idx="2158">
                  <c:v>39615</c:v>
                </c:pt>
                <c:pt idx="2159">
                  <c:v>39616</c:v>
                </c:pt>
                <c:pt idx="2160">
                  <c:v>39617</c:v>
                </c:pt>
                <c:pt idx="2161">
                  <c:v>39618</c:v>
                </c:pt>
                <c:pt idx="2162">
                  <c:v>39619</c:v>
                </c:pt>
                <c:pt idx="2163">
                  <c:v>39622</c:v>
                </c:pt>
                <c:pt idx="2164">
                  <c:v>39623</c:v>
                </c:pt>
                <c:pt idx="2165">
                  <c:v>39624</c:v>
                </c:pt>
                <c:pt idx="2166">
                  <c:v>39625</c:v>
                </c:pt>
                <c:pt idx="2167">
                  <c:v>39626</c:v>
                </c:pt>
                <c:pt idx="2168">
                  <c:v>39629</c:v>
                </c:pt>
                <c:pt idx="2169">
                  <c:v>39630</c:v>
                </c:pt>
                <c:pt idx="2170">
                  <c:v>39631</c:v>
                </c:pt>
                <c:pt idx="2171">
                  <c:v>39632</c:v>
                </c:pt>
                <c:pt idx="2172">
                  <c:v>39633</c:v>
                </c:pt>
                <c:pt idx="2173">
                  <c:v>39636</c:v>
                </c:pt>
                <c:pt idx="2174">
                  <c:v>39637</c:v>
                </c:pt>
                <c:pt idx="2175">
                  <c:v>39638</c:v>
                </c:pt>
                <c:pt idx="2176">
                  <c:v>39639</c:v>
                </c:pt>
                <c:pt idx="2177">
                  <c:v>39640</c:v>
                </c:pt>
                <c:pt idx="2178">
                  <c:v>39643</c:v>
                </c:pt>
                <c:pt idx="2179">
                  <c:v>39644</c:v>
                </c:pt>
                <c:pt idx="2180">
                  <c:v>39645</c:v>
                </c:pt>
                <c:pt idx="2181">
                  <c:v>39646</c:v>
                </c:pt>
                <c:pt idx="2182">
                  <c:v>39647</c:v>
                </c:pt>
                <c:pt idx="2183">
                  <c:v>39650</c:v>
                </c:pt>
                <c:pt idx="2184">
                  <c:v>39651</c:v>
                </c:pt>
                <c:pt idx="2185">
                  <c:v>39652</c:v>
                </c:pt>
                <c:pt idx="2186">
                  <c:v>39653</c:v>
                </c:pt>
                <c:pt idx="2187">
                  <c:v>39654</c:v>
                </c:pt>
                <c:pt idx="2188">
                  <c:v>39657</c:v>
                </c:pt>
                <c:pt idx="2189">
                  <c:v>39658</c:v>
                </c:pt>
                <c:pt idx="2190">
                  <c:v>39659</c:v>
                </c:pt>
                <c:pt idx="2191">
                  <c:v>39660</c:v>
                </c:pt>
                <c:pt idx="2192">
                  <c:v>39661</c:v>
                </c:pt>
                <c:pt idx="2193">
                  <c:v>39664</c:v>
                </c:pt>
                <c:pt idx="2194">
                  <c:v>39665</c:v>
                </c:pt>
                <c:pt idx="2195">
                  <c:v>39666</c:v>
                </c:pt>
                <c:pt idx="2196">
                  <c:v>39667</c:v>
                </c:pt>
                <c:pt idx="2197">
                  <c:v>39668</c:v>
                </c:pt>
                <c:pt idx="2198">
                  <c:v>39671</c:v>
                </c:pt>
                <c:pt idx="2199">
                  <c:v>39672</c:v>
                </c:pt>
                <c:pt idx="2200">
                  <c:v>39673</c:v>
                </c:pt>
                <c:pt idx="2201">
                  <c:v>39674</c:v>
                </c:pt>
                <c:pt idx="2202">
                  <c:v>39675</c:v>
                </c:pt>
                <c:pt idx="2203">
                  <c:v>39678</c:v>
                </c:pt>
                <c:pt idx="2204">
                  <c:v>39679</c:v>
                </c:pt>
                <c:pt idx="2205">
                  <c:v>39680</c:v>
                </c:pt>
                <c:pt idx="2206">
                  <c:v>39681</c:v>
                </c:pt>
                <c:pt idx="2207">
                  <c:v>39682</c:v>
                </c:pt>
                <c:pt idx="2208">
                  <c:v>39685</c:v>
                </c:pt>
                <c:pt idx="2209">
                  <c:v>39686</c:v>
                </c:pt>
                <c:pt idx="2210">
                  <c:v>39687</c:v>
                </c:pt>
                <c:pt idx="2211">
                  <c:v>39688</c:v>
                </c:pt>
                <c:pt idx="2212">
                  <c:v>39689</c:v>
                </c:pt>
                <c:pt idx="2213">
                  <c:v>39692</c:v>
                </c:pt>
                <c:pt idx="2214">
                  <c:v>39693</c:v>
                </c:pt>
                <c:pt idx="2215">
                  <c:v>39694</c:v>
                </c:pt>
                <c:pt idx="2216">
                  <c:v>39695</c:v>
                </c:pt>
                <c:pt idx="2217">
                  <c:v>39696</c:v>
                </c:pt>
                <c:pt idx="2218">
                  <c:v>39699</c:v>
                </c:pt>
                <c:pt idx="2219">
                  <c:v>39700</c:v>
                </c:pt>
                <c:pt idx="2220">
                  <c:v>39701</c:v>
                </c:pt>
                <c:pt idx="2221">
                  <c:v>39702</c:v>
                </c:pt>
                <c:pt idx="2222">
                  <c:v>39703</c:v>
                </c:pt>
                <c:pt idx="2223">
                  <c:v>39706</c:v>
                </c:pt>
                <c:pt idx="2224">
                  <c:v>39707</c:v>
                </c:pt>
                <c:pt idx="2225">
                  <c:v>39708</c:v>
                </c:pt>
                <c:pt idx="2226">
                  <c:v>39709</c:v>
                </c:pt>
                <c:pt idx="2227">
                  <c:v>39710</c:v>
                </c:pt>
                <c:pt idx="2228">
                  <c:v>39713</c:v>
                </c:pt>
                <c:pt idx="2229">
                  <c:v>39714</c:v>
                </c:pt>
                <c:pt idx="2230">
                  <c:v>39715</c:v>
                </c:pt>
                <c:pt idx="2231">
                  <c:v>39716</c:v>
                </c:pt>
                <c:pt idx="2232">
                  <c:v>39717</c:v>
                </c:pt>
                <c:pt idx="2233">
                  <c:v>39720</c:v>
                </c:pt>
                <c:pt idx="2234">
                  <c:v>39721</c:v>
                </c:pt>
                <c:pt idx="2235">
                  <c:v>39722</c:v>
                </c:pt>
                <c:pt idx="2236">
                  <c:v>39723</c:v>
                </c:pt>
                <c:pt idx="2237">
                  <c:v>39724</c:v>
                </c:pt>
                <c:pt idx="2238">
                  <c:v>39727</c:v>
                </c:pt>
                <c:pt idx="2239">
                  <c:v>39728</c:v>
                </c:pt>
                <c:pt idx="2240">
                  <c:v>39729</c:v>
                </c:pt>
                <c:pt idx="2241">
                  <c:v>39730</c:v>
                </c:pt>
                <c:pt idx="2242">
                  <c:v>39731</c:v>
                </c:pt>
                <c:pt idx="2243">
                  <c:v>39734</c:v>
                </c:pt>
                <c:pt idx="2244">
                  <c:v>39735</c:v>
                </c:pt>
                <c:pt idx="2245">
                  <c:v>39736</c:v>
                </c:pt>
                <c:pt idx="2246">
                  <c:v>39737</c:v>
                </c:pt>
                <c:pt idx="2247">
                  <c:v>39738</c:v>
                </c:pt>
                <c:pt idx="2248">
                  <c:v>39741</c:v>
                </c:pt>
                <c:pt idx="2249">
                  <c:v>39742</c:v>
                </c:pt>
                <c:pt idx="2250">
                  <c:v>39743</c:v>
                </c:pt>
                <c:pt idx="2251">
                  <c:v>39744</c:v>
                </c:pt>
                <c:pt idx="2252">
                  <c:v>39745</c:v>
                </c:pt>
                <c:pt idx="2253">
                  <c:v>39748</c:v>
                </c:pt>
                <c:pt idx="2254">
                  <c:v>39749</c:v>
                </c:pt>
                <c:pt idx="2255">
                  <c:v>39750</c:v>
                </c:pt>
                <c:pt idx="2256">
                  <c:v>39751</c:v>
                </c:pt>
                <c:pt idx="2257">
                  <c:v>39752</c:v>
                </c:pt>
                <c:pt idx="2258">
                  <c:v>39755</c:v>
                </c:pt>
                <c:pt idx="2259">
                  <c:v>39756</c:v>
                </c:pt>
                <c:pt idx="2260">
                  <c:v>39757</c:v>
                </c:pt>
                <c:pt idx="2261">
                  <c:v>39758</c:v>
                </c:pt>
                <c:pt idx="2262">
                  <c:v>39759</c:v>
                </c:pt>
                <c:pt idx="2263">
                  <c:v>39762</c:v>
                </c:pt>
                <c:pt idx="2264">
                  <c:v>39763</c:v>
                </c:pt>
                <c:pt idx="2265">
                  <c:v>39764</c:v>
                </c:pt>
                <c:pt idx="2266">
                  <c:v>39765</c:v>
                </c:pt>
                <c:pt idx="2267">
                  <c:v>39766</c:v>
                </c:pt>
                <c:pt idx="2268">
                  <c:v>39769</c:v>
                </c:pt>
                <c:pt idx="2269">
                  <c:v>39770</c:v>
                </c:pt>
                <c:pt idx="2270">
                  <c:v>39771</c:v>
                </c:pt>
                <c:pt idx="2271">
                  <c:v>39772</c:v>
                </c:pt>
                <c:pt idx="2272">
                  <c:v>39773</c:v>
                </c:pt>
                <c:pt idx="2273">
                  <c:v>39776</c:v>
                </c:pt>
                <c:pt idx="2274">
                  <c:v>39777</c:v>
                </c:pt>
                <c:pt idx="2275">
                  <c:v>39778</c:v>
                </c:pt>
                <c:pt idx="2276">
                  <c:v>39779</c:v>
                </c:pt>
                <c:pt idx="2277">
                  <c:v>39780</c:v>
                </c:pt>
                <c:pt idx="2278">
                  <c:v>39783</c:v>
                </c:pt>
                <c:pt idx="2279">
                  <c:v>39784</c:v>
                </c:pt>
                <c:pt idx="2280">
                  <c:v>39785</c:v>
                </c:pt>
                <c:pt idx="2281">
                  <c:v>39786</c:v>
                </c:pt>
                <c:pt idx="2282">
                  <c:v>39787</c:v>
                </c:pt>
                <c:pt idx="2283">
                  <c:v>39790</c:v>
                </c:pt>
                <c:pt idx="2284">
                  <c:v>39791</c:v>
                </c:pt>
                <c:pt idx="2285">
                  <c:v>39792</c:v>
                </c:pt>
                <c:pt idx="2286">
                  <c:v>39793</c:v>
                </c:pt>
                <c:pt idx="2287">
                  <c:v>39794</c:v>
                </c:pt>
                <c:pt idx="2288">
                  <c:v>39797</c:v>
                </c:pt>
                <c:pt idx="2289">
                  <c:v>39798</c:v>
                </c:pt>
                <c:pt idx="2290">
                  <c:v>39799</c:v>
                </c:pt>
                <c:pt idx="2291">
                  <c:v>39800</c:v>
                </c:pt>
                <c:pt idx="2292">
                  <c:v>39801</c:v>
                </c:pt>
                <c:pt idx="2293">
                  <c:v>39804</c:v>
                </c:pt>
                <c:pt idx="2294">
                  <c:v>39805</c:v>
                </c:pt>
                <c:pt idx="2295">
                  <c:v>39806</c:v>
                </c:pt>
                <c:pt idx="2296">
                  <c:v>39811</c:v>
                </c:pt>
                <c:pt idx="2297">
                  <c:v>39812</c:v>
                </c:pt>
                <c:pt idx="2298">
                  <c:v>39813</c:v>
                </c:pt>
                <c:pt idx="2299">
                  <c:v>39815</c:v>
                </c:pt>
                <c:pt idx="2300">
                  <c:v>39818</c:v>
                </c:pt>
                <c:pt idx="2301">
                  <c:v>39819</c:v>
                </c:pt>
                <c:pt idx="2302">
                  <c:v>39820</c:v>
                </c:pt>
                <c:pt idx="2303">
                  <c:v>39821</c:v>
                </c:pt>
                <c:pt idx="2304">
                  <c:v>39822</c:v>
                </c:pt>
                <c:pt idx="2305">
                  <c:v>39825</c:v>
                </c:pt>
                <c:pt idx="2306">
                  <c:v>39826</c:v>
                </c:pt>
                <c:pt idx="2307">
                  <c:v>39827</c:v>
                </c:pt>
                <c:pt idx="2308">
                  <c:v>39828</c:v>
                </c:pt>
                <c:pt idx="2309">
                  <c:v>39829</c:v>
                </c:pt>
                <c:pt idx="2310">
                  <c:v>39832</c:v>
                </c:pt>
                <c:pt idx="2311">
                  <c:v>39833</c:v>
                </c:pt>
                <c:pt idx="2312">
                  <c:v>39834</c:v>
                </c:pt>
                <c:pt idx="2313">
                  <c:v>39835</c:v>
                </c:pt>
                <c:pt idx="2314">
                  <c:v>39836</c:v>
                </c:pt>
                <c:pt idx="2315">
                  <c:v>39839</c:v>
                </c:pt>
                <c:pt idx="2316">
                  <c:v>39840</c:v>
                </c:pt>
                <c:pt idx="2317">
                  <c:v>39841</c:v>
                </c:pt>
                <c:pt idx="2318">
                  <c:v>39842</c:v>
                </c:pt>
                <c:pt idx="2319">
                  <c:v>39843</c:v>
                </c:pt>
                <c:pt idx="2320">
                  <c:v>39846</c:v>
                </c:pt>
                <c:pt idx="2321">
                  <c:v>39847</c:v>
                </c:pt>
                <c:pt idx="2322">
                  <c:v>39848</c:v>
                </c:pt>
                <c:pt idx="2323">
                  <c:v>39849</c:v>
                </c:pt>
                <c:pt idx="2324">
                  <c:v>39850</c:v>
                </c:pt>
                <c:pt idx="2325">
                  <c:v>39853</c:v>
                </c:pt>
                <c:pt idx="2326">
                  <c:v>39854</c:v>
                </c:pt>
                <c:pt idx="2327">
                  <c:v>39855</c:v>
                </c:pt>
                <c:pt idx="2328">
                  <c:v>39856</c:v>
                </c:pt>
                <c:pt idx="2329">
                  <c:v>39857</c:v>
                </c:pt>
                <c:pt idx="2330">
                  <c:v>39860</c:v>
                </c:pt>
                <c:pt idx="2331">
                  <c:v>39861</c:v>
                </c:pt>
                <c:pt idx="2332">
                  <c:v>39862</c:v>
                </c:pt>
                <c:pt idx="2333">
                  <c:v>39863</c:v>
                </c:pt>
                <c:pt idx="2334">
                  <c:v>39864</c:v>
                </c:pt>
                <c:pt idx="2335">
                  <c:v>39867</c:v>
                </c:pt>
                <c:pt idx="2336">
                  <c:v>39868</c:v>
                </c:pt>
                <c:pt idx="2337">
                  <c:v>39869</c:v>
                </c:pt>
                <c:pt idx="2338">
                  <c:v>39870</c:v>
                </c:pt>
                <c:pt idx="2339">
                  <c:v>39871</c:v>
                </c:pt>
                <c:pt idx="2340">
                  <c:v>39874</c:v>
                </c:pt>
                <c:pt idx="2341">
                  <c:v>39875</c:v>
                </c:pt>
                <c:pt idx="2342">
                  <c:v>39876</c:v>
                </c:pt>
                <c:pt idx="2343">
                  <c:v>39877</c:v>
                </c:pt>
                <c:pt idx="2344">
                  <c:v>39878</c:v>
                </c:pt>
                <c:pt idx="2345">
                  <c:v>39881</c:v>
                </c:pt>
                <c:pt idx="2346">
                  <c:v>39882</c:v>
                </c:pt>
                <c:pt idx="2347">
                  <c:v>39883</c:v>
                </c:pt>
                <c:pt idx="2348">
                  <c:v>39884</c:v>
                </c:pt>
                <c:pt idx="2349">
                  <c:v>39885</c:v>
                </c:pt>
                <c:pt idx="2350">
                  <c:v>39888</c:v>
                </c:pt>
                <c:pt idx="2351">
                  <c:v>39889</c:v>
                </c:pt>
                <c:pt idx="2352">
                  <c:v>39890</c:v>
                </c:pt>
                <c:pt idx="2353">
                  <c:v>39891</c:v>
                </c:pt>
                <c:pt idx="2354">
                  <c:v>39892</c:v>
                </c:pt>
                <c:pt idx="2355">
                  <c:v>39895</c:v>
                </c:pt>
                <c:pt idx="2356">
                  <c:v>39896</c:v>
                </c:pt>
                <c:pt idx="2357">
                  <c:v>39897</c:v>
                </c:pt>
                <c:pt idx="2358">
                  <c:v>39898</c:v>
                </c:pt>
                <c:pt idx="2359">
                  <c:v>39899</c:v>
                </c:pt>
                <c:pt idx="2360">
                  <c:v>39902</c:v>
                </c:pt>
                <c:pt idx="2361">
                  <c:v>39903</c:v>
                </c:pt>
                <c:pt idx="2362">
                  <c:v>39904</c:v>
                </c:pt>
                <c:pt idx="2363">
                  <c:v>39905</c:v>
                </c:pt>
                <c:pt idx="2364">
                  <c:v>39906</c:v>
                </c:pt>
                <c:pt idx="2365">
                  <c:v>39909</c:v>
                </c:pt>
                <c:pt idx="2366">
                  <c:v>39910</c:v>
                </c:pt>
                <c:pt idx="2367">
                  <c:v>39911</c:v>
                </c:pt>
                <c:pt idx="2368">
                  <c:v>39912</c:v>
                </c:pt>
                <c:pt idx="2369">
                  <c:v>39917</c:v>
                </c:pt>
                <c:pt idx="2370">
                  <c:v>39918</c:v>
                </c:pt>
                <c:pt idx="2371">
                  <c:v>39919</c:v>
                </c:pt>
                <c:pt idx="2372">
                  <c:v>39920</c:v>
                </c:pt>
                <c:pt idx="2373">
                  <c:v>39923</c:v>
                </c:pt>
                <c:pt idx="2374">
                  <c:v>39924</c:v>
                </c:pt>
                <c:pt idx="2375">
                  <c:v>39925</c:v>
                </c:pt>
                <c:pt idx="2376">
                  <c:v>39926</c:v>
                </c:pt>
                <c:pt idx="2377">
                  <c:v>39927</c:v>
                </c:pt>
                <c:pt idx="2378">
                  <c:v>39930</c:v>
                </c:pt>
                <c:pt idx="2379">
                  <c:v>39931</c:v>
                </c:pt>
                <c:pt idx="2380">
                  <c:v>39932</c:v>
                </c:pt>
                <c:pt idx="2381">
                  <c:v>39933</c:v>
                </c:pt>
                <c:pt idx="2382">
                  <c:v>39937</c:v>
                </c:pt>
                <c:pt idx="2383">
                  <c:v>39938</c:v>
                </c:pt>
                <c:pt idx="2384">
                  <c:v>39939</c:v>
                </c:pt>
                <c:pt idx="2385">
                  <c:v>39940</c:v>
                </c:pt>
                <c:pt idx="2386">
                  <c:v>39941</c:v>
                </c:pt>
                <c:pt idx="2387">
                  <c:v>39944</c:v>
                </c:pt>
                <c:pt idx="2388">
                  <c:v>39945</c:v>
                </c:pt>
                <c:pt idx="2389">
                  <c:v>39946</c:v>
                </c:pt>
                <c:pt idx="2390">
                  <c:v>39947</c:v>
                </c:pt>
                <c:pt idx="2391">
                  <c:v>39948</c:v>
                </c:pt>
                <c:pt idx="2392">
                  <c:v>39951</c:v>
                </c:pt>
                <c:pt idx="2393">
                  <c:v>39952</c:v>
                </c:pt>
                <c:pt idx="2394">
                  <c:v>39953</c:v>
                </c:pt>
                <c:pt idx="2395">
                  <c:v>39954</c:v>
                </c:pt>
                <c:pt idx="2396">
                  <c:v>39955</c:v>
                </c:pt>
                <c:pt idx="2397">
                  <c:v>39958</c:v>
                </c:pt>
                <c:pt idx="2398">
                  <c:v>39959</c:v>
                </c:pt>
                <c:pt idx="2399">
                  <c:v>39960</c:v>
                </c:pt>
                <c:pt idx="2400">
                  <c:v>39961</c:v>
                </c:pt>
                <c:pt idx="2401">
                  <c:v>39962</c:v>
                </c:pt>
                <c:pt idx="2402">
                  <c:v>39965</c:v>
                </c:pt>
                <c:pt idx="2403">
                  <c:v>39966</c:v>
                </c:pt>
                <c:pt idx="2404">
                  <c:v>39967</c:v>
                </c:pt>
                <c:pt idx="2405">
                  <c:v>39968</c:v>
                </c:pt>
                <c:pt idx="2406">
                  <c:v>39969</c:v>
                </c:pt>
                <c:pt idx="2407">
                  <c:v>39972</c:v>
                </c:pt>
                <c:pt idx="2408">
                  <c:v>39973</c:v>
                </c:pt>
                <c:pt idx="2409">
                  <c:v>39974</c:v>
                </c:pt>
                <c:pt idx="2410">
                  <c:v>39975</c:v>
                </c:pt>
                <c:pt idx="2411">
                  <c:v>39976</c:v>
                </c:pt>
                <c:pt idx="2412">
                  <c:v>39979</c:v>
                </c:pt>
                <c:pt idx="2413">
                  <c:v>39980</c:v>
                </c:pt>
                <c:pt idx="2414">
                  <c:v>39981</c:v>
                </c:pt>
                <c:pt idx="2415">
                  <c:v>39982</c:v>
                </c:pt>
                <c:pt idx="2416">
                  <c:v>39983</c:v>
                </c:pt>
                <c:pt idx="2417">
                  <c:v>39986</c:v>
                </c:pt>
                <c:pt idx="2418">
                  <c:v>39987</c:v>
                </c:pt>
                <c:pt idx="2419">
                  <c:v>39988</c:v>
                </c:pt>
                <c:pt idx="2420">
                  <c:v>39989</c:v>
                </c:pt>
                <c:pt idx="2421">
                  <c:v>39990</c:v>
                </c:pt>
                <c:pt idx="2422">
                  <c:v>39993</c:v>
                </c:pt>
                <c:pt idx="2423">
                  <c:v>39994</c:v>
                </c:pt>
                <c:pt idx="2424">
                  <c:v>39995</c:v>
                </c:pt>
                <c:pt idx="2425">
                  <c:v>39996</c:v>
                </c:pt>
                <c:pt idx="2426">
                  <c:v>39997</c:v>
                </c:pt>
                <c:pt idx="2427">
                  <c:v>40000</c:v>
                </c:pt>
                <c:pt idx="2428">
                  <c:v>40001</c:v>
                </c:pt>
                <c:pt idx="2429">
                  <c:v>40002</c:v>
                </c:pt>
                <c:pt idx="2430">
                  <c:v>40003</c:v>
                </c:pt>
                <c:pt idx="2431">
                  <c:v>40004</c:v>
                </c:pt>
                <c:pt idx="2432">
                  <c:v>40007</c:v>
                </c:pt>
                <c:pt idx="2433">
                  <c:v>40008</c:v>
                </c:pt>
                <c:pt idx="2434">
                  <c:v>40009</c:v>
                </c:pt>
                <c:pt idx="2435">
                  <c:v>40010</c:v>
                </c:pt>
                <c:pt idx="2436">
                  <c:v>40011</c:v>
                </c:pt>
                <c:pt idx="2437">
                  <c:v>40014</c:v>
                </c:pt>
                <c:pt idx="2438">
                  <c:v>40015</c:v>
                </c:pt>
                <c:pt idx="2439">
                  <c:v>40016</c:v>
                </c:pt>
                <c:pt idx="2440">
                  <c:v>40017</c:v>
                </c:pt>
                <c:pt idx="2441">
                  <c:v>40018</c:v>
                </c:pt>
                <c:pt idx="2442">
                  <c:v>40021</c:v>
                </c:pt>
                <c:pt idx="2443">
                  <c:v>40022</c:v>
                </c:pt>
                <c:pt idx="2444">
                  <c:v>40023</c:v>
                </c:pt>
                <c:pt idx="2445">
                  <c:v>40024</c:v>
                </c:pt>
                <c:pt idx="2446">
                  <c:v>40025</c:v>
                </c:pt>
                <c:pt idx="2447">
                  <c:v>40028</c:v>
                </c:pt>
                <c:pt idx="2448">
                  <c:v>40029</c:v>
                </c:pt>
                <c:pt idx="2449">
                  <c:v>40030</c:v>
                </c:pt>
                <c:pt idx="2450">
                  <c:v>40031</c:v>
                </c:pt>
                <c:pt idx="2451">
                  <c:v>40032</c:v>
                </c:pt>
                <c:pt idx="2452">
                  <c:v>40035</c:v>
                </c:pt>
                <c:pt idx="2453">
                  <c:v>40036</c:v>
                </c:pt>
                <c:pt idx="2454">
                  <c:v>40037</c:v>
                </c:pt>
                <c:pt idx="2455">
                  <c:v>40038</c:v>
                </c:pt>
                <c:pt idx="2456">
                  <c:v>40039</c:v>
                </c:pt>
                <c:pt idx="2457">
                  <c:v>40042</c:v>
                </c:pt>
                <c:pt idx="2458">
                  <c:v>40043</c:v>
                </c:pt>
                <c:pt idx="2459">
                  <c:v>40044</c:v>
                </c:pt>
                <c:pt idx="2460">
                  <c:v>40045</c:v>
                </c:pt>
                <c:pt idx="2461">
                  <c:v>40046</c:v>
                </c:pt>
                <c:pt idx="2462">
                  <c:v>40049</c:v>
                </c:pt>
                <c:pt idx="2463">
                  <c:v>40050</c:v>
                </c:pt>
                <c:pt idx="2464">
                  <c:v>40051</c:v>
                </c:pt>
                <c:pt idx="2465">
                  <c:v>40052</c:v>
                </c:pt>
                <c:pt idx="2466">
                  <c:v>40053</c:v>
                </c:pt>
                <c:pt idx="2467">
                  <c:v>40056</c:v>
                </c:pt>
                <c:pt idx="2468">
                  <c:v>40057</c:v>
                </c:pt>
                <c:pt idx="2469">
                  <c:v>40058</c:v>
                </c:pt>
                <c:pt idx="2470">
                  <c:v>40059</c:v>
                </c:pt>
                <c:pt idx="2471">
                  <c:v>40060</c:v>
                </c:pt>
                <c:pt idx="2472">
                  <c:v>40063</c:v>
                </c:pt>
                <c:pt idx="2473">
                  <c:v>40064</c:v>
                </c:pt>
                <c:pt idx="2474">
                  <c:v>40065</c:v>
                </c:pt>
                <c:pt idx="2475">
                  <c:v>40066</c:v>
                </c:pt>
                <c:pt idx="2476">
                  <c:v>40067</c:v>
                </c:pt>
                <c:pt idx="2477">
                  <c:v>40070</c:v>
                </c:pt>
                <c:pt idx="2478">
                  <c:v>40071</c:v>
                </c:pt>
                <c:pt idx="2479">
                  <c:v>40072</c:v>
                </c:pt>
                <c:pt idx="2480">
                  <c:v>40073</c:v>
                </c:pt>
                <c:pt idx="2481">
                  <c:v>40074</c:v>
                </c:pt>
                <c:pt idx="2482">
                  <c:v>40077</c:v>
                </c:pt>
                <c:pt idx="2483">
                  <c:v>40078</c:v>
                </c:pt>
                <c:pt idx="2484">
                  <c:v>40079</c:v>
                </c:pt>
                <c:pt idx="2485">
                  <c:v>40080</c:v>
                </c:pt>
                <c:pt idx="2486">
                  <c:v>40081</c:v>
                </c:pt>
                <c:pt idx="2487">
                  <c:v>40084</c:v>
                </c:pt>
                <c:pt idx="2488">
                  <c:v>40085</c:v>
                </c:pt>
                <c:pt idx="2489">
                  <c:v>40086</c:v>
                </c:pt>
                <c:pt idx="2490">
                  <c:v>40087</c:v>
                </c:pt>
                <c:pt idx="2491">
                  <c:v>40088</c:v>
                </c:pt>
                <c:pt idx="2492">
                  <c:v>40091</c:v>
                </c:pt>
                <c:pt idx="2493">
                  <c:v>40092</c:v>
                </c:pt>
                <c:pt idx="2494">
                  <c:v>40093</c:v>
                </c:pt>
                <c:pt idx="2495">
                  <c:v>40094</c:v>
                </c:pt>
                <c:pt idx="2496">
                  <c:v>40095</c:v>
                </c:pt>
                <c:pt idx="2497">
                  <c:v>40098</c:v>
                </c:pt>
                <c:pt idx="2498">
                  <c:v>40099</c:v>
                </c:pt>
                <c:pt idx="2499">
                  <c:v>40100</c:v>
                </c:pt>
                <c:pt idx="2500">
                  <c:v>40101</c:v>
                </c:pt>
                <c:pt idx="2501">
                  <c:v>40102</c:v>
                </c:pt>
                <c:pt idx="2502">
                  <c:v>40105</c:v>
                </c:pt>
                <c:pt idx="2503">
                  <c:v>40106</c:v>
                </c:pt>
                <c:pt idx="2504">
                  <c:v>40107</c:v>
                </c:pt>
                <c:pt idx="2505">
                  <c:v>40108</c:v>
                </c:pt>
                <c:pt idx="2506">
                  <c:v>40109</c:v>
                </c:pt>
                <c:pt idx="2507">
                  <c:v>40112</c:v>
                </c:pt>
                <c:pt idx="2508">
                  <c:v>40113</c:v>
                </c:pt>
                <c:pt idx="2509">
                  <c:v>40114</c:v>
                </c:pt>
                <c:pt idx="2510">
                  <c:v>40115</c:v>
                </c:pt>
                <c:pt idx="2511">
                  <c:v>40116</c:v>
                </c:pt>
                <c:pt idx="2512">
                  <c:v>40119</c:v>
                </c:pt>
                <c:pt idx="2513">
                  <c:v>40120</c:v>
                </c:pt>
                <c:pt idx="2514">
                  <c:v>40121</c:v>
                </c:pt>
                <c:pt idx="2515">
                  <c:v>40122</c:v>
                </c:pt>
                <c:pt idx="2516">
                  <c:v>40123</c:v>
                </c:pt>
                <c:pt idx="2517">
                  <c:v>40126</c:v>
                </c:pt>
                <c:pt idx="2518">
                  <c:v>40127</c:v>
                </c:pt>
                <c:pt idx="2519">
                  <c:v>40128</c:v>
                </c:pt>
                <c:pt idx="2520">
                  <c:v>40129</c:v>
                </c:pt>
                <c:pt idx="2521">
                  <c:v>40130</c:v>
                </c:pt>
                <c:pt idx="2522">
                  <c:v>40133</c:v>
                </c:pt>
                <c:pt idx="2523">
                  <c:v>40134</c:v>
                </c:pt>
                <c:pt idx="2524">
                  <c:v>40135</c:v>
                </c:pt>
                <c:pt idx="2525">
                  <c:v>40136</c:v>
                </c:pt>
                <c:pt idx="2526">
                  <c:v>40137</c:v>
                </c:pt>
                <c:pt idx="2527">
                  <c:v>40140</c:v>
                </c:pt>
                <c:pt idx="2528">
                  <c:v>40141</c:v>
                </c:pt>
                <c:pt idx="2529">
                  <c:v>40142</c:v>
                </c:pt>
                <c:pt idx="2530">
                  <c:v>40143</c:v>
                </c:pt>
                <c:pt idx="2531">
                  <c:v>40144</c:v>
                </c:pt>
                <c:pt idx="2532">
                  <c:v>40147</c:v>
                </c:pt>
                <c:pt idx="2533">
                  <c:v>40148</c:v>
                </c:pt>
                <c:pt idx="2534">
                  <c:v>40149</c:v>
                </c:pt>
                <c:pt idx="2535">
                  <c:v>40150</c:v>
                </c:pt>
                <c:pt idx="2536">
                  <c:v>40151</c:v>
                </c:pt>
                <c:pt idx="2537">
                  <c:v>40154</c:v>
                </c:pt>
                <c:pt idx="2538">
                  <c:v>40155</c:v>
                </c:pt>
                <c:pt idx="2539">
                  <c:v>40156</c:v>
                </c:pt>
                <c:pt idx="2540">
                  <c:v>40157</c:v>
                </c:pt>
                <c:pt idx="2541">
                  <c:v>40158</c:v>
                </c:pt>
                <c:pt idx="2542">
                  <c:v>40161</c:v>
                </c:pt>
                <c:pt idx="2543">
                  <c:v>40162</c:v>
                </c:pt>
                <c:pt idx="2544">
                  <c:v>40163</c:v>
                </c:pt>
                <c:pt idx="2545">
                  <c:v>40164</c:v>
                </c:pt>
                <c:pt idx="2546">
                  <c:v>40165</c:v>
                </c:pt>
                <c:pt idx="2547">
                  <c:v>40168</c:v>
                </c:pt>
                <c:pt idx="2548">
                  <c:v>40169</c:v>
                </c:pt>
                <c:pt idx="2549">
                  <c:v>40170</c:v>
                </c:pt>
                <c:pt idx="2550">
                  <c:v>40171</c:v>
                </c:pt>
                <c:pt idx="2551">
                  <c:v>40175</c:v>
                </c:pt>
                <c:pt idx="2552">
                  <c:v>40176</c:v>
                </c:pt>
                <c:pt idx="2553">
                  <c:v>40177</c:v>
                </c:pt>
                <c:pt idx="2554">
                  <c:v>40178</c:v>
                </c:pt>
                <c:pt idx="2555">
                  <c:v>40182</c:v>
                </c:pt>
                <c:pt idx="2556">
                  <c:v>40183</c:v>
                </c:pt>
                <c:pt idx="2557">
                  <c:v>40184</c:v>
                </c:pt>
                <c:pt idx="2558">
                  <c:v>40185</c:v>
                </c:pt>
                <c:pt idx="2559">
                  <c:v>40186</c:v>
                </c:pt>
                <c:pt idx="2560">
                  <c:v>40189</c:v>
                </c:pt>
                <c:pt idx="2561">
                  <c:v>40190</c:v>
                </c:pt>
                <c:pt idx="2562">
                  <c:v>40191</c:v>
                </c:pt>
                <c:pt idx="2563">
                  <c:v>40192</c:v>
                </c:pt>
                <c:pt idx="2564">
                  <c:v>40193</c:v>
                </c:pt>
                <c:pt idx="2565">
                  <c:v>40196</c:v>
                </c:pt>
                <c:pt idx="2566">
                  <c:v>40197</c:v>
                </c:pt>
                <c:pt idx="2567">
                  <c:v>40198</c:v>
                </c:pt>
                <c:pt idx="2568">
                  <c:v>40199</c:v>
                </c:pt>
                <c:pt idx="2569">
                  <c:v>40200</c:v>
                </c:pt>
                <c:pt idx="2570">
                  <c:v>40203</c:v>
                </c:pt>
                <c:pt idx="2571">
                  <c:v>40204</c:v>
                </c:pt>
                <c:pt idx="2572">
                  <c:v>40205</c:v>
                </c:pt>
                <c:pt idx="2573">
                  <c:v>40206</c:v>
                </c:pt>
                <c:pt idx="2574">
                  <c:v>40207</c:v>
                </c:pt>
                <c:pt idx="2575">
                  <c:v>40210</c:v>
                </c:pt>
                <c:pt idx="2576">
                  <c:v>40211</c:v>
                </c:pt>
                <c:pt idx="2577">
                  <c:v>40212</c:v>
                </c:pt>
                <c:pt idx="2578">
                  <c:v>40213</c:v>
                </c:pt>
                <c:pt idx="2579">
                  <c:v>40214</c:v>
                </c:pt>
                <c:pt idx="2580">
                  <c:v>40217</c:v>
                </c:pt>
                <c:pt idx="2581">
                  <c:v>40218</c:v>
                </c:pt>
                <c:pt idx="2582">
                  <c:v>40219</c:v>
                </c:pt>
                <c:pt idx="2583">
                  <c:v>40220</c:v>
                </c:pt>
                <c:pt idx="2584">
                  <c:v>40221</c:v>
                </c:pt>
                <c:pt idx="2585">
                  <c:v>40224</c:v>
                </c:pt>
                <c:pt idx="2586">
                  <c:v>40225</c:v>
                </c:pt>
                <c:pt idx="2587">
                  <c:v>40226</c:v>
                </c:pt>
                <c:pt idx="2588">
                  <c:v>40227</c:v>
                </c:pt>
                <c:pt idx="2589">
                  <c:v>40228</c:v>
                </c:pt>
                <c:pt idx="2590">
                  <c:v>40231</c:v>
                </c:pt>
                <c:pt idx="2591">
                  <c:v>40232</c:v>
                </c:pt>
                <c:pt idx="2592">
                  <c:v>40233</c:v>
                </c:pt>
                <c:pt idx="2593">
                  <c:v>40234</c:v>
                </c:pt>
                <c:pt idx="2594">
                  <c:v>40235</c:v>
                </c:pt>
                <c:pt idx="2595">
                  <c:v>40238</c:v>
                </c:pt>
                <c:pt idx="2596">
                  <c:v>40239</c:v>
                </c:pt>
                <c:pt idx="2597">
                  <c:v>40240</c:v>
                </c:pt>
                <c:pt idx="2598">
                  <c:v>40241</c:v>
                </c:pt>
                <c:pt idx="2599">
                  <c:v>40242</c:v>
                </c:pt>
                <c:pt idx="2600">
                  <c:v>40245</c:v>
                </c:pt>
                <c:pt idx="2601">
                  <c:v>40246</c:v>
                </c:pt>
                <c:pt idx="2602">
                  <c:v>40247</c:v>
                </c:pt>
                <c:pt idx="2603">
                  <c:v>40248</c:v>
                </c:pt>
                <c:pt idx="2604">
                  <c:v>40249</c:v>
                </c:pt>
                <c:pt idx="2605">
                  <c:v>40252</c:v>
                </c:pt>
                <c:pt idx="2606">
                  <c:v>40253</c:v>
                </c:pt>
                <c:pt idx="2607">
                  <c:v>40254</c:v>
                </c:pt>
                <c:pt idx="2608">
                  <c:v>40255</c:v>
                </c:pt>
                <c:pt idx="2609">
                  <c:v>40256</c:v>
                </c:pt>
                <c:pt idx="2610">
                  <c:v>40259</c:v>
                </c:pt>
                <c:pt idx="2611">
                  <c:v>40260</c:v>
                </c:pt>
                <c:pt idx="2612">
                  <c:v>40261</c:v>
                </c:pt>
                <c:pt idx="2613">
                  <c:v>40262</c:v>
                </c:pt>
                <c:pt idx="2614">
                  <c:v>40263</c:v>
                </c:pt>
                <c:pt idx="2615">
                  <c:v>40266</c:v>
                </c:pt>
                <c:pt idx="2616">
                  <c:v>40267</c:v>
                </c:pt>
                <c:pt idx="2617">
                  <c:v>40268</c:v>
                </c:pt>
                <c:pt idx="2618">
                  <c:v>40269</c:v>
                </c:pt>
                <c:pt idx="2619">
                  <c:v>40274</c:v>
                </c:pt>
                <c:pt idx="2620">
                  <c:v>40275</c:v>
                </c:pt>
                <c:pt idx="2621">
                  <c:v>40276</c:v>
                </c:pt>
                <c:pt idx="2622">
                  <c:v>40277</c:v>
                </c:pt>
                <c:pt idx="2623">
                  <c:v>40280</c:v>
                </c:pt>
                <c:pt idx="2624">
                  <c:v>40281</c:v>
                </c:pt>
                <c:pt idx="2625">
                  <c:v>40282</c:v>
                </c:pt>
                <c:pt idx="2626">
                  <c:v>40283</c:v>
                </c:pt>
                <c:pt idx="2627">
                  <c:v>40284</c:v>
                </c:pt>
                <c:pt idx="2628">
                  <c:v>40287</c:v>
                </c:pt>
                <c:pt idx="2629">
                  <c:v>40288</c:v>
                </c:pt>
                <c:pt idx="2630">
                  <c:v>40289</c:v>
                </c:pt>
                <c:pt idx="2631">
                  <c:v>40290</c:v>
                </c:pt>
                <c:pt idx="2632">
                  <c:v>40291</c:v>
                </c:pt>
                <c:pt idx="2633">
                  <c:v>40294</c:v>
                </c:pt>
                <c:pt idx="2634">
                  <c:v>40295</c:v>
                </c:pt>
                <c:pt idx="2635">
                  <c:v>40296</c:v>
                </c:pt>
                <c:pt idx="2636">
                  <c:v>40297</c:v>
                </c:pt>
                <c:pt idx="2637">
                  <c:v>40298</c:v>
                </c:pt>
                <c:pt idx="2638">
                  <c:v>40301</c:v>
                </c:pt>
                <c:pt idx="2639">
                  <c:v>40302</c:v>
                </c:pt>
                <c:pt idx="2640">
                  <c:v>40303</c:v>
                </c:pt>
                <c:pt idx="2641">
                  <c:v>40304</c:v>
                </c:pt>
                <c:pt idx="2642">
                  <c:v>40305</c:v>
                </c:pt>
                <c:pt idx="2643">
                  <c:v>40308</c:v>
                </c:pt>
                <c:pt idx="2644">
                  <c:v>40309</c:v>
                </c:pt>
                <c:pt idx="2645">
                  <c:v>40310</c:v>
                </c:pt>
                <c:pt idx="2646">
                  <c:v>40311</c:v>
                </c:pt>
                <c:pt idx="2647">
                  <c:v>40312</c:v>
                </c:pt>
                <c:pt idx="2648">
                  <c:v>40315</c:v>
                </c:pt>
                <c:pt idx="2649">
                  <c:v>40316</c:v>
                </c:pt>
                <c:pt idx="2650">
                  <c:v>40317</c:v>
                </c:pt>
                <c:pt idx="2651">
                  <c:v>40318</c:v>
                </c:pt>
                <c:pt idx="2652">
                  <c:v>40319</c:v>
                </c:pt>
                <c:pt idx="2653">
                  <c:v>40322</c:v>
                </c:pt>
                <c:pt idx="2654">
                  <c:v>40323</c:v>
                </c:pt>
                <c:pt idx="2655">
                  <c:v>40324</c:v>
                </c:pt>
                <c:pt idx="2656">
                  <c:v>40325</c:v>
                </c:pt>
                <c:pt idx="2657">
                  <c:v>40326</c:v>
                </c:pt>
                <c:pt idx="2658">
                  <c:v>40329</c:v>
                </c:pt>
                <c:pt idx="2659">
                  <c:v>40330</c:v>
                </c:pt>
                <c:pt idx="2660">
                  <c:v>40331</c:v>
                </c:pt>
                <c:pt idx="2661">
                  <c:v>40332</c:v>
                </c:pt>
                <c:pt idx="2662">
                  <c:v>40333</c:v>
                </c:pt>
                <c:pt idx="2663">
                  <c:v>40336</c:v>
                </c:pt>
                <c:pt idx="2664">
                  <c:v>40337</c:v>
                </c:pt>
                <c:pt idx="2665">
                  <c:v>40338</c:v>
                </c:pt>
                <c:pt idx="2666">
                  <c:v>40339</c:v>
                </c:pt>
                <c:pt idx="2667">
                  <c:v>40340</c:v>
                </c:pt>
                <c:pt idx="2668">
                  <c:v>40343</c:v>
                </c:pt>
                <c:pt idx="2669">
                  <c:v>40344</c:v>
                </c:pt>
                <c:pt idx="2670">
                  <c:v>40345</c:v>
                </c:pt>
                <c:pt idx="2671">
                  <c:v>40346</c:v>
                </c:pt>
                <c:pt idx="2672">
                  <c:v>40347</c:v>
                </c:pt>
                <c:pt idx="2673">
                  <c:v>40350</c:v>
                </c:pt>
                <c:pt idx="2674">
                  <c:v>40351</c:v>
                </c:pt>
                <c:pt idx="2675">
                  <c:v>40352</c:v>
                </c:pt>
                <c:pt idx="2676">
                  <c:v>40353</c:v>
                </c:pt>
                <c:pt idx="2677">
                  <c:v>40354</c:v>
                </c:pt>
                <c:pt idx="2678">
                  <c:v>40357</c:v>
                </c:pt>
                <c:pt idx="2679">
                  <c:v>40358</c:v>
                </c:pt>
                <c:pt idx="2680">
                  <c:v>40359</c:v>
                </c:pt>
                <c:pt idx="2681">
                  <c:v>40360</c:v>
                </c:pt>
                <c:pt idx="2682">
                  <c:v>40361</c:v>
                </c:pt>
                <c:pt idx="2683">
                  <c:v>40364</c:v>
                </c:pt>
                <c:pt idx="2684">
                  <c:v>40365</c:v>
                </c:pt>
                <c:pt idx="2685">
                  <c:v>40366</c:v>
                </c:pt>
                <c:pt idx="2686">
                  <c:v>40367</c:v>
                </c:pt>
                <c:pt idx="2687">
                  <c:v>40368</c:v>
                </c:pt>
                <c:pt idx="2688">
                  <c:v>40371</c:v>
                </c:pt>
                <c:pt idx="2689">
                  <c:v>40372</c:v>
                </c:pt>
                <c:pt idx="2690">
                  <c:v>40373</c:v>
                </c:pt>
                <c:pt idx="2691">
                  <c:v>40374</c:v>
                </c:pt>
                <c:pt idx="2692">
                  <c:v>40375</c:v>
                </c:pt>
                <c:pt idx="2693">
                  <c:v>40378</c:v>
                </c:pt>
                <c:pt idx="2694">
                  <c:v>40379</c:v>
                </c:pt>
                <c:pt idx="2695">
                  <c:v>40380</c:v>
                </c:pt>
                <c:pt idx="2696">
                  <c:v>40381</c:v>
                </c:pt>
                <c:pt idx="2697">
                  <c:v>40382</c:v>
                </c:pt>
                <c:pt idx="2698">
                  <c:v>40385</c:v>
                </c:pt>
                <c:pt idx="2699">
                  <c:v>40386</c:v>
                </c:pt>
                <c:pt idx="2700">
                  <c:v>40387</c:v>
                </c:pt>
                <c:pt idx="2701">
                  <c:v>40388</c:v>
                </c:pt>
                <c:pt idx="2702">
                  <c:v>40389</c:v>
                </c:pt>
                <c:pt idx="2703">
                  <c:v>40392</c:v>
                </c:pt>
                <c:pt idx="2704">
                  <c:v>40393</c:v>
                </c:pt>
                <c:pt idx="2705">
                  <c:v>40394</c:v>
                </c:pt>
                <c:pt idx="2706">
                  <c:v>40395</c:v>
                </c:pt>
                <c:pt idx="2707">
                  <c:v>40396</c:v>
                </c:pt>
                <c:pt idx="2708">
                  <c:v>40399</c:v>
                </c:pt>
                <c:pt idx="2709">
                  <c:v>40400</c:v>
                </c:pt>
                <c:pt idx="2710">
                  <c:v>40401</c:v>
                </c:pt>
                <c:pt idx="2711">
                  <c:v>40402</c:v>
                </c:pt>
                <c:pt idx="2712">
                  <c:v>40403</c:v>
                </c:pt>
                <c:pt idx="2713">
                  <c:v>40406</c:v>
                </c:pt>
                <c:pt idx="2714">
                  <c:v>40407</c:v>
                </c:pt>
                <c:pt idx="2715">
                  <c:v>40408</c:v>
                </c:pt>
                <c:pt idx="2716">
                  <c:v>40409</c:v>
                </c:pt>
                <c:pt idx="2717">
                  <c:v>40410</c:v>
                </c:pt>
                <c:pt idx="2718">
                  <c:v>40413</c:v>
                </c:pt>
                <c:pt idx="2719">
                  <c:v>40414</c:v>
                </c:pt>
                <c:pt idx="2720">
                  <c:v>40415</c:v>
                </c:pt>
                <c:pt idx="2721">
                  <c:v>40416</c:v>
                </c:pt>
                <c:pt idx="2722">
                  <c:v>40417</c:v>
                </c:pt>
                <c:pt idx="2723">
                  <c:v>40420</c:v>
                </c:pt>
                <c:pt idx="2724">
                  <c:v>40421</c:v>
                </c:pt>
                <c:pt idx="2725">
                  <c:v>40422</c:v>
                </c:pt>
                <c:pt idx="2726">
                  <c:v>40423</c:v>
                </c:pt>
                <c:pt idx="2727">
                  <c:v>40424</c:v>
                </c:pt>
                <c:pt idx="2728">
                  <c:v>40427</c:v>
                </c:pt>
                <c:pt idx="2729">
                  <c:v>40428</c:v>
                </c:pt>
                <c:pt idx="2730">
                  <c:v>40429</c:v>
                </c:pt>
                <c:pt idx="2731">
                  <c:v>40430</c:v>
                </c:pt>
                <c:pt idx="2732">
                  <c:v>40431</c:v>
                </c:pt>
                <c:pt idx="2733">
                  <c:v>40434</c:v>
                </c:pt>
                <c:pt idx="2734">
                  <c:v>40435</c:v>
                </c:pt>
                <c:pt idx="2735">
                  <c:v>40436</c:v>
                </c:pt>
                <c:pt idx="2736">
                  <c:v>40437</c:v>
                </c:pt>
                <c:pt idx="2737">
                  <c:v>40438</c:v>
                </c:pt>
                <c:pt idx="2738">
                  <c:v>40441</c:v>
                </c:pt>
                <c:pt idx="2739">
                  <c:v>40442</c:v>
                </c:pt>
                <c:pt idx="2740">
                  <c:v>40443</c:v>
                </c:pt>
                <c:pt idx="2741">
                  <c:v>40444</c:v>
                </c:pt>
                <c:pt idx="2742">
                  <c:v>40445</c:v>
                </c:pt>
                <c:pt idx="2743">
                  <c:v>40448</c:v>
                </c:pt>
                <c:pt idx="2744">
                  <c:v>40449</c:v>
                </c:pt>
                <c:pt idx="2745">
                  <c:v>40450</c:v>
                </c:pt>
                <c:pt idx="2746">
                  <c:v>40451</c:v>
                </c:pt>
                <c:pt idx="2747">
                  <c:v>40452</c:v>
                </c:pt>
                <c:pt idx="2748">
                  <c:v>40455</c:v>
                </c:pt>
                <c:pt idx="2749">
                  <c:v>40456</c:v>
                </c:pt>
                <c:pt idx="2750">
                  <c:v>40457</c:v>
                </c:pt>
                <c:pt idx="2751">
                  <c:v>40458</c:v>
                </c:pt>
                <c:pt idx="2752">
                  <c:v>40459</c:v>
                </c:pt>
                <c:pt idx="2753">
                  <c:v>40462</c:v>
                </c:pt>
                <c:pt idx="2754">
                  <c:v>40463</c:v>
                </c:pt>
                <c:pt idx="2755">
                  <c:v>40464</c:v>
                </c:pt>
                <c:pt idx="2756">
                  <c:v>40465</c:v>
                </c:pt>
                <c:pt idx="2757">
                  <c:v>40466</c:v>
                </c:pt>
                <c:pt idx="2758">
                  <c:v>40469</c:v>
                </c:pt>
                <c:pt idx="2759">
                  <c:v>40470</c:v>
                </c:pt>
                <c:pt idx="2760">
                  <c:v>40471</c:v>
                </c:pt>
                <c:pt idx="2761">
                  <c:v>40472</c:v>
                </c:pt>
                <c:pt idx="2762">
                  <c:v>40473</c:v>
                </c:pt>
                <c:pt idx="2763">
                  <c:v>40476</c:v>
                </c:pt>
                <c:pt idx="2764">
                  <c:v>40477</c:v>
                </c:pt>
                <c:pt idx="2765">
                  <c:v>40478</c:v>
                </c:pt>
                <c:pt idx="2766">
                  <c:v>40479</c:v>
                </c:pt>
                <c:pt idx="2767">
                  <c:v>40480</c:v>
                </c:pt>
                <c:pt idx="2768">
                  <c:v>40483</c:v>
                </c:pt>
                <c:pt idx="2769">
                  <c:v>40484</c:v>
                </c:pt>
                <c:pt idx="2770">
                  <c:v>40485</c:v>
                </c:pt>
                <c:pt idx="2771">
                  <c:v>40486</c:v>
                </c:pt>
                <c:pt idx="2772">
                  <c:v>40487</c:v>
                </c:pt>
                <c:pt idx="2773">
                  <c:v>40490</c:v>
                </c:pt>
                <c:pt idx="2774">
                  <c:v>40491</c:v>
                </c:pt>
                <c:pt idx="2775">
                  <c:v>40492</c:v>
                </c:pt>
                <c:pt idx="2776">
                  <c:v>40493</c:v>
                </c:pt>
                <c:pt idx="2777">
                  <c:v>40494</c:v>
                </c:pt>
                <c:pt idx="2778">
                  <c:v>40497</c:v>
                </c:pt>
                <c:pt idx="2779">
                  <c:v>40498</c:v>
                </c:pt>
                <c:pt idx="2780">
                  <c:v>40499</c:v>
                </c:pt>
                <c:pt idx="2781">
                  <c:v>40500</c:v>
                </c:pt>
                <c:pt idx="2782">
                  <c:v>40501</c:v>
                </c:pt>
                <c:pt idx="2783">
                  <c:v>40504</c:v>
                </c:pt>
                <c:pt idx="2784">
                  <c:v>40505</c:v>
                </c:pt>
                <c:pt idx="2785">
                  <c:v>40506</c:v>
                </c:pt>
                <c:pt idx="2786">
                  <c:v>40507</c:v>
                </c:pt>
                <c:pt idx="2787">
                  <c:v>40508</c:v>
                </c:pt>
                <c:pt idx="2788">
                  <c:v>40511</c:v>
                </c:pt>
                <c:pt idx="2789">
                  <c:v>40512</c:v>
                </c:pt>
                <c:pt idx="2790">
                  <c:v>40513</c:v>
                </c:pt>
                <c:pt idx="2791">
                  <c:v>40514</c:v>
                </c:pt>
                <c:pt idx="2792">
                  <c:v>40515</c:v>
                </c:pt>
                <c:pt idx="2793">
                  <c:v>40518</c:v>
                </c:pt>
                <c:pt idx="2794">
                  <c:v>40519</c:v>
                </c:pt>
                <c:pt idx="2795">
                  <c:v>40520</c:v>
                </c:pt>
                <c:pt idx="2796">
                  <c:v>40521</c:v>
                </c:pt>
                <c:pt idx="2797">
                  <c:v>40522</c:v>
                </c:pt>
                <c:pt idx="2798">
                  <c:v>40525</c:v>
                </c:pt>
                <c:pt idx="2799">
                  <c:v>40526</c:v>
                </c:pt>
                <c:pt idx="2800">
                  <c:v>40527</c:v>
                </c:pt>
                <c:pt idx="2801">
                  <c:v>40528</c:v>
                </c:pt>
                <c:pt idx="2802">
                  <c:v>40529</c:v>
                </c:pt>
                <c:pt idx="2803">
                  <c:v>40532</c:v>
                </c:pt>
                <c:pt idx="2804">
                  <c:v>40533</c:v>
                </c:pt>
                <c:pt idx="2805">
                  <c:v>40534</c:v>
                </c:pt>
                <c:pt idx="2806">
                  <c:v>40535</c:v>
                </c:pt>
                <c:pt idx="2807">
                  <c:v>40536</c:v>
                </c:pt>
                <c:pt idx="2808">
                  <c:v>40539</c:v>
                </c:pt>
                <c:pt idx="2809">
                  <c:v>40540</c:v>
                </c:pt>
                <c:pt idx="2810">
                  <c:v>40541</c:v>
                </c:pt>
                <c:pt idx="2811">
                  <c:v>40542</c:v>
                </c:pt>
                <c:pt idx="2812">
                  <c:v>40543</c:v>
                </c:pt>
                <c:pt idx="2813">
                  <c:v>40546</c:v>
                </c:pt>
                <c:pt idx="2814">
                  <c:v>40547</c:v>
                </c:pt>
                <c:pt idx="2815">
                  <c:v>40548</c:v>
                </c:pt>
                <c:pt idx="2816">
                  <c:v>40549</c:v>
                </c:pt>
                <c:pt idx="2817">
                  <c:v>40550</c:v>
                </c:pt>
                <c:pt idx="2818">
                  <c:v>40553</c:v>
                </c:pt>
                <c:pt idx="2819">
                  <c:v>40554</c:v>
                </c:pt>
                <c:pt idx="2820">
                  <c:v>40555</c:v>
                </c:pt>
                <c:pt idx="2821">
                  <c:v>40556</c:v>
                </c:pt>
                <c:pt idx="2822">
                  <c:v>40557</c:v>
                </c:pt>
                <c:pt idx="2823">
                  <c:v>40560</c:v>
                </c:pt>
                <c:pt idx="2824">
                  <c:v>40561</c:v>
                </c:pt>
                <c:pt idx="2825">
                  <c:v>40562</c:v>
                </c:pt>
                <c:pt idx="2826">
                  <c:v>40563</c:v>
                </c:pt>
                <c:pt idx="2827">
                  <c:v>40564</c:v>
                </c:pt>
                <c:pt idx="2828">
                  <c:v>40567</c:v>
                </c:pt>
                <c:pt idx="2829">
                  <c:v>40568</c:v>
                </c:pt>
                <c:pt idx="2830">
                  <c:v>40569</c:v>
                </c:pt>
                <c:pt idx="2831">
                  <c:v>40570</c:v>
                </c:pt>
                <c:pt idx="2832">
                  <c:v>40571</c:v>
                </c:pt>
                <c:pt idx="2833">
                  <c:v>40574</c:v>
                </c:pt>
                <c:pt idx="2834">
                  <c:v>40575</c:v>
                </c:pt>
                <c:pt idx="2835">
                  <c:v>40576</c:v>
                </c:pt>
                <c:pt idx="2836">
                  <c:v>40577</c:v>
                </c:pt>
                <c:pt idx="2837">
                  <c:v>40578</c:v>
                </c:pt>
                <c:pt idx="2838">
                  <c:v>40581</c:v>
                </c:pt>
                <c:pt idx="2839">
                  <c:v>40582</c:v>
                </c:pt>
                <c:pt idx="2840">
                  <c:v>40583</c:v>
                </c:pt>
                <c:pt idx="2841">
                  <c:v>40584</c:v>
                </c:pt>
                <c:pt idx="2842">
                  <c:v>40585</c:v>
                </c:pt>
                <c:pt idx="2843">
                  <c:v>40588</c:v>
                </c:pt>
                <c:pt idx="2844">
                  <c:v>40589</c:v>
                </c:pt>
                <c:pt idx="2845">
                  <c:v>40590</c:v>
                </c:pt>
                <c:pt idx="2846">
                  <c:v>40591</c:v>
                </c:pt>
                <c:pt idx="2847">
                  <c:v>40592</c:v>
                </c:pt>
                <c:pt idx="2848">
                  <c:v>40595</c:v>
                </c:pt>
                <c:pt idx="2849">
                  <c:v>40596</c:v>
                </c:pt>
                <c:pt idx="2850">
                  <c:v>40597</c:v>
                </c:pt>
                <c:pt idx="2851">
                  <c:v>40598</c:v>
                </c:pt>
                <c:pt idx="2852">
                  <c:v>40599</c:v>
                </c:pt>
                <c:pt idx="2853">
                  <c:v>40602</c:v>
                </c:pt>
                <c:pt idx="2854">
                  <c:v>40603</c:v>
                </c:pt>
                <c:pt idx="2855">
                  <c:v>40604</c:v>
                </c:pt>
                <c:pt idx="2856">
                  <c:v>40605</c:v>
                </c:pt>
                <c:pt idx="2857">
                  <c:v>40606</c:v>
                </c:pt>
                <c:pt idx="2858">
                  <c:v>40609</c:v>
                </c:pt>
                <c:pt idx="2859">
                  <c:v>40610</c:v>
                </c:pt>
                <c:pt idx="2860">
                  <c:v>40611</c:v>
                </c:pt>
                <c:pt idx="2861">
                  <c:v>40612</c:v>
                </c:pt>
                <c:pt idx="2862">
                  <c:v>40613</c:v>
                </c:pt>
                <c:pt idx="2863">
                  <c:v>40616</c:v>
                </c:pt>
                <c:pt idx="2864">
                  <c:v>40617</c:v>
                </c:pt>
                <c:pt idx="2865">
                  <c:v>40618</c:v>
                </c:pt>
                <c:pt idx="2866">
                  <c:v>40619</c:v>
                </c:pt>
                <c:pt idx="2867">
                  <c:v>40620</c:v>
                </c:pt>
                <c:pt idx="2868">
                  <c:v>40623</c:v>
                </c:pt>
                <c:pt idx="2869">
                  <c:v>40624</c:v>
                </c:pt>
                <c:pt idx="2870">
                  <c:v>40625</c:v>
                </c:pt>
                <c:pt idx="2871">
                  <c:v>40626</c:v>
                </c:pt>
                <c:pt idx="2872">
                  <c:v>40627</c:v>
                </c:pt>
                <c:pt idx="2873">
                  <c:v>40630</c:v>
                </c:pt>
                <c:pt idx="2874">
                  <c:v>40631</c:v>
                </c:pt>
                <c:pt idx="2875">
                  <c:v>40632</c:v>
                </c:pt>
                <c:pt idx="2876">
                  <c:v>40633</c:v>
                </c:pt>
                <c:pt idx="2877">
                  <c:v>40634</c:v>
                </c:pt>
                <c:pt idx="2878">
                  <c:v>40637</c:v>
                </c:pt>
                <c:pt idx="2879">
                  <c:v>40638</c:v>
                </c:pt>
                <c:pt idx="2880">
                  <c:v>40639</c:v>
                </c:pt>
                <c:pt idx="2881">
                  <c:v>40640</c:v>
                </c:pt>
                <c:pt idx="2882">
                  <c:v>40641</c:v>
                </c:pt>
                <c:pt idx="2883">
                  <c:v>40644</c:v>
                </c:pt>
                <c:pt idx="2884">
                  <c:v>40645</c:v>
                </c:pt>
                <c:pt idx="2885">
                  <c:v>40646</c:v>
                </c:pt>
                <c:pt idx="2886">
                  <c:v>40647</c:v>
                </c:pt>
                <c:pt idx="2887">
                  <c:v>40648</c:v>
                </c:pt>
                <c:pt idx="2888">
                  <c:v>40651</c:v>
                </c:pt>
                <c:pt idx="2889">
                  <c:v>40652</c:v>
                </c:pt>
                <c:pt idx="2890">
                  <c:v>40653</c:v>
                </c:pt>
                <c:pt idx="2891">
                  <c:v>40654</c:v>
                </c:pt>
                <c:pt idx="2892">
                  <c:v>40659</c:v>
                </c:pt>
                <c:pt idx="2893">
                  <c:v>40660</c:v>
                </c:pt>
                <c:pt idx="2894">
                  <c:v>40661</c:v>
                </c:pt>
                <c:pt idx="2895">
                  <c:v>40662</c:v>
                </c:pt>
                <c:pt idx="2896">
                  <c:v>40665</c:v>
                </c:pt>
                <c:pt idx="2897">
                  <c:v>40666</c:v>
                </c:pt>
                <c:pt idx="2898">
                  <c:v>40667</c:v>
                </c:pt>
                <c:pt idx="2899">
                  <c:v>40668</c:v>
                </c:pt>
                <c:pt idx="2900">
                  <c:v>40669</c:v>
                </c:pt>
                <c:pt idx="2901">
                  <c:v>40672</c:v>
                </c:pt>
                <c:pt idx="2902">
                  <c:v>40673</c:v>
                </c:pt>
                <c:pt idx="2903">
                  <c:v>40674</c:v>
                </c:pt>
                <c:pt idx="2904">
                  <c:v>40675</c:v>
                </c:pt>
                <c:pt idx="2905">
                  <c:v>40676</c:v>
                </c:pt>
                <c:pt idx="2906">
                  <c:v>40679</c:v>
                </c:pt>
                <c:pt idx="2907">
                  <c:v>40680</c:v>
                </c:pt>
                <c:pt idx="2908">
                  <c:v>40681</c:v>
                </c:pt>
                <c:pt idx="2909">
                  <c:v>40682</c:v>
                </c:pt>
                <c:pt idx="2910">
                  <c:v>40683</c:v>
                </c:pt>
                <c:pt idx="2911">
                  <c:v>40686</c:v>
                </c:pt>
                <c:pt idx="2912">
                  <c:v>40687</c:v>
                </c:pt>
                <c:pt idx="2913">
                  <c:v>40688</c:v>
                </c:pt>
                <c:pt idx="2914">
                  <c:v>40689</c:v>
                </c:pt>
                <c:pt idx="2915">
                  <c:v>40690</c:v>
                </c:pt>
                <c:pt idx="2916">
                  <c:v>40693</c:v>
                </c:pt>
                <c:pt idx="2917">
                  <c:v>40694</c:v>
                </c:pt>
                <c:pt idx="2918">
                  <c:v>40695</c:v>
                </c:pt>
                <c:pt idx="2919">
                  <c:v>40696</c:v>
                </c:pt>
                <c:pt idx="2920">
                  <c:v>40697</c:v>
                </c:pt>
                <c:pt idx="2921">
                  <c:v>40700</c:v>
                </c:pt>
                <c:pt idx="2922">
                  <c:v>40701</c:v>
                </c:pt>
                <c:pt idx="2923">
                  <c:v>40702</c:v>
                </c:pt>
                <c:pt idx="2924">
                  <c:v>40703</c:v>
                </c:pt>
                <c:pt idx="2925">
                  <c:v>40704</c:v>
                </c:pt>
                <c:pt idx="2926">
                  <c:v>40707</c:v>
                </c:pt>
                <c:pt idx="2927">
                  <c:v>40708</c:v>
                </c:pt>
                <c:pt idx="2928">
                  <c:v>40709</c:v>
                </c:pt>
                <c:pt idx="2929">
                  <c:v>40710</c:v>
                </c:pt>
                <c:pt idx="2930">
                  <c:v>40711</c:v>
                </c:pt>
                <c:pt idx="2931">
                  <c:v>40714</c:v>
                </c:pt>
                <c:pt idx="2932">
                  <c:v>40715</c:v>
                </c:pt>
                <c:pt idx="2933">
                  <c:v>40716</c:v>
                </c:pt>
                <c:pt idx="2934">
                  <c:v>40717</c:v>
                </c:pt>
                <c:pt idx="2935">
                  <c:v>40718</c:v>
                </c:pt>
                <c:pt idx="2936">
                  <c:v>40721</c:v>
                </c:pt>
                <c:pt idx="2937">
                  <c:v>40722</c:v>
                </c:pt>
                <c:pt idx="2938">
                  <c:v>40723</c:v>
                </c:pt>
                <c:pt idx="2939">
                  <c:v>40724</c:v>
                </c:pt>
                <c:pt idx="2940">
                  <c:v>40725</c:v>
                </c:pt>
                <c:pt idx="2941">
                  <c:v>40728</c:v>
                </c:pt>
                <c:pt idx="2942">
                  <c:v>40729</c:v>
                </c:pt>
                <c:pt idx="2943">
                  <c:v>40730</c:v>
                </c:pt>
                <c:pt idx="2944">
                  <c:v>40731</c:v>
                </c:pt>
                <c:pt idx="2945">
                  <c:v>40732</c:v>
                </c:pt>
                <c:pt idx="2946">
                  <c:v>40735</c:v>
                </c:pt>
                <c:pt idx="2947">
                  <c:v>40736</c:v>
                </c:pt>
                <c:pt idx="2948">
                  <c:v>40737</c:v>
                </c:pt>
                <c:pt idx="2949">
                  <c:v>40738</c:v>
                </c:pt>
                <c:pt idx="2950">
                  <c:v>40739</c:v>
                </c:pt>
                <c:pt idx="2951">
                  <c:v>40742</c:v>
                </c:pt>
                <c:pt idx="2952">
                  <c:v>40743</c:v>
                </c:pt>
                <c:pt idx="2953">
                  <c:v>40744</c:v>
                </c:pt>
                <c:pt idx="2954">
                  <c:v>40745</c:v>
                </c:pt>
                <c:pt idx="2955">
                  <c:v>40746</c:v>
                </c:pt>
                <c:pt idx="2956">
                  <c:v>40749</c:v>
                </c:pt>
                <c:pt idx="2957">
                  <c:v>40750</c:v>
                </c:pt>
                <c:pt idx="2958">
                  <c:v>40751</c:v>
                </c:pt>
                <c:pt idx="2959">
                  <c:v>40752</c:v>
                </c:pt>
                <c:pt idx="2960">
                  <c:v>40753</c:v>
                </c:pt>
                <c:pt idx="2961">
                  <c:v>40756</c:v>
                </c:pt>
                <c:pt idx="2962">
                  <c:v>40757</c:v>
                </c:pt>
                <c:pt idx="2963">
                  <c:v>40758</c:v>
                </c:pt>
                <c:pt idx="2964">
                  <c:v>40759</c:v>
                </c:pt>
                <c:pt idx="2965">
                  <c:v>40760</c:v>
                </c:pt>
                <c:pt idx="2966">
                  <c:v>40763</c:v>
                </c:pt>
                <c:pt idx="2967">
                  <c:v>40764</c:v>
                </c:pt>
                <c:pt idx="2968">
                  <c:v>40765</c:v>
                </c:pt>
                <c:pt idx="2969">
                  <c:v>40766</c:v>
                </c:pt>
                <c:pt idx="2970">
                  <c:v>40767</c:v>
                </c:pt>
                <c:pt idx="2971">
                  <c:v>40770</c:v>
                </c:pt>
                <c:pt idx="2972">
                  <c:v>40771</c:v>
                </c:pt>
                <c:pt idx="2973">
                  <c:v>40772</c:v>
                </c:pt>
                <c:pt idx="2974">
                  <c:v>40773</c:v>
                </c:pt>
                <c:pt idx="2975">
                  <c:v>40774</c:v>
                </c:pt>
                <c:pt idx="2976">
                  <c:v>40777</c:v>
                </c:pt>
                <c:pt idx="2977">
                  <c:v>40778</c:v>
                </c:pt>
                <c:pt idx="2978">
                  <c:v>40779</c:v>
                </c:pt>
                <c:pt idx="2979">
                  <c:v>40780</c:v>
                </c:pt>
                <c:pt idx="2980">
                  <c:v>40781</c:v>
                </c:pt>
                <c:pt idx="2981">
                  <c:v>40784</c:v>
                </c:pt>
                <c:pt idx="2982">
                  <c:v>40785</c:v>
                </c:pt>
                <c:pt idx="2983">
                  <c:v>40786</c:v>
                </c:pt>
                <c:pt idx="2984">
                  <c:v>40787</c:v>
                </c:pt>
                <c:pt idx="2985">
                  <c:v>40788</c:v>
                </c:pt>
                <c:pt idx="2986">
                  <c:v>40791</c:v>
                </c:pt>
                <c:pt idx="2987">
                  <c:v>40792</c:v>
                </c:pt>
                <c:pt idx="2988">
                  <c:v>40793</c:v>
                </c:pt>
                <c:pt idx="2989">
                  <c:v>40794</c:v>
                </c:pt>
                <c:pt idx="2990">
                  <c:v>40795</c:v>
                </c:pt>
                <c:pt idx="2991">
                  <c:v>40798</c:v>
                </c:pt>
                <c:pt idx="2992">
                  <c:v>40799</c:v>
                </c:pt>
                <c:pt idx="2993">
                  <c:v>40800</c:v>
                </c:pt>
                <c:pt idx="2994">
                  <c:v>40801</c:v>
                </c:pt>
                <c:pt idx="2995">
                  <c:v>40802</c:v>
                </c:pt>
                <c:pt idx="2996">
                  <c:v>40805</c:v>
                </c:pt>
                <c:pt idx="2997">
                  <c:v>40806</c:v>
                </c:pt>
                <c:pt idx="2998">
                  <c:v>40807</c:v>
                </c:pt>
                <c:pt idx="2999">
                  <c:v>40808</c:v>
                </c:pt>
                <c:pt idx="3000">
                  <c:v>40809</c:v>
                </c:pt>
                <c:pt idx="3001">
                  <c:v>40812</c:v>
                </c:pt>
                <c:pt idx="3002">
                  <c:v>40813</c:v>
                </c:pt>
                <c:pt idx="3003">
                  <c:v>40814</c:v>
                </c:pt>
                <c:pt idx="3004">
                  <c:v>40815</c:v>
                </c:pt>
                <c:pt idx="3005">
                  <c:v>40816</c:v>
                </c:pt>
                <c:pt idx="3006">
                  <c:v>40819</c:v>
                </c:pt>
                <c:pt idx="3007">
                  <c:v>40820</c:v>
                </c:pt>
                <c:pt idx="3008">
                  <c:v>40821</c:v>
                </c:pt>
                <c:pt idx="3009">
                  <c:v>40822</c:v>
                </c:pt>
                <c:pt idx="3010">
                  <c:v>40823</c:v>
                </c:pt>
                <c:pt idx="3011">
                  <c:v>40826</c:v>
                </c:pt>
                <c:pt idx="3012">
                  <c:v>40827</c:v>
                </c:pt>
                <c:pt idx="3013">
                  <c:v>40828</c:v>
                </c:pt>
                <c:pt idx="3014">
                  <c:v>40829</c:v>
                </c:pt>
                <c:pt idx="3015">
                  <c:v>40830</c:v>
                </c:pt>
                <c:pt idx="3016">
                  <c:v>40833</c:v>
                </c:pt>
                <c:pt idx="3017">
                  <c:v>40834</c:v>
                </c:pt>
                <c:pt idx="3018">
                  <c:v>40835</c:v>
                </c:pt>
                <c:pt idx="3019">
                  <c:v>40836</c:v>
                </c:pt>
                <c:pt idx="3020">
                  <c:v>40837</c:v>
                </c:pt>
                <c:pt idx="3021">
                  <c:v>40840</c:v>
                </c:pt>
                <c:pt idx="3022">
                  <c:v>40841</c:v>
                </c:pt>
                <c:pt idx="3023">
                  <c:v>40842</c:v>
                </c:pt>
                <c:pt idx="3024">
                  <c:v>40843</c:v>
                </c:pt>
                <c:pt idx="3025">
                  <c:v>40844</c:v>
                </c:pt>
                <c:pt idx="3026">
                  <c:v>40847</c:v>
                </c:pt>
                <c:pt idx="3027">
                  <c:v>40848</c:v>
                </c:pt>
                <c:pt idx="3028">
                  <c:v>40849</c:v>
                </c:pt>
                <c:pt idx="3029">
                  <c:v>40850</c:v>
                </c:pt>
                <c:pt idx="3030">
                  <c:v>40851</c:v>
                </c:pt>
                <c:pt idx="3031">
                  <c:v>40854</c:v>
                </c:pt>
                <c:pt idx="3032">
                  <c:v>40855</c:v>
                </c:pt>
                <c:pt idx="3033">
                  <c:v>40856</c:v>
                </c:pt>
                <c:pt idx="3034">
                  <c:v>40857</c:v>
                </c:pt>
                <c:pt idx="3035">
                  <c:v>40858</c:v>
                </c:pt>
                <c:pt idx="3036">
                  <c:v>40861</c:v>
                </c:pt>
                <c:pt idx="3037">
                  <c:v>40862</c:v>
                </c:pt>
                <c:pt idx="3038">
                  <c:v>40863</c:v>
                </c:pt>
                <c:pt idx="3039">
                  <c:v>40864</c:v>
                </c:pt>
                <c:pt idx="3040">
                  <c:v>40865</c:v>
                </c:pt>
                <c:pt idx="3041">
                  <c:v>40868</c:v>
                </c:pt>
                <c:pt idx="3042">
                  <c:v>40869</c:v>
                </c:pt>
                <c:pt idx="3043">
                  <c:v>40870</c:v>
                </c:pt>
                <c:pt idx="3044">
                  <c:v>40871</c:v>
                </c:pt>
                <c:pt idx="3045">
                  <c:v>40872</c:v>
                </c:pt>
                <c:pt idx="3046">
                  <c:v>40875</c:v>
                </c:pt>
                <c:pt idx="3047">
                  <c:v>40876</c:v>
                </c:pt>
                <c:pt idx="3048">
                  <c:v>40877</c:v>
                </c:pt>
                <c:pt idx="3049">
                  <c:v>40878</c:v>
                </c:pt>
                <c:pt idx="3050">
                  <c:v>40879</c:v>
                </c:pt>
                <c:pt idx="3051">
                  <c:v>40882</c:v>
                </c:pt>
                <c:pt idx="3052">
                  <c:v>40883</c:v>
                </c:pt>
                <c:pt idx="3053">
                  <c:v>40884</c:v>
                </c:pt>
                <c:pt idx="3054">
                  <c:v>40885</c:v>
                </c:pt>
                <c:pt idx="3055">
                  <c:v>40886</c:v>
                </c:pt>
                <c:pt idx="3056">
                  <c:v>40889</c:v>
                </c:pt>
                <c:pt idx="3057">
                  <c:v>40890</c:v>
                </c:pt>
                <c:pt idx="3058">
                  <c:v>40891</c:v>
                </c:pt>
                <c:pt idx="3059">
                  <c:v>40892</c:v>
                </c:pt>
                <c:pt idx="3060">
                  <c:v>40893</c:v>
                </c:pt>
                <c:pt idx="3061">
                  <c:v>40896</c:v>
                </c:pt>
                <c:pt idx="3062">
                  <c:v>40897</c:v>
                </c:pt>
                <c:pt idx="3063">
                  <c:v>40898</c:v>
                </c:pt>
                <c:pt idx="3064">
                  <c:v>40899</c:v>
                </c:pt>
                <c:pt idx="3065">
                  <c:v>40900</c:v>
                </c:pt>
                <c:pt idx="3066">
                  <c:v>40904</c:v>
                </c:pt>
                <c:pt idx="3067">
                  <c:v>40905</c:v>
                </c:pt>
                <c:pt idx="3068">
                  <c:v>40906</c:v>
                </c:pt>
                <c:pt idx="3069">
                  <c:v>40907</c:v>
                </c:pt>
                <c:pt idx="3070">
                  <c:v>40910</c:v>
                </c:pt>
                <c:pt idx="3071">
                  <c:v>40911</c:v>
                </c:pt>
                <c:pt idx="3072">
                  <c:v>40912</c:v>
                </c:pt>
                <c:pt idx="3073">
                  <c:v>40913</c:v>
                </c:pt>
                <c:pt idx="3074">
                  <c:v>40914</c:v>
                </c:pt>
                <c:pt idx="3075">
                  <c:v>40917</c:v>
                </c:pt>
                <c:pt idx="3076">
                  <c:v>40918</c:v>
                </c:pt>
                <c:pt idx="3077">
                  <c:v>40919</c:v>
                </c:pt>
                <c:pt idx="3078">
                  <c:v>40920</c:v>
                </c:pt>
                <c:pt idx="3079">
                  <c:v>40921</c:v>
                </c:pt>
                <c:pt idx="3080">
                  <c:v>40924</c:v>
                </c:pt>
                <c:pt idx="3081">
                  <c:v>40925</c:v>
                </c:pt>
                <c:pt idx="3082">
                  <c:v>40926</c:v>
                </c:pt>
                <c:pt idx="3083">
                  <c:v>40927</c:v>
                </c:pt>
                <c:pt idx="3084">
                  <c:v>40928</c:v>
                </c:pt>
                <c:pt idx="3085">
                  <c:v>40931</c:v>
                </c:pt>
                <c:pt idx="3086">
                  <c:v>40932</c:v>
                </c:pt>
                <c:pt idx="3087">
                  <c:v>40933</c:v>
                </c:pt>
                <c:pt idx="3088">
                  <c:v>40934</c:v>
                </c:pt>
                <c:pt idx="3089">
                  <c:v>40935</c:v>
                </c:pt>
                <c:pt idx="3090">
                  <c:v>40938</c:v>
                </c:pt>
                <c:pt idx="3091">
                  <c:v>40939</c:v>
                </c:pt>
                <c:pt idx="3092">
                  <c:v>40940</c:v>
                </c:pt>
                <c:pt idx="3093">
                  <c:v>40941</c:v>
                </c:pt>
                <c:pt idx="3094">
                  <c:v>40942</c:v>
                </c:pt>
                <c:pt idx="3095">
                  <c:v>40945</c:v>
                </c:pt>
                <c:pt idx="3096">
                  <c:v>40946</c:v>
                </c:pt>
                <c:pt idx="3097">
                  <c:v>40947</c:v>
                </c:pt>
                <c:pt idx="3098">
                  <c:v>40948</c:v>
                </c:pt>
                <c:pt idx="3099">
                  <c:v>40949</c:v>
                </c:pt>
                <c:pt idx="3100">
                  <c:v>40952</c:v>
                </c:pt>
                <c:pt idx="3101">
                  <c:v>40953</c:v>
                </c:pt>
                <c:pt idx="3102">
                  <c:v>40954</c:v>
                </c:pt>
                <c:pt idx="3103">
                  <c:v>40955</c:v>
                </c:pt>
                <c:pt idx="3104">
                  <c:v>40956</c:v>
                </c:pt>
                <c:pt idx="3105">
                  <c:v>40959</c:v>
                </c:pt>
                <c:pt idx="3106">
                  <c:v>40960</c:v>
                </c:pt>
                <c:pt idx="3107">
                  <c:v>40961</c:v>
                </c:pt>
                <c:pt idx="3108">
                  <c:v>40962</c:v>
                </c:pt>
                <c:pt idx="3109">
                  <c:v>40963</c:v>
                </c:pt>
                <c:pt idx="3110">
                  <c:v>40966</c:v>
                </c:pt>
                <c:pt idx="3111">
                  <c:v>40967</c:v>
                </c:pt>
                <c:pt idx="3112">
                  <c:v>40968</c:v>
                </c:pt>
                <c:pt idx="3113">
                  <c:v>40969</c:v>
                </c:pt>
                <c:pt idx="3114">
                  <c:v>40970</c:v>
                </c:pt>
                <c:pt idx="3115">
                  <c:v>40973</c:v>
                </c:pt>
                <c:pt idx="3116">
                  <c:v>40974</c:v>
                </c:pt>
                <c:pt idx="3117">
                  <c:v>40975</c:v>
                </c:pt>
                <c:pt idx="3118">
                  <c:v>40976</c:v>
                </c:pt>
                <c:pt idx="3119">
                  <c:v>40977</c:v>
                </c:pt>
                <c:pt idx="3120">
                  <c:v>40980</c:v>
                </c:pt>
                <c:pt idx="3121">
                  <c:v>40981</c:v>
                </c:pt>
                <c:pt idx="3122">
                  <c:v>40982</c:v>
                </c:pt>
                <c:pt idx="3123">
                  <c:v>40983</c:v>
                </c:pt>
                <c:pt idx="3124">
                  <c:v>40984</c:v>
                </c:pt>
                <c:pt idx="3125">
                  <c:v>40987</c:v>
                </c:pt>
                <c:pt idx="3126">
                  <c:v>40988</c:v>
                </c:pt>
                <c:pt idx="3127">
                  <c:v>40989</c:v>
                </c:pt>
                <c:pt idx="3128">
                  <c:v>40990</c:v>
                </c:pt>
                <c:pt idx="3129">
                  <c:v>40991</c:v>
                </c:pt>
                <c:pt idx="3130">
                  <c:v>40994</c:v>
                </c:pt>
                <c:pt idx="3131">
                  <c:v>40995</c:v>
                </c:pt>
                <c:pt idx="3132">
                  <c:v>40996</c:v>
                </c:pt>
                <c:pt idx="3133">
                  <c:v>40997</c:v>
                </c:pt>
                <c:pt idx="3134">
                  <c:v>40998</c:v>
                </c:pt>
                <c:pt idx="3135">
                  <c:v>41001</c:v>
                </c:pt>
                <c:pt idx="3136">
                  <c:v>41002</c:v>
                </c:pt>
                <c:pt idx="3137">
                  <c:v>41003</c:v>
                </c:pt>
                <c:pt idx="3138">
                  <c:v>41004</c:v>
                </c:pt>
                <c:pt idx="3139">
                  <c:v>41009</c:v>
                </c:pt>
                <c:pt idx="3140">
                  <c:v>41010</c:v>
                </c:pt>
                <c:pt idx="3141">
                  <c:v>41011</c:v>
                </c:pt>
                <c:pt idx="3142">
                  <c:v>41012</c:v>
                </c:pt>
                <c:pt idx="3143">
                  <c:v>41015</c:v>
                </c:pt>
                <c:pt idx="3144">
                  <c:v>41016</c:v>
                </c:pt>
                <c:pt idx="3145">
                  <c:v>41017</c:v>
                </c:pt>
                <c:pt idx="3146">
                  <c:v>41018</c:v>
                </c:pt>
                <c:pt idx="3147">
                  <c:v>41019</c:v>
                </c:pt>
                <c:pt idx="3148">
                  <c:v>41022</c:v>
                </c:pt>
                <c:pt idx="3149">
                  <c:v>41023</c:v>
                </c:pt>
                <c:pt idx="3150">
                  <c:v>41024</c:v>
                </c:pt>
                <c:pt idx="3151">
                  <c:v>41025</c:v>
                </c:pt>
                <c:pt idx="3152">
                  <c:v>41026</c:v>
                </c:pt>
                <c:pt idx="3153">
                  <c:v>41029</c:v>
                </c:pt>
                <c:pt idx="3154">
                  <c:v>41031</c:v>
                </c:pt>
                <c:pt idx="3155">
                  <c:v>41032</c:v>
                </c:pt>
                <c:pt idx="3156">
                  <c:v>41033</c:v>
                </c:pt>
                <c:pt idx="3157">
                  <c:v>41036</c:v>
                </c:pt>
                <c:pt idx="3158">
                  <c:v>41037</c:v>
                </c:pt>
                <c:pt idx="3159">
                  <c:v>41038</c:v>
                </c:pt>
                <c:pt idx="3160">
                  <c:v>41039</c:v>
                </c:pt>
                <c:pt idx="3161">
                  <c:v>41040</c:v>
                </c:pt>
                <c:pt idx="3162">
                  <c:v>41043</c:v>
                </c:pt>
                <c:pt idx="3163">
                  <c:v>41044</c:v>
                </c:pt>
                <c:pt idx="3164">
                  <c:v>41045</c:v>
                </c:pt>
                <c:pt idx="3165">
                  <c:v>41046</c:v>
                </c:pt>
                <c:pt idx="3166">
                  <c:v>41047</c:v>
                </c:pt>
                <c:pt idx="3167">
                  <c:v>41050</c:v>
                </c:pt>
                <c:pt idx="3168">
                  <c:v>41051</c:v>
                </c:pt>
                <c:pt idx="3169">
                  <c:v>41052</c:v>
                </c:pt>
                <c:pt idx="3170">
                  <c:v>41053</c:v>
                </c:pt>
                <c:pt idx="3171">
                  <c:v>41054</c:v>
                </c:pt>
                <c:pt idx="3172">
                  <c:v>41057</c:v>
                </c:pt>
                <c:pt idx="3173">
                  <c:v>41058</c:v>
                </c:pt>
                <c:pt idx="3174">
                  <c:v>41059</c:v>
                </c:pt>
                <c:pt idx="3175">
                  <c:v>41060</c:v>
                </c:pt>
                <c:pt idx="3176">
                  <c:v>41061</c:v>
                </c:pt>
                <c:pt idx="3177">
                  <c:v>41064</c:v>
                </c:pt>
                <c:pt idx="3178">
                  <c:v>41065</c:v>
                </c:pt>
                <c:pt idx="3179">
                  <c:v>41066</c:v>
                </c:pt>
                <c:pt idx="3180">
                  <c:v>41067</c:v>
                </c:pt>
                <c:pt idx="3181">
                  <c:v>41068</c:v>
                </c:pt>
                <c:pt idx="3182">
                  <c:v>41071</c:v>
                </c:pt>
                <c:pt idx="3183">
                  <c:v>41072</c:v>
                </c:pt>
                <c:pt idx="3184">
                  <c:v>41073</c:v>
                </c:pt>
                <c:pt idx="3185">
                  <c:v>41074</c:v>
                </c:pt>
                <c:pt idx="3186">
                  <c:v>41075</c:v>
                </c:pt>
                <c:pt idx="3187">
                  <c:v>41078</c:v>
                </c:pt>
                <c:pt idx="3188">
                  <c:v>41079</c:v>
                </c:pt>
                <c:pt idx="3189">
                  <c:v>41080</c:v>
                </c:pt>
                <c:pt idx="3190">
                  <c:v>41081</c:v>
                </c:pt>
                <c:pt idx="3191">
                  <c:v>41082</c:v>
                </c:pt>
                <c:pt idx="3192">
                  <c:v>41085</c:v>
                </c:pt>
                <c:pt idx="3193">
                  <c:v>41086</c:v>
                </c:pt>
                <c:pt idx="3194">
                  <c:v>41087</c:v>
                </c:pt>
                <c:pt idx="3195">
                  <c:v>41088</c:v>
                </c:pt>
                <c:pt idx="3196">
                  <c:v>41089</c:v>
                </c:pt>
                <c:pt idx="3197">
                  <c:v>41092</c:v>
                </c:pt>
                <c:pt idx="3198">
                  <c:v>41093</c:v>
                </c:pt>
                <c:pt idx="3199">
                  <c:v>41094</c:v>
                </c:pt>
                <c:pt idx="3200">
                  <c:v>41095</c:v>
                </c:pt>
                <c:pt idx="3201">
                  <c:v>41096</c:v>
                </c:pt>
                <c:pt idx="3202">
                  <c:v>41099</c:v>
                </c:pt>
                <c:pt idx="3203">
                  <c:v>41100</c:v>
                </c:pt>
                <c:pt idx="3204">
                  <c:v>41101</c:v>
                </c:pt>
                <c:pt idx="3205">
                  <c:v>41102</c:v>
                </c:pt>
                <c:pt idx="3206">
                  <c:v>41103</c:v>
                </c:pt>
                <c:pt idx="3207">
                  <c:v>41106</c:v>
                </c:pt>
                <c:pt idx="3208">
                  <c:v>41107</c:v>
                </c:pt>
                <c:pt idx="3209">
                  <c:v>41108</c:v>
                </c:pt>
                <c:pt idx="3210">
                  <c:v>41109</c:v>
                </c:pt>
                <c:pt idx="3211">
                  <c:v>41110</c:v>
                </c:pt>
                <c:pt idx="3212">
                  <c:v>41113</c:v>
                </c:pt>
                <c:pt idx="3213">
                  <c:v>41114</c:v>
                </c:pt>
                <c:pt idx="3214">
                  <c:v>41115</c:v>
                </c:pt>
                <c:pt idx="3215">
                  <c:v>41116</c:v>
                </c:pt>
                <c:pt idx="3216">
                  <c:v>41117</c:v>
                </c:pt>
                <c:pt idx="3217">
                  <c:v>41120</c:v>
                </c:pt>
                <c:pt idx="3218">
                  <c:v>41121</c:v>
                </c:pt>
                <c:pt idx="3219">
                  <c:v>41122</c:v>
                </c:pt>
                <c:pt idx="3220">
                  <c:v>41123</c:v>
                </c:pt>
                <c:pt idx="3221">
                  <c:v>41124</c:v>
                </c:pt>
                <c:pt idx="3222">
                  <c:v>41127</c:v>
                </c:pt>
                <c:pt idx="3223">
                  <c:v>41128</c:v>
                </c:pt>
                <c:pt idx="3224">
                  <c:v>41129</c:v>
                </c:pt>
                <c:pt idx="3225">
                  <c:v>41130</c:v>
                </c:pt>
                <c:pt idx="3226">
                  <c:v>41131</c:v>
                </c:pt>
                <c:pt idx="3227">
                  <c:v>41134</c:v>
                </c:pt>
                <c:pt idx="3228">
                  <c:v>41135</c:v>
                </c:pt>
                <c:pt idx="3229">
                  <c:v>41136</c:v>
                </c:pt>
                <c:pt idx="3230">
                  <c:v>41137</c:v>
                </c:pt>
                <c:pt idx="3231">
                  <c:v>41138</c:v>
                </c:pt>
                <c:pt idx="3232">
                  <c:v>41141</c:v>
                </c:pt>
                <c:pt idx="3233">
                  <c:v>41142</c:v>
                </c:pt>
                <c:pt idx="3234">
                  <c:v>41143</c:v>
                </c:pt>
                <c:pt idx="3235">
                  <c:v>41144</c:v>
                </c:pt>
                <c:pt idx="3236">
                  <c:v>41145</c:v>
                </c:pt>
                <c:pt idx="3237">
                  <c:v>41148</c:v>
                </c:pt>
                <c:pt idx="3238">
                  <c:v>41149</c:v>
                </c:pt>
                <c:pt idx="3239">
                  <c:v>41150</c:v>
                </c:pt>
                <c:pt idx="3240">
                  <c:v>41151</c:v>
                </c:pt>
                <c:pt idx="3241">
                  <c:v>41152</c:v>
                </c:pt>
                <c:pt idx="3242">
                  <c:v>41155</c:v>
                </c:pt>
                <c:pt idx="3243">
                  <c:v>41156</c:v>
                </c:pt>
                <c:pt idx="3244">
                  <c:v>41157</c:v>
                </c:pt>
                <c:pt idx="3245">
                  <c:v>41158</c:v>
                </c:pt>
                <c:pt idx="3246">
                  <c:v>41159</c:v>
                </c:pt>
                <c:pt idx="3247">
                  <c:v>41162</c:v>
                </c:pt>
                <c:pt idx="3248">
                  <c:v>41163</c:v>
                </c:pt>
                <c:pt idx="3249">
                  <c:v>41164</c:v>
                </c:pt>
                <c:pt idx="3250">
                  <c:v>41165</c:v>
                </c:pt>
                <c:pt idx="3251">
                  <c:v>41166</c:v>
                </c:pt>
                <c:pt idx="3252">
                  <c:v>41169</c:v>
                </c:pt>
                <c:pt idx="3253">
                  <c:v>41170</c:v>
                </c:pt>
                <c:pt idx="3254">
                  <c:v>41171</c:v>
                </c:pt>
                <c:pt idx="3255">
                  <c:v>41172</c:v>
                </c:pt>
                <c:pt idx="3256">
                  <c:v>41173</c:v>
                </c:pt>
                <c:pt idx="3257">
                  <c:v>41176</c:v>
                </c:pt>
                <c:pt idx="3258">
                  <c:v>41177</c:v>
                </c:pt>
                <c:pt idx="3259">
                  <c:v>41178</c:v>
                </c:pt>
                <c:pt idx="3260">
                  <c:v>41179</c:v>
                </c:pt>
                <c:pt idx="3261">
                  <c:v>41180</c:v>
                </c:pt>
                <c:pt idx="3262">
                  <c:v>41183</c:v>
                </c:pt>
                <c:pt idx="3263">
                  <c:v>41184</c:v>
                </c:pt>
                <c:pt idx="3264">
                  <c:v>41185</c:v>
                </c:pt>
                <c:pt idx="3265">
                  <c:v>41186</c:v>
                </c:pt>
                <c:pt idx="3266">
                  <c:v>41187</c:v>
                </c:pt>
                <c:pt idx="3267">
                  <c:v>41190</c:v>
                </c:pt>
                <c:pt idx="3268">
                  <c:v>41191</c:v>
                </c:pt>
                <c:pt idx="3269">
                  <c:v>41192</c:v>
                </c:pt>
                <c:pt idx="3270">
                  <c:v>41193</c:v>
                </c:pt>
                <c:pt idx="3271">
                  <c:v>41194</c:v>
                </c:pt>
                <c:pt idx="3272">
                  <c:v>41197</c:v>
                </c:pt>
                <c:pt idx="3273">
                  <c:v>41198</c:v>
                </c:pt>
                <c:pt idx="3274">
                  <c:v>41199</c:v>
                </c:pt>
                <c:pt idx="3275">
                  <c:v>41200</c:v>
                </c:pt>
                <c:pt idx="3276">
                  <c:v>41201</c:v>
                </c:pt>
                <c:pt idx="3277">
                  <c:v>41204</c:v>
                </c:pt>
                <c:pt idx="3278">
                  <c:v>41205</c:v>
                </c:pt>
                <c:pt idx="3279">
                  <c:v>41206</c:v>
                </c:pt>
                <c:pt idx="3280">
                  <c:v>41207</c:v>
                </c:pt>
                <c:pt idx="3281">
                  <c:v>41208</c:v>
                </c:pt>
                <c:pt idx="3282">
                  <c:v>41211</c:v>
                </c:pt>
                <c:pt idx="3283">
                  <c:v>41212</c:v>
                </c:pt>
                <c:pt idx="3284">
                  <c:v>41213</c:v>
                </c:pt>
                <c:pt idx="3285">
                  <c:v>41214</c:v>
                </c:pt>
                <c:pt idx="3286">
                  <c:v>41215</c:v>
                </c:pt>
                <c:pt idx="3287">
                  <c:v>41218</c:v>
                </c:pt>
                <c:pt idx="3288">
                  <c:v>41219</c:v>
                </c:pt>
                <c:pt idx="3289">
                  <c:v>41220</c:v>
                </c:pt>
                <c:pt idx="3290">
                  <c:v>41221</c:v>
                </c:pt>
                <c:pt idx="3291">
                  <c:v>41222</c:v>
                </c:pt>
                <c:pt idx="3292">
                  <c:v>41225</c:v>
                </c:pt>
                <c:pt idx="3293">
                  <c:v>41226</c:v>
                </c:pt>
                <c:pt idx="3294">
                  <c:v>41227</c:v>
                </c:pt>
                <c:pt idx="3295">
                  <c:v>41228</c:v>
                </c:pt>
                <c:pt idx="3296">
                  <c:v>41229</c:v>
                </c:pt>
                <c:pt idx="3297">
                  <c:v>41232</c:v>
                </c:pt>
                <c:pt idx="3298">
                  <c:v>41233</c:v>
                </c:pt>
                <c:pt idx="3299">
                  <c:v>41234</c:v>
                </c:pt>
                <c:pt idx="3300">
                  <c:v>41235</c:v>
                </c:pt>
                <c:pt idx="3301">
                  <c:v>41236</c:v>
                </c:pt>
                <c:pt idx="3302">
                  <c:v>41239</c:v>
                </c:pt>
                <c:pt idx="3303">
                  <c:v>41240</c:v>
                </c:pt>
                <c:pt idx="3304">
                  <c:v>41241</c:v>
                </c:pt>
                <c:pt idx="3305">
                  <c:v>41242</c:v>
                </c:pt>
                <c:pt idx="3306">
                  <c:v>41243</c:v>
                </c:pt>
                <c:pt idx="3307">
                  <c:v>41246</c:v>
                </c:pt>
                <c:pt idx="3308">
                  <c:v>41247</c:v>
                </c:pt>
                <c:pt idx="3309">
                  <c:v>41248</c:v>
                </c:pt>
                <c:pt idx="3310">
                  <c:v>41249</c:v>
                </c:pt>
                <c:pt idx="3311">
                  <c:v>41250</c:v>
                </c:pt>
                <c:pt idx="3312">
                  <c:v>41253</c:v>
                </c:pt>
                <c:pt idx="3313">
                  <c:v>41254</c:v>
                </c:pt>
                <c:pt idx="3314">
                  <c:v>41255</c:v>
                </c:pt>
                <c:pt idx="3315">
                  <c:v>41256</c:v>
                </c:pt>
                <c:pt idx="3316">
                  <c:v>41257</c:v>
                </c:pt>
                <c:pt idx="3317">
                  <c:v>41260</c:v>
                </c:pt>
                <c:pt idx="3318">
                  <c:v>41261</c:v>
                </c:pt>
                <c:pt idx="3319">
                  <c:v>41262</c:v>
                </c:pt>
                <c:pt idx="3320">
                  <c:v>41263</c:v>
                </c:pt>
                <c:pt idx="3321">
                  <c:v>41264</c:v>
                </c:pt>
                <c:pt idx="3322">
                  <c:v>41267</c:v>
                </c:pt>
                <c:pt idx="3323">
                  <c:v>41270</c:v>
                </c:pt>
                <c:pt idx="3324">
                  <c:v>41271</c:v>
                </c:pt>
                <c:pt idx="3325">
                  <c:v>41274</c:v>
                </c:pt>
                <c:pt idx="3326">
                  <c:v>41276</c:v>
                </c:pt>
                <c:pt idx="3327">
                  <c:v>41277</c:v>
                </c:pt>
                <c:pt idx="3328">
                  <c:v>41278</c:v>
                </c:pt>
                <c:pt idx="3329">
                  <c:v>41281</c:v>
                </c:pt>
                <c:pt idx="3330">
                  <c:v>41282</c:v>
                </c:pt>
                <c:pt idx="3331">
                  <c:v>41283</c:v>
                </c:pt>
                <c:pt idx="3332">
                  <c:v>41284</c:v>
                </c:pt>
                <c:pt idx="3333">
                  <c:v>41285</c:v>
                </c:pt>
                <c:pt idx="3334">
                  <c:v>41288</c:v>
                </c:pt>
                <c:pt idx="3335">
                  <c:v>41289</c:v>
                </c:pt>
                <c:pt idx="3336">
                  <c:v>41290</c:v>
                </c:pt>
                <c:pt idx="3337">
                  <c:v>41291</c:v>
                </c:pt>
                <c:pt idx="3338">
                  <c:v>41292</c:v>
                </c:pt>
                <c:pt idx="3339">
                  <c:v>41295</c:v>
                </c:pt>
                <c:pt idx="3340">
                  <c:v>41296</c:v>
                </c:pt>
                <c:pt idx="3341">
                  <c:v>41297</c:v>
                </c:pt>
                <c:pt idx="3342">
                  <c:v>41298</c:v>
                </c:pt>
                <c:pt idx="3343">
                  <c:v>41299</c:v>
                </c:pt>
                <c:pt idx="3344">
                  <c:v>41302</c:v>
                </c:pt>
                <c:pt idx="3345">
                  <c:v>41303</c:v>
                </c:pt>
                <c:pt idx="3346">
                  <c:v>41304</c:v>
                </c:pt>
                <c:pt idx="3347">
                  <c:v>41305</c:v>
                </c:pt>
                <c:pt idx="3348">
                  <c:v>41306</c:v>
                </c:pt>
                <c:pt idx="3349">
                  <c:v>41309</c:v>
                </c:pt>
                <c:pt idx="3350">
                  <c:v>41310</c:v>
                </c:pt>
                <c:pt idx="3351">
                  <c:v>41311</c:v>
                </c:pt>
                <c:pt idx="3352">
                  <c:v>41312</c:v>
                </c:pt>
                <c:pt idx="3353">
                  <c:v>41313</c:v>
                </c:pt>
                <c:pt idx="3354">
                  <c:v>41316</c:v>
                </c:pt>
                <c:pt idx="3355">
                  <c:v>41317</c:v>
                </c:pt>
                <c:pt idx="3356">
                  <c:v>41318</c:v>
                </c:pt>
                <c:pt idx="3357">
                  <c:v>41319</c:v>
                </c:pt>
                <c:pt idx="3358">
                  <c:v>41320</c:v>
                </c:pt>
                <c:pt idx="3359">
                  <c:v>41323</c:v>
                </c:pt>
                <c:pt idx="3360">
                  <c:v>41324</c:v>
                </c:pt>
                <c:pt idx="3361">
                  <c:v>41325</c:v>
                </c:pt>
                <c:pt idx="3362">
                  <c:v>41326</c:v>
                </c:pt>
                <c:pt idx="3363">
                  <c:v>41327</c:v>
                </c:pt>
                <c:pt idx="3364">
                  <c:v>41330</c:v>
                </c:pt>
                <c:pt idx="3365">
                  <c:v>41331</c:v>
                </c:pt>
                <c:pt idx="3366">
                  <c:v>41332</c:v>
                </c:pt>
                <c:pt idx="3367">
                  <c:v>41333</c:v>
                </c:pt>
                <c:pt idx="3368">
                  <c:v>41334</c:v>
                </c:pt>
                <c:pt idx="3369">
                  <c:v>41337</c:v>
                </c:pt>
                <c:pt idx="3370">
                  <c:v>41338</c:v>
                </c:pt>
                <c:pt idx="3371">
                  <c:v>41339</c:v>
                </c:pt>
                <c:pt idx="3372">
                  <c:v>41340</c:v>
                </c:pt>
                <c:pt idx="3373">
                  <c:v>41341</c:v>
                </c:pt>
                <c:pt idx="3374">
                  <c:v>41344</c:v>
                </c:pt>
                <c:pt idx="3375">
                  <c:v>41345</c:v>
                </c:pt>
                <c:pt idx="3376">
                  <c:v>41346</c:v>
                </c:pt>
                <c:pt idx="3377">
                  <c:v>41347</c:v>
                </c:pt>
                <c:pt idx="3378">
                  <c:v>41348</c:v>
                </c:pt>
                <c:pt idx="3379">
                  <c:v>41351</c:v>
                </c:pt>
                <c:pt idx="3380">
                  <c:v>41352</c:v>
                </c:pt>
                <c:pt idx="3381">
                  <c:v>41353</c:v>
                </c:pt>
                <c:pt idx="3382">
                  <c:v>41354</c:v>
                </c:pt>
                <c:pt idx="3383">
                  <c:v>41355</c:v>
                </c:pt>
                <c:pt idx="3384">
                  <c:v>41358</c:v>
                </c:pt>
                <c:pt idx="3385">
                  <c:v>41359</c:v>
                </c:pt>
                <c:pt idx="3386">
                  <c:v>41360</c:v>
                </c:pt>
                <c:pt idx="3387">
                  <c:v>41361</c:v>
                </c:pt>
                <c:pt idx="3388">
                  <c:v>41366</c:v>
                </c:pt>
                <c:pt idx="3389">
                  <c:v>41367</c:v>
                </c:pt>
                <c:pt idx="3390">
                  <c:v>41368</c:v>
                </c:pt>
                <c:pt idx="3391">
                  <c:v>41369</c:v>
                </c:pt>
                <c:pt idx="3392">
                  <c:v>41372</c:v>
                </c:pt>
                <c:pt idx="3393">
                  <c:v>41373</c:v>
                </c:pt>
                <c:pt idx="3394">
                  <c:v>41374</c:v>
                </c:pt>
                <c:pt idx="3395">
                  <c:v>41375</c:v>
                </c:pt>
                <c:pt idx="3396">
                  <c:v>41376</c:v>
                </c:pt>
                <c:pt idx="3397">
                  <c:v>41379</c:v>
                </c:pt>
                <c:pt idx="3398">
                  <c:v>41380</c:v>
                </c:pt>
                <c:pt idx="3399">
                  <c:v>41381</c:v>
                </c:pt>
                <c:pt idx="3400">
                  <c:v>41382</c:v>
                </c:pt>
                <c:pt idx="3401">
                  <c:v>41383</c:v>
                </c:pt>
                <c:pt idx="3402">
                  <c:v>41386</c:v>
                </c:pt>
                <c:pt idx="3403">
                  <c:v>41387</c:v>
                </c:pt>
                <c:pt idx="3404">
                  <c:v>41388</c:v>
                </c:pt>
                <c:pt idx="3405">
                  <c:v>41389</c:v>
                </c:pt>
                <c:pt idx="3406">
                  <c:v>41390</c:v>
                </c:pt>
                <c:pt idx="3407">
                  <c:v>41393</c:v>
                </c:pt>
                <c:pt idx="3408">
                  <c:v>41394</c:v>
                </c:pt>
                <c:pt idx="3409">
                  <c:v>41396</c:v>
                </c:pt>
                <c:pt idx="3410">
                  <c:v>41397</c:v>
                </c:pt>
                <c:pt idx="3411">
                  <c:v>41400</c:v>
                </c:pt>
                <c:pt idx="3412">
                  <c:v>41401</c:v>
                </c:pt>
                <c:pt idx="3413">
                  <c:v>41402</c:v>
                </c:pt>
                <c:pt idx="3414">
                  <c:v>41403</c:v>
                </c:pt>
                <c:pt idx="3415">
                  <c:v>41404</c:v>
                </c:pt>
                <c:pt idx="3416">
                  <c:v>41407</c:v>
                </c:pt>
                <c:pt idx="3417">
                  <c:v>41408</c:v>
                </c:pt>
                <c:pt idx="3418">
                  <c:v>41409</c:v>
                </c:pt>
                <c:pt idx="3419">
                  <c:v>41410</c:v>
                </c:pt>
                <c:pt idx="3420">
                  <c:v>41411</c:v>
                </c:pt>
                <c:pt idx="3421">
                  <c:v>41414</c:v>
                </c:pt>
                <c:pt idx="3422">
                  <c:v>41415</c:v>
                </c:pt>
                <c:pt idx="3423">
                  <c:v>41416</c:v>
                </c:pt>
                <c:pt idx="3424">
                  <c:v>41417</c:v>
                </c:pt>
                <c:pt idx="3425">
                  <c:v>41418</c:v>
                </c:pt>
                <c:pt idx="3426">
                  <c:v>41421</c:v>
                </c:pt>
                <c:pt idx="3427">
                  <c:v>41422</c:v>
                </c:pt>
                <c:pt idx="3428">
                  <c:v>41423</c:v>
                </c:pt>
                <c:pt idx="3429">
                  <c:v>41424</c:v>
                </c:pt>
                <c:pt idx="3430">
                  <c:v>41425</c:v>
                </c:pt>
                <c:pt idx="3431">
                  <c:v>41428</c:v>
                </c:pt>
                <c:pt idx="3432">
                  <c:v>41429</c:v>
                </c:pt>
                <c:pt idx="3433">
                  <c:v>41430</c:v>
                </c:pt>
                <c:pt idx="3434">
                  <c:v>41431</c:v>
                </c:pt>
                <c:pt idx="3435">
                  <c:v>41432</c:v>
                </c:pt>
                <c:pt idx="3436">
                  <c:v>41435</c:v>
                </c:pt>
                <c:pt idx="3437">
                  <c:v>41436</c:v>
                </c:pt>
                <c:pt idx="3438">
                  <c:v>41437</c:v>
                </c:pt>
                <c:pt idx="3439">
                  <c:v>41438</c:v>
                </c:pt>
                <c:pt idx="3440">
                  <c:v>41439</c:v>
                </c:pt>
                <c:pt idx="3441">
                  <c:v>41442</c:v>
                </c:pt>
                <c:pt idx="3442">
                  <c:v>41443</c:v>
                </c:pt>
                <c:pt idx="3443">
                  <c:v>41444</c:v>
                </c:pt>
                <c:pt idx="3444">
                  <c:v>41445</c:v>
                </c:pt>
                <c:pt idx="3445">
                  <c:v>41446</c:v>
                </c:pt>
                <c:pt idx="3446">
                  <c:v>41449</c:v>
                </c:pt>
                <c:pt idx="3447">
                  <c:v>41450</c:v>
                </c:pt>
                <c:pt idx="3448">
                  <c:v>41451</c:v>
                </c:pt>
                <c:pt idx="3449">
                  <c:v>41452</c:v>
                </c:pt>
                <c:pt idx="3450">
                  <c:v>41453</c:v>
                </c:pt>
                <c:pt idx="3451">
                  <c:v>41456</c:v>
                </c:pt>
                <c:pt idx="3452">
                  <c:v>41457</c:v>
                </c:pt>
                <c:pt idx="3453">
                  <c:v>41458</c:v>
                </c:pt>
                <c:pt idx="3454">
                  <c:v>41459</c:v>
                </c:pt>
                <c:pt idx="3455">
                  <c:v>41460</c:v>
                </c:pt>
                <c:pt idx="3456">
                  <c:v>41463</c:v>
                </c:pt>
                <c:pt idx="3457">
                  <c:v>41464</c:v>
                </c:pt>
                <c:pt idx="3458">
                  <c:v>41465</c:v>
                </c:pt>
                <c:pt idx="3459">
                  <c:v>41466</c:v>
                </c:pt>
                <c:pt idx="3460">
                  <c:v>41467</c:v>
                </c:pt>
                <c:pt idx="3461">
                  <c:v>41470</c:v>
                </c:pt>
                <c:pt idx="3462">
                  <c:v>41471</c:v>
                </c:pt>
                <c:pt idx="3463">
                  <c:v>41472</c:v>
                </c:pt>
                <c:pt idx="3464">
                  <c:v>41473</c:v>
                </c:pt>
                <c:pt idx="3465">
                  <c:v>41474</c:v>
                </c:pt>
                <c:pt idx="3466">
                  <c:v>41477</c:v>
                </c:pt>
                <c:pt idx="3467">
                  <c:v>41478</c:v>
                </c:pt>
                <c:pt idx="3468">
                  <c:v>41479</c:v>
                </c:pt>
                <c:pt idx="3469">
                  <c:v>41480</c:v>
                </c:pt>
                <c:pt idx="3470">
                  <c:v>41481</c:v>
                </c:pt>
                <c:pt idx="3471">
                  <c:v>41484</c:v>
                </c:pt>
                <c:pt idx="3472">
                  <c:v>41485</c:v>
                </c:pt>
                <c:pt idx="3473">
                  <c:v>41486</c:v>
                </c:pt>
                <c:pt idx="3474">
                  <c:v>41487</c:v>
                </c:pt>
                <c:pt idx="3475">
                  <c:v>41488</c:v>
                </c:pt>
                <c:pt idx="3476">
                  <c:v>41491</c:v>
                </c:pt>
                <c:pt idx="3477">
                  <c:v>41492</c:v>
                </c:pt>
                <c:pt idx="3478">
                  <c:v>41493</c:v>
                </c:pt>
                <c:pt idx="3479">
                  <c:v>41494</c:v>
                </c:pt>
                <c:pt idx="3480">
                  <c:v>41495</c:v>
                </c:pt>
                <c:pt idx="3481">
                  <c:v>41498</c:v>
                </c:pt>
                <c:pt idx="3482">
                  <c:v>41499</c:v>
                </c:pt>
                <c:pt idx="3483">
                  <c:v>41500</c:v>
                </c:pt>
                <c:pt idx="3484">
                  <c:v>41501</c:v>
                </c:pt>
                <c:pt idx="3485">
                  <c:v>41502</c:v>
                </c:pt>
                <c:pt idx="3486">
                  <c:v>41505</c:v>
                </c:pt>
                <c:pt idx="3487">
                  <c:v>41506</c:v>
                </c:pt>
                <c:pt idx="3488">
                  <c:v>41507</c:v>
                </c:pt>
                <c:pt idx="3489">
                  <c:v>41508</c:v>
                </c:pt>
                <c:pt idx="3490">
                  <c:v>41509</c:v>
                </c:pt>
                <c:pt idx="3491">
                  <c:v>41512</c:v>
                </c:pt>
                <c:pt idx="3492">
                  <c:v>41513</c:v>
                </c:pt>
                <c:pt idx="3493">
                  <c:v>41514</c:v>
                </c:pt>
                <c:pt idx="3494">
                  <c:v>41515</c:v>
                </c:pt>
                <c:pt idx="3495">
                  <c:v>41516</c:v>
                </c:pt>
                <c:pt idx="3496">
                  <c:v>41519</c:v>
                </c:pt>
                <c:pt idx="3497">
                  <c:v>41520</c:v>
                </c:pt>
                <c:pt idx="3498">
                  <c:v>41521</c:v>
                </c:pt>
                <c:pt idx="3499">
                  <c:v>41522</c:v>
                </c:pt>
                <c:pt idx="3500">
                  <c:v>41523</c:v>
                </c:pt>
                <c:pt idx="3501">
                  <c:v>41526</c:v>
                </c:pt>
                <c:pt idx="3502">
                  <c:v>41527</c:v>
                </c:pt>
                <c:pt idx="3503">
                  <c:v>41528</c:v>
                </c:pt>
                <c:pt idx="3504">
                  <c:v>41529</c:v>
                </c:pt>
                <c:pt idx="3505">
                  <c:v>41530</c:v>
                </c:pt>
                <c:pt idx="3506">
                  <c:v>41533</c:v>
                </c:pt>
                <c:pt idx="3507">
                  <c:v>41534</c:v>
                </c:pt>
                <c:pt idx="3508">
                  <c:v>41535</c:v>
                </c:pt>
                <c:pt idx="3509">
                  <c:v>41536</c:v>
                </c:pt>
                <c:pt idx="3510">
                  <c:v>41537</c:v>
                </c:pt>
                <c:pt idx="3511">
                  <c:v>41540</c:v>
                </c:pt>
                <c:pt idx="3512">
                  <c:v>41541</c:v>
                </c:pt>
                <c:pt idx="3513">
                  <c:v>41542</c:v>
                </c:pt>
                <c:pt idx="3514">
                  <c:v>41543</c:v>
                </c:pt>
                <c:pt idx="3515">
                  <c:v>41544</c:v>
                </c:pt>
                <c:pt idx="3516">
                  <c:v>41547</c:v>
                </c:pt>
                <c:pt idx="3517">
                  <c:v>41548</c:v>
                </c:pt>
                <c:pt idx="3518">
                  <c:v>41549</c:v>
                </c:pt>
                <c:pt idx="3519">
                  <c:v>41550</c:v>
                </c:pt>
                <c:pt idx="3520">
                  <c:v>41551</c:v>
                </c:pt>
                <c:pt idx="3521">
                  <c:v>41554</c:v>
                </c:pt>
                <c:pt idx="3522">
                  <c:v>41555</c:v>
                </c:pt>
                <c:pt idx="3523">
                  <c:v>41556</c:v>
                </c:pt>
                <c:pt idx="3524">
                  <c:v>41557</c:v>
                </c:pt>
                <c:pt idx="3525">
                  <c:v>41558</c:v>
                </c:pt>
                <c:pt idx="3526">
                  <c:v>41561</c:v>
                </c:pt>
                <c:pt idx="3527">
                  <c:v>41562</c:v>
                </c:pt>
                <c:pt idx="3528">
                  <c:v>41563</c:v>
                </c:pt>
                <c:pt idx="3529">
                  <c:v>41564</c:v>
                </c:pt>
                <c:pt idx="3530">
                  <c:v>41565</c:v>
                </c:pt>
                <c:pt idx="3531">
                  <c:v>41568</c:v>
                </c:pt>
                <c:pt idx="3532">
                  <c:v>41569</c:v>
                </c:pt>
                <c:pt idx="3533">
                  <c:v>41570</c:v>
                </c:pt>
                <c:pt idx="3534">
                  <c:v>41571</c:v>
                </c:pt>
                <c:pt idx="3535">
                  <c:v>41572</c:v>
                </c:pt>
                <c:pt idx="3536">
                  <c:v>41575</c:v>
                </c:pt>
                <c:pt idx="3537">
                  <c:v>41576</c:v>
                </c:pt>
                <c:pt idx="3538">
                  <c:v>41577</c:v>
                </c:pt>
                <c:pt idx="3539">
                  <c:v>41578</c:v>
                </c:pt>
                <c:pt idx="3540">
                  <c:v>41579</c:v>
                </c:pt>
                <c:pt idx="3541">
                  <c:v>41582</c:v>
                </c:pt>
                <c:pt idx="3542">
                  <c:v>41583</c:v>
                </c:pt>
                <c:pt idx="3543">
                  <c:v>41584</c:v>
                </c:pt>
                <c:pt idx="3544">
                  <c:v>41585</c:v>
                </c:pt>
                <c:pt idx="3545">
                  <c:v>41586</c:v>
                </c:pt>
                <c:pt idx="3546">
                  <c:v>41589</c:v>
                </c:pt>
                <c:pt idx="3547">
                  <c:v>41590</c:v>
                </c:pt>
                <c:pt idx="3548">
                  <c:v>41591</c:v>
                </c:pt>
                <c:pt idx="3549">
                  <c:v>41592</c:v>
                </c:pt>
                <c:pt idx="3550">
                  <c:v>41593</c:v>
                </c:pt>
                <c:pt idx="3551">
                  <c:v>41596</c:v>
                </c:pt>
                <c:pt idx="3552">
                  <c:v>41597</c:v>
                </c:pt>
                <c:pt idx="3553">
                  <c:v>41598</c:v>
                </c:pt>
                <c:pt idx="3554">
                  <c:v>41599</c:v>
                </c:pt>
                <c:pt idx="3555">
                  <c:v>41600</c:v>
                </c:pt>
                <c:pt idx="3556">
                  <c:v>41603</c:v>
                </c:pt>
                <c:pt idx="3557">
                  <c:v>41604</c:v>
                </c:pt>
                <c:pt idx="3558">
                  <c:v>41605</c:v>
                </c:pt>
                <c:pt idx="3559">
                  <c:v>41606</c:v>
                </c:pt>
                <c:pt idx="3560">
                  <c:v>41607</c:v>
                </c:pt>
                <c:pt idx="3561">
                  <c:v>41610</c:v>
                </c:pt>
                <c:pt idx="3562">
                  <c:v>41611</c:v>
                </c:pt>
                <c:pt idx="3563">
                  <c:v>41612</c:v>
                </c:pt>
                <c:pt idx="3564">
                  <c:v>41613</c:v>
                </c:pt>
                <c:pt idx="3565">
                  <c:v>41614</c:v>
                </c:pt>
                <c:pt idx="3566">
                  <c:v>41617</c:v>
                </c:pt>
                <c:pt idx="3567">
                  <c:v>41618</c:v>
                </c:pt>
                <c:pt idx="3568">
                  <c:v>41619</c:v>
                </c:pt>
                <c:pt idx="3569">
                  <c:v>41620</c:v>
                </c:pt>
                <c:pt idx="3570">
                  <c:v>41621</c:v>
                </c:pt>
                <c:pt idx="3571">
                  <c:v>41624</c:v>
                </c:pt>
                <c:pt idx="3572">
                  <c:v>41625</c:v>
                </c:pt>
                <c:pt idx="3573">
                  <c:v>41626</c:v>
                </c:pt>
                <c:pt idx="3574">
                  <c:v>41627</c:v>
                </c:pt>
                <c:pt idx="3575">
                  <c:v>41628</c:v>
                </c:pt>
                <c:pt idx="3576">
                  <c:v>41631</c:v>
                </c:pt>
                <c:pt idx="3577">
                  <c:v>41632</c:v>
                </c:pt>
                <c:pt idx="3578">
                  <c:v>41635</c:v>
                </c:pt>
                <c:pt idx="3579">
                  <c:v>41638</c:v>
                </c:pt>
                <c:pt idx="3580">
                  <c:v>41639</c:v>
                </c:pt>
                <c:pt idx="3581">
                  <c:v>41641</c:v>
                </c:pt>
                <c:pt idx="3582">
                  <c:v>41642</c:v>
                </c:pt>
                <c:pt idx="3583">
                  <c:v>41645</c:v>
                </c:pt>
                <c:pt idx="3584">
                  <c:v>41646</c:v>
                </c:pt>
                <c:pt idx="3585">
                  <c:v>41647</c:v>
                </c:pt>
                <c:pt idx="3586">
                  <c:v>41648</c:v>
                </c:pt>
                <c:pt idx="3587">
                  <c:v>41649</c:v>
                </c:pt>
                <c:pt idx="3588">
                  <c:v>41652</c:v>
                </c:pt>
                <c:pt idx="3589">
                  <c:v>41653</c:v>
                </c:pt>
                <c:pt idx="3590">
                  <c:v>41654</c:v>
                </c:pt>
                <c:pt idx="3591">
                  <c:v>41655</c:v>
                </c:pt>
                <c:pt idx="3592">
                  <c:v>41656</c:v>
                </c:pt>
                <c:pt idx="3593">
                  <c:v>41659</c:v>
                </c:pt>
                <c:pt idx="3594">
                  <c:v>41660</c:v>
                </c:pt>
                <c:pt idx="3595">
                  <c:v>41661</c:v>
                </c:pt>
                <c:pt idx="3596">
                  <c:v>41662</c:v>
                </c:pt>
                <c:pt idx="3597">
                  <c:v>41663</c:v>
                </c:pt>
                <c:pt idx="3598">
                  <c:v>41666</c:v>
                </c:pt>
                <c:pt idx="3599">
                  <c:v>41667</c:v>
                </c:pt>
                <c:pt idx="3600">
                  <c:v>41668</c:v>
                </c:pt>
                <c:pt idx="3601">
                  <c:v>41669</c:v>
                </c:pt>
                <c:pt idx="3602">
                  <c:v>41670</c:v>
                </c:pt>
                <c:pt idx="3603">
                  <c:v>41673</c:v>
                </c:pt>
                <c:pt idx="3604">
                  <c:v>41674</c:v>
                </c:pt>
                <c:pt idx="3605">
                  <c:v>41675</c:v>
                </c:pt>
                <c:pt idx="3606">
                  <c:v>41676</c:v>
                </c:pt>
                <c:pt idx="3607">
                  <c:v>41677</c:v>
                </c:pt>
                <c:pt idx="3608">
                  <c:v>41680</c:v>
                </c:pt>
                <c:pt idx="3609">
                  <c:v>41681</c:v>
                </c:pt>
                <c:pt idx="3610">
                  <c:v>41682</c:v>
                </c:pt>
                <c:pt idx="3611">
                  <c:v>41683</c:v>
                </c:pt>
                <c:pt idx="3612">
                  <c:v>41684</c:v>
                </c:pt>
                <c:pt idx="3613">
                  <c:v>41687</c:v>
                </c:pt>
                <c:pt idx="3614">
                  <c:v>41688</c:v>
                </c:pt>
                <c:pt idx="3615">
                  <c:v>41689</c:v>
                </c:pt>
                <c:pt idx="3616">
                  <c:v>41690</c:v>
                </c:pt>
                <c:pt idx="3617">
                  <c:v>41691</c:v>
                </c:pt>
                <c:pt idx="3618">
                  <c:v>41694</c:v>
                </c:pt>
                <c:pt idx="3619">
                  <c:v>41695</c:v>
                </c:pt>
                <c:pt idx="3620">
                  <c:v>41696</c:v>
                </c:pt>
                <c:pt idx="3621">
                  <c:v>41697</c:v>
                </c:pt>
                <c:pt idx="3622">
                  <c:v>41698</c:v>
                </c:pt>
                <c:pt idx="3623">
                  <c:v>41701</c:v>
                </c:pt>
                <c:pt idx="3624">
                  <c:v>41702</c:v>
                </c:pt>
                <c:pt idx="3625">
                  <c:v>41703</c:v>
                </c:pt>
                <c:pt idx="3626">
                  <c:v>41704</c:v>
                </c:pt>
                <c:pt idx="3627">
                  <c:v>41705</c:v>
                </c:pt>
                <c:pt idx="3628">
                  <c:v>41708</c:v>
                </c:pt>
                <c:pt idx="3629">
                  <c:v>41709</c:v>
                </c:pt>
                <c:pt idx="3630">
                  <c:v>41710</c:v>
                </c:pt>
                <c:pt idx="3631">
                  <c:v>41711</c:v>
                </c:pt>
                <c:pt idx="3632">
                  <c:v>41712</c:v>
                </c:pt>
                <c:pt idx="3633">
                  <c:v>41715</c:v>
                </c:pt>
                <c:pt idx="3634">
                  <c:v>41716</c:v>
                </c:pt>
                <c:pt idx="3635">
                  <c:v>41717</c:v>
                </c:pt>
                <c:pt idx="3636">
                  <c:v>41718</c:v>
                </c:pt>
                <c:pt idx="3637">
                  <c:v>41719</c:v>
                </c:pt>
                <c:pt idx="3638">
                  <c:v>41722</c:v>
                </c:pt>
                <c:pt idx="3639">
                  <c:v>41723</c:v>
                </c:pt>
                <c:pt idx="3640">
                  <c:v>41724</c:v>
                </c:pt>
                <c:pt idx="3641">
                  <c:v>41725</c:v>
                </c:pt>
                <c:pt idx="3642">
                  <c:v>41726</c:v>
                </c:pt>
                <c:pt idx="3643">
                  <c:v>41729</c:v>
                </c:pt>
                <c:pt idx="3644">
                  <c:v>41730</c:v>
                </c:pt>
                <c:pt idx="3645">
                  <c:v>41731</c:v>
                </c:pt>
                <c:pt idx="3646">
                  <c:v>41732</c:v>
                </c:pt>
                <c:pt idx="3647">
                  <c:v>41733</c:v>
                </c:pt>
                <c:pt idx="3648">
                  <c:v>41736</c:v>
                </c:pt>
                <c:pt idx="3649">
                  <c:v>41737</c:v>
                </c:pt>
                <c:pt idx="3650">
                  <c:v>41738</c:v>
                </c:pt>
                <c:pt idx="3651">
                  <c:v>41739</c:v>
                </c:pt>
                <c:pt idx="3652">
                  <c:v>41740</c:v>
                </c:pt>
                <c:pt idx="3653">
                  <c:v>41743</c:v>
                </c:pt>
                <c:pt idx="3654">
                  <c:v>41744</c:v>
                </c:pt>
                <c:pt idx="3655">
                  <c:v>41745</c:v>
                </c:pt>
                <c:pt idx="3656">
                  <c:v>41746</c:v>
                </c:pt>
                <c:pt idx="3657">
                  <c:v>41751</c:v>
                </c:pt>
                <c:pt idx="3658">
                  <c:v>41752</c:v>
                </c:pt>
                <c:pt idx="3659">
                  <c:v>41753</c:v>
                </c:pt>
                <c:pt idx="3660">
                  <c:v>41754</c:v>
                </c:pt>
                <c:pt idx="3661">
                  <c:v>41757</c:v>
                </c:pt>
                <c:pt idx="3662">
                  <c:v>41758</c:v>
                </c:pt>
                <c:pt idx="3663">
                  <c:v>41759</c:v>
                </c:pt>
                <c:pt idx="3664">
                  <c:v>41761</c:v>
                </c:pt>
                <c:pt idx="3665">
                  <c:v>41764</c:v>
                </c:pt>
                <c:pt idx="3666">
                  <c:v>41765</c:v>
                </c:pt>
                <c:pt idx="3667">
                  <c:v>41766</c:v>
                </c:pt>
                <c:pt idx="3668">
                  <c:v>41767</c:v>
                </c:pt>
                <c:pt idx="3669">
                  <c:v>41768</c:v>
                </c:pt>
                <c:pt idx="3670">
                  <c:v>41771</c:v>
                </c:pt>
                <c:pt idx="3671">
                  <c:v>41772</c:v>
                </c:pt>
                <c:pt idx="3672">
                  <c:v>41773</c:v>
                </c:pt>
                <c:pt idx="3673">
                  <c:v>41774</c:v>
                </c:pt>
                <c:pt idx="3674">
                  <c:v>41775</c:v>
                </c:pt>
                <c:pt idx="3675">
                  <c:v>41778</c:v>
                </c:pt>
                <c:pt idx="3676">
                  <c:v>41779</c:v>
                </c:pt>
                <c:pt idx="3677">
                  <c:v>41780</c:v>
                </c:pt>
                <c:pt idx="3678">
                  <c:v>41781</c:v>
                </c:pt>
                <c:pt idx="3679">
                  <c:v>41782</c:v>
                </c:pt>
                <c:pt idx="3680">
                  <c:v>41785</c:v>
                </c:pt>
                <c:pt idx="3681">
                  <c:v>41786</c:v>
                </c:pt>
                <c:pt idx="3682">
                  <c:v>41787</c:v>
                </c:pt>
                <c:pt idx="3683">
                  <c:v>41788</c:v>
                </c:pt>
                <c:pt idx="3684">
                  <c:v>41789</c:v>
                </c:pt>
                <c:pt idx="3685">
                  <c:v>41792</c:v>
                </c:pt>
                <c:pt idx="3686">
                  <c:v>41793</c:v>
                </c:pt>
                <c:pt idx="3687">
                  <c:v>41794</c:v>
                </c:pt>
                <c:pt idx="3688">
                  <c:v>41795</c:v>
                </c:pt>
                <c:pt idx="3689">
                  <c:v>41796</c:v>
                </c:pt>
                <c:pt idx="3690">
                  <c:v>41799</c:v>
                </c:pt>
                <c:pt idx="3691">
                  <c:v>41800</c:v>
                </c:pt>
                <c:pt idx="3692">
                  <c:v>41801</c:v>
                </c:pt>
                <c:pt idx="3693">
                  <c:v>41802</c:v>
                </c:pt>
                <c:pt idx="3694">
                  <c:v>41803</c:v>
                </c:pt>
                <c:pt idx="3695">
                  <c:v>41806</c:v>
                </c:pt>
                <c:pt idx="3696">
                  <c:v>41807</c:v>
                </c:pt>
                <c:pt idx="3697">
                  <c:v>41808</c:v>
                </c:pt>
                <c:pt idx="3698">
                  <c:v>41809</c:v>
                </c:pt>
                <c:pt idx="3699">
                  <c:v>41810</c:v>
                </c:pt>
                <c:pt idx="3700">
                  <c:v>41813</c:v>
                </c:pt>
                <c:pt idx="3701">
                  <c:v>41814</c:v>
                </c:pt>
                <c:pt idx="3702">
                  <c:v>41815</c:v>
                </c:pt>
                <c:pt idx="3703">
                  <c:v>41816</c:v>
                </c:pt>
                <c:pt idx="3704">
                  <c:v>41817</c:v>
                </c:pt>
                <c:pt idx="3705">
                  <c:v>41820</c:v>
                </c:pt>
                <c:pt idx="3706">
                  <c:v>41821</c:v>
                </c:pt>
                <c:pt idx="3707">
                  <c:v>41822</c:v>
                </c:pt>
                <c:pt idx="3708">
                  <c:v>41823</c:v>
                </c:pt>
                <c:pt idx="3709">
                  <c:v>41824</c:v>
                </c:pt>
                <c:pt idx="3710">
                  <c:v>41827</c:v>
                </c:pt>
                <c:pt idx="3711">
                  <c:v>41828</c:v>
                </c:pt>
                <c:pt idx="3712">
                  <c:v>41829</c:v>
                </c:pt>
                <c:pt idx="3713">
                  <c:v>41830</c:v>
                </c:pt>
                <c:pt idx="3714">
                  <c:v>41831</c:v>
                </c:pt>
                <c:pt idx="3715">
                  <c:v>41834</c:v>
                </c:pt>
                <c:pt idx="3716">
                  <c:v>41835</c:v>
                </c:pt>
                <c:pt idx="3717">
                  <c:v>41836</c:v>
                </c:pt>
                <c:pt idx="3718">
                  <c:v>41837</c:v>
                </c:pt>
                <c:pt idx="3719">
                  <c:v>41838</c:v>
                </c:pt>
                <c:pt idx="3720">
                  <c:v>41841</c:v>
                </c:pt>
                <c:pt idx="3721">
                  <c:v>41842</c:v>
                </c:pt>
                <c:pt idx="3722">
                  <c:v>41843</c:v>
                </c:pt>
                <c:pt idx="3723">
                  <c:v>41844</c:v>
                </c:pt>
                <c:pt idx="3724">
                  <c:v>41845</c:v>
                </c:pt>
                <c:pt idx="3725">
                  <c:v>41848</c:v>
                </c:pt>
                <c:pt idx="3726">
                  <c:v>41849</c:v>
                </c:pt>
                <c:pt idx="3727">
                  <c:v>41850</c:v>
                </c:pt>
                <c:pt idx="3728">
                  <c:v>41851</c:v>
                </c:pt>
                <c:pt idx="3729">
                  <c:v>41852</c:v>
                </c:pt>
                <c:pt idx="3730">
                  <c:v>41855</c:v>
                </c:pt>
                <c:pt idx="3731">
                  <c:v>41856</c:v>
                </c:pt>
                <c:pt idx="3732">
                  <c:v>41857</c:v>
                </c:pt>
                <c:pt idx="3733">
                  <c:v>41858</c:v>
                </c:pt>
                <c:pt idx="3734">
                  <c:v>41859</c:v>
                </c:pt>
                <c:pt idx="3735">
                  <c:v>41862</c:v>
                </c:pt>
                <c:pt idx="3736">
                  <c:v>41863</c:v>
                </c:pt>
                <c:pt idx="3737">
                  <c:v>41864</c:v>
                </c:pt>
                <c:pt idx="3738">
                  <c:v>41865</c:v>
                </c:pt>
                <c:pt idx="3739">
                  <c:v>41866</c:v>
                </c:pt>
                <c:pt idx="3740">
                  <c:v>41869</c:v>
                </c:pt>
                <c:pt idx="3741">
                  <c:v>41870</c:v>
                </c:pt>
                <c:pt idx="3742">
                  <c:v>41871</c:v>
                </c:pt>
                <c:pt idx="3743">
                  <c:v>41872</c:v>
                </c:pt>
                <c:pt idx="3744">
                  <c:v>41873</c:v>
                </c:pt>
                <c:pt idx="3745">
                  <c:v>41876</c:v>
                </c:pt>
                <c:pt idx="3746">
                  <c:v>41877</c:v>
                </c:pt>
                <c:pt idx="3747">
                  <c:v>41878</c:v>
                </c:pt>
                <c:pt idx="3748">
                  <c:v>41879</c:v>
                </c:pt>
                <c:pt idx="3749">
                  <c:v>41880</c:v>
                </c:pt>
                <c:pt idx="3750">
                  <c:v>41883</c:v>
                </c:pt>
                <c:pt idx="3751">
                  <c:v>41884</c:v>
                </c:pt>
                <c:pt idx="3752">
                  <c:v>41885</c:v>
                </c:pt>
                <c:pt idx="3753">
                  <c:v>41886</c:v>
                </c:pt>
                <c:pt idx="3754">
                  <c:v>41887</c:v>
                </c:pt>
                <c:pt idx="3755">
                  <c:v>41890</c:v>
                </c:pt>
                <c:pt idx="3756">
                  <c:v>41891</c:v>
                </c:pt>
                <c:pt idx="3757">
                  <c:v>41892</c:v>
                </c:pt>
                <c:pt idx="3758">
                  <c:v>41893</c:v>
                </c:pt>
                <c:pt idx="3759">
                  <c:v>41894</c:v>
                </c:pt>
                <c:pt idx="3760">
                  <c:v>41897</c:v>
                </c:pt>
                <c:pt idx="3761">
                  <c:v>41898</c:v>
                </c:pt>
                <c:pt idx="3762">
                  <c:v>41899</c:v>
                </c:pt>
                <c:pt idx="3763">
                  <c:v>41900</c:v>
                </c:pt>
                <c:pt idx="3764">
                  <c:v>41901</c:v>
                </c:pt>
                <c:pt idx="3765">
                  <c:v>41904</c:v>
                </c:pt>
                <c:pt idx="3766">
                  <c:v>41905</c:v>
                </c:pt>
                <c:pt idx="3767">
                  <c:v>41906</c:v>
                </c:pt>
                <c:pt idx="3768">
                  <c:v>41907</c:v>
                </c:pt>
                <c:pt idx="3769">
                  <c:v>41908</c:v>
                </c:pt>
                <c:pt idx="3770">
                  <c:v>41911</c:v>
                </c:pt>
                <c:pt idx="3771">
                  <c:v>41912</c:v>
                </c:pt>
                <c:pt idx="3772">
                  <c:v>41913</c:v>
                </c:pt>
                <c:pt idx="3773">
                  <c:v>41914</c:v>
                </c:pt>
                <c:pt idx="3774">
                  <c:v>41915</c:v>
                </c:pt>
                <c:pt idx="3775">
                  <c:v>41918</c:v>
                </c:pt>
                <c:pt idx="3776">
                  <c:v>41919</c:v>
                </c:pt>
                <c:pt idx="3777">
                  <c:v>41920</c:v>
                </c:pt>
                <c:pt idx="3778">
                  <c:v>41921</c:v>
                </c:pt>
                <c:pt idx="3779">
                  <c:v>41922</c:v>
                </c:pt>
                <c:pt idx="3780">
                  <c:v>41925</c:v>
                </c:pt>
                <c:pt idx="3781">
                  <c:v>41926</c:v>
                </c:pt>
                <c:pt idx="3782">
                  <c:v>41927</c:v>
                </c:pt>
                <c:pt idx="3783">
                  <c:v>41928</c:v>
                </c:pt>
                <c:pt idx="3784">
                  <c:v>41929</c:v>
                </c:pt>
                <c:pt idx="3785">
                  <c:v>41932</c:v>
                </c:pt>
                <c:pt idx="3786">
                  <c:v>41933</c:v>
                </c:pt>
                <c:pt idx="3787">
                  <c:v>41934</c:v>
                </c:pt>
                <c:pt idx="3788">
                  <c:v>41935</c:v>
                </c:pt>
                <c:pt idx="3789">
                  <c:v>41936</c:v>
                </c:pt>
                <c:pt idx="3790">
                  <c:v>41939</c:v>
                </c:pt>
                <c:pt idx="3791">
                  <c:v>41940</c:v>
                </c:pt>
                <c:pt idx="3792">
                  <c:v>41941</c:v>
                </c:pt>
                <c:pt idx="3793">
                  <c:v>41942</c:v>
                </c:pt>
                <c:pt idx="3794">
                  <c:v>41943</c:v>
                </c:pt>
                <c:pt idx="3795">
                  <c:v>41946</c:v>
                </c:pt>
                <c:pt idx="3796">
                  <c:v>41947</c:v>
                </c:pt>
                <c:pt idx="3797">
                  <c:v>41948</c:v>
                </c:pt>
                <c:pt idx="3798">
                  <c:v>41949</c:v>
                </c:pt>
                <c:pt idx="3799">
                  <c:v>41950</c:v>
                </c:pt>
                <c:pt idx="3800">
                  <c:v>41953</c:v>
                </c:pt>
                <c:pt idx="3801">
                  <c:v>41954</c:v>
                </c:pt>
                <c:pt idx="3802">
                  <c:v>41955</c:v>
                </c:pt>
                <c:pt idx="3803">
                  <c:v>41956</c:v>
                </c:pt>
                <c:pt idx="3804">
                  <c:v>41957</c:v>
                </c:pt>
                <c:pt idx="3805">
                  <c:v>41960</c:v>
                </c:pt>
                <c:pt idx="3806">
                  <c:v>41961</c:v>
                </c:pt>
                <c:pt idx="3807">
                  <c:v>41962</c:v>
                </c:pt>
                <c:pt idx="3808">
                  <c:v>41963</c:v>
                </c:pt>
                <c:pt idx="3809">
                  <c:v>41964</c:v>
                </c:pt>
                <c:pt idx="3810">
                  <c:v>41967</c:v>
                </c:pt>
                <c:pt idx="3811">
                  <c:v>41968</c:v>
                </c:pt>
                <c:pt idx="3812">
                  <c:v>41969</c:v>
                </c:pt>
                <c:pt idx="3813">
                  <c:v>41970</c:v>
                </c:pt>
                <c:pt idx="3814">
                  <c:v>41971</c:v>
                </c:pt>
                <c:pt idx="3815">
                  <c:v>41974</c:v>
                </c:pt>
                <c:pt idx="3816">
                  <c:v>41975</c:v>
                </c:pt>
                <c:pt idx="3817">
                  <c:v>41976</c:v>
                </c:pt>
                <c:pt idx="3818">
                  <c:v>41977</c:v>
                </c:pt>
                <c:pt idx="3819">
                  <c:v>41978</c:v>
                </c:pt>
                <c:pt idx="3820">
                  <c:v>41981</c:v>
                </c:pt>
                <c:pt idx="3821">
                  <c:v>41982</c:v>
                </c:pt>
                <c:pt idx="3822">
                  <c:v>41983</c:v>
                </c:pt>
                <c:pt idx="3823">
                  <c:v>41984</c:v>
                </c:pt>
                <c:pt idx="3824">
                  <c:v>41985</c:v>
                </c:pt>
                <c:pt idx="3825">
                  <c:v>41988</c:v>
                </c:pt>
                <c:pt idx="3826">
                  <c:v>41989</c:v>
                </c:pt>
                <c:pt idx="3827">
                  <c:v>41990</c:v>
                </c:pt>
                <c:pt idx="3828">
                  <c:v>41991</c:v>
                </c:pt>
                <c:pt idx="3829">
                  <c:v>41992</c:v>
                </c:pt>
                <c:pt idx="3830">
                  <c:v>41995</c:v>
                </c:pt>
                <c:pt idx="3831">
                  <c:v>41996</c:v>
                </c:pt>
                <c:pt idx="3832">
                  <c:v>41997</c:v>
                </c:pt>
                <c:pt idx="3833">
                  <c:v>42002</c:v>
                </c:pt>
                <c:pt idx="3834">
                  <c:v>42003</c:v>
                </c:pt>
                <c:pt idx="3835">
                  <c:v>42004</c:v>
                </c:pt>
                <c:pt idx="3836">
                  <c:v>42006</c:v>
                </c:pt>
                <c:pt idx="3837">
                  <c:v>42009</c:v>
                </c:pt>
                <c:pt idx="3838">
                  <c:v>42010</c:v>
                </c:pt>
                <c:pt idx="3839">
                  <c:v>42011</c:v>
                </c:pt>
                <c:pt idx="3840">
                  <c:v>42012</c:v>
                </c:pt>
                <c:pt idx="3841">
                  <c:v>42013</c:v>
                </c:pt>
                <c:pt idx="3842">
                  <c:v>42016</c:v>
                </c:pt>
                <c:pt idx="3843">
                  <c:v>42017</c:v>
                </c:pt>
                <c:pt idx="3844">
                  <c:v>42018</c:v>
                </c:pt>
                <c:pt idx="3845">
                  <c:v>42019</c:v>
                </c:pt>
                <c:pt idx="3846">
                  <c:v>42020</c:v>
                </c:pt>
                <c:pt idx="3847">
                  <c:v>42023</c:v>
                </c:pt>
                <c:pt idx="3848">
                  <c:v>42024</c:v>
                </c:pt>
                <c:pt idx="3849">
                  <c:v>42025</c:v>
                </c:pt>
                <c:pt idx="3850">
                  <c:v>42026</c:v>
                </c:pt>
                <c:pt idx="3851">
                  <c:v>42027</c:v>
                </c:pt>
                <c:pt idx="3852">
                  <c:v>42030</c:v>
                </c:pt>
                <c:pt idx="3853">
                  <c:v>42031</c:v>
                </c:pt>
                <c:pt idx="3854">
                  <c:v>42032</c:v>
                </c:pt>
                <c:pt idx="3855">
                  <c:v>42033</c:v>
                </c:pt>
                <c:pt idx="3856">
                  <c:v>42034</c:v>
                </c:pt>
                <c:pt idx="3857">
                  <c:v>42037</c:v>
                </c:pt>
                <c:pt idx="3858">
                  <c:v>42038</c:v>
                </c:pt>
                <c:pt idx="3859">
                  <c:v>42039</c:v>
                </c:pt>
                <c:pt idx="3860">
                  <c:v>42040</c:v>
                </c:pt>
                <c:pt idx="3861">
                  <c:v>42041</c:v>
                </c:pt>
                <c:pt idx="3862">
                  <c:v>42044</c:v>
                </c:pt>
                <c:pt idx="3863">
                  <c:v>42045</c:v>
                </c:pt>
                <c:pt idx="3864">
                  <c:v>42046</c:v>
                </c:pt>
                <c:pt idx="3865">
                  <c:v>42047</c:v>
                </c:pt>
                <c:pt idx="3866">
                  <c:v>42048</c:v>
                </c:pt>
                <c:pt idx="3867">
                  <c:v>42051</c:v>
                </c:pt>
                <c:pt idx="3868">
                  <c:v>42052</c:v>
                </c:pt>
                <c:pt idx="3869">
                  <c:v>42053</c:v>
                </c:pt>
                <c:pt idx="3870">
                  <c:v>42054</c:v>
                </c:pt>
                <c:pt idx="3871">
                  <c:v>42055</c:v>
                </c:pt>
                <c:pt idx="3872">
                  <c:v>42058</c:v>
                </c:pt>
                <c:pt idx="3873">
                  <c:v>42059</c:v>
                </c:pt>
                <c:pt idx="3874">
                  <c:v>42060</c:v>
                </c:pt>
                <c:pt idx="3875">
                  <c:v>42061</c:v>
                </c:pt>
                <c:pt idx="3876">
                  <c:v>42062</c:v>
                </c:pt>
                <c:pt idx="3877">
                  <c:v>42065</c:v>
                </c:pt>
                <c:pt idx="3878">
                  <c:v>42066</c:v>
                </c:pt>
                <c:pt idx="3879">
                  <c:v>42067</c:v>
                </c:pt>
                <c:pt idx="3880">
                  <c:v>42068</c:v>
                </c:pt>
                <c:pt idx="3881">
                  <c:v>42069</c:v>
                </c:pt>
                <c:pt idx="3882">
                  <c:v>42072</c:v>
                </c:pt>
                <c:pt idx="3883">
                  <c:v>42073</c:v>
                </c:pt>
                <c:pt idx="3884">
                  <c:v>42074</c:v>
                </c:pt>
                <c:pt idx="3885">
                  <c:v>42075</c:v>
                </c:pt>
                <c:pt idx="3886">
                  <c:v>42076</c:v>
                </c:pt>
                <c:pt idx="3887">
                  <c:v>42079</c:v>
                </c:pt>
                <c:pt idx="3888">
                  <c:v>42080</c:v>
                </c:pt>
                <c:pt idx="3889">
                  <c:v>42081</c:v>
                </c:pt>
                <c:pt idx="3890">
                  <c:v>42082</c:v>
                </c:pt>
                <c:pt idx="3891">
                  <c:v>42083</c:v>
                </c:pt>
                <c:pt idx="3892">
                  <c:v>42086</c:v>
                </c:pt>
                <c:pt idx="3893">
                  <c:v>42087</c:v>
                </c:pt>
                <c:pt idx="3894">
                  <c:v>42088</c:v>
                </c:pt>
                <c:pt idx="3895">
                  <c:v>42089</c:v>
                </c:pt>
                <c:pt idx="3896">
                  <c:v>42090</c:v>
                </c:pt>
                <c:pt idx="3897">
                  <c:v>42093</c:v>
                </c:pt>
                <c:pt idx="3898">
                  <c:v>42094</c:v>
                </c:pt>
                <c:pt idx="3899">
                  <c:v>42095</c:v>
                </c:pt>
                <c:pt idx="3900">
                  <c:v>42096</c:v>
                </c:pt>
                <c:pt idx="3901">
                  <c:v>42101</c:v>
                </c:pt>
                <c:pt idx="3902">
                  <c:v>42102</c:v>
                </c:pt>
                <c:pt idx="3903">
                  <c:v>42103</c:v>
                </c:pt>
                <c:pt idx="3904">
                  <c:v>42104</c:v>
                </c:pt>
                <c:pt idx="3905">
                  <c:v>42107</c:v>
                </c:pt>
                <c:pt idx="3906">
                  <c:v>42108</c:v>
                </c:pt>
                <c:pt idx="3907">
                  <c:v>42109</c:v>
                </c:pt>
                <c:pt idx="3908">
                  <c:v>42110</c:v>
                </c:pt>
                <c:pt idx="3909">
                  <c:v>42111</c:v>
                </c:pt>
                <c:pt idx="3910">
                  <c:v>42114</c:v>
                </c:pt>
                <c:pt idx="3911">
                  <c:v>42115</c:v>
                </c:pt>
                <c:pt idx="3912">
                  <c:v>42116</c:v>
                </c:pt>
                <c:pt idx="3913">
                  <c:v>42117</c:v>
                </c:pt>
                <c:pt idx="3914">
                  <c:v>42118</c:v>
                </c:pt>
                <c:pt idx="3915">
                  <c:v>42121</c:v>
                </c:pt>
                <c:pt idx="3916">
                  <c:v>42122</c:v>
                </c:pt>
                <c:pt idx="3917">
                  <c:v>42123</c:v>
                </c:pt>
                <c:pt idx="3918">
                  <c:v>42124</c:v>
                </c:pt>
                <c:pt idx="3919">
                  <c:v>42128</c:v>
                </c:pt>
                <c:pt idx="3920">
                  <c:v>42129</c:v>
                </c:pt>
                <c:pt idx="3921">
                  <c:v>42130</c:v>
                </c:pt>
                <c:pt idx="3922">
                  <c:v>42131</c:v>
                </c:pt>
                <c:pt idx="3923">
                  <c:v>42132</c:v>
                </c:pt>
                <c:pt idx="3924">
                  <c:v>42135</c:v>
                </c:pt>
                <c:pt idx="3925">
                  <c:v>42136</c:v>
                </c:pt>
                <c:pt idx="3926">
                  <c:v>42137</c:v>
                </c:pt>
                <c:pt idx="3927">
                  <c:v>42138</c:v>
                </c:pt>
                <c:pt idx="3928">
                  <c:v>42139</c:v>
                </c:pt>
                <c:pt idx="3929">
                  <c:v>42142</c:v>
                </c:pt>
                <c:pt idx="3930">
                  <c:v>42143</c:v>
                </c:pt>
                <c:pt idx="3931">
                  <c:v>42144</c:v>
                </c:pt>
                <c:pt idx="3932">
                  <c:v>42145</c:v>
                </c:pt>
                <c:pt idx="3933">
                  <c:v>42146</c:v>
                </c:pt>
                <c:pt idx="3934">
                  <c:v>42149</c:v>
                </c:pt>
                <c:pt idx="3935">
                  <c:v>42150</c:v>
                </c:pt>
                <c:pt idx="3936">
                  <c:v>42151</c:v>
                </c:pt>
                <c:pt idx="3937">
                  <c:v>42152</c:v>
                </c:pt>
                <c:pt idx="3938">
                  <c:v>42153</c:v>
                </c:pt>
                <c:pt idx="3939">
                  <c:v>42156</c:v>
                </c:pt>
                <c:pt idx="3940">
                  <c:v>42157</c:v>
                </c:pt>
                <c:pt idx="3941">
                  <c:v>42158</c:v>
                </c:pt>
                <c:pt idx="3942">
                  <c:v>42159</c:v>
                </c:pt>
                <c:pt idx="3943">
                  <c:v>42160</c:v>
                </c:pt>
                <c:pt idx="3944">
                  <c:v>42163</c:v>
                </c:pt>
                <c:pt idx="3945">
                  <c:v>42164</c:v>
                </c:pt>
                <c:pt idx="3946">
                  <c:v>42165</c:v>
                </c:pt>
                <c:pt idx="3947">
                  <c:v>42166</c:v>
                </c:pt>
                <c:pt idx="3948">
                  <c:v>42167</c:v>
                </c:pt>
                <c:pt idx="3949">
                  <c:v>42170</c:v>
                </c:pt>
                <c:pt idx="3950">
                  <c:v>42171</c:v>
                </c:pt>
                <c:pt idx="3951">
                  <c:v>42172</c:v>
                </c:pt>
                <c:pt idx="3952">
                  <c:v>42173</c:v>
                </c:pt>
                <c:pt idx="3953">
                  <c:v>42174</c:v>
                </c:pt>
                <c:pt idx="3954">
                  <c:v>42177</c:v>
                </c:pt>
                <c:pt idx="3955">
                  <c:v>42178</c:v>
                </c:pt>
                <c:pt idx="3956">
                  <c:v>42179</c:v>
                </c:pt>
                <c:pt idx="3957">
                  <c:v>42180</c:v>
                </c:pt>
                <c:pt idx="3958">
                  <c:v>42181</c:v>
                </c:pt>
                <c:pt idx="3959">
                  <c:v>42184</c:v>
                </c:pt>
                <c:pt idx="3960">
                  <c:v>42185</c:v>
                </c:pt>
                <c:pt idx="3961">
                  <c:v>42186</c:v>
                </c:pt>
                <c:pt idx="3962">
                  <c:v>42187</c:v>
                </c:pt>
                <c:pt idx="3963">
                  <c:v>42188</c:v>
                </c:pt>
                <c:pt idx="3964">
                  <c:v>42191</c:v>
                </c:pt>
                <c:pt idx="3965">
                  <c:v>42192</c:v>
                </c:pt>
                <c:pt idx="3966">
                  <c:v>42193</c:v>
                </c:pt>
                <c:pt idx="3967">
                  <c:v>42194</c:v>
                </c:pt>
                <c:pt idx="3968">
                  <c:v>42195</c:v>
                </c:pt>
                <c:pt idx="3969">
                  <c:v>42198</c:v>
                </c:pt>
                <c:pt idx="3970">
                  <c:v>42199</c:v>
                </c:pt>
                <c:pt idx="3971">
                  <c:v>42200</c:v>
                </c:pt>
                <c:pt idx="3972">
                  <c:v>42201</c:v>
                </c:pt>
                <c:pt idx="3973">
                  <c:v>42202</c:v>
                </c:pt>
                <c:pt idx="3974">
                  <c:v>42205</c:v>
                </c:pt>
                <c:pt idx="3975">
                  <c:v>42206</c:v>
                </c:pt>
                <c:pt idx="3976">
                  <c:v>42207</c:v>
                </c:pt>
                <c:pt idx="3977">
                  <c:v>42208</c:v>
                </c:pt>
                <c:pt idx="3978">
                  <c:v>42209</c:v>
                </c:pt>
                <c:pt idx="3979">
                  <c:v>42212</c:v>
                </c:pt>
                <c:pt idx="3980">
                  <c:v>42213</c:v>
                </c:pt>
                <c:pt idx="3981">
                  <c:v>42214</c:v>
                </c:pt>
                <c:pt idx="3982">
                  <c:v>42215</c:v>
                </c:pt>
                <c:pt idx="3983">
                  <c:v>42216</c:v>
                </c:pt>
                <c:pt idx="3984">
                  <c:v>42219</c:v>
                </c:pt>
                <c:pt idx="3985">
                  <c:v>42220</c:v>
                </c:pt>
                <c:pt idx="3986">
                  <c:v>42221</c:v>
                </c:pt>
                <c:pt idx="3987">
                  <c:v>42222</c:v>
                </c:pt>
                <c:pt idx="3988">
                  <c:v>42223</c:v>
                </c:pt>
                <c:pt idx="3989">
                  <c:v>42226</c:v>
                </c:pt>
                <c:pt idx="3990">
                  <c:v>42227</c:v>
                </c:pt>
                <c:pt idx="3991">
                  <c:v>42228</c:v>
                </c:pt>
                <c:pt idx="3992">
                  <c:v>42229</c:v>
                </c:pt>
                <c:pt idx="3993">
                  <c:v>42230</c:v>
                </c:pt>
                <c:pt idx="3994">
                  <c:v>42233</c:v>
                </c:pt>
                <c:pt idx="3995">
                  <c:v>42234</c:v>
                </c:pt>
                <c:pt idx="3996">
                  <c:v>42235</c:v>
                </c:pt>
                <c:pt idx="3997">
                  <c:v>42236</c:v>
                </c:pt>
                <c:pt idx="3998">
                  <c:v>42237</c:v>
                </c:pt>
                <c:pt idx="3999">
                  <c:v>42240</c:v>
                </c:pt>
                <c:pt idx="4000">
                  <c:v>42241</c:v>
                </c:pt>
                <c:pt idx="4001">
                  <c:v>42242</c:v>
                </c:pt>
                <c:pt idx="4002">
                  <c:v>42243</c:v>
                </c:pt>
                <c:pt idx="4003">
                  <c:v>42244</c:v>
                </c:pt>
                <c:pt idx="4004">
                  <c:v>42247</c:v>
                </c:pt>
                <c:pt idx="4005">
                  <c:v>42248</c:v>
                </c:pt>
                <c:pt idx="4006">
                  <c:v>42249</c:v>
                </c:pt>
                <c:pt idx="4007">
                  <c:v>42250</c:v>
                </c:pt>
                <c:pt idx="4008">
                  <c:v>42251</c:v>
                </c:pt>
                <c:pt idx="4009">
                  <c:v>42254</c:v>
                </c:pt>
                <c:pt idx="4010">
                  <c:v>42255</c:v>
                </c:pt>
                <c:pt idx="4011">
                  <c:v>42256</c:v>
                </c:pt>
                <c:pt idx="4012">
                  <c:v>42257</c:v>
                </c:pt>
                <c:pt idx="4013">
                  <c:v>42258</c:v>
                </c:pt>
                <c:pt idx="4014">
                  <c:v>42261</c:v>
                </c:pt>
                <c:pt idx="4015">
                  <c:v>42262</c:v>
                </c:pt>
                <c:pt idx="4016">
                  <c:v>42263</c:v>
                </c:pt>
                <c:pt idx="4017">
                  <c:v>42264</c:v>
                </c:pt>
                <c:pt idx="4018">
                  <c:v>42265</c:v>
                </c:pt>
                <c:pt idx="4019">
                  <c:v>42268</c:v>
                </c:pt>
                <c:pt idx="4020">
                  <c:v>42269</c:v>
                </c:pt>
                <c:pt idx="4021">
                  <c:v>42270</c:v>
                </c:pt>
                <c:pt idx="4022">
                  <c:v>42271</c:v>
                </c:pt>
                <c:pt idx="4023">
                  <c:v>42272</c:v>
                </c:pt>
                <c:pt idx="4024">
                  <c:v>42275</c:v>
                </c:pt>
                <c:pt idx="4025">
                  <c:v>42276</c:v>
                </c:pt>
                <c:pt idx="4026">
                  <c:v>42277</c:v>
                </c:pt>
                <c:pt idx="4027">
                  <c:v>42278</c:v>
                </c:pt>
                <c:pt idx="4028">
                  <c:v>42279</c:v>
                </c:pt>
                <c:pt idx="4029">
                  <c:v>42282</c:v>
                </c:pt>
                <c:pt idx="4030">
                  <c:v>42283</c:v>
                </c:pt>
                <c:pt idx="4031">
                  <c:v>42284</c:v>
                </c:pt>
                <c:pt idx="4032">
                  <c:v>42285</c:v>
                </c:pt>
                <c:pt idx="4033">
                  <c:v>42286</c:v>
                </c:pt>
                <c:pt idx="4034">
                  <c:v>42289</c:v>
                </c:pt>
                <c:pt idx="4035">
                  <c:v>42290</c:v>
                </c:pt>
                <c:pt idx="4036">
                  <c:v>42291</c:v>
                </c:pt>
                <c:pt idx="4037">
                  <c:v>42292</c:v>
                </c:pt>
                <c:pt idx="4038">
                  <c:v>42293</c:v>
                </c:pt>
                <c:pt idx="4039">
                  <c:v>42296</c:v>
                </c:pt>
                <c:pt idx="4040">
                  <c:v>42297</c:v>
                </c:pt>
                <c:pt idx="4041">
                  <c:v>42298</c:v>
                </c:pt>
                <c:pt idx="4042">
                  <c:v>42299</c:v>
                </c:pt>
                <c:pt idx="4043">
                  <c:v>42300</c:v>
                </c:pt>
                <c:pt idx="4044">
                  <c:v>42303</c:v>
                </c:pt>
                <c:pt idx="4045">
                  <c:v>42304</c:v>
                </c:pt>
                <c:pt idx="4046">
                  <c:v>42305</c:v>
                </c:pt>
                <c:pt idx="4047">
                  <c:v>42306</c:v>
                </c:pt>
                <c:pt idx="4048">
                  <c:v>42307</c:v>
                </c:pt>
                <c:pt idx="4049">
                  <c:v>42310</c:v>
                </c:pt>
                <c:pt idx="4050">
                  <c:v>42311</c:v>
                </c:pt>
                <c:pt idx="4051">
                  <c:v>42312</c:v>
                </c:pt>
                <c:pt idx="4052">
                  <c:v>42313</c:v>
                </c:pt>
                <c:pt idx="4053">
                  <c:v>42314</c:v>
                </c:pt>
                <c:pt idx="4054">
                  <c:v>42317</c:v>
                </c:pt>
                <c:pt idx="4055">
                  <c:v>42318</c:v>
                </c:pt>
                <c:pt idx="4056">
                  <c:v>42319</c:v>
                </c:pt>
                <c:pt idx="4057">
                  <c:v>42320</c:v>
                </c:pt>
                <c:pt idx="4058">
                  <c:v>42321</c:v>
                </c:pt>
                <c:pt idx="4059">
                  <c:v>42324</c:v>
                </c:pt>
                <c:pt idx="4060">
                  <c:v>42325</c:v>
                </c:pt>
                <c:pt idx="4061">
                  <c:v>42326</c:v>
                </c:pt>
                <c:pt idx="4062">
                  <c:v>42327</c:v>
                </c:pt>
                <c:pt idx="4063">
                  <c:v>42328</c:v>
                </c:pt>
                <c:pt idx="4064">
                  <c:v>42331</c:v>
                </c:pt>
                <c:pt idx="4065">
                  <c:v>42332</c:v>
                </c:pt>
                <c:pt idx="4066">
                  <c:v>42333</c:v>
                </c:pt>
                <c:pt idx="4067">
                  <c:v>42334</c:v>
                </c:pt>
                <c:pt idx="4068">
                  <c:v>42335</c:v>
                </c:pt>
                <c:pt idx="4069">
                  <c:v>42338</c:v>
                </c:pt>
                <c:pt idx="4070">
                  <c:v>42339</c:v>
                </c:pt>
                <c:pt idx="4071">
                  <c:v>42340</c:v>
                </c:pt>
                <c:pt idx="4072">
                  <c:v>42341</c:v>
                </c:pt>
                <c:pt idx="4073">
                  <c:v>42342</c:v>
                </c:pt>
                <c:pt idx="4074">
                  <c:v>42345</c:v>
                </c:pt>
                <c:pt idx="4075">
                  <c:v>42346</c:v>
                </c:pt>
                <c:pt idx="4076">
                  <c:v>42347</c:v>
                </c:pt>
                <c:pt idx="4077">
                  <c:v>42348</c:v>
                </c:pt>
                <c:pt idx="4078">
                  <c:v>42349</c:v>
                </c:pt>
                <c:pt idx="4079">
                  <c:v>42352</c:v>
                </c:pt>
                <c:pt idx="4080">
                  <c:v>42353</c:v>
                </c:pt>
                <c:pt idx="4081">
                  <c:v>42354</c:v>
                </c:pt>
                <c:pt idx="4082">
                  <c:v>42355</c:v>
                </c:pt>
                <c:pt idx="4083">
                  <c:v>42356</c:v>
                </c:pt>
                <c:pt idx="4084">
                  <c:v>42359</c:v>
                </c:pt>
                <c:pt idx="4085">
                  <c:v>42360</c:v>
                </c:pt>
                <c:pt idx="4086">
                  <c:v>42361</c:v>
                </c:pt>
                <c:pt idx="4087">
                  <c:v>42362</c:v>
                </c:pt>
                <c:pt idx="4088">
                  <c:v>42366</c:v>
                </c:pt>
                <c:pt idx="4089">
                  <c:v>42367</c:v>
                </c:pt>
                <c:pt idx="4090">
                  <c:v>42368</c:v>
                </c:pt>
                <c:pt idx="4091">
                  <c:v>42369</c:v>
                </c:pt>
                <c:pt idx="4092">
                  <c:v>42373</c:v>
                </c:pt>
                <c:pt idx="4093">
                  <c:v>42374</c:v>
                </c:pt>
                <c:pt idx="4094">
                  <c:v>42375</c:v>
                </c:pt>
                <c:pt idx="4095">
                  <c:v>42376</c:v>
                </c:pt>
                <c:pt idx="4096">
                  <c:v>42377</c:v>
                </c:pt>
                <c:pt idx="4097">
                  <c:v>42380</c:v>
                </c:pt>
                <c:pt idx="4098">
                  <c:v>42381</c:v>
                </c:pt>
                <c:pt idx="4099">
                  <c:v>42382</c:v>
                </c:pt>
                <c:pt idx="4100">
                  <c:v>42383</c:v>
                </c:pt>
                <c:pt idx="4101">
                  <c:v>42384</c:v>
                </c:pt>
                <c:pt idx="4102">
                  <c:v>42387</c:v>
                </c:pt>
                <c:pt idx="4103">
                  <c:v>42388</c:v>
                </c:pt>
                <c:pt idx="4104">
                  <c:v>42389</c:v>
                </c:pt>
                <c:pt idx="4105">
                  <c:v>42390</c:v>
                </c:pt>
                <c:pt idx="4106">
                  <c:v>42391</c:v>
                </c:pt>
                <c:pt idx="4107">
                  <c:v>42394</c:v>
                </c:pt>
                <c:pt idx="4108">
                  <c:v>42395</c:v>
                </c:pt>
                <c:pt idx="4109">
                  <c:v>42396</c:v>
                </c:pt>
                <c:pt idx="4110">
                  <c:v>42397</c:v>
                </c:pt>
                <c:pt idx="4111">
                  <c:v>42398</c:v>
                </c:pt>
                <c:pt idx="4112">
                  <c:v>42401</c:v>
                </c:pt>
                <c:pt idx="4113">
                  <c:v>42402</c:v>
                </c:pt>
                <c:pt idx="4114">
                  <c:v>42403</c:v>
                </c:pt>
                <c:pt idx="4115">
                  <c:v>42404</c:v>
                </c:pt>
                <c:pt idx="4116">
                  <c:v>42405</c:v>
                </c:pt>
                <c:pt idx="4117">
                  <c:v>42408</c:v>
                </c:pt>
                <c:pt idx="4118">
                  <c:v>42409</c:v>
                </c:pt>
                <c:pt idx="4119">
                  <c:v>42410</c:v>
                </c:pt>
                <c:pt idx="4120">
                  <c:v>42411</c:v>
                </c:pt>
                <c:pt idx="4121">
                  <c:v>42412</c:v>
                </c:pt>
                <c:pt idx="4122">
                  <c:v>42415</c:v>
                </c:pt>
                <c:pt idx="4123">
                  <c:v>42416</c:v>
                </c:pt>
                <c:pt idx="4124">
                  <c:v>42417</c:v>
                </c:pt>
                <c:pt idx="4125">
                  <c:v>42418</c:v>
                </c:pt>
                <c:pt idx="4126">
                  <c:v>42419</c:v>
                </c:pt>
                <c:pt idx="4127">
                  <c:v>42422</c:v>
                </c:pt>
                <c:pt idx="4128">
                  <c:v>42423</c:v>
                </c:pt>
                <c:pt idx="4129">
                  <c:v>42424</c:v>
                </c:pt>
                <c:pt idx="4130">
                  <c:v>42425</c:v>
                </c:pt>
                <c:pt idx="4131">
                  <c:v>42426</c:v>
                </c:pt>
                <c:pt idx="4132">
                  <c:v>42429</c:v>
                </c:pt>
                <c:pt idx="4133">
                  <c:v>42430</c:v>
                </c:pt>
                <c:pt idx="4134">
                  <c:v>42431</c:v>
                </c:pt>
                <c:pt idx="4135">
                  <c:v>42432</c:v>
                </c:pt>
                <c:pt idx="4136">
                  <c:v>42433</c:v>
                </c:pt>
                <c:pt idx="4137">
                  <c:v>42436</c:v>
                </c:pt>
                <c:pt idx="4138">
                  <c:v>42437</c:v>
                </c:pt>
                <c:pt idx="4139">
                  <c:v>42438</c:v>
                </c:pt>
                <c:pt idx="4140">
                  <c:v>42439</c:v>
                </c:pt>
                <c:pt idx="4141">
                  <c:v>42440</c:v>
                </c:pt>
                <c:pt idx="4142">
                  <c:v>42443</c:v>
                </c:pt>
                <c:pt idx="4143">
                  <c:v>42444</c:v>
                </c:pt>
                <c:pt idx="4144">
                  <c:v>42445</c:v>
                </c:pt>
                <c:pt idx="4145">
                  <c:v>42446</c:v>
                </c:pt>
                <c:pt idx="4146">
                  <c:v>42447</c:v>
                </c:pt>
                <c:pt idx="4147">
                  <c:v>42450</c:v>
                </c:pt>
                <c:pt idx="4148">
                  <c:v>42451</c:v>
                </c:pt>
                <c:pt idx="4149">
                  <c:v>42452</c:v>
                </c:pt>
                <c:pt idx="4150">
                  <c:v>42453</c:v>
                </c:pt>
                <c:pt idx="4151">
                  <c:v>42458</c:v>
                </c:pt>
                <c:pt idx="4152">
                  <c:v>42459</c:v>
                </c:pt>
                <c:pt idx="4153">
                  <c:v>42460</c:v>
                </c:pt>
                <c:pt idx="4154">
                  <c:v>42461</c:v>
                </c:pt>
                <c:pt idx="4155">
                  <c:v>42464</c:v>
                </c:pt>
                <c:pt idx="4156">
                  <c:v>42465</c:v>
                </c:pt>
                <c:pt idx="4157">
                  <c:v>42466</c:v>
                </c:pt>
                <c:pt idx="4158">
                  <c:v>42467</c:v>
                </c:pt>
                <c:pt idx="4159">
                  <c:v>42468</c:v>
                </c:pt>
                <c:pt idx="4160">
                  <c:v>42471</c:v>
                </c:pt>
                <c:pt idx="4161">
                  <c:v>42472</c:v>
                </c:pt>
                <c:pt idx="4162">
                  <c:v>42473</c:v>
                </c:pt>
                <c:pt idx="4163">
                  <c:v>42474</c:v>
                </c:pt>
                <c:pt idx="4164">
                  <c:v>42475</c:v>
                </c:pt>
                <c:pt idx="4165">
                  <c:v>42478</c:v>
                </c:pt>
                <c:pt idx="4166">
                  <c:v>42479</c:v>
                </c:pt>
                <c:pt idx="4167">
                  <c:v>42480</c:v>
                </c:pt>
                <c:pt idx="4168">
                  <c:v>42481</c:v>
                </c:pt>
                <c:pt idx="4169">
                  <c:v>42482</c:v>
                </c:pt>
                <c:pt idx="4170">
                  <c:v>42485</c:v>
                </c:pt>
                <c:pt idx="4171">
                  <c:v>42486</c:v>
                </c:pt>
                <c:pt idx="4172">
                  <c:v>42487</c:v>
                </c:pt>
                <c:pt idx="4173">
                  <c:v>42488</c:v>
                </c:pt>
                <c:pt idx="4174">
                  <c:v>42489</c:v>
                </c:pt>
                <c:pt idx="4175">
                  <c:v>42492</c:v>
                </c:pt>
                <c:pt idx="4176">
                  <c:v>42493</c:v>
                </c:pt>
                <c:pt idx="4177">
                  <c:v>42494</c:v>
                </c:pt>
                <c:pt idx="4178">
                  <c:v>42495</c:v>
                </c:pt>
                <c:pt idx="4179">
                  <c:v>42496</c:v>
                </c:pt>
                <c:pt idx="4180">
                  <c:v>42499</c:v>
                </c:pt>
                <c:pt idx="4181">
                  <c:v>42500</c:v>
                </c:pt>
                <c:pt idx="4182">
                  <c:v>42501</c:v>
                </c:pt>
                <c:pt idx="4183">
                  <c:v>42502</c:v>
                </c:pt>
                <c:pt idx="4184">
                  <c:v>42503</c:v>
                </c:pt>
                <c:pt idx="4185">
                  <c:v>42506</c:v>
                </c:pt>
                <c:pt idx="4186">
                  <c:v>42507</c:v>
                </c:pt>
                <c:pt idx="4187">
                  <c:v>42508</c:v>
                </c:pt>
                <c:pt idx="4188">
                  <c:v>42509</c:v>
                </c:pt>
                <c:pt idx="4189">
                  <c:v>42510</c:v>
                </c:pt>
                <c:pt idx="4190">
                  <c:v>42513</c:v>
                </c:pt>
                <c:pt idx="4191">
                  <c:v>42514</c:v>
                </c:pt>
                <c:pt idx="4192">
                  <c:v>42515</c:v>
                </c:pt>
                <c:pt idx="4193">
                  <c:v>42516</c:v>
                </c:pt>
                <c:pt idx="4194">
                  <c:v>42517</c:v>
                </c:pt>
                <c:pt idx="4195">
                  <c:v>42520</c:v>
                </c:pt>
                <c:pt idx="4196">
                  <c:v>42521</c:v>
                </c:pt>
                <c:pt idx="4197">
                  <c:v>42522</c:v>
                </c:pt>
                <c:pt idx="4198">
                  <c:v>42523</c:v>
                </c:pt>
                <c:pt idx="4199">
                  <c:v>42524</c:v>
                </c:pt>
                <c:pt idx="4200">
                  <c:v>42527</c:v>
                </c:pt>
                <c:pt idx="4201">
                  <c:v>42528</c:v>
                </c:pt>
                <c:pt idx="4202">
                  <c:v>42529</c:v>
                </c:pt>
                <c:pt idx="4203">
                  <c:v>42530</c:v>
                </c:pt>
                <c:pt idx="4204">
                  <c:v>42531</c:v>
                </c:pt>
                <c:pt idx="4205">
                  <c:v>42534</c:v>
                </c:pt>
                <c:pt idx="4206">
                  <c:v>42535</c:v>
                </c:pt>
                <c:pt idx="4207">
                  <c:v>42536</c:v>
                </c:pt>
                <c:pt idx="4208">
                  <c:v>42537</c:v>
                </c:pt>
                <c:pt idx="4209">
                  <c:v>42538</c:v>
                </c:pt>
                <c:pt idx="4210">
                  <c:v>42541</c:v>
                </c:pt>
                <c:pt idx="4211">
                  <c:v>42542</c:v>
                </c:pt>
                <c:pt idx="4212">
                  <c:v>42543</c:v>
                </c:pt>
                <c:pt idx="4213">
                  <c:v>42544</c:v>
                </c:pt>
                <c:pt idx="4214">
                  <c:v>42545</c:v>
                </c:pt>
                <c:pt idx="4215">
                  <c:v>42548</c:v>
                </c:pt>
                <c:pt idx="4216">
                  <c:v>42549</c:v>
                </c:pt>
                <c:pt idx="4217">
                  <c:v>42550</c:v>
                </c:pt>
                <c:pt idx="4218">
                  <c:v>42551</c:v>
                </c:pt>
                <c:pt idx="4219">
                  <c:v>42552</c:v>
                </c:pt>
                <c:pt idx="4220">
                  <c:v>42555</c:v>
                </c:pt>
                <c:pt idx="4221">
                  <c:v>42556</c:v>
                </c:pt>
                <c:pt idx="4222">
                  <c:v>42557</c:v>
                </c:pt>
                <c:pt idx="4223">
                  <c:v>42558</c:v>
                </c:pt>
                <c:pt idx="4224">
                  <c:v>42559</c:v>
                </c:pt>
                <c:pt idx="4225">
                  <c:v>42562</c:v>
                </c:pt>
                <c:pt idx="4226">
                  <c:v>42563</c:v>
                </c:pt>
                <c:pt idx="4227">
                  <c:v>42564</c:v>
                </c:pt>
                <c:pt idx="4228">
                  <c:v>42565</c:v>
                </c:pt>
                <c:pt idx="4229">
                  <c:v>42566</c:v>
                </c:pt>
                <c:pt idx="4230">
                  <c:v>42569</c:v>
                </c:pt>
                <c:pt idx="4231">
                  <c:v>42570</c:v>
                </c:pt>
                <c:pt idx="4232">
                  <c:v>42571</c:v>
                </c:pt>
                <c:pt idx="4233">
                  <c:v>42572</c:v>
                </c:pt>
                <c:pt idx="4234">
                  <c:v>42573</c:v>
                </c:pt>
                <c:pt idx="4235">
                  <c:v>42576</c:v>
                </c:pt>
                <c:pt idx="4236">
                  <c:v>42577</c:v>
                </c:pt>
                <c:pt idx="4237">
                  <c:v>42578</c:v>
                </c:pt>
                <c:pt idx="4238">
                  <c:v>42579</c:v>
                </c:pt>
                <c:pt idx="4239">
                  <c:v>42580</c:v>
                </c:pt>
                <c:pt idx="4240">
                  <c:v>42583</c:v>
                </c:pt>
                <c:pt idx="4241">
                  <c:v>42584</c:v>
                </c:pt>
                <c:pt idx="4242">
                  <c:v>42585</c:v>
                </c:pt>
                <c:pt idx="4243">
                  <c:v>42586</c:v>
                </c:pt>
                <c:pt idx="4244">
                  <c:v>42587</c:v>
                </c:pt>
                <c:pt idx="4245">
                  <c:v>42590</c:v>
                </c:pt>
                <c:pt idx="4246">
                  <c:v>42591</c:v>
                </c:pt>
                <c:pt idx="4247">
                  <c:v>42592</c:v>
                </c:pt>
                <c:pt idx="4248">
                  <c:v>42593</c:v>
                </c:pt>
                <c:pt idx="4249">
                  <c:v>42594</c:v>
                </c:pt>
                <c:pt idx="4250">
                  <c:v>42597</c:v>
                </c:pt>
                <c:pt idx="4251">
                  <c:v>42598</c:v>
                </c:pt>
                <c:pt idx="4252">
                  <c:v>42599</c:v>
                </c:pt>
                <c:pt idx="4253">
                  <c:v>42600</c:v>
                </c:pt>
                <c:pt idx="4254">
                  <c:v>42601</c:v>
                </c:pt>
                <c:pt idx="4255">
                  <c:v>42604</c:v>
                </c:pt>
                <c:pt idx="4256">
                  <c:v>42605</c:v>
                </c:pt>
                <c:pt idx="4257">
                  <c:v>42606</c:v>
                </c:pt>
                <c:pt idx="4258">
                  <c:v>42607</c:v>
                </c:pt>
                <c:pt idx="4259">
                  <c:v>42608</c:v>
                </c:pt>
                <c:pt idx="4260">
                  <c:v>42611</c:v>
                </c:pt>
                <c:pt idx="4261">
                  <c:v>42612</c:v>
                </c:pt>
                <c:pt idx="4262">
                  <c:v>42613</c:v>
                </c:pt>
                <c:pt idx="4263">
                  <c:v>42614</c:v>
                </c:pt>
                <c:pt idx="4264">
                  <c:v>42615</c:v>
                </c:pt>
                <c:pt idx="4265">
                  <c:v>42618</c:v>
                </c:pt>
                <c:pt idx="4266">
                  <c:v>42619</c:v>
                </c:pt>
                <c:pt idx="4267">
                  <c:v>42620</c:v>
                </c:pt>
                <c:pt idx="4268">
                  <c:v>42621</c:v>
                </c:pt>
                <c:pt idx="4269">
                  <c:v>42622</c:v>
                </c:pt>
                <c:pt idx="4270">
                  <c:v>42625</c:v>
                </c:pt>
                <c:pt idx="4271">
                  <c:v>42626</c:v>
                </c:pt>
                <c:pt idx="4272">
                  <c:v>42627</c:v>
                </c:pt>
                <c:pt idx="4273">
                  <c:v>42628</c:v>
                </c:pt>
                <c:pt idx="4274">
                  <c:v>42629</c:v>
                </c:pt>
                <c:pt idx="4275">
                  <c:v>42632</c:v>
                </c:pt>
                <c:pt idx="4276">
                  <c:v>42633</c:v>
                </c:pt>
                <c:pt idx="4277">
                  <c:v>42634</c:v>
                </c:pt>
                <c:pt idx="4278">
                  <c:v>42635</c:v>
                </c:pt>
                <c:pt idx="4279">
                  <c:v>42636</c:v>
                </c:pt>
                <c:pt idx="4280">
                  <c:v>42639</c:v>
                </c:pt>
                <c:pt idx="4281">
                  <c:v>42640</c:v>
                </c:pt>
                <c:pt idx="4282">
                  <c:v>42641</c:v>
                </c:pt>
                <c:pt idx="4283">
                  <c:v>42642</c:v>
                </c:pt>
                <c:pt idx="4284">
                  <c:v>42643</c:v>
                </c:pt>
                <c:pt idx="4285">
                  <c:v>42646</c:v>
                </c:pt>
                <c:pt idx="4286">
                  <c:v>42647</c:v>
                </c:pt>
                <c:pt idx="4287">
                  <c:v>42648</c:v>
                </c:pt>
                <c:pt idx="4288">
                  <c:v>42649</c:v>
                </c:pt>
                <c:pt idx="4289">
                  <c:v>42650</c:v>
                </c:pt>
                <c:pt idx="4290">
                  <c:v>42653</c:v>
                </c:pt>
                <c:pt idx="4291">
                  <c:v>42654</c:v>
                </c:pt>
                <c:pt idx="4292">
                  <c:v>42655</c:v>
                </c:pt>
                <c:pt idx="4293">
                  <c:v>42656</c:v>
                </c:pt>
                <c:pt idx="4294">
                  <c:v>42657</c:v>
                </c:pt>
                <c:pt idx="4295">
                  <c:v>42660</c:v>
                </c:pt>
                <c:pt idx="4296">
                  <c:v>42661</c:v>
                </c:pt>
                <c:pt idx="4297">
                  <c:v>42662</c:v>
                </c:pt>
                <c:pt idx="4298">
                  <c:v>42663</c:v>
                </c:pt>
                <c:pt idx="4299">
                  <c:v>42664</c:v>
                </c:pt>
                <c:pt idx="4300">
                  <c:v>42667</c:v>
                </c:pt>
                <c:pt idx="4301">
                  <c:v>42668</c:v>
                </c:pt>
                <c:pt idx="4302">
                  <c:v>42669</c:v>
                </c:pt>
                <c:pt idx="4303">
                  <c:v>42670</c:v>
                </c:pt>
                <c:pt idx="4304">
                  <c:v>42671</c:v>
                </c:pt>
                <c:pt idx="4305">
                  <c:v>42674</c:v>
                </c:pt>
                <c:pt idx="4306">
                  <c:v>42675</c:v>
                </c:pt>
                <c:pt idx="4307">
                  <c:v>42676</c:v>
                </c:pt>
                <c:pt idx="4308">
                  <c:v>42677</c:v>
                </c:pt>
                <c:pt idx="4309">
                  <c:v>42678</c:v>
                </c:pt>
                <c:pt idx="4310">
                  <c:v>42681</c:v>
                </c:pt>
                <c:pt idx="4311">
                  <c:v>42682</c:v>
                </c:pt>
                <c:pt idx="4312">
                  <c:v>42683</c:v>
                </c:pt>
                <c:pt idx="4313">
                  <c:v>42684</c:v>
                </c:pt>
                <c:pt idx="4314">
                  <c:v>42685</c:v>
                </c:pt>
                <c:pt idx="4315">
                  <c:v>42688</c:v>
                </c:pt>
                <c:pt idx="4316">
                  <c:v>42689</c:v>
                </c:pt>
                <c:pt idx="4317">
                  <c:v>42690</c:v>
                </c:pt>
                <c:pt idx="4318">
                  <c:v>42691</c:v>
                </c:pt>
                <c:pt idx="4319">
                  <c:v>42692</c:v>
                </c:pt>
                <c:pt idx="4320">
                  <c:v>42695</c:v>
                </c:pt>
                <c:pt idx="4321">
                  <c:v>42696</c:v>
                </c:pt>
                <c:pt idx="4322">
                  <c:v>42697</c:v>
                </c:pt>
                <c:pt idx="4323">
                  <c:v>42698</c:v>
                </c:pt>
                <c:pt idx="4324">
                  <c:v>42699</c:v>
                </c:pt>
                <c:pt idx="4325">
                  <c:v>42702</c:v>
                </c:pt>
                <c:pt idx="4326">
                  <c:v>42703</c:v>
                </c:pt>
                <c:pt idx="4327">
                  <c:v>42704</c:v>
                </c:pt>
                <c:pt idx="4328">
                  <c:v>42705</c:v>
                </c:pt>
                <c:pt idx="4329">
                  <c:v>42706</c:v>
                </c:pt>
                <c:pt idx="4330">
                  <c:v>42709</c:v>
                </c:pt>
                <c:pt idx="4331">
                  <c:v>42710</c:v>
                </c:pt>
                <c:pt idx="4332">
                  <c:v>42711</c:v>
                </c:pt>
                <c:pt idx="4333">
                  <c:v>42712</c:v>
                </c:pt>
                <c:pt idx="4334">
                  <c:v>42713</c:v>
                </c:pt>
                <c:pt idx="4335">
                  <c:v>42716</c:v>
                </c:pt>
                <c:pt idx="4336">
                  <c:v>42717</c:v>
                </c:pt>
                <c:pt idx="4337">
                  <c:v>42718</c:v>
                </c:pt>
                <c:pt idx="4338">
                  <c:v>42719</c:v>
                </c:pt>
                <c:pt idx="4339">
                  <c:v>42720</c:v>
                </c:pt>
                <c:pt idx="4340">
                  <c:v>42723</c:v>
                </c:pt>
                <c:pt idx="4341">
                  <c:v>42724</c:v>
                </c:pt>
                <c:pt idx="4342">
                  <c:v>42725</c:v>
                </c:pt>
                <c:pt idx="4343">
                  <c:v>42726</c:v>
                </c:pt>
                <c:pt idx="4344">
                  <c:v>42727</c:v>
                </c:pt>
                <c:pt idx="4345">
                  <c:v>42731</c:v>
                </c:pt>
                <c:pt idx="4346">
                  <c:v>42732</c:v>
                </c:pt>
                <c:pt idx="4347">
                  <c:v>42733</c:v>
                </c:pt>
                <c:pt idx="4348">
                  <c:v>42734</c:v>
                </c:pt>
                <c:pt idx="4349">
                  <c:v>42737</c:v>
                </c:pt>
                <c:pt idx="4350">
                  <c:v>42738</c:v>
                </c:pt>
                <c:pt idx="4351">
                  <c:v>42739</c:v>
                </c:pt>
                <c:pt idx="4352">
                  <c:v>42740</c:v>
                </c:pt>
                <c:pt idx="4353">
                  <c:v>42741</c:v>
                </c:pt>
                <c:pt idx="4354">
                  <c:v>42744</c:v>
                </c:pt>
                <c:pt idx="4355">
                  <c:v>42745</c:v>
                </c:pt>
                <c:pt idx="4356">
                  <c:v>42746</c:v>
                </c:pt>
                <c:pt idx="4357">
                  <c:v>42747</c:v>
                </c:pt>
                <c:pt idx="4358">
                  <c:v>42748</c:v>
                </c:pt>
                <c:pt idx="4359">
                  <c:v>42751</c:v>
                </c:pt>
                <c:pt idx="4360">
                  <c:v>42752</c:v>
                </c:pt>
                <c:pt idx="4361">
                  <c:v>42753</c:v>
                </c:pt>
                <c:pt idx="4362">
                  <c:v>42754</c:v>
                </c:pt>
                <c:pt idx="4363">
                  <c:v>42755</c:v>
                </c:pt>
                <c:pt idx="4364">
                  <c:v>42758</c:v>
                </c:pt>
                <c:pt idx="4365">
                  <c:v>42759</c:v>
                </c:pt>
                <c:pt idx="4366">
                  <c:v>42760</c:v>
                </c:pt>
                <c:pt idx="4367">
                  <c:v>42761</c:v>
                </c:pt>
                <c:pt idx="4368">
                  <c:v>42762</c:v>
                </c:pt>
                <c:pt idx="4369">
                  <c:v>42765</c:v>
                </c:pt>
                <c:pt idx="4370">
                  <c:v>42766</c:v>
                </c:pt>
                <c:pt idx="4371">
                  <c:v>42767</c:v>
                </c:pt>
                <c:pt idx="4372">
                  <c:v>42768</c:v>
                </c:pt>
                <c:pt idx="4373">
                  <c:v>42769</c:v>
                </c:pt>
                <c:pt idx="4374">
                  <c:v>42772</c:v>
                </c:pt>
                <c:pt idx="4375">
                  <c:v>42773</c:v>
                </c:pt>
                <c:pt idx="4376">
                  <c:v>42774</c:v>
                </c:pt>
                <c:pt idx="4377">
                  <c:v>42775</c:v>
                </c:pt>
                <c:pt idx="4378">
                  <c:v>42776</c:v>
                </c:pt>
                <c:pt idx="4379">
                  <c:v>42779</c:v>
                </c:pt>
                <c:pt idx="4380">
                  <c:v>42780</c:v>
                </c:pt>
                <c:pt idx="4381">
                  <c:v>42781</c:v>
                </c:pt>
                <c:pt idx="4382">
                  <c:v>42782</c:v>
                </c:pt>
                <c:pt idx="4383">
                  <c:v>42783</c:v>
                </c:pt>
                <c:pt idx="4384">
                  <c:v>42786</c:v>
                </c:pt>
                <c:pt idx="4385">
                  <c:v>42787</c:v>
                </c:pt>
                <c:pt idx="4386">
                  <c:v>42788</c:v>
                </c:pt>
                <c:pt idx="4387">
                  <c:v>42789</c:v>
                </c:pt>
                <c:pt idx="4388">
                  <c:v>42790</c:v>
                </c:pt>
                <c:pt idx="4389">
                  <c:v>42793</c:v>
                </c:pt>
                <c:pt idx="4390">
                  <c:v>42794</c:v>
                </c:pt>
                <c:pt idx="4391">
                  <c:v>42795</c:v>
                </c:pt>
                <c:pt idx="4392">
                  <c:v>42796</c:v>
                </c:pt>
                <c:pt idx="4393">
                  <c:v>42797</c:v>
                </c:pt>
                <c:pt idx="4394">
                  <c:v>42800</c:v>
                </c:pt>
                <c:pt idx="4395">
                  <c:v>42801</c:v>
                </c:pt>
                <c:pt idx="4396">
                  <c:v>42802</c:v>
                </c:pt>
                <c:pt idx="4397">
                  <c:v>42803</c:v>
                </c:pt>
                <c:pt idx="4398">
                  <c:v>42804</c:v>
                </c:pt>
                <c:pt idx="4399">
                  <c:v>42807</c:v>
                </c:pt>
                <c:pt idx="4400">
                  <c:v>42808</c:v>
                </c:pt>
                <c:pt idx="4401">
                  <c:v>42809</c:v>
                </c:pt>
                <c:pt idx="4402">
                  <c:v>42810</c:v>
                </c:pt>
                <c:pt idx="4403">
                  <c:v>42811</c:v>
                </c:pt>
                <c:pt idx="4404">
                  <c:v>42814</c:v>
                </c:pt>
                <c:pt idx="4405">
                  <c:v>42815</c:v>
                </c:pt>
                <c:pt idx="4406">
                  <c:v>42816</c:v>
                </c:pt>
                <c:pt idx="4407">
                  <c:v>42817</c:v>
                </c:pt>
                <c:pt idx="4408">
                  <c:v>42818</c:v>
                </c:pt>
                <c:pt idx="4409">
                  <c:v>42821</c:v>
                </c:pt>
                <c:pt idx="4410">
                  <c:v>42822</c:v>
                </c:pt>
                <c:pt idx="4411">
                  <c:v>42823</c:v>
                </c:pt>
                <c:pt idx="4412">
                  <c:v>42824</c:v>
                </c:pt>
                <c:pt idx="4413">
                  <c:v>42825</c:v>
                </c:pt>
                <c:pt idx="4414">
                  <c:v>42828</c:v>
                </c:pt>
                <c:pt idx="4415">
                  <c:v>42829</c:v>
                </c:pt>
                <c:pt idx="4416">
                  <c:v>42830</c:v>
                </c:pt>
                <c:pt idx="4417">
                  <c:v>42831</c:v>
                </c:pt>
                <c:pt idx="4418">
                  <c:v>42832</c:v>
                </c:pt>
                <c:pt idx="4419">
                  <c:v>42835</c:v>
                </c:pt>
                <c:pt idx="4420">
                  <c:v>42836</c:v>
                </c:pt>
                <c:pt idx="4421">
                  <c:v>42837</c:v>
                </c:pt>
                <c:pt idx="4422">
                  <c:v>42838</c:v>
                </c:pt>
                <c:pt idx="4423">
                  <c:v>42843</c:v>
                </c:pt>
                <c:pt idx="4424">
                  <c:v>42844</c:v>
                </c:pt>
                <c:pt idx="4425">
                  <c:v>42845</c:v>
                </c:pt>
                <c:pt idx="4426">
                  <c:v>42846</c:v>
                </c:pt>
                <c:pt idx="4427">
                  <c:v>42849</c:v>
                </c:pt>
                <c:pt idx="4428">
                  <c:v>42850</c:v>
                </c:pt>
                <c:pt idx="4429">
                  <c:v>42851</c:v>
                </c:pt>
                <c:pt idx="4430">
                  <c:v>42852</c:v>
                </c:pt>
                <c:pt idx="4431">
                  <c:v>42853</c:v>
                </c:pt>
                <c:pt idx="4432">
                  <c:v>42857</c:v>
                </c:pt>
                <c:pt idx="4433">
                  <c:v>42858</c:v>
                </c:pt>
                <c:pt idx="4434">
                  <c:v>42859</c:v>
                </c:pt>
                <c:pt idx="4435">
                  <c:v>42860</c:v>
                </c:pt>
                <c:pt idx="4436">
                  <c:v>42863</c:v>
                </c:pt>
                <c:pt idx="4437">
                  <c:v>42864</c:v>
                </c:pt>
                <c:pt idx="4438">
                  <c:v>42865</c:v>
                </c:pt>
                <c:pt idx="4439">
                  <c:v>42866</c:v>
                </c:pt>
                <c:pt idx="4440">
                  <c:v>42867</c:v>
                </c:pt>
                <c:pt idx="4441">
                  <c:v>42870</c:v>
                </c:pt>
                <c:pt idx="4442">
                  <c:v>42871</c:v>
                </c:pt>
                <c:pt idx="4443">
                  <c:v>42872</c:v>
                </c:pt>
                <c:pt idx="4444">
                  <c:v>42873</c:v>
                </c:pt>
                <c:pt idx="4445">
                  <c:v>42874</c:v>
                </c:pt>
                <c:pt idx="4446">
                  <c:v>42877</c:v>
                </c:pt>
                <c:pt idx="4447">
                  <c:v>42878</c:v>
                </c:pt>
                <c:pt idx="4448">
                  <c:v>42879</c:v>
                </c:pt>
                <c:pt idx="4449">
                  <c:v>42880</c:v>
                </c:pt>
                <c:pt idx="4450">
                  <c:v>42881</c:v>
                </c:pt>
                <c:pt idx="4451">
                  <c:v>42884</c:v>
                </c:pt>
                <c:pt idx="4452">
                  <c:v>42885</c:v>
                </c:pt>
                <c:pt idx="4453">
                  <c:v>42886</c:v>
                </c:pt>
                <c:pt idx="4454">
                  <c:v>42887</c:v>
                </c:pt>
                <c:pt idx="4455">
                  <c:v>42888</c:v>
                </c:pt>
                <c:pt idx="4456">
                  <c:v>42891</c:v>
                </c:pt>
                <c:pt idx="4457">
                  <c:v>42892</c:v>
                </c:pt>
                <c:pt idx="4458">
                  <c:v>42893</c:v>
                </c:pt>
                <c:pt idx="4459">
                  <c:v>42894</c:v>
                </c:pt>
                <c:pt idx="4460">
                  <c:v>42895</c:v>
                </c:pt>
                <c:pt idx="4461">
                  <c:v>42898</c:v>
                </c:pt>
                <c:pt idx="4462">
                  <c:v>42899</c:v>
                </c:pt>
                <c:pt idx="4463">
                  <c:v>42900</c:v>
                </c:pt>
                <c:pt idx="4464">
                  <c:v>42901</c:v>
                </c:pt>
                <c:pt idx="4465">
                  <c:v>42902</c:v>
                </c:pt>
                <c:pt idx="4466">
                  <c:v>42905</c:v>
                </c:pt>
                <c:pt idx="4467">
                  <c:v>42906</c:v>
                </c:pt>
                <c:pt idx="4468">
                  <c:v>42907</c:v>
                </c:pt>
                <c:pt idx="4469">
                  <c:v>42908</c:v>
                </c:pt>
                <c:pt idx="4470">
                  <c:v>42909</c:v>
                </c:pt>
                <c:pt idx="4471">
                  <c:v>42912</c:v>
                </c:pt>
                <c:pt idx="4472">
                  <c:v>42913</c:v>
                </c:pt>
                <c:pt idx="4473">
                  <c:v>42914</c:v>
                </c:pt>
                <c:pt idx="4474">
                  <c:v>42915</c:v>
                </c:pt>
                <c:pt idx="4475">
                  <c:v>42916</c:v>
                </c:pt>
                <c:pt idx="4476">
                  <c:v>42919</c:v>
                </c:pt>
                <c:pt idx="4477">
                  <c:v>42920</c:v>
                </c:pt>
                <c:pt idx="4478">
                  <c:v>42921</c:v>
                </c:pt>
                <c:pt idx="4479">
                  <c:v>42922</c:v>
                </c:pt>
                <c:pt idx="4480">
                  <c:v>42923</c:v>
                </c:pt>
                <c:pt idx="4481">
                  <c:v>42926</c:v>
                </c:pt>
                <c:pt idx="4482">
                  <c:v>42927</c:v>
                </c:pt>
                <c:pt idx="4483">
                  <c:v>42928</c:v>
                </c:pt>
                <c:pt idx="4484">
                  <c:v>42929</c:v>
                </c:pt>
                <c:pt idx="4485">
                  <c:v>42930</c:v>
                </c:pt>
                <c:pt idx="4486">
                  <c:v>42933</c:v>
                </c:pt>
                <c:pt idx="4487">
                  <c:v>42934</c:v>
                </c:pt>
                <c:pt idx="4488">
                  <c:v>42935</c:v>
                </c:pt>
                <c:pt idx="4489">
                  <c:v>42936</c:v>
                </c:pt>
                <c:pt idx="4490">
                  <c:v>42937</c:v>
                </c:pt>
                <c:pt idx="4491">
                  <c:v>42940</c:v>
                </c:pt>
                <c:pt idx="4492">
                  <c:v>42941</c:v>
                </c:pt>
                <c:pt idx="4493">
                  <c:v>42942</c:v>
                </c:pt>
                <c:pt idx="4494">
                  <c:v>42943</c:v>
                </c:pt>
                <c:pt idx="4495">
                  <c:v>42944</c:v>
                </c:pt>
                <c:pt idx="4496">
                  <c:v>42947</c:v>
                </c:pt>
                <c:pt idx="4497">
                  <c:v>42948</c:v>
                </c:pt>
                <c:pt idx="4498">
                  <c:v>42949</c:v>
                </c:pt>
                <c:pt idx="4499">
                  <c:v>42950</c:v>
                </c:pt>
                <c:pt idx="4500">
                  <c:v>42951</c:v>
                </c:pt>
                <c:pt idx="4501">
                  <c:v>42954</c:v>
                </c:pt>
                <c:pt idx="4502">
                  <c:v>42955</c:v>
                </c:pt>
                <c:pt idx="4503">
                  <c:v>42956</c:v>
                </c:pt>
                <c:pt idx="4504">
                  <c:v>42957</c:v>
                </c:pt>
                <c:pt idx="4505">
                  <c:v>42958</c:v>
                </c:pt>
                <c:pt idx="4506">
                  <c:v>42961</c:v>
                </c:pt>
                <c:pt idx="4507">
                  <c:v>42962</c:v>
                </c:pt>
                <c:pt idx="4508">
                  <c:v>42963</c:v>
                </c:pt>
                <c:pt idx="4509">
                  <c:v>42964</c:v>
                </c:pt>
                <c:pt idx="4510">
                  <c:v>42965</c:v>
                </c:pt>
                <c:pt idx="4511">
                  <c:v>42968</c:v>
                </c:pt>
                <c:pt idx="4512">
                  <c:v>42969</c:v>
                </c:pt>
                <c:pt idx="4513">
                  <c:v>42970</c:v>
                </c:pt>
                <c:pt idx="4514">
                  <c:v>42971</c:v>
                </c:pt>
                <c:pt idx="4515">
                  <c:v>42972</c:v>
                </c:pt>
                <c:pt idx="4516">
                  <c:v>42975</c:v>
                </c:pt>
                <c:pt idx="4517">
                  <c:v>42976</c:v>
                </c:pt>
                <c:pt idx="4518">
                  <c:v>42977</c:v>
                </c:pt>
                <c:pt idx="4519">
                  <c:v>42978</c:v>
                </c:pt>
                <c:pt idx="4520">
                  <c:v>42979</c:v>
                </c:pt>
                <c:pt idx="4521">
                  <c:v>42982</c:v>
                </c:pt>
                <c:pt idx="4522">
                  <c:v>42983</c:v>
                </c:pt>
                <c:pt idx="4523">
                  <c:v>42984</c:v>
                </c:pt>
                <c:pt idx="4524">
                  <c:v>42985</c:v>
                </c:pt>
                <c:pt idx="4525">
                  <c:v>42986</c:v>
                </c:pt>
                <c:pt idx="4526">
                  <c:v>42989</c:v>
                </c:pt>
                <c:pt idx="4527">
                  <c:v>42990</c:v>
                </c:pt>
                <c:pt idx="4528">
                  <c:v>42991</c:v>
                </c:pt>
                <c:pt idx="4529">
                  <c:v>42992</c:v>
                </c:pt>
                <c:pt idx="4530">
                  <c:v>42993</c:v>
                </c:pt>
                <c:pt idx="4531">
                  <c:v>42996</c:v>
                </c:pt>
                <c:pt idx="4532">
                  <c:v>42997</c:v>
                </c:pt>
                <c:pt idx="4533">
                  <c:v>42998</c:v>
                </c:pt>
                <c:pt idx="4534">
                  <c:v>42999</c:v>
                </c:pt>
                <c:pt idx="4535">
                  <c:v>43000</c:v>
                </c:pt>
                <c:pt idx="4536">
                  <c:v>43003</c:v>
                </c:pt>
                <c:pt idx="4537">
                  <c:v>43004</c:v>
                </c:pt>
                <c:pt idx="4538">
                  <c:v>43005</c:v>
                </c:pt>
                <c:pt idx="4539">
                  <c:v>43006</c:v>
                </c:pt>
                <c:pt idx="4540">
                  <c:v>43007</c:v>
                </c:pt>
                <c:pt idx="4541">
                  <c:v>43010</c:v>
                </c:pt>
                <c:pt idx="4542">
                  <c:v>43011</c:v>
                </c:pt>
                <c:pt idx="4543">
                  <c:v>43012</c:v>
                </c:pt>
                <c:pt idx="4544">
                  <c:v>43013</c:v>
                </c:pt>
                <c:pt idx="4545">
                  <c:v>43014</c:v>
                </c:pt>
                <c:pt idx="4546">
                  <c:v>43017</c:v>
                </c:pt>
                <c:pt idx="4547">
                  <c:v>43018</c:v>
                </c:pt>
                <c:pt idx="4548">
                  <c:v>43019</c:v>
                </c:pt>
                <c:pt idx="4549">
                  <c:v>43020</c:v>
                </c:pt>
                <c:pt idx="4550">
                  <c:v>43021</c:v>
                </c:pt>
                <c:pt idx="4551">
                  <c:v>43024</c:v>
                </c:pt>
                <c:pt idx="4552">
                  <c:v>43025</c:v>
                </c:pt>
                <c:pt idx="4553">
                  <c:v>43026</c:v>
                </c:pt>
                <c:pt idx="4554">
                  <c:v>43027</c:v>
                </c:pt>
                <c:pt idx="4555">
                  <c:v>43028</c:v>
                </c:pt>
                <c:pt idx="4556">
                  <c:v>43031</c:v>
                </c:pt>
                <c:pt idx="4557">
                  <c:v>43032</c:v>
                </c:pt>
                <c:pt idx="4558">
                  <c:v>43033</c:v>
                </c:pt>
                <c:pt idx="4559">
                  <c:v>43034</c:v>
                </c:pt>
                <c:pt idx="4560">
                  <c:v>43035</c:v>
                </c:pt>
                <c:pt idx="4561">
                  <c:v>43038</c:v>
                </c:pt>
                <c:pt idx="4562">
                  <c:v>43039</c:v>
                </c:pt>
                <c:pt idx="4563">
                  <c:v>43040</c:v>
                </c:pt>
                <c:pt idx="4564">
                  <c:v>43041</c:v>
                </c:pt>
                <c:pt idx="4565">
                  <c:v>43042</c:v>
                </c:pt>
                <c:pt idx="4566">
                  <c:v>43045</c:v>
                </c:pt>
                <c:pt idx="4567">
                  <c:v>43046</c:v>
                </c:pt>
                <c:pt idx="4568">
                  <c:v>43047</c:v>
                </c:pt>
                <c:pt idx="4569">
                  <c:v>43048</c:v>
                </c:pt>
                <c:pt idx="4570">
                  <c:v>43049</c:v>
                </c:pt>
                <c:pt idx="4571">
                  <c:v>43052</c:v>
                </c:pt>
                <c:pt idx="4572">
                  <c:v>43053</c:v>
                </c:pt>
                <c:pt idx="4573">
                  <c:v>43054</c:v>
                </c:pt>
                <c:pt idx="4574">
                  <c:v>43055</c:v>
                </c:pt>
                <c:pt idx="4575">
                  <c:v>43056</c:v>
                </c:pt>
                <c:pt idx="4576">
                  <c:v>43059</c:v>
                </c:pt>
                <c:pt idx="4577">
                  <c:v>43060</c:v>
                </c:pt>
                <c:pt idx="4578">
                  <c:v>43061</c:v>
                </c:pt>
                <c:pt idx="4579">
                  <c:v>43062</c:v>
                </c:pt>
                <c:pt idx="4580">
                  <c:v>43063</c:v>
                </c:pt>
                <c:pt idx="4581">
                  <c:v>43066</c:v>
                </c:pt>
                <c:pt idx="4582">
                  <c:v>43067</c:v>
                </c:pt>
                <c:pt idx="4583">
                  <c:v>43068</c:v>
                </c:pt>
                <c:pt idx="4584">
                  <c:v>43069</c:v>
                </c:pt>
                <c:pt idx="4585">
                  <c:v>43070</c:v>
                </c:pt>
                <c:pt idx="4586">
                  <c:v>43073</c:v>
                </c:pt>
                <c:pt idx="4587">
                  <c:v>43074</c:v>
                </c:pt>
                <c:pt idx="4588">
                  <c:v>43075</c:v>
                </c:pt>
                <c:pt idx="4589">
                  <c:v>43076</c:v>
                </c:pt>
                <c:pt idx="4590">
                  <c:v>43077</c:v>
                </c:pt>
                <c:pt idx="4591">
                  <c:v>43080</c:v>
                </c:pt>
                <c:pt idx="4592">
                  <c:v>43081</c:v>
                </c:pt>
                <c:pt idx="4593">
                  <c:v>43082</c:v>
                </c:pt>
                <c:pt idx="4594">
                  <c:v>43083</c:v>
                </c:pt>
                <c:pt idx="4595">
                  <c:v>43084</c:v>
                </c:pt>
                <c:pt idx="4596">
                  <c:v>43087</c:v>
                </c:pt>
                <c:pt idx="4597">
                  <c:v>43088</c:v>
                </c:pt>
                <c:pt idx="4598">
                  <c:v>43089</c:v>
                </c:pt>
                <c:pt idx="4599">
                  <c:v>43090</c:v>
                </c:pt>
                <c:pt idx="4600">
                  <c:v>43091</c:v>
                </c:pt>
                <c:pt idx="4601">
                  <c:v>43096</c:v>
                </c:pt>
                <c:pt idx="4602">
                  <c:v>43097</c:v>
                </c:pt>
                <c:pt idx="4603">
                  <c:v>43098</c:v>
                </c:pt>
                <c:pt idx="4604">
                  <c:v>43102</c:v>
                </c:pt>
                <c:pt idx="4605">
                  <c:v>43103</c:v>
                </c:pt>
                <c:pt idx="4606">
                  <c:v>43104</c:v>
                </c:pt>
                <c:pt idx="4607">
                  <c:v>43105</c:v>
                </c:pt>
                <c:pt idx="4608">
                  <c:v>43108</c:v>
                </c:pt>
                <c:pt idx="4609">
                  <c:v>43109</c:v>
                </c:pt>
                <c:pt idx="4610">
                  <c:v>43110</c:v>
                </c:pt>
                <c:pt idx="4611">
                  <c:v>43111</c:v>
                </c:pt>
                <c:pt idx="4612">
                  <c:v>43112</c:v>
                </c:pt>
                <c:pt idx="4613">
                  <c:v>43115</c:v>
                </c:pt>
                <c:pt idx="4614">
                  <c:v>43116</c:v>
                </c:pt>
                <c:pt idx="4615">
                  <c:v>43117</c:v>
                </c:pt>
                <c:pt idx="4616">
                  <c:v>43118</c:v>
                </c:pt>
                <c:pt idx="4617">
                  <c:v>43119</c:v>
                </c:pt>
                <c:pt idx="4618">
                  <c:v>43122</c:v>
                </c:pt>
                <c:pt idx="4619">
                  <c:v>43123</c:v>
                </c:pt>
                <c:pt idx="4620">
                  <c:v>43124</c:v>
                </c:pt>
                <c:pt idx="4621">
                  <c:v>43125</c:v>
                </c:pt>
                <c:pt idx="4622">
                  <c:v>43126</c:v>
                </c:pt>
                <c:pt idx="4623">
                  <c:v>43129</c:v>
                </c:pt>
                <c:pt idx="4624">
                  <c:v>43130</c:v>
                </c:pt>
                <c:pt idx="4625">
                  <c:v>43131</c:v>
                </c:pt>
                <c:pt idx="4626">
                  <c:v>43132</c:v>
                </c:pt>
                <c:pt idx="4627">
                  <c:v>43133</c:v>
                </c:pt>
                <c:pt idx="4628">
                  <c:v>43136</c:v>
                </c:pt>
                <c:pt idx="4629">
                  <c:v>43137</c:v>
                </c:pt>
                <c:pt idx="4630">
                  <c:v>43138</c:v>
                </c:pt>
                <c:pt idx="4631">
                  <c:v>43139</c:v>
                </c:pt>
                <c:pt idx="4632">
                  <c:v>43140</c:v>
                </c:pt>
                <c:pt idx="4633">
                  <c:v>43143</c:v>
                </c:pt>
                <c:pt idx="4634">
                  <c:v>43144</c:v>
                </c:pt>
                <c:pt idx="4635">
                  <c:v>43145</c:v>
                </c:pt>
                <c:pt idx="4636">
                  <c:v>43146</c:v>
                </c:pt>
                <c:pt idx="4637">
                  <c:v>43147</c:v>
                </c:pt>
                <c:pt idx="4638">
                  <c:v>43150</c:v>
                </c:pt>
                <c:pt idx="4639">
                  <c:v>43151</c:v>
                </c:pt>
                <c:pt idx="4640">
                  <c:v>43152</c:v>
                </c:pt>
                <c:pt idx="4641">
                  <c:v>43153</c:v>
                </c:pt>
                <c:pt idx="4642">
                  <c:v>43154</c:v>
                </c:pt>
              </c:numCache>
            </c:numRef>
          </c:cat>
          <c:val>
            <c:numRef>
              <c:f>[0]!rngRecessie</c:f>
              <c:numCache>
                <c:formatCode>General</c:formatCode>
                <c:ptCount val="464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1</c:v>
                </c:pt>
                <c:pt idx="2106">
                  <c:v>1</c:v>
                </c:pt>
                <c:pt idx="2107">
                  <c:v>1</c:v>
                </c:pt>
                <c:pt idx="2108">
                  <c:v>1</c:v>
                </c:pt>
                <c:pt idx="2109">
                  <c:v>1</c:v>
                </c:pt>
                <c:pt idx="2110">
                  <c:v>1</c:v>
                </c:pt>
                <c:pt idx="2111">
                  <c:v>1</c:v>
                </c:pt>
                <c:pt idx="2112">
                  <c:v>1</c:v>
                </c:pt>
                <c:pt idx="2113">
                  <c:v>1</c:v>
                </c:pt>
                <c:pt idx="2114">
                  <c:v>1</c:v>
                </c:pt>
                <c:pt idx="2115">
                  <c:v>1</c:v>
                </c:pt>
                <c:pt idx="2116">
                  <c:v>1</c:v>
                </c:pt>
                <c:pt idx="2117">
                  <c:v>1</c:v>
                </c:pt>
                <c:pt idx="2118">
                  <c:v>1</c:v>
                </c:pt>
                <c:pt idx="2119">
                  <c:v>1</c:v>
                </c:pt>
                <c:pt idx="2120">
                  <c:v>1</c:v>
                </c:pt>
                <c:pt idx="2121">
                  <c:v>1</c:v>
                </c:pt>
                <c:pt idx="2122">
                  <c:v>1</c:v>
                </c:pt>
                <c:pt idx="2123">
                  <c:v>1</c:v>
                </c:pt>
                <c:pt idx="2124">
                  <c:v>1</c:v>
                </c:pt>
                <c:pt idx="2125">
                  <c:v>1</c:v>
                </c:pt>
                <c:pt idx="2126">
                  <c:v>1</c:v>
                </c:pt>
                <c:pt idx="2127">
                  <c:v>1</c:v>
                </c:pt>
                <c:pt idx="2128">
                  <c:v>1</c:v>
                </c:pt>
                <c:pt idx="2129">
                  <c:v>1</c:v>
                </c:pt>
                <c:pt idx="2130">
                  <c:v>1</c:v>
                </c:pt>
                <c:pt idx="2131">
                  <c:v>1</c:v>
                </c:pt>
                <c:pt idx="2132">
                  <c:v>1</c:v>
                </c:pt>
                <c:pt idx="2133">
                  <c:v>1</c:v>
                </c:pt>
                <c:pt idx="2134">
                  <c:v>1</c:v>
                </c:pt>
                <c:pt idx="2135">
                  <c:v>1</c:v>
                </c:pt>
                <c:pt idx="2136">
                  <c:v>1</c:v>
                </c:pt>
                <c:pt idx="2137">
                  <c:v>1</c:v>
                </c:pt>
                <c:pt idx="2138">
                  <c:v>1</c:v>
                </c:pt>
                <c:pt idx="2139">
                  <c:v>1</c:v>
                </c:pt>
                <c:pt idx="2140">
                  <c:v>1</c:v>
                </c:pt>
                <c:pt idx="2141">
                  <c:v>1</c:v>
                </c:pt>
                <c:pt idx="2142">
                  <c:v>1</c:v>
                </c:pt>
                <c:pt idx="2143">
                  <c:v>1</c:v>
                </c:pt>
                <c:pt idx="2144">
                  <c:v>1</c:v>
                </c:pt>
                <c:pt idx="2145">
                  <c:v>1</c:v>
                </c:pt>
                <c:pt idx="2146">
                  <c:v>1</c:v>
                </c:pt>
                <c:pt idx="2147">
                  <c:v>1</c:v>
                </c:pt>
                <c:pt idx="2148">
                  <c:v>1</c:v>
                </c:pt>
                <c:pt idx="2149">
                  <c:v>1</c:v>
                </c:pt>
                <c:pt idx="2150">
                  <c:v>1</c:v>
                </c:pt>
                <c:pt idx="2151">
                  <c:v>1</c:v>
                </c:pt>
                <c:pt idx="2152">
                  <c:v>1</c:v>
                </c:pt>
                <c:pt idx="2153">
                  <c:v>1</c:v>
                </c:pt>
                <c:pt idx="2154">
                  <c:v>1</c:v>
                </c:pt>
                <c:pt idx="2155">
                  <c:v>1</c:v>
                </c:pt>
                <c:pt idx="2156">
                  <c:v>1</c:v>
                </c:pt>
                <c:pt idx="2157">
                  <c:v>1</c:v>
                </c:pt>
                <c:pt idx="2158">
                  <c:v>1</c:v>
                </c:pt>
                <c:pt idx="2159">
                  <c:v>1</c:v>
                </c:pt>
                <c:pt idx="2160">
                  <c:v>1</c:v>
                </c:pt>
                <c:pt idx="2161">
                  <c:v>1</c:v>
                </c:pt>
                <c:pt idx="2162">
                  <c:v>1</c:v>
                </c:pt>
                <c:pt idx="2163">
                  <c:v>1</c:v>
                </c:pt>
                <c:pt idx="2164">
                  <c:v>1</c:v>
                </c:pt>
                <c:pt idx="2165">
                  <c:v>1</c:v>
                </c:pt>
                <c:pt idx="2166">
                  <c:v>1</c:v>
                </c:pt>
                <c:pt idx="2167">
                  <c:v>1</c:v>
                </c:pt>
                <c:pt idx="2168">
                  <c:v>1</c:v>
                </c:pt>
                <c:pt idx="2169">
                  <c:v>1</c:v>
                </c:pt>
                <c:pt idx="2170">
                  <c:v>1</c:v>
                </c:pt>
                <c:pt idx="2171">
                  <c:v>1</c:v>
                </c:pt>
                <c:pt idx="2172">
                  <c:v>1</c:v>
                </c:pt>
                <c:pt idx="2173">
                  <c:v>1</c:v>
                </c:pt>
                <c:pt idx="2174">
                  <c:v>1</c:v>
                </c:pt>
                <c:pt idx="2175">
                  <c:v>1</c:v>
                </c:pt>
                <c:pt idx="2176">
                  <c:v>1</c:v>
                </c:pt>
                <c:pt idx="2177">
                  <c:v>1</c:v>
                </c:pt>
                <c:pt idx="2178">
                  <c:v>1</c:v>
                </c:pt>
                <c:pt idx="2179">
                  <c:v>1</c:v>
                </c:pt>
                <c:pt idx="2180">
                  <c:v>1</c:v>
                </c:pt>
                <c:pt idx="2181">
                  <c:v>1</c:v>
                </c:pt>
                <c:pt idx="2182">
                  <c:v>1</c:v>
                </c:pt>
                <c:pt idx="2183">
                  <c:v>1</c:v>
                </c:pt>
                <c:pt idx="2184">
                  <c:v>1</c:v>
                </c:pt>
                <c:pt idx="2185">
                  <c:v>1</c:v>
                </c:pt>
                <c:pt idx="2186">
                  <c:v>1</c:v>
                </c:pt>
                <c:pt idx="2187">
                  <c:v>1</c:v>
                </c:pt>
                <c:pt idx="2188">
                  <c:v>1</c:v>
                </c:pt>
                <c:pt idx="2189">
                  <c:v>1</c:v>
                </c:pt>
                <c:pt idx="2190">
                  <c:v>1</c:v>
                </c:pt>
                <c:pt idx="2191">
                  <c:v>1</c:v>
                </c:pt>
                <c:pt idx="2192">
                  <c:v>1</c:v>
                </c:pt>
                <c:pt idx="2193">
                  <c:v>1</c:v>
                </c:pt>
                <c:pt idx="2194">
                  <c:v>1</c:v>
                </c:pt>
                <c:pt idx="2195">
                  <c:v>1</c:v>
                </c:pt>
                <c:pt idx="2196">
                  <c:v>1</c:v>
                </c:pt>
                <c:pt idx="2197">
                  <c:v>1</c:v>
                </c:pt>
                <c:pt idx="2198">
                  <c:v>1</c:v>
                </c:pt>
                <c:pt idx="2199">
                  <c:v>1</c:v>
                </c:pt>
                <c:pt idx="2200">
                  <c:v>1</c:v>
                </c:pt>
                <c:pt idx="2201">
                  <c:v>1</c:v>
                </c:pt>
                <c:pt idx="2202">
                  <c:v>1</c:v>
                </c:pt>
                <c:pt idx="2203">
                  <c:v>1</c:v>
                </c:pt>
                <c:pt idx="2204">
                  <c:v>1</c:v>
                </c:pt>
                <c:pt idx="2205">
                  <c:v>1</c:v>
                </c:pt>
                <c:pt idx="2206">
                  <c:v>1</c:v>
                </c:pt>
                <c:pt idx="2207">
                  <c:v>1</c:v>
                </c:pt>
                <c:pt idx="2208">
                  <c:v>1</c:v>
                </c:pt>
                <c:pt idx="2209">
                  <c:v>1</c:v>
                </c:pt>
                <c:pt idx="2210">
                  <c:v>1</c:v>
                </c:pt>
                <c:pt idx="2211">
                  <c:v>1</c:v>
                </c:pt>
                <c:pt idx="2212">
                  <c:v>1</c:v>
                </c:pt>
                <c:pt idx="2213">
                  <c:v>1</c:v>
                </c:pt>
                <c:pt idx="2214">
                  <c:v>1</c:v>
                </c:pt>
                <c:pt idx="2215">
                  <c:v>1</c:v>
                </c:pt>
                <c:pt idx="2216">
                  <c:v>1</c:v>
                </c:pt>
                <c:pt idx="2217">
                  <c:v>1</c:v>
                </c:pt>
                <c:pt idx="2218">
                  <c:v>1</c:v>
                </c:pt>
                <c:pt idx="2219">
                  <c:v>1</c:v>
                </c:pt>
                <c:pt idx="2220">
                  <c:v>1</c:v>
                </c:pt>
                <c:pt idx="2221">
                  <c:v>1</c:v>
                </c:pt>
                <c:pt idx="2222">
                  <c:v>1</c:v>
                </c:pt>
                <c:pt idx="2223">
                  <c:v>1</c:v>
                </c:pt>
                <c:pt idx="2224">
                  <c:v>1</c:v>
                </c:pt>
                <c:pt idx="2225">
                  <c:v>1</c:v>
                </c:pt>
                <c:pt idx="2226">
                  <c:v>1</c:v>
                </c:pt>
                <c:pt idx="2227">
                  <c:v>1</c:v>
                </c:pt>
                <c:pt idx="2228">
                  <c:v>1</c:v>
                </c:pt>
                <c:pt idx="2229">
                  <c:v>1</c:v>
                </c:pt>
                <c:pt idx="2230">
                  <c:v>1</c:v>
                </c:pt>
                <c:pt idx="2231">
                  <c:v>1</c:v>
                </c:pt>
                <c:pt idx="2232">
                  <c:v>1</c:v>
                </c:pt>
                <c:pt idx="2233">
                  <c:v>1</c:v>
                </c:pt>
                <c:pt idx="2234">
                  <c:v>1</c:v>
                </c:pt>
                <c:pt idx="2235">
                  <c:v>1</c:v>
                </c:pt>
                <c:pt idx="2236">
                  <c:v>1</c:v>
                </c:pt>
                <c:pt idx="2237">
                  <c:v>1</c:v>
                </c:pt>
                <c:pt idx="2238">
                  <c:v>1</c:v>
                </c:pt>
                <c:pt idx="2239">
                  <c:v>1</c:v>
                </c:pt>
                <c:pt idx="2240">
                  <c:v>1</c:v>
                </c:pt>
                <c:pt idx="2241">
                  <c:v>1</c:v>
                </c:pt>
                <c:pt idx="2242">
                  <c:v>1</c:v>
                </c:pt>
                <c:pt idx="2243">
                  <c:v>1</c:v>
                </c:pt>
                <c:pt idx="2244">
                  <c:v>1</c:v>
                </c:pt>
                <c:pt idx="2245">
                  <c:v>1</c:v>
                </c:pt>
                <c:pt idx="2246">
                  <c:v>1</c:v>
                </c:pt>
                <c:pt idx="2247">
                  <c:v>1</c:v>
                </c:pt>
                <c:pt idx="2248">
                  <c:v>1</c:v>
                </c:pt>
                <c:pt idx="2249">
                  <c:v>1</c:v>
                </c:pt>
                <c:pt idx="2250">
                  <c:v>1</c:v>
                </c:pt>
                <c:pt idx="2251">
                  <c:v>1</c:v>
                </c:pt>
                <c:pt idx="2252">
                  <c:v>1</c:v>
                </c:pt>
                <c:pt idx="2253">
                  <c:v>1</c:v>
                </c:pt>
                <c:pt idx="2254">
                  <c:v>1</c:v>
                </c:pt>
                <c:pt idx="2255">
                  <c:v>1</c:v>
                </c:pt>
                <c:pt idx="2256">
                  <c:v>1</c:v>
                </c:pt>
                <c:pt idx="2257">
                  <c:v>1</c:v>
                </c:pt>
                <c:pt idx="2258">
                  <c:v>1</c:v>
                </c:pt>
                <c:pt idx="2259">
                  <c:v>1</c:v>
                </c:pt>
                <c:pt idx="2260">
                  <c:v>1</c:v>
                </c:pt>
                <c:pt idx="2261">
                  <c:v>1</c:v>
                </c:pt>
                <c:pt idx="2262">
                  <c:v>1</c:v>
                </c:pt>
                <c:pt idx="2263">
                  <c:v>1</c:v>
                </c:pt>
                <c:pt idx="2264">
                  <c:v>1</c:v>
                </c:pt>
                <c:pt idx="2265">
                  <c:v>1</c:v>
                </c:pt>
                <c:pt idx="2266">
                  <c:v>1</c:v>
                </c:pt>
                <c:pt idx="2267">
                  <c:v>1</c:v>
                </c:pt>
                <c:pt idx="2268">
                  <c:v>1</c:v>
                </c:pt>
                <c:pt idx="2269">
                  <c:v>1</c:v>
                </c:pt>
                <c:pt idx="2270">
                  <c:v>1</c:v>
                </c:pt>
                <c:pt idx="2271">
                  <c:v>1</c:v>
                </c:pt>
                <c:pt idx="2272">
                  <c:v>1</c:v>
                </c:pt>
                <c:pt idx="2273">
                  <c:v>1</c:v>
                </c:pt>
                <c:pt idx="2274">
                  <c:v>1</c:v>
                </c:pt>
                <c:pt idx="2275">
                  <c:v>1</c:v>
                </c:pt>
                <c:pt idx="2276">
                  <c:v>1</c:v>
                </c:pt>
                <c:pt idx="2277">
                  <c:v>1</c:v>
                </c:pt>
                <c:pt idx="2278">
                  <c:v>1</c:v>
                </c:pt>
                <c:pt idx="2279">
                  <c:v>1</c:v>
                </c:pt>
                <c:pt idx="2280">
                  <c:v>1</c:v>
                </c:pt>
                <c:pt idx="2281">
                  <c:v>1</c:v>
                </c:pt>
                <c:pt idx="2282">
                  <c:v>1</c:v>
                </c:pt>
                <c:pt idx="2283">
                  <c:v>1</c:v>
                </c:pt>
                <c:pt idx="2284">
                  <c:v>1</c:v>
                </c:pt>
                <c:pt idx="2285">
                  <c:v>1</c:v>
                </c:pt>
                <c:pt idx="2286">
                  <c:v>1</c:v>
                </c:pt>
                <c:pt idx="2287">
                  <c:v>1</c:v>
                </c:pt>
                <c:pt idx="2288">
                  <c:v>1</c:v>
                </c:pt>
                <c:pt idx="2289">
                  <c:v>1</c:v>
                </c:pt>
                <c:pt idx="2290">
                  <c:v>1</c:v>
                </c:pt>
                <c:pt idx="2291">
                  <c:v>1</c:v>
                </c:pt>
                <c:pt idx="2292">
                  <c:v>1</c:v>
                </c:pt>
                <c:pt idx="2293">
                  <c:v>1</c:v>
                </c:pt>
                <c:pt idx="2294">
                  <c:v>1</c:v>
                </c:pt>
                <c:pt idx="2295">
                  <c:v>1</c:v>
                </c:pt>
                <c:pt idx="2296">
                  <c:v>1</c:v>
                </c:pt>
                <c:pt idx="2297">
                  <c:v>1</c:v>
                </c:pt>
                <c:pt idx="2298">
                  <c:v>1</c:v>
                </c:pt>
                <c:pt idx="2299">
                  <c:v>1</c:v>
                </c:pt>
                <c:pt idx="2300">
                  <c:v>1</c:v>
                </c:pt>
                <c:pt idx="2301">
                  <c:v>1</c:v>
                </c:pt>
                <c:pt idx="2302">
                  <c:v>1</c:v>
                </c:pt>
                <c:pt idx="2303">
                  <c:v>1</c:v>
                </c:pt>
                <c:pt idx="2304">
                  <c:v>1</c:v>
                </c:pt>
                <c:pt idx="2305">
                  <c:v>1</c:v>
                </c:pt>
                <c:pt idx="2306">
                  <c:v>1</c:v>
                </c:pt>
                <c:pt idx="2307">
                  <c:v>1</c:v>
                </c:pt>
                <c:pt idx="2308">
                  <c:v>1</c:v>
                </c:pt>
                <c:pt idx="2309">
                  <c:v>1</c:v>
                </c:pt>
                <c:pt idx="2310">
                  <c:v>1</c:v>
                </c:pt>
                <c:pt idx="2311">
                  <c:v>1</c:v>
                </c:pt>
                <c:pt idx="2312">
                  <c:v>1</c:v>
                </c:pt>
                <c:pt idx="2313">
                  <c:v>1</c:v>
                </c:pt>
                <c:pt idx="2314">
                  <c:v>1</c:v>
                </c:pt>
                <c:pt idx="2315">
                  <c:v>1</c:v>
                </c:pt>
                <c:pt idx="2316">
                  <c:v>1</c:v>
                </c:pt>
                <c:pt idx="2317">
                  <c:v>1</c:v>
                </c:pt>
                <c:pt idx="2318">
                  <c:v>1</c:v>
                </c:pt>
                <c:pt idx="2319">
                  <c:v>1</c:v>
                </c:pt>
                <c:pt idx="2320">
                  <c:v>1</c:v>
                </c:pt>
                <c:pt idx="2321">
                  <c:v>1</c:v>
                </c:pt>
                <c:pt idx="2322">
                  <c:v>1</c:v>
                </c:pt>
                <c:pt idx="2323">
                  <c:v>1</c:v>
                </c:pt>
                <c:pt idx="2324">
                  <c:v>1</c:v>
                </c:pt>
                <c:pt idx="2325">
                  <c:v>1</c:v>
                </c:pt>
                <c:pt idx="2326">
                  <c:v>1</c:v>
                </c:pt>
                <c:pt idx="2327">
                  <c:v>1</c:v>
                </c:pt>
                <c:pt idx="2328">
                  <c:v>1</c:v>
                </c:pt>
                <c:pt idx="2329">
                  <c:v>1</c:v>
                </c:pt>
                <c:pt idx="2330">
                  <c:v>1</c:v>
                </c:pt>
                <c:pt idx="2331">
                  <c:v>1</c:v>
                </c:pt>
                <c:pt idx="2332">
                  <c:v>1</c:v>
                </c:pt>
                <c:pt idx="2333">
                  <c:v>1</c:v>
                </c:pt>
                <c:pt idx="2334">
                  <c:v>1</c:v>
                </c:pt>
                <c:pt idx="2335">
                  <c:v>1</c:v>
                </c:pt>
                <c:pt idx="2336">
                  <c:v>1</c:v>
                </c:pt>
                <c:pt idx="2337">
                  <c:v>1</c:v>
                </c:pt>
                <c:pt idx="2338">
                  <c:v>1</c:v>
                </c:pt>
                <c:pt idx="2339">
                  <c:v>1</c:v>
                </c:pt>
                <c:pt idx="2340">
                  <c:v>1</c:v>
                </c:pt>
                <c:pt idx="2341">
                  <c:v>1</c:v>
                </c:pt>
                <c:pt idx="2342">
                  <c:v>1</c:v>
                </c:pt>
                <c:pt idx="2343">
                  <c:v>1</c:v>
                </c:pt>
                <c:pt idx="2344">
                  <c:v>1</c:v>
                </c:pt>
                <c:pt idx="2345">
                  <c:v>1</c:v>
                </c:pt>
                <c:pt idx="2346">
                  <c:v>1</c:v>
                </c:pt>
                <c:pt idx="2347">
                  <c:v>1</c:v>
                </c:pt>
                <c:pt idx="2348">
                  <c:v>1</c:v>
                </c:pt>
                <c:pt idx="2349">
                  <c:v>1</c:v>
                </c:pt>
                <c:pt idx="2350">
                  <c:v>1</c:v>
                </c:pt>
                <c:pt idx="2351">
                  <c:v>1</c:v>
                </c:pt>
                <c:pt idx="2352">
                  <c:v>1</c:v>
                </c:pt>
                <c:pt idx="2353">
                  <c:v>1</c:v>
                </c:pt>
                <c:pt idx="2354">
                  <c:v>1</c:v>
                </c:pt>
                <c:pt idx="2355">
                  <c:v>1</c:v>
                </c:pt>
                <c:pt idx="2356">
                  <c:v>1</c:v>
                </c:pt>
                <c:pt idx="2357">
                  <c:v>1</c:v>
                </c:pt>
                <c:pt idx="2358">
                  <c:v>1</c:v>
                </c:pt>
                <c:pt idx="2359">
                  <c:v>1</c:v>
                </c:pt>
                <c:pt idx="2360">
                  <c:v>1</c:v>
                </c:pt>
                <c:pt idx="2361">
                  <c:v>1</c:v>
                </c:pt>
                <c:pt idx="2362">
                  <c:v>1</c:v>
                </c:pt>
                <c:pt idx="2363">
                  <c:v>1</c:v>
                </c:pt>
                <c:pt idx="2364">
                  <c:v>1</c:v>
                </c:pt>
                <c:pt idx="2365">
                  <c:v>1</c:v>
                </c:pt>
                <c:pt idx="2366">
                  <c:v>1</c:v>
                </c:pt>
                <c:pt idx="2367">
                  <c:v>1</c:v>
                </c:pt>
                <c:pt idx="2368">
                  <c:v>1</c:v>
                </c:pt>
                <c:pt idx="2369">
                  <c:v>1</c:v>
                </c:pt>
                <c:pt idx="2370">
                  <c:v>1</c:v>
                </c:pt>
                <c:pt idx="2371">
                  <c:v>1</c:v>
                </c:pt>
                <c:pt idx="2372">
                  <c:v>1</c:v>
                </c:pt>
                <c:pt idx="2373">
                  <c:v>1</c:v>
                </c:pt>
                <c:pt idx="2374">
                  <c:v>1</c:v>
                </c:pt>
                <c:pt idx="2375">
                  <c:v>1</c:v>
                </c:pt>
                <c:pt idx="2376">
                  <c:v>1</c:v>
                </c:pt>
                <c:pt idx="2377">
                  <c:v>1</c:v>
                </c:pt>
                <c:pt idx="2378">
                  <c:v>1</c:v>
                </c:pt>
                <c:pt idx="2379">
                  <c:v>1</c:v>
                </c:pt>
                <c:pt idx="2380">
                  <c:v>1</c:v>
                </c:pt>
                <c:pt idx="2381">
                  <c:v>1</c:v>
                </c:pt>
                <c:pt idx="2382">
                  <c:v>1</c:v>
                </c:pt>
                <c:pt idx="2383">
                  <c:v>1</c:v>
                </c:pt>
                <c:pt idx="2384">
                  <c:v>1</c:v>
                </c:pt>
                <c:pt idx="2385">
                  <c:v>1</c:v>
                </c:pt>
                <c:pt idx="2386">
                  <c:v>1</c:v>
                </c:pt>
                <c:pt idx="2387">
                  <c:v>1</c:v>
                </c:pt>
                <c:pt idx="2388">
                  <c:v>1</c:v>
                </c:pt>
                <c:pt idx="2389">
                  <c:v>1</c:v>
                </c:pt>
                <c:pt idx="2390">
                  <c:v>1</c:v>
                </c:pt>
                <c:pt idx="2391">
                  <c:v>1</c:v>
                </c:pt>
                <c:pt idx="2392">
                  <c:v>1</c:v>
                </c:pt>
                <c:pt idx="2393">
                  <c:v>1</c:v>
                </c:pt>
                <c:pt idx="2394">
                  <c:v>1</c:v>
                </c:pt>
                <c:pt idx="2395">
                  <c:v>1</c:v>
                </c:pt>
                <c:pt idx="2396">
                  <c:v>1</c:v>
                </c:pt>
                <c:pt idx="2397">
                  <c:v>1</c:v>
                </c:pt>
                <c:pt idx="2398">
                  <c:v>1</c:v>
                </c:pt>
                <c:pt idx="2399">
                  <c:v>1</c:v>
                </c:pt>
                <c:pt idx="2400">
                  <c:v>1</c:v>
                </c:pt>
                <c:pt idx="2401">
                  <c:v>1</c:v>
                </c:pt>
                <c:pt idx="2402">
                  <c:v>1</c:v>
                </c:pt>
                <c:pt idx="2403">
                  <c:v>1</c:v>
                </c:pt>
                <c:pt idx="2404">
                  <c:v>1</c:v>
                </c:pt>
                <c:pt idx="2405">
                  <c:v>1</c:v>
                </c:pt>
                <c:pt idx="2406">
                  <c:v>1</c:v>
                </c:pt>
                <c:pt idx="2407">
                  <c:v>1</c:v>
                </c:pt>
                <c:pt idx="2408">
                  <c:v>1</c:v>
                </c:pt>
                <c:pt idx="2409">
                  <c:v>1</c:v>
                </c:pt>
                <c:pt idx="2410">
                  <c:v>1</c:v>
                </c:pt>
                <c:pt idx="2411">
                  <c:v>1</c:v>
                </c:pt>
                <c:pt idx="2412">
                  <c:v>1</c:v>
                </c:pt>
                <c:pt idx="2413">
                  <c:v>1</c:v>
                </c:pt>
                <c:pt idx="2414">
                  <c:v>1</c:v>
                </c:pt>
                <c:pt idx="2415">
                  <c:v>1</c:v>
                </c:pt>
                <c:pt idx="2416">
                  <c:v>1</c:v>
                </c:pt>
                <c:pt idx="2417">
                  <c:v>1</c:v>
                </c:pt>
                <c:pt idx="2418">
                  <c:v>1</c:v>
                </c:pt>
                <c:pt idx="2419">
                  <c:v>1</c:v>
                </c:pt>
                <c:pt idx="2420">
                  <c:v>1</c:v>
                </c:pt>
                <c:pt idx="2421">
                  <c:v>1</c:v>
                </c:pt>
                <c:pt idx="2422">
                  <c:v>1</c:v>
                </c:pt>
                <c:pt idx="2423">
                  <c:v>1</c:v>
                </c:pt>
                <c:pt idx="2424">
                  <c:v>1</c:v>
                </c:pt>
                <c:pt idx="2425">
                  <c:v>1</c:v>
                </c:pt>
                <c:pt idx="2426">
                  <c:v>1</c:v>
                </c:pt>
                <c:pt idx="2427">
                  <c:v>1</c:v>
                </c:pt>
                <c:pt idx="2428">
                  <c:v>1</c:v>
                </c:pt>
                <c:pt idx="2429">
                  <c:v>1</c:v>
                </c:pt>
                <c:pt idx="2430">
                  <c:v>1</c:v>
                </c:pt>
                <c:pt idx="2431">
                  <c:v>1</c:v>
                </c:pt>
                <c:pt idx="2432">
                  <c:v>1</c:v>
                </c:pt>
                <c:pt idx="2433">
                  <c:v>1</c:v>
                </c:pt>
                <c:pt idx="2434">
                  <c:v>1</c:v>
                </c:pt>
                <c:pt idx="2435">
                  <c:v>1</c:v>
                </c:pt>
                <c:pt idx="2436">
                  <c:v>1</c:v>
                </c:pt>
                <c:pt idx="2437">
                  <c:v>1</c:v>
                </c:pt>
                <c:pt idx="2438">
                  <c:v>1</c:v>
                </c:pt>
                <c:pt idx="2439">
                  <c:v>1</c:v>
                </c:pt>
                <c:pt idx="2440">
                  <c:v>1</c:v>
                </c:pt>
                <c:pt idx="2441">
                  <c:v>1</c:v>
                </c:pt>
                <c:pt idx="2442">
                  <c:v>1</c:v>
                </c:pt>
                <c:pt idx="2443">
                  <c:v>1</c:v>
                </c:pt>
                <c:pt idx="2444">
                  <c:v>1</c:v>
                </c:pt>
                <c:pt idx="2445">
                  <c:v>1</c:v>
                </c:pt>
                <c:pt idx="2446">
                  <c:v>1</c:v>
                </c:pt>
                <c:pt idx="2447">
                  <c:v>1</c:v>
                </c:pt>
                <c:pt idx="2448">
                  <c:v>1</c:v>
                </c:pt>
                <c:pt idx="2449">
                  <c:v>1</c:v>
                </c:pt>
                <c:pt idx="2450">
                  <c:v>1</c:v>
                </c:pt>
                <c:pt idx="2451">
                  <c:v>1</c:v>
                </c:pt>
                <c:pt idx="2452">
                  <c:v>1</c:v>
                </c:pt>
                <c:pt idx="2453">
                  <c:v>1</c:v>
                </c:pt>
                <c:pt idx="2454">
                  <c:v>1</c:v>
                </c:pt>
                <c:pt idx="2455">
                  <c:v>1</c:v>
                </c:pt>
                <c:pt idx="2456">
                  <c:v>1</c:v>
                </c:pt>
                <c:pt idx="2457">
                  <c:v>1</c:v>
                </c:pt>
                <c:pt idx="2458">
                  <c:v>1</c:v>
                </c:pt>
                <c:pt idx="2459">
                  <c:v>1</c:v>
                </c:pt>
                <c:pt idx="2460">
                  <c:v>1</c:v>
                </c:pt>
                <c:pt idx="2461">
                  <c:v>1</c:v>
                </c:pt>
                <c:pt idx="2462">
                  <c:v>1</c:v>
                </c:pt>
                <c:pt idx="2463">
                  <c:v>1</c:v>
                </c:pt>
                <c:pt idx="2464">
                  <c:v>1</c:v>
                </c:pt>
                <c:pt idx="2465">
                  <c:v>1</c:v>
                </c:pt>
                <c:pt idx="2466">
                  <c:v>1</c:v>
                </c:pt>
                <c:pt idx="2467">
                  <c:v>1</c:v>
                </c:pt>
                <c:pt idx="2468">
                  <c:v>1</c:v>
                </c:pt>
                <c:pt idx="2469">
                  <c:v>1</c:v>
                </c:pt>
                <c:pt idx="2470">
                  <c:v>1</c:v>
                </c:pt>
                <c:pt idx="2471">
                  <c:v>1</c:v>
                </c:pt>
                <c:pt idx="2472">
                  <c:v>1</c:v>
                </c:pt>
                <c:pt idx="2473">
                  <c:v>1</c:v>
                </c:pt>
                <c:pt idx="2474">
                  <c:v>1</c:v>
                </c:pt>
                <c:pt idx="2475">
                  <c:v>1</c:v>
                </c:pt>
                <c:pt idx="2476">
                  <c:v>1</c:v>
                </c:pt>
                <c:pt idx="2477">
                  <c:v>1</c:v>
                </c:pt>
                <c:pt idx="2478">
                  <c:v>1</c:v>
                </c:pt>
                <c:pt idx="2479">
                  <c:v>1</c:v>
                </c:pt>
                <c:pt idx="2480">
                  <c:v>1</c:v>
                </c:pt>
                <c:pt idx="2481">
                  <c:v>1</c:v>
                </c:pt>
                <c:pt idx="2482">
                  <c:v>1</c:v>
                </c:pt>
                <c:pt idx="2483">
                  <c:v>1</c:v>
                </c:pt>
                <c:pt idx="2484">
                  <c:v>1</c:v>
                </c:pt>
                <c:pt idx="2485">
                  <c:v>1</c:v>
                </c:pt>
                <c:pt idx="2486">
                  <c:v>1</c:v>
                </c:pt>
                <c:pt idx="2487">
                  <c:v>1</c:v>
                </c:pt>
                <c:pt idx="2488">
                  <c:v>1</c:v>
                </c:pt>
                <c:pt idx="2489">
                  <c:v>1</c:v>
                </c:pt>
                <c:pt idx="2490">
                  <c:v>1</c:v>
                </c:pt>
                <c:pt idx="2491">
                  <c:v>1</c:v>
                </c:pt>
                <c:pt idx="2492">
                  <c:v>1</c:v>
                </c:pt>
                <c:pt idx="2493">
                  <c:v>1</c:v>
                </c:pt>
                <c:pt idx="2494">
                  <c:v>1</c:v>
                </c:pt>
                <c:pt idx="2495">
                  <c:v>1</c:v>
                </c:pt>
                <c:pt idx="2496">
                  <c:v>1</c:v>
                </c:pt>
                <c:pt idx="2497">
                  <c:v>1</c:v>
                </c:pt>
                <c:pt idx="2498">
                  <c:v>1</c:v>
                </c:pt>
                <c:pt idx="2499">
                  <c:v>1</c:v>
                </c:pt>
                <c:pt idx="2500">
                  <c:v>1</c:v>
                </c:pt>
                <c:pt idx="2501">
                  <c:v>1</c:v>
                </c:pt>
                <c:pt idx="2502">
                  <c:v>1</c:v>
                </c:pt>
                <c:pt idx="2503">
                  <c:v>1</c:v>
                </c:pt>
                <c:pt idx="2504">
                  <c:v>1</c:v>
                </c:pt>
                <c:pt idx="2505">
                  <c:v>1</c:v>
                </c:pt>
                <c:pt idx="2506">
                  <c:v>1</c:v>
                </c:pt>
                <c:pt idx="2507">
                  <c:v>1</c:v>
                </c:pt>
                <c:pt idx="2508">
                  <c:v>1</c:v>
                </c:pt>
                <c:pt idx="2509">
                  <c:v>1</c:v>
                </c:pt>
                <c:pt idx="2510">
                  <c:v>1</c:v>
                </c:pt>
                <c:pt idx="2511">
                  <c:v>1</c:v>
                </c:pt>
                <c:pt idx="2512">
                  <c:v>1</c:v>
                </c:pt>
                <c:pt idx="2513">
                  <c:v>1</c:v>
                </c:pt>
                <c:pt idx="2514">
                  <c:v>1</c:v>
                </c:pt>
                <c:pt idx="2515">
                  <c:v>1</c:v>
                </c:pt>
                <c:pt idx="2516">
                  <c:v>1</c:v>
                </c:pt>
                <c:pt idx="2517">
                  <c:v>1</c:v>
                </c:pt>
                <c:pt idx="2518">
                  <c:v>1</c:v>
                </c:pt>
                <c:pt idx="2519">
                  <c:v>1</c:v>
                </c:pt>
                <c:pt idx="2520">
                  <c:v>1</c:v>
                </c:pt>
                <c:pt idx="2521">
                  <c:v>1</c:v>
                </c:pt>
                <c:pt idx="2522">
                  <c:v>1</c:v>
                </c:pt>
                <c:pt idx="2523">
                  <c:v>1</c:v>
                </c:pt>
                <c:pt idx="2524">
                  <c:v>1</c:v>
                </c:pt>
                <c:pt idx="2525">
                  <c:v>1</c:v>
                </c:pt>
                <c:pt idx="2526">
                  <c:v>1</c:v>
                </c:pt>
                <c:pt idx="2527">
                  <c:v>1</c:v>
                </c:pt>
                <c:pt idx="2528">
                  <c:v>1</c:v>
                </c:pt>
                <c:pt idx="2529">
                  <c:v>1</c:v>
                </c:pt>
                <c:pt idx="2530">
                  <c:v>1</c:v>
                </c:pt>
                <c:pt idx="2531">
                  <c:v>1</c:v>
                </c:pt>
                <c:pt idx="2532">
                  <c:v>1</c:v>
                </c:pt>
                <c:pt idx="2533">
                  <c:v>1</c:v>
                </c:pt>
                <c:pt idx="2534">
                  <c:v>1</c:v>
                </c:pt>
                <c:pt idx="2535">
                  <c:v>1</c:v>
                </c:pt>
                <c:pt idx="2536">
                  <c:v>1</c:v>
                </c:pt>
                <c:pt idx="2537">
                  <c:v>1</c:v>
                </c:pt>
                <c:pt idx="2538">
                  <c:v>1</c:v>
                </c:pt>
                <c:pt idx="2539">
                  <c:v>1</c:v>
                </c:pt>
                <c:pt idx="2540">
                  <c:v>1</c:v>
                </c:pt>
                <c:pt idx="2541">
                  <c:v>1</c:v>
                </c:pt>
                <c:pt idx="2542">
                  <c:v>1</c:v>
                </c:pt>
                <c:pt idx="2543">
                  <c:v>1</c:v>
                </c:pt>
                <c:pt idx="2544">
                  <c:v>1</c:v>
                </c:pt>
                <c:pt idx="2545">
                  <c:v>1</c:v>
                </c:pt>
                <c:pt idx="2546">
                  <c:v>1</c:v>
                </c:pt>
                <c:pt idx="2547">
                  <c:v>1</c:v>
                </c:pt>
                <c:pt idx="2548">
                  <c:v>1</c:v>
                </c:pt>
                <c:pt idx="2549">
                  <c:v>1</c:v>
                </c:pt>
                <c:pt idx="2550">
                  <c:v>1</c:v>
                </c:pt>
                <c:pt idx="2551">
                  <c:v>1</c:v>
                </c:pt>
                <c:pt idx="2552">
                  <c:v>1</c:v>
                </c:pt>
                <c:pt idx="2553">
                  <c:v>1</c:v>
                </c:pt>
                <c:pt idx="2554">
                  <c:v>1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1</c:v>
                </c:pt>
                <c:pt idx="2941">
                  <c:v>1</c:v>
                </c:pt>
                <c:pt idx="2942">
                  <c:v>1</c:v>
                </c:pt>
                <c:pt idx="2943">
                  <c:v>1</c:v>
                </c:pt>
                <c:pt idx="2944">
                  <c:v>1</c:v>
                </c:pt>
                <c:pt idx="2945">
                  <c:v>1</c:v>
                </c:pt>
                <c:pt idx="2946">
                  <c:v>1</c:v>
                </c:pt>
                <c:pt idx="2947">
                  <c:v>1</c:v>
                </c:pt>
                <c:pt idx="2948">
                  <c:v>1</c:v>
                </c:pt>
                <c:pt idx="2949">
                  <c:v>1</c:v>
                </c:pt>
                <c:pt idx="2950">
                  <c:v>1</c:v>
                </c:pt>
                <c:pt idx="2951">
                  <c:v>1</c:v>
                </c:pt>
                <c:pt idx="2952">
                  <c:v>1</c:v>
                </c:pt>
                <c:pt idx="2953">
                  <c:v>1</c:v>
                </c:pt>
                <c:pt idx="2954">
                  <c:v>1</c:v>
                </c:pt>
                <c:pt idx="2955">
                  <c:v>1</c:v>
                </c:pt>
                <c:pt idx="2956">
                  <c:v>1</c:v>
                </c:pt>
                <c:pt idx="2957">
                  <c:v>1</c:v>
                </c:pt>
                <c:pt idx="2958">
                  <c:v>1</c:v>
                </c:pt>
                <c:pt idx="2959">
                  <c:v>1</c:v>
                </c:pt>
                <c:pt idx="2960">
                  <c:v>1</c:v>
                </c:pt>
                <c:pt idx="2961">
                  <c:v>1</c:v>
                </c:pt>
                <c:pt idx="2962">
                  <c:v>1</c:v>
                </c:pt>
                <c:pt idx="2963">
                  <c:v>1</c:v>
                </c:pt>
                <c:pt idx="2964">
                  <c:v>1</c:v>
                </c:pt>
                <c:pt idx="2965">
                  <c:v>1</c:v>
                </c:pt>
                <c:pt idx="2966">
                  <c:v>1</c:v>
                </c:pt>
                <c:pt idx="2967">
                  <c:v>1</c:v>
                </c:pt>
                <c:pt idx="2968">
                  <c:v>1</c:v>
                </c:pt>
                <c:pt idx="2969">
                  <c:v>1</c:v>
                </c:pt>
                <c:pt idx="2970">
                  <c:v>1</c:v>
                </c:pt>
                <c:pt idx="2971">
                  <c:v>1</c:v>
                </c:pt>
                <c:pt idx="2972">
                  <c:v>1</c:v>
                </c:pt>
                <c:pt idx="2973">
                  <c:v>1</c:v>
                </c:pt>
                <c:pt idx="2974">
                  <c:v>1</c:v>
                </c:pt>
                <c:pt idx="2975">
                  <c:v>1</c:v>
                </c:pt>
                <c:pt idx="2976">
                  <c:v>1</c:v>
                </c:pt>
                <c:pt idx="2977">
                  <c:v>1</c:v>
                </c:pt>
                <c:pt idx="2978">
                  <c:v>1</c:v>
                </c:pt>
                <c:pt idx="2979">
                  <c:v>1</c:v>
                </c:pt>
                <c:pt idx="2980">
                  <c:v>1</c:v>
                </c:pt>
                <c:pt idx="2981">
                  <c:v>1</c:v>
                </c:pt>
                <c:pt idx="2982">
                  <c:v>1</c:v>
                </c:pt>
                <c:pt idx="2983">
                  <c:v>1</c:v>
                </c:pt>
                <c:pt idx="2984">
                  <c:v>1</c:v>
                </c:pt>
                <c:pt idx="2985">
                  <c:v>1</c:v>
                </c:pt>
                <c:pt idx="2986">
                  <c:v>1</c:v>
                </c:pt>
                <c:pt idx="2987">
                  <c:v>1</c:v>
                </c:pt>
                <c:pt idx="2988">
                  <c:v>1</c:v>
                </c:pt>
                <c:pt idx="2989">
                  <c:v>1</c:v>
                </c:pt>
                <c:pt idx="2990">
                  <c:v>1</c:v>
                </c:pt>
                <c:pt idx="2991">
                  <c:v>1</c:v>
                </c:pt>
                <c:pt idx="2992">
                  <c:v>1</c:v>
                </c:pt>
                <c:pt idx="2993">
                  <c:v>1</c:v>
                </c:pt>
                <c:pt idx="2994">
                  <c:v>1</c:v>
                </c:pt>
                <c:pt idx="2995">
                  <c:v>1</c:v>
                </c:pt>
                <c:pt idx="2996">
                  <c:v>1</c:v>
                </c:pt>
                <c:pt idx="2997">
                  <c:v>1</c:v>
                </c:pt>
                <c:pt idx="2998">
                  <c:v>1</c:v>
                </c:pt>
                <c:pt idx="2999">
                  <c:v>1</c:v>
                </c:pt>
                <c:pt idx="3000">
                  <c:v>1</c:v>
                </c:pt>
                <c:pt idx="3001">
                  <c:v>1</c:v>
                </c:pt>
                <c:pt idx="3002">
                  <c:v>1</c:v>
                </c:pt>
                <c:pt idx="3003">
                  <c:v>1</c:v>
                </c:pt>
                <c:pt idx="3004">
                  <c:v>1</c:v>
                </c:pt>
                <c:pt idx="3005">
                  <c:v>1</c:v>
                </c:pt>
                <c:pt idx="3006">
                  <c:v>1</c:v>
                </c:pt>
                <c:pt idx="3007">
                  <c:v>1</c:v>
                </c:pt>
                <c:pt idx="3008">
                  <c:v>1</c:v>
                </c:pt>
                <c:pt idx="3009">
                  <c:v>1</c:v>
                </c:pt>
                <c:pt idx="3010">
                  <c:v>1</c:v>
                </c:pt>
                <c:pt idx="3011">
                  <c:v>1</c:v>
                </c:pt>
                <c:pt idx="3012">
                  <c:v>1</c:v>
                </c:pt>
                <c:pt idx="3013">
                  <c:v>1</c:v>
                </c:pt>
                <c:pt idx="3014">
                  <c:v>1</c:v>
                </c:pt>
                <c:pt idx="3015">
                  <c:v>1</c:v>
                </c:pt>
                <c:pt idx="3016">
                  <c:v>1</c:v>
                </c:pt>
                <c:pt idx="3017">
                  <c:v>1</c:v>
                </c:pt>
                <c:pt idx="3018">
                  <c:v>1</c:v>
                </c:pt>
                <c:pt idx="3019">
                  <c:v>1</c:v>
                </c:pt>
                <c:pt idx="3020">
                  <c:v>1</c:v>
                </c:pt>
                <c:pt idx="3021">
                  <c:v>1</c:v>
                </c:pt>
                <c:pt idx="3022">
                  <c:v>1</c:v>
                </c:pt>
                <c:pt idx="3023">
                  <c:v>1</c:v>
                </c:pt>
                <c:pt idx="3024">
                  <c:v>1</c:v>
                </c:pt>
                <c:pt idx="3025">
                  <c:v>1</c:v>
                </c:pt>
                <c:pt idx="3026">
                  <c:v>1</c:v>
                </c:pt>
                <c:pt idx="3027">
                  <c:v>1</c:v>
                </c:pt>
                <c:pt idx="3028">
                  <c:v>1</c:v>
                </c:pt>
                <c:pt idx="3029">
                  <c:v>1</c:v>
                </c:pt>
                <c:pt idx="3030">
                  <c:v>1</c:v>
                </c:pt>
                <c:pt idx="3031">
                  <c:v>1</c:v>
                </c:pt>
                <c:pt idx="3032">
                  <c:v>1</c:v>
                </c:pt>
                <c:pt idx="3033">
                  <c:v>1</c:v>
                </c:pt>
                <c:pt idx="3034">
                  <c:v>1</c:v>
                </c:pt>
                <c:pt idx="3035">
                  <c:v>1</c:v>
                </c:pt>
                <c:pt idx="3036">
                  <c:v>1</c:v>
                </c:pt>
                <c:pt idx="3037">
                  <c:v>1</c:v>
                </c:pt>
                <c:pt idx="3038">
                  <c:v>1</c:v>
                </c:pt>
                <c:pt idx="3039">
                  <c:v>1</c:v>
                </c:pt>
                <c:pt idx="3040">
                  <c:v>1</c:v>
                </c:pt>
                <c:pt idx="3041">
                  <c:v>1</c:v>
                </c:pt>
                <c:pt idx="3042">
                  <c:v>1</c:v>
                </c:pt>
                <c:pt idx="3043">
                  <c:v>1</c:v>
                </c:pt>
                <c:pt idx="3044">
                  <c:v>1</c:v>
                </c:pt>
                <c:pt idx="3045">
                  <c:v>1</c:v>
                </c:pt>
                <c:pt idx="3046">
                  <c:v>1</c:v>
                </c:pt>
                <c:pt idx="3047">
                  <c:v>1</c:v>
                </c:pt>
                <c:pt idx="3048">
                  <c:v>1</c:v>
                </c:pt>
                <c:pt idx="3049">
                  <c:v>1</c:v>
                </c:pt>
                <c:pt idx="3050">
                  <c:v>1</c:v>
                </c:pt>
                <c:pt idx="3051">
                  <c:v>1</c:v>
                </c:pt>
                <c:pt idx="3052">
                  <c:v>1</c:v>
                </c:pt>
                <c:pt idx="3053">
                  <c:v>1</c:v>
                </c:pt>
                <c:pt idx="3054">
                  <c:v>1</c:v>
                </c:pt>
                <c:pt idx="3055">
                  <c:v>1</c:v>
                </c:pt>
                <c:pt idx="3056">
                  <c:v>1</c:v>
                </c:pt>
                <c:pt idx="3057">
                  <c:v>1</c:v>
                </c:pt>
                <c:pt idx="3058">
                  <c:v>1</c:v>
                </c:pt>
                <c:pt idx="3059">
                  <c:v>1</c:v>
                </c:pt>
                <c:pt idx="3060">
                  <c:v>1</c:v>
                </c:pt>
                <c:pt idx="3061">
                  <c:v>1</c:v>
                </c:pt>
                <c:pt idx="3062">
                  <c:v>1</c:v>
                </c:pt>
                <c:pt idx="3063">
                  <c:v>1</c:v>
                </c:pt>
                <c:pt idx="3064">
                  <c:v>1</c:v>
                </c:pt>
                <c:pt idx="3065">
                  <c:v>1</c:v>
                </c:pt>
                <c:pt idx="3066">
                  <c:v>1</c:v>
                </c:pt>
                <c:pt idx="3067">
                  <c:v>1</c:v>
                </c:pt>
                <c:pt idx="3068">
                  <c:v>1</c:v>
                </c:pt>
                <c:pt idx="3069">
                  <c:v>1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1</c:v>
                </c:pt>
                <c:pt idx="3198">
                  <c:v>1</c:v>
                </c:pt>
                <c:pt idx="3199">
                  <c:v>1</c:v>
                </c:pt>
                <c:pt idx="3200">
                  <c:v>1</c:v>
                </c:pt>
                <c:pt idx="3201">
                  <c:v>1</c:v>
                </c:pt>
                <c:pt idx="3202">
                  <c:v>1</c:v>
                </c:pt>
                <c:pt idx="3203">
                  <c:v>1</c:v>
                </c:pt>
                <c:pt idx="3204">
                  <c:v>1</c:v>
                </c:pt>
                <c:pt idx="3205">
                  <c:v>1</c:v>
                </c:pt>
                <c:pt idx="3206">
                  <c:v>1</c:v>
                </c:pt>
                <c:pt idx="3207">
                  <c:v>1</c:v>
                </c:pt>
                <c:pt idx="3208">
                  <c:v>1</c:v>
                </c:pt>
                <c:pt idx="3209">
                  <c:v>1</c:v>
                </c:pt>
                <c:pt idx="3210">
                  <c:v>1</c:v>
                </c:pt>
                <c:pt idx="3211">
                  <c:v>1</c:v>
                </c:pt>
                <c:pt idx="3212">
                  <c:v>1</c:v>
                </c:pt>
                <c:pt idx="3213">
                  <c:v>1</c:v>
                </c:pt>
                <c:pt idx="3214">
                  <c:v>1</c:v>
                </c:pt>
                <c:pt idx="3215">
                  <c:v>1</c:v>
                </c:pt>
                <c:pt idx="3216">
                  <c:v>1</c:v>
                </c:pt>
                <c:pt idx="3217">
                  <c:v>1</c:v>
                </c:pt>
                <c:pt idx="3218">
                  <c:v>1</c:v>
                </c:pt>
                <c:pt idx="3219">
                  <c:v>1</c:v>
                </c:pt>
                <c:pt idx="3220">
                  <c:v>1</c:v>
                </c:pt>
                <c:pt idx="3221">
                  <c:v>1</c:v>
                </c:pt>
                <c:pt idx="3222">
                  <c:v>1</c:v>
                </c:pt>
                <c:pt idx="3223">
                  <c:v>1</c:v>
                </c:pt>
                <c:pt idx="3224">
                  <c:v>1</c:v>
                </c:pt>
                <c:pt idx="3225">
                  <c:v>1</c:v>
                </c:pt>
                <c:pt idx="3226">
                  <c:v>1</c:v>
                </c:pt>
                <c:pt idx="3227">
                  <c:v>1</c:v>
                </c:pt>
                <c:pt idx="3228">
                  <c:v>1</c:v>
                </c:pt>
                <c:pt idx="3229">
                  <c:v>1</c:v>
                </c:pt>
                <c:pt idx="3230">
                  <c:v>1</c:v>
                </c:pt>
                <c:pt idx="3231">
                  <c:v>1</c:v>
                </c:pt>
                <c:pt idx="3232">
                  <c:v>1</c:v>
                </c:pt>
                <c:pt idx="3233">
                  <c:v>1</c:v>
                </c:pt>
                <c:pt idx="3234">
                  <c:v>1</c:v>
                </c:pt>
                <c:pt idx="3235">
                  <c:v>1</c:v>
                </c:pt>
                <c:pt idx="3236">
                  <c:v>1</c:v>
                </c:pt>
                <c:pt idx="3237">
                  <c:v>1</c:v>
                </c:pt>
                <c:pt idx="3238">
                  <c:v>1</c:v>
                </c:pt>
                <c:pt idx="3239">
                  <c:v>1</c:v>
                </c:pt>
                <c:pt idx="3240">
                  <c:v>1</c:v>
                </c:pt>
                <c:pt idx="3241">
                  <c:v>1</c:v>
                </c:pt>
                <c:pt idx="3242">
                  <c:v>1</c:v>
                </c:pt>
                <c:pt idx="3243">
                  <c:v>1</c:v>
                </c:pt>
                <c:pt idx="3244">
                  <c:v>1</c:v>
                </c:pt>
                <c:pt idx="3245">
                  <c:v>1</c:v>
                </c:pt>
                <c:pt idx="3246">
                  <c:v>1</c:v>
                </c:pt>
                <c:pt idx="3247">
                  <c:v>1</c:v>
                </c:pt>
                <c:pt idx="3248">
                  <c:v>1</c:v>
                </c:pt>
                <c:pt idx="3249">
                  <c:v>1</c:v>
                </c:pt>
                <c:pt idx="3250">
                  <c:v>1</c:v>
                </c:pt>
                <c:pt idx="3251">
                  <c:v>1</c:v>
                </c:pt>
                <c:pt idx="3252">
                  <c:v>1</c:v>
                </c:pt>
                <c:pt idx="3253">
                  <c:v>1</c:v>
                </c:pt>
                <c:pt idx="3254">
                  <c:v>1</c:v>
                </c:pt>
                <c:pt idx="3255">
                  <c:v>1</c:v>
                </c:pt>
                <c:pt idx="3256">
                  <c:v>1</c:v>
                </c:pt>
                <c:pt idx="3257">
                  <c:v>1</c:v>
                </c:pt>
                <c:pt idx="3258">
                  <c:v>1</c:v>
                </c:pt>
                <c:pt idx="3259">
                  <c:v>1</c:v>
                </c:pt>
                <c:pt idx="3260">
                  <c:v>1</c:v>
                </c:pt>
                <c:pt idx="3261">
                  <c:v>1</c:v>
                </c:pt>
                <c:pt idx="3262">
                  <c:v>1</c:v>
                </c:pt>
                <c:pt idx="3263">
                  <c:v>1</c:v>
                </c:pt>
                <c:pt idx="3264">
                  <c:v>1</c:v>
                </c:pt>
                <c:pt idx="3265">
                  <c:v>1</c:v>
                </c:pt>
                <c:pt idx="3266">
                  <c:v>1</c:v>
                </c:pt>
                <c:pt idx="3267">
                  <c:v>1</c:v>
                </c:pt>
                <c:pt idx="3268">
                  <c:v>1</c:v>
                </c:pt>
                <c:pt idx="3269">
                  <c:v>1</c:v>
                </c:pt>
                <c:pt idx="3270">
                  <c:v>1</c:v>
                </c:pt>
                <c:pt idx="3271">
                  <c:v>1</c:v>
                </c:pt>
                <c:pt idx="3272">
                  <c:v>1</c:v>
                </c:pt>
                <c:pt idx="3273">
                  <c:v>1</c:v>
                </c:pt>
                <c:pt idx="3274">
                  <c:v>1</c:v>
                </c:pt>
                <c:pt idx="3275">
                  <c:v>1</c:v>
                </c:pt>
                <c:pt idx="3276">
                  <c:v>1</c:v>
                </c:pt>
                <c:pt idx="3277">
                  <c:v>1</c:v>
                </c:pt>
                <c:pt idx="3278">
                  <c:v>1</c:v>
                </c:pt>
                <c:pt idx="3279">
                  <c:v>1</c:v>
                </c:pt>
                <c:pt idx="3280">
                  <c:v>1</c:v>
                </c:pt>
                <c:pt idx="3281">
                  <c:v>1</c:v>
                </c:pt>
                <c:pt idx="3282">
                  <c:v>1</c:v>
                </c:pt>
                <c:pt idx="3283">
                  <c:v>1</c:v>
                </c:pt>
                <c:pt idx="3284">
                  <c:v>1</c:v>
                </c:pt>
                <c:pt idx="3285">
                  <c:v>1</c:v>
                </c:pt>
                <c:pt idx="3286">
                  <c:v>1</c:v>
                </c:pt>
                <c:pt idx="3287">
                  <c:v>1</c:v>
                </c:pt>
                <c:pt idx="3288">
                  <c:v>1</c:v>
                </c:pt>
                <c:pt idx="3289">
                  <c:v>1</c:v>
                </c:pt>
                <c:pt idx="3290">
                  <c:v>1</c:v>
                </c:pt>
                <c:pt idx="3291">
                  <c:v>1</c:v>
                </c:pt>
                <c:pt idx="3292">
                  <c:v>1</c:v>
                </c:pt>
                <c:pt idx="3293">
                  <c:v>1</c:v>
                </c:pt>
                <c:pt idx="3294">
                  <c:v>1</c:v>
                </c:pt>
                <c:pt idx="3295">
                  <c:v>1</c:v>
                </c:pt>
                <c:pt idx="3296">
                  <c:v>1</c:v>
                </c:pt>
                <c:pt idx="3297">
                  <c:v>1</c:v>
                </c:pt>
                <c:pt idx="3298">
                  <c:v>1</c:v>
                </c:pt>
                <c:pt idx="3299">
                  <c:v>1</c:v>
                </c:pt>
                <c:pt idx="3300">
                  <c:v>1</c:v>
                </c:pt>
                <c:pt idx="3301">
                  <c:v>1</c:v>
                </c:pt>
                <c:pt idx="3302">
                  <c:v>1</c:v>
                </c:pt>
                <c:pt idx="3303">
                  <c:v>1</c:v>
                </c:pt>
                <c:pt idx="3304">
                  <c:v>1</c:v>
                </c:pt>
                <c:pt idx="3305">
                  <c:v>1</c:v>
                </c:pt>
                <c:pt idx="3306">
                  <c:v>1</c:v>
                </c:pt>
                <c:pt idx="3307">
                  <c:v>1</c:v>
                </c:pt>
                <c:pt idx="3308">
                  <c:v>1</c:v>
                </c:pt>
                <c:pt idx="3309">
                  <c:v>1</c:v>
                </c:pt>
                <c:pt idx="3310">
                  <c:v>1</c:v>
                </c:pt>
                <c:pt idx="3311">
                  <c:v>1</c:v>
                </c:pt>
                <c:pt idx="3312">
                  <c:v>1</c:v>
                </c:pt>
                <c:pt idx="3313">
                  <c:v>1</c:v>
                </c:pt>
                <c:pt idx="3314">
                  <c:v>1</c:v>
                </c:pt>
                <c:pt idx="3315">
                  <c:v>1</c:v>
                </c:pt>
                <c:pt idx="3316">
                  <c:v>1</c:v>
                </c:pt>
                <c:pt idx="3317">
                  <c:v>1</c:v>
                </c:pt>
                <c:pt idx="3318">
                  <c:v>1</c:v>
                </c:pt>
                <c:pt idx="3319">
                  <c:v>1</c:v>
                </c:pt>
                <c:pt idx="3320">
                  <c:v>1</c:v>
                </c:pt>
                <c:pt idx="3321">
                  <c:v>1</c:v>
                </c:pt>
                <c:pt idx="3322">
                  <c:v>1</c:v>
                </c:pt>
                <c:pt idx="3323">
                  <c:v>1</c:v>
                </c:pt>
                <c:pt idx="3324">
                  <c:v>1</c:v>
                </c:pt>
                <c:pt idx="3325">
                  <c:v>1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470784"/>
        <c:axId val="680469248"/>
      </c:areaChart>
      <c:lineChart>
        <c:grouping val="standard"/>
        <c:varyColors val="0"/>
        <c:ser>
          <c:idx val="3"/>
          <c:order val="0"/>
          <c:tx>
            <c:strRef>
              <c:f>tblAEX[[#Headers],[Close]]</c:f>
              <c:strCache>
                <c:ptCount val="1"/>
                <c:pt idx="0">
                  <c:v>Close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[0]!rngDtm</c:f>
              <c:numCache>
                <c:formatCode>dd/mm/yyyy</c:formatCode>
                <c:ptCount val="4643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36542</c:v>
                </c:pt>
                <c:pt idx="11">
                  <c:v>36543</c:v>
                </c:pt>
                <c:pt idx="12">
                  <c:v>36544</c:v>
                </c:pt>
                <c:pt idx="13">
                  <c:v>36545</c:v>
                </c:pt>
                <c:pt idx="14">
                  <c:v>36546</c:v>
                </c:pt>
                <c:pt idx="15">
                  <c:v>36549</c:v>
                </c:pt>
                <c:pt idx="16">
                  <c:v>36550</c:v>
                </c:pt>
                <c:pt idx="17">
                  <c:v>36551</c:v>
                </c:pt>
                <c:pt idx="18">
                  <c:v>36552</c:v>
                </c:pt>
                <c:pt idx="19">
                  <c:v>36553</c:v>
                </c:pt>
                <c:pt idx="20">
                  <c:v>36556</c:v>
                </c:pt>
                <c:pt idx="21">
                  <c:v>36557</c:v>
                </c:pt>
                <c:pt idx="22">
                  <c:v>36558</c:v>
                </c:pt>
                <c:pt idx="23">
                  <c:v>36559</c:v>
                </c:pt>
                <c:pt idx="24">
                  <c:v>36560</c:v>
                </c:pt>
                <c:pt idx="25">
                  <c:v>36563</c:v>
                </c:pt>
                <c:pt idx="26">
                  <c:v>36564</c:v>
                </c:pt>
                <c:pt idx="27">
                  <c:v>36565</c:v>
                </c:pt>
                <c:pt idx="28">
                  <c:v>36566</c:v>
                </c:pt>
                <c:pt idx="29">
                  <c:v>36567</c:v>
                </c:pt>
                <c:pt idx="30">
                  <c:v>36570</c:v>
                </c:pt>
                <c:pt idx="31">
                  <c:v>36571</c:v>
                </c:pt>
                <c:pt idx="32">
                  <c:v>36572</c:v>
                </c:pt>
                <c:pt idx="33">
                  <c:v>36573</c:v>
                </c:pt>
                <c:pt idx="34">
                  <c:v>36574</c:v>
                </c:pt>
                <c:pt idx="35">
                  <c:v>36577</c:v>
                </c:pt>
                <c:pt idx="36">
                  <c:v>36578</c:v>
                </c:pt>
                <c:pt idx="37">
                  <c:v>36579</c:v>
                </c:pt>
                <c:pt idx="38">
                  <c:v>36580</c:v>
                </c:pt>
                <c:pt idx="39">
                  <c:v>36581</c:v>
                </c:pt>
                <c:pt idx="40">
                  <c:v>36584</c:v>
                </c:pt>
                <c:pt idx="41">
                  <c:v>36585</c:v>
                </c:pt>
                <c:pt idx="42">
                  <c:v>36586</c:v>
                </c:pt>
                <c:pt idx="43">
                  <c:v>36587</c:v>
                </c:pt>
                <c:pt idx="44">
                  <c:v>36588</c:v>
                </c:pt>
                <c:pt idx="45">
                  <c:v>36591</c:v>
                </c:pt>
                <c:pt idx="46">
                  <c:v>36592</c:v>
                </c:pt>
                <c:pt idx="47">
                  <c:v>36593</c:v>
                </c:pt>
                <c:pt idx="48">
                  <c:v>36594</c:v>
                </c:pt>
                <c:pt idx="49">
                  <c:v>36595</c:v>
                </c:pt>
                <c:pt idx="50">
                  <c:v>36598</c:v>
                </c:pt>
                <c:pt idx="51">
                  <c:v>36599</c:v>
                </c:pt>
                <c:pt idx="52">
                  <c:v>36600</c:v>
                </c:pt>
                <c:pt idx="53">
                  <c:v>36601</c:v>
                </c:pt>
                <c:pt idx="54">
                  <c:v>36602</c:v>
                </c:pt>
                <c:pt idx="55">
                  <c:v>36605</c:v>
                </c:pt>
                <c:pt idx="56">
                  <c:v>36606</c:v>
                </c:pt>
                <c:pt idx="57">
                  <c:v>36607</c:v>
                </c:pt>
                <c:pt idx="58">
                  <c:v>36608</c:v>
                </c:pt>
                <c:pt idx="59">
                  <c:v>36609</c:v>
                </c:pt>
                <c:pt idx="60">
                  <c:v>36612</c:v>
                </c:pt>
                <c:pt idx="61">
                  <c:v>36613</c:v>
                </c:pt>
                <c:pt idx="62">
                  <c:v>36614</c:v>
                </c:pt>
                <c:pt idx="63">
                  <c:v>36615</c:v>
                </c:pt>
                <c:pt idx="64">
                  <c:v>36616</c:v>
                </c:pt>
                <c:pt idx="65">
                  <c:v>36619</c:v>
                </c:pt>
                <c:pt idx="66">
                  <c:v>36620</c:v>
                </c:pt>
                <c:pt idx="67">
                  <c:v>36621</c:v>
                </c:pt>
                <c:pt idx="68">
                  <c:v>36622</c:v>
                </c:pt>
                <c:pt idx="69">
                  <c:v>36623</c:v>
                </c:pt>
                <c:pt idx="70">
                  <c:v>36626</c:v>
                </c:pt>
                <c:pt idx="71">
                  <c:v>36627</c:v>
                </c:pt>
                <c:pt idx="72">
                  <c:v>36628</c:v>
                </c:pt>
                <c:pt idx="73">
                  <c:v>36629</c:v>
                </c:pt>
                <c:pt idx="74">
                  <c:v>36630</c:v>
                </c:pt>
                <c:pt idx="75">
                  <c:v>36633</c:v>
                </c:pt>
                <c:pt idx="76">
                  <c:v>36634</c:v>
                </c:pt>
                <c:pt idx="77">
                  <c:v>36635</c:v>
                </c:pt>
                <c:pt idx="78">
                  <c:v>36636</c:v>
                </c:pt>
                <c:pt idx="79">
                  <c:v>36641</c:v>
                </c:pt>
                <c:pt idx="80">
                  <c:v>36642</c:v>
                </c:pt>
                <c:pt idx="81">
                  <c:v>36643</c:v>
                </c:pt>
                <c:pt idx="82">
                  <c:v>36644</c:v>
                </c:pt>
                <c:pt idx="83">
                  <c:v>36647</c:v>
                </c:pt>
                <c:pt idx="84">
                  <c:v>36648</c:v>
                </c:pt>
                <c:pt idx="85">
                  <c:v>36649</c:v>
                </c:pt>
                <c:pt idx="86">
                  <c:v>36650</c:v>
                </c:pt>
                <c:pt idx="87">
                  <c:v>36651</c:v>
                </c:pt>
                <c:pt idx="88">
                  <c:v>36654</c:v>
                </c:pt>
                <c:pt idx="89">
                  <c:v>36655</c:v>
                </c:pt>
                <c:pt idx="90">
                  <c:v>36656</c:v>
                </c:pt>
                <c:pt idx="91">
                  <c:v>36657</c:v>
                </c:pt>
                <c:pt idx="92">
                  <c:v>36658</c:v>
                </c:pt>
                <c:pt idx="93">
                  <c:v>36661</c:v>
                </c:pt>
                <c:pt idx="94">
                  <c:v>36662</c:v>
                </c:pt>
                <c:pt idx="95">
                  <c:v>36663</c:v>
                </c:pt>
                <c:pt idx="96">
                  <c:v>36664</c:v>
                </c:pt>
                <c:pt idx="97">
                  <c:v>36665</c:v>
                </c:pt>
                <c:pt idx="98">
                  <c:v>36668</c:v>
                </c:pt>
                <c:pt idx="99">
                  <c:v>36669</c:v>
                </c:pt>
                <c:pt idx="100">
                  <c:v>36670</c:v>
                </c:pt>
                <c:pt idx="101">
                  <c:v>36671</c:v>
                </c:pt>
                <c:pt idx="102">
                  <c:v>36672</c:v>
                </c:pt>
                <c:pt idx="103">
                  <c:v>36675</c:v>
                </c:pt>
                <c:pt idx="104">
                  <c:v>36676</c:v>
                </c:pt>
                <c:pt idx="105">
                  <c:v>36677</c:v>
                </c:pt>
                <c:pt idx="106">
                  <c:v>36679</c:v>
                </c:pt>
                <c:pt idx="107">
                  <c:v>36682</c:v>
                </c:pt>
                <c:pt idx="108">
                  <c:v>36683</c:v>
                </c:pt>
                <c:pt idx="109">
                  <c:v>36684</c:v>
                </c:pt>
                <c:pt idx="110">
                  <c:v>36685</c:v>
                </c:pt>
                <c:pt idx="111">
                  <c:v>36686</c:v>
                </c:pt>
                <c:pt idx="112">
                  <c:v>36690</c:v>
                </c:pt>
                <c:pt idx="113">
                  <c:v>36691</c:v>
                </c:pt>
                <c:pt idx="114">
                  <c:v>36692</c:v>
                </c:pt>
                <c:pt idx="115">
                  <c:v>36693</c:v>
                </c:pt>
                <c:pt idx="116">
                  <c:v>36696</c:v>
                </c:pt>
                <c:pt idx="117">
                  <c:v>36697</c:v>
                </c:pt>
                <c:pt idx="118">
                  <c:v>36698</c:v>
                </c:pt>
                <c:pt idx="119">
                  <c:v>36699</c:v>
                </c:pt>
                <c:pt idx="120">
                  <c:v>36700</c:v>
                </c:pt>
                <c:pt idx="121">
                  <c:v>36703</c:v>
                </c:pt>
                <c:pt idx="122">
                  <c:v>36704</c:v>
                </c:pt>
                <c:pt idx="123">
                  <c:v>36705</c:v>
                </c:pt>
                <c:pt idx="124">
                  <c:v>36706</c:v>
                </c:pt>
                <c:pt idx="125">
                  <c:v>36707</c:v>
                </c:pt>
                <c:pt idx="126">
                  <c:v>36710</c:v>
                </c:pt>
                <c:pt idx="127">
                  <c:v>36711</c:v>
                </c:pt>
                <c:pt idx="128">
                  <c:v>36712</c:v>
                </c:pt>
                <c:pt idx="129">
                  <c:v>36713</c:v>
                </c:pt>
                <c:pt idx="130">
                  <c:v>36714</c:v>
                </c:pt>
                <c:pt idx="131">
                  <c:v>36717</c:v>
                </c:pt>
                <c:pt idx="132">
                  <c:v>36718</c:v>
                </c:pt>
                <c:pt idx="133">
                  <c:v>36719</c:v>
                </c:pt>
                <c:pt idx="134">
                  <c:v>36720</c:v>
                </c:pt>
                <c:pt idx="135">
                  <c:v>36721</c:v>
                </c:pt>
                <c:pt idx="136">
                  <c:v>36724</c:v>
                </c:pt>
                <c:pt idx="137">
                  <c:v>36725</c:v>
                </c:pt>
                <c:pt idx="138">
                  <c:v>36726</c:v>
                </c:pt>
                <c:pt idx="139">
                  <c:v>36727</c:v>
                </c:pt>
                <c:pt idx="140">
                  <c:v>36728</c:v>
                </c:pt>
                <c:pt idx="141">
                  <c:v>36731</c:v>
                </c:pt>
                <c:pt idx="142">
                  <c:v>36732</c:v>
                </c:pt>
                <c:pt idx="143">
                  <c:v>36733</c:v>
                </c:pt>
                <c:pt idx="144">
                  <c:v>36734</c:v>
                </c:pt>
                <c:pt idx="145">
                  <c:v>36735</c:v>
                </c:pt>
                <c:pt idx="146">
                  <c:v>36738</c:v>
                </c:pt>
                <c:pt idx="147">
                  <c:v>36739</c:v>
                </c:pt>
                <c:pt idx="148">
                  <c:v>36740</c:v>
                </c:pt>
                <c:pt idx="149">
                  <c:v>36741</c:v>
                </c:pt>
                <c:pt idx="150">
                  <c:v>36742</c:v>
                </c:pt>
                <c:pt idx="151">
                  <c:v>36745</c:v>
                </c:pt>
                <c:pt idx="152">
                  <c:v>36746</c:v>
                </c:pt>
                <c:pt idx="153">
                  <c:v>36747</c:v>
                </c:pt>
                <c:pt idx="154">
                  <c:v>36748</c:v>
                </c:pt>
                <c:pt idx="155">
                  <c:v>36749</c:v>
                </c:pt>
                <c:pt idx="156">
                  <c:v>36752</c:v>
                </c:pt>
                <c:pt idx="157">
                  <c:v>36753</c:v>
                </c:pt>
                <c:pt idx="158">
                  <c:v>36754</c:v>
                </c:pt>
                <c:pt idx="159">
                  <c:v>36755</c:v>
                </c:pt>
                <c:pt idx="160">
                  <c:v>36756</c:v>
                </c:pt>
                <c:pt idx="161">
                  <c:v>36759</c:v>
                </c:pt>
                <c:pt idx="162">
                  <c:v>36760</c:v>
                </c:pt>
                <c:pt idx="163">
                  <c:v>36761</c:v>
                </c:pt>
                <c:pt idx="164">
                  <c:v>36762</c:v>
                </c:pt>
                <c:pt idx="165">
                  <c:v>36763</c:v>
                </c:pt>
                <c:pt idx="166">
                  <c:v>36766</c:v>
                </c:pt>
                <c:pt idx="167">
                  <c:v>36767</c:v>
                </c:pt>
                <c:pt idx="168">
                  <c:v>36768</c:v>
                </c:pt>
                <c:pt idx="169">
                  <c:v>36769</c:v>
                </c:pt>
                <c:pt idx="170">
                  <c:v>36770</c:v>
                </c:pt>
                <c:pt idx="171">
                  <c:v>36773</c:v>
                </c:pt>
                <c:pt idx="172">
                  <c:v>36774</c:v>
                </c:pt>
                <c:pt idx="173">
                  <c:v>36775</c:v>
                </c:pt>
                <c:pt idx="174">
                  <c:v>36776</c:v>
                </c:pt>
                <c:pt idx="175">
                  <c:v>36777</c:v>
                </c:pt>
                <c:pt idx="176">
                  <c:v>36780</c:v>
                </c:pt>
                <c:pt idx="177">
                  <c:v>36781</c:v>
                </c:pt>
                <c:pt idx="178">
                  <c:v>36782</c:v>
                </c:pt>
                <c:pt idx="179">
                  <c:v>36783</c:v>
                </c:pt>
                <c:pt idx="180">
                  <c:v>36784</c:v>
                </c:pt>
                <c:pt idx="181">
                  <c:v>36787</c:v>
                </c:pt>
                <c:pt idx="182">
                  <c:v>36788</c:v>
                </c:pt>
                <c:pt idx="183">
                  <c:v>36789</c:v>
                </c:pt>
                <c:pt idx="184">
                  <c:v>36790</c:v>
                </c:pt>
                <c:pt idx="185">
                  <c:v>36791</c:v>
                </c:pt>
                <c:pt idx="186">
                  <c:v>36794</c:v>
                </c:pt>
                <c:pt idx="187">
                  <c:v>36795</c:v>
                </c:pt>
                <c:pt idx="188">
                  <c:v>36796</c:v>
                </c:pt>
                <c:pt idx="189">
                  <c:v>36797</c:v>
                </c:pt>
                <c:pt idx="190">
                  <c:v>36798</c:v>
                </c:pt>
                <c:pt idx="191">
                  <c:v>36801</c:v>
                </c:pt>
                <c:pt idx="192">
                  <c:v>36802</c:v>
                </c:pt>
                <c:pt idx="193">
                  <c:v>36803</c:v>
                </c:pt>
                <c:pt idx="194">
                  <c:v>36804</c:v>
                </c:pt>
                <c:pt idx="195">
                  <c:v>36805</c:v>
                </c:pt>
                <c:pt idx="196">
                  <c:v>36808</c:v>
                </c:pt>
                <c:pt idx="197">
                  <c:v>36809</c:v>
                </c:pt>
                <c:pt idx="198">
                  <c:v>36810</c:v>
                </c:pt>
                <c:pt idx="199">
                  <c:v>36811</c:v>
                </c:pt>
                <c:pt idx="200">
                  <c:v>36812</c:v>
                </c:pt>
                <c:pt idx="201">
                  <c:v>36815</c:v>
                </c:pt>
                <c:pt idx="202">
                  <c:v>36816</c:v>
                </c:pt>
                <c:pt idx="203">
                  <c:v>36817</c:v>
                </c:pt>
                <c:pt idx="204">
                  <c:v>36818</c:v>
                </c:pt>
                <c:pt idx="205">
                  <c:v>36819</c:v>
                </c:pt>
                <c:pt idx="206">
                  <c:v>36822</c:v>
                </c:pt>
                <c:pt idx="207">
                  <c:v>36823</c:v>
                </c:pt>
                <c:pt idx="208">
                  <c:v>36824</c:v>
                </c:pt>
                <c:pt idx="209">
                  <c:v>36825</c:v>
                </c:pt>
                <c:pt idx="210">
                  <c:v>36826</c:v>
                </c:pt>
                <c:pt idx="211">
                  <c:v>36829</c:v>
                </c:pt>
                <c:pt idx="212">
                  <c:v>36830</c:v>
                </c:pt>
                <c:pt idx="213">
                  <c:v>36831</c:v>
                </c:pt>
                <c:pt idx="214">
                  <c:v>36832</c:v>
                </c:pt>
                <c:pt idx="215">
                  <c:v>36833</c:v>
                </c:pt>
                <c:pt idx="216">
                  <c:v>36836</c:v>
                </c:pt>
                <c:pt idx="217">
                  <c:v>36837</c:v>
                </c:pt>
                <c:pt idx="218">
                  <c:v>36838</c:v>
                </c:pt>
                <c:pt idx="219">
                  <c:v>36839</c:v>
                </c:pt>
                <c:pt idx="220">
                  <c:v>36840</c:v>
                </c:pt>
                <c:pt idx="221">
                  <c:v>36843</c:v>
                </c:pt>
                <c:pt idx="222">
                  <c:v>36844</c:v>
                </c:pt>
                <c:pt idx="223">
                  <c:v>36845</c:v>
                </c:pt>
                <c:pt idx="224">
                  <c:v>36846</c:v>
                </c:pt>
                <c:pt idx="225">
                  <c:v>36847</c:v>
                </c:pt>
                <c:pt idx="226">
                  <c:v>36850</c:v>
                </c:pt>
                <c:pt idx="227">
                  <c:v>36851</c:v>
                </c:pt>
                <c:pt idx="228">
                  <c:v>36852</c:v>
                </c:pt>
                <c:pt idx="229">
                  <c:v>36853</c:v>
                </c:pt>
                <c:pt idx="230">
                  <c:v>36854</c:v>
                </c:pt>
                <c:pt idx="231">
                  <c:v>36857</c:v>
                </c:pt>
                <c:pt idx="232">
                  <c:v>36858</c:v>
                </c:pt>
                <c:pt idx="233">
                  <c:v>36859</c:v>
                </c:pt>
                <c:pt idx="234">
                  <c:v>36860</c:v>
                </c:pt>
                <c:pt idx="235">
                  <c:v>36861</c:v>
                </c:pt>
                <c:pt idx="236">
                  <c:v>36864</c:v>
                </c:pt>
                <c:pt idx="237">
                  <c:v>36865</c:v>
                </c:pt>
                <c:pt idx="238">
                  <c:v>36866</c:v>
                </c:pt>
                <c:pt idx="239">
                  <c:v>36867</c:v>
                </c:pt>
                <c:pt idx="240">
                  <c:v>36868</c:v>
                </c:pt>
                <c:pt idx="241">
                  <c:v>36871</c:v>
                </c:pt>
                <c:pt idx="242">
                  <c:v>36872</c:v>
                </c:pt>
                <c:pt idx="243">
                  <c:v>36873</c:v>
                </c:pt>
                <c:pt idx="244">
                  <c:v>36874</c:v>
                </c:pt>
                <c:pt idx="245">
                  <c:v>36875</c:v>
                </c:pt>
                <c:pt idx="246">
                  <c:v>36878</c:v>
                </c:pt>
                <c:pt idx="247">
                  <c:v>36879</c:v>
                </c:pt>
                <c:pt idx="248">
                  <c:v>36880</c:v>
                </c:pt>
                <c:pt idx="249">
                  <c:v>36881</c:v>
                </c:pt>
                <c:pt idx="250">
                  <c:v>36882</c:v>
                </c:pt>
                <c:pt idx="251">
                  <c:v>36887</c:v>
                </c:pt>
                <c:pt idx="252">
                  <c:v>36888</c:v>
                </c:pt>
                <c:pt idx="253">
                  <c:v>36889</c:v>
                </c:pt>
                <c:pt idx="254">
                  <c:v>36893</c:v>
                </c:pt>
                <c:pt idx="255">
                  <c:v>36894</c:v>
                </c:pt>
                <c:pt idx="256">
                  <c:v>36895</c:v>
                </c:pt>
                <c:pt idx="257">
                  <c:v>36896</c:v>
                </c:pt>
                <c:pt idx="258">
                  <c:v>36899</c:v>
                </c:pt>
                <c:pt idx="259">
                  <c:v>36900</c:v>
                </c:pt>
                <c:pt idx="260">
                  <c:v>36901</c:v>
                </c:pt>
                <c:pt idx="261">
                  <c:v>36902</c:v>
                </c:pt>
                <c:pt idx="262">
                  <c:v>36903</c:v>
                </c:pt>
                <c:pt idx="263">
                  <c:v>36906</c:v>
                </c:pt>
                <c:pt idx="264">
                  <c:v>36907</c:v>
                </c:pt>
                <c:pt idx="265">
                  <c:v>36908</c:v>
                </c:pt>
                <c:pt idx="266">
                  <c:v>36909</c:v>
                </c:pt>
                <c:pt idx="267">
                  <c:v>36910</c:v>
                </c:pt>
                <c:pt idx="268">
                  <c:v>36913</c:v>
                </c:pt>
                <c:pt idx="269">
                  <c:v>36914</c:v>
                </c:pt>
                <c:pt idx="270">
                  <c:v>36915</c:v>
                </c:pt>
                <c:pt idx="271">
                  <c:v>36916</c:v>
                </c:pt>
                <c:pt idx="272">
                  <c:v>36917</c:v>
                </c:pt>
                <c:pt idx="273">
                  <c:v>36920</c:v>
                </c:pt>
                <c:pt idx="274">
                  <c:v>36921</c:v>
                </c:pt>
                <c:pt idx="275">
                  <c:v>36922</c:v>
                </c:pt>
                <c:pt idx="276">
                  <c:v>36923</c:v>
                </c:pt>
                <c:pt idx="277">
                  <c:v>36924</c:v>
                </c:pt>
                <c:pt idx="278">
                  <c:v>36927</c:v>
                </c:pt>
                <c:pt idx="279">
                  <c:v>36928</c:v>
                </c:pt>
                <c:pt idx="280">
                  <c:v>36929</c:v>
                </c:pt>
                <c:pt idx="281">
                  <c:v>36930</c:v>
                </c:pt>
                <c:pt idx="282">
                  <c:v>36931</c:v>
                </c:pt>
                <c:pt idx="283">
                  <c:v>36934</c:v>
                </c:pt>
                <c:pt idx="284">
                  <c:v>36935</c:v>
                </c:pt>
                <c:pt idx="285">
                  <c:v>36936</c:v>
                </c:pt>
                <c:pt idx="286">
                  <c:v>36937</c:v>
                </c:pt>
                <c:pt idx="287">
                  <c:v>36938</c:v>
                </c:pt>
                <c:pt idx="288">
                  <c:v>36941</c:v>
                </c:pt>
                <c:pt idx="289">
                  <c:v>36942</c:v>
                </c:pt>
                <c:pt idx="290">
                  <c:v>36943</c:v>
                </c:pt>
                <c:pt idx="291">
                  <c:v>36944</c:v>
                </c:pt>
                <c:pt idx="292">
                  <c:v>36945</c:v>
                </c:pt>
                <c:pt idx="293">
                  <c:v>36948</c:v>
                </c:pt>
                <c:pt idx="294">
                  <c:v>36949</c:v>
                </c:pt>
                <c:pt idx="295">
                  <c:v>36950</c:v>
                </c:pt>
                <c:pt idx="296">
                  <c:v>36951</c:v>
                </c:pt>
                <c:pt idx="297">
                  <c:v>36952</c:v>
                </c:pt>
                <c:pt idx="298">
                  <c:v>36955</c:v>
                </c:pt>
                <c:pt idx="299">
                  <c:v>36956</c:v>
                </c:pt>
                <c:pt idx="300">
                  <c:v>36957</c:v>
                </c:pt>
                <c:pt idx="301">
                  <c:v>36958</c:v>
                </c:pt>
                <c:pt idx="302">
                  <c:v>36959</c:v>
                </c:pt>
                <c:pt idx="303">
                  <c:v>36962</c:v>
                </c:pt>
                <c:pt idx="304">
                  <c:v>36963</c:v>
                </c:pt>
                <c:pt idx="305">
                  <c:v>36964</c:v>
                </c:pt>
                <c:pt idx="306">
                  <c:v>36965</c:v>
                </c:pt>
                <c:pt idx="307">
                  <c:v>36966</c:v>
                </c:pt>
                <c:pt idx="308">
                  <c:v>36969</c:v>
                </c:pt>
                <c:pt idx="309">
                  <c:v>36970</c:v>
                </c:pt>
                <c:pt idx="310">
                  <c:v>36971</c:v>
                </c:pt>
                <c:pt idx="311">
                  <c:v>36972</c:v>
                </c:pt>
                <c:pt idx="312">
                  <c:v>36973</c:v>
                </c:pt>
                <c:pt idx="313">
                  <c:v>36976</c:v>
                </c:pt>
                <c:pt idx="314">
                  <c:v>36977</c:v>
                </c:pt>
                <c:pt idx="315">
                  <c:v>36978</c:v>
                </c:pt>
                <c:pt idx="316">
                  <c:v>36979</c:v>
                </c:pt>
                <c:pt idx="317">
                  <c:v>36980</c:v>
                </c:pt>
                <c:pt idx="318">
                  <c:v>36983</c:v>
                </c:pt>
                <c:pt idx="319">
                  <c:v>36984</c:v>
                </c:pt>
                <c:pt idx="320">
                  <c:v>36985</c:v>
                </c:pt>
                <c:pt idx="321">
                  <c:v>36986</c:v>
                </c:pt>
                <c:pt idx="322">
                  <c:v>36987</c:v>
                </c:pt>
                <c:pt idx="323">
                  <c:v>36990</c:v>
                </c:pt>
                <c:pt idx="324">
                  <c:v>36991</c:v>
                </c:pt>
                <c:pt idx="325">
                  <c:v>36992</c:v>
                </c:pt>
                <c:pt idx="326">
                  <c:v>36993</c:v>
                </c:pt>
                <c:pt idx="327">
                  <c:v>36998</c:v>
                </c:pt>
                <c:pt idx="328">
                  <c:v>36999</c:v>
                </c:pt>
                <c:pt idx="329">
                  <c:v>37000</c:v>
                </c:pt>
                <c:pt idx="330">
                  <c:v>37001</c:v>
                </c:pt>
                <c:pt idx="331">
                  <c:v>37004</c:v>
                </c:pt>
                <c:pt idx="332">
                  <c:v>37005</c:v>
                </c:pt>
                <c:pt idx="333">
                  <c:v>37006</c:v>
                </c:pt>
                <c:pt idx="334">
                  <c:v>37007</c:v>
                </c:pt>
                <c:pt idx="335">
                  <c:v>37008</c:v>
                </c:pt>
                <c:pt idx="336">
                  <c:v>37012</c:v>
                </c:pt>
                <c:pt idx="337">
                  <c:v>37013</c:v>
                </c:pt>
                <c:pt idx="338">
                  <c:v>37014</c:v>
                </c:pt>
                <c:pt idx="339">
                  <c:v>37015</c:v>
                </c:pt>
                <c:pt idx="340">
                  <c:v>37018</c:v>
                </c:pt>
                <c:pt idx="341">
                  <c:v>37019</c:v>
                </c:pt>
                <c:pt idx="342">
                  <c:v>37020</c:v>
                </c:pt>
                <c:pt idx="343">
                  <c:v>37021</c:v>
                </c:pt>
                <c:pt idx="344">
                  <c:v>37022</c:v>
                </c:pt>
                <c:pt idx="345">
                  <c:v>37025</c:v>
                </c:pt>
                <c:pt idx="346">
                  <c:v>37026</c:v>
                </c:pt>
                <c:pt idx="347">
                  <c:v>37027</c:v>
                </c:pt>
                <c:pt idx="348">
                  <c:v>37028</c:v>
                </c:pt>
                <c:pt idx="349">
                  <c:v>37029</c:v>
                </c:pt>
                <c:pt idx="350">
                  <c:v>37032</c:v>
                </c:pt>
                <c:pt idx="351">
                  <c:v>37033</c:v>
                </c:pt>
                <c:pt idx="352">
                  <c:v>37034</c:v>
                </c:pt>
                <c:pt idx="353">
                  <c:v>37035</c:v>
                </c:pt>
                <c:pt idx="354">
                  <c:v>37036</c:v>
                </c:pt>
                <c:pt idx="355">
                  <c:v>37039</c:v>
                </c:pt>
                <c:pt idx="356">
                  <c:v>37040</c:v>
                </c:pt>
                <c:pt idx="357">
                  <c:v>37041</c:v>
                </c:pt>
                <c:pt idx="358">
                  <c:v>37042</c:v>
                </c:pt>
                <c:pt idx="359">
                  <c:v>37043</c:v>
                </c:pt>
                <c:pt idx="360">
                  <c:v>37047</c:v>
                </c:pt>
                <c:pt idx="361">
                  <c:v>37048</c:v>
                </c:pt>
                <c:pt idx="362">
                  <c:v>37049</c:v>
                </c:pt>
                <c:pt idx="363">
                  <c:v>37050</c:v>
                </c:pt>
                <c:pt idx="364">
                  <c:v>37053</c:v>
                </c:pt>
                <c:pt idx="365">
                  <c:v>37054</c:v>
                </c:pt>
                <c:pt idx="366">
                  <c:v>37055</c:v>
                </c:pt>
                <c:pt idx="367">
                  <c:v>37056</c:v>
                </c:pt>
                <c:pt idx="368">
                  <c:v>37057</c:v>
                </c:pt>
                <c:pt idx="369">
                  <c:v>37060</c:v>
                </c:pt>
                <c:pt idx="370">
                  <c:v>37061</c:v>
                </c:pt>
                <c:pt idx="371">
                  <c:v>37062</c:v>
                </c:pt>
                <c:pt idx="372">
                  <c:v>37063</c:v>
                </c:pt>
                <c:pt idx="373">
                  <c:v>37064</c:v>
                </c:pt>
                <c:pt idx="374">
                  <c:v>37067</c:v>
                </c:pt>
                <c:pt idx="375">
                  <c:v>37068</c:v>
                </c:pt>
                <c:pt idx="376">
                  <c:v>37069</c:v>
                </c:pt>
                <c:pt idx="377">
                  <c:v>37070</c:v>
                </c:pt>
                <c:pt idx="378">
                  <c:v>37071</c:v>
                </c:pt>
                <c:pt idx="379">
                  <c:v>37074</c:v>
                </c:pt>
                <c:pt idx="380">
                  <c:v>37075</c:v>
                </c:pt>
                <c:pt idx="381">
                  <c:v>37076</c:v>
                </c:pt>
                <c:pt idx="382">
                  <c:v>37077</c:v>
                </c:pt>
                <c:pt idx="383">
                  <c:v>37078</c:v>
                </c:pt>
                <c:pt idx="384">
                  <c:v>37081</c:v>
                </c:pt>
                <c:pt idx="385">
                  <c:v>37082</c:v>
                </c:pt>
                <c:pt idx="386">
                  <c:v>37083</c:v>
                </c:pt>
                <c:pt idx="387">
                  <c:v>37084</c:v>
                </c:pt>
                <c:pt idx="388">
                  <c:v>37085</c:v>
                </c:pt>
                <c:pt idx="389">
                  <c:v>37088</c:v>
                </c:pt>
                <c:pt idx="390">
                  <c:v>37089</c:v>
                </c:pt>
                <c:pt idx="391">
                  <c:v>37090</c:v>
                </c:pt>
                <c:pt idx="392">
                  <c:v>37091</c:v>
                </c:pt>
                <c:pt idx="393">
                  <c:v>37092</c:v>
                </c:pt>
                <c:pt idx="394">
                  <c:v>37095</c:v>
                </c:pt>
                <c:pt idx="395">
                  <c:v>37096</c:v>
                </c:pt>
                <c:pt idx="396">
                  <c:v>37097</c:v>
                </c:pt>
                <c:pt idx="397">
                  <c:v>37098</c:v>
                </c:pt>
                <c:pt idx="398">
                  <c:v>37099</c:v>
                </c:pt>
                <c:pt idx="399">
                  <c:v>37102</c:v>
                </c:pt>
                <c:pt idx="400">
                  <c:v>37103</c:v>
                </c:pt>
                <c:pt idx="401">
                  <c:v>37104</c:v>
                </c:pt>
                <c:pt idx="402">
                  <c:v>37105</c:v>
                </c:pt>
                <c:pt idx="403">
                  <c:v>37106</c:v>
                </c:pt>
                <c:pt idx="404">
                  <c:v>37109</c:v>
                </c:pt>
                <c:pt idx="405">
                  <c:v>37110</c:v>
                </c:pt>
                <c:pt idx="406">
                  <c:v>37111</c:v>
                </c:pt>
                <c:pt idx="407">
                  <c:v>37112</c:v>
                </c:pt>
                <c:pt idx="408">
                  <c:v>37113</c:v>
                </c:pt>
                <c:pt idx="409">
                  <c:v>37116</c:v>
                </c:pt>
                <c:pt idx="410">
                  <c:v>37117</c:v>
                </c:pt>
                <c:pt idx="411">
                  <c:v>37118</c:v>
                </c:pt>
                <c:pt idx="412">
                  <c:v>37119</c:v>
                </c:pt>
                <c:pt idx="413">
                  <c:v>37120</c:v>
                </c:pt>
                <c:pt idx="414">
                  <c:v>37123</c:v>
                </c:pt>
                <c:pt idx="415">
                  <c:v>37124</c:v>
                </c:pt>
                <c:pt idx="416">
                  <c:v>37125</c:v>
                </c:pt>
                <c:pt idx="417">
                  <c:v>37126</c:v>
                </c:pt>
                <c:pt idx="418">
                  <c:v>37127</c:v>
                </c:pt>
                <c:pt idx="419">
                  <c:v>37130</c:v>
                </c:pt>
                <c:pt idx="420">
                  <c:v>37131</c:v>
                </c:pt>
                <c:pt idx="421">
                  <c:v>37132</c:v>
                </c:pt>
                <c:pt idx="422">
                  <c:v>37133</c:v>
                </c:pt>
                <c:pt idx="423">
                  <c:v>37134</c:v>
                </c:pt>
                <c:pt idx="424">
                  <c:v>37137</c:v>
                </c:pt>
                <c:pt idx="425">
                  <c:v>37138</c:v>
                </c:pt>
                <c:pt idx="426">
                  <c:v>37139</c:v>
                </c:pt>
                <c:pt idx="427">
                  <c:v>37140</c:v>
                </c:pt>
                <c:pt idx="428">
                  <c:v>37141</c:v>
                </c:pt>
                <c:pt idx="429">
                  <c:v>37144</c:v>
                </c:pt>
                <c:pt idx="430">
                  <c:v>37145</c:v>
                </c:pt>
                <c:pt idx="431">
                  <c:v>37146</c:v>
                </c:pt>
                <c:pt idx="432">
                  <c:v>37147</c:v>
                </c:pt>
                <c:pt idx="433">
                  <c:v>37148</c:v>
                </c:pt>
                <c:pt idx="434">
                  <c:v>37151</c:v>
                </c:pt>
                <c:pt idx="435">
                  <c:v>37152</c:v>
                </c:pt>
                <c:pt idx="436">
                  <c:v>37153</c:v>
                </c:pt>
                <c:pt idx="437">
                  <c:v>37154</c:v>
                </c:pt>
                <c:pt idx="438">
                  <c:v>37155</c:v>
                </c:pt>
                <c:pt idx="439">
                  <c:v>37158</c:v>
                </c:pt>
                <c:pt idx="440">
                  <c:v>37159</c:v>
                </c:pt>
                <c:pt idx="441">
                  <c:v>37160</c:v>
                </c:pt>
                <c:pt idx="442">
                  <c:v>37161</c:v>
                </c:pt>
                <c:pt idx="443">
                  <c:v>37162</c:v>
                </c:pt>
                <c:pt idx="444">
                  <c:v>37165</c:v>
                </c:pt>
                <c:pt idx="445">
                  <c:v>37166</c:v>
                </c:pt>
                <c:pt idx="446">
                  <c:v>37167</c:v>
                </c:pt>
                <c:pt idx="447">
                  <c:v>37168</c:v>
                </c:pt>
                <c:pt idx="448">
                  <c:v>37169</c:v>
                </c:pt>
                <c:pt idx="449">
                  <c:v>37172</c:v>
                </c:pt>
                <c:pt idx="450">
                  <c:v>37173</c:v>
                </c:pt>
                <c:pt idx="451">
                  <c:v>37174</c:v>
                </c:pt>
                <c:pt idx="452">
                  <c:v>37175</c:v>
                </c:pt>
                <c:pt idx="453">
                  <c:v>37176</c:v>
                </c:pt>
                <c:pt idx="454">
                  <c:v>37179</c:v>
                </c:pt>
                <c:pt idx="455">
                  <c:v>37180</c:v>
                </c:pt>
                <c:pt idx="456">
                  <c:v>37181</c:v>
                </c:pt>
                <c:pt idx="457">
                  <c:v>37182</c:v>
                </c:pt>
                <c:pt idx="458">
                  <c:v>37183</c:v>
                </c:pt>
                <c:pt idx="459">
                  <c:v>37186</c:v>
                </c:pt>
                <c:pt idx="460">
                  <c:v>37187</c:v>
                </c:pt>
                <c:pt idx="461">
                  <c:v>37188</c:v>
                </c:pt>
                <c:pt idx="462">
                  <c:v>37189</c:v>
                </c:pt>
                <c:pt idx="463">
                  <c:v>37190</c:v>
                </c:pt>
                <c:pt idx="464">
                  <c:v>37193</c:v>
                </c:pt>
                <c:pt idx="465">
                  <c:v>37194</c:v>
                </c:pt>
                <c:pt idx="466">
                  <c:v>37195</c:v>
                </c:pt>
                <c:pt idx="467">
                  <c:v>37196</c:v>
                </c:pt>
                <c:pt idx="468">
                  <c:v>37197</c:v>
                </c:pt>
                <c:pt idx="469">
                  <c:v>37200</c:v>
                </c:pt>
                <c:pt idx="470">
                  <c:v>37201</c:v>
                </c:pt>
                <c:pt idx="471">
                  <c:v>37202</c:v>
                </c:pt>
                <c:pt idx="472">
                  <c:v>37203</c:v>
                </c:pt>
                <c:pt idx="473">
                  <c:v>37204</c:v>
                </c:pt>
                <c:pt idx="474">
                  <c:v>37207</c:v>
                </c:pt>
                <c:pt idx="475">
                  <c:v>37208</c:v>
                </c:pt>
                <c:pt idx="476">
                  <c:v>37209</c:v>
                </c:pt>
                <c:pt idx="477">
                  <c:v>37210</c:v>
                </c:pt>
                <c:pt idx="478">
                  <c:v>37211</c:v>
                </c:pt>
                <c:pt idx="479">
                  <c:v>37214</c:v>
                </c:pt>
                <c:pt idx="480">
                  <c:v>37215</c:v>
                </c:pt>
                <c:pt idx="481">
                  <c:v>37216</c:v>
                </c:pt>
                <c:pt idx="482">
                  <c:v>37217</c:v>
                </c:pt>
                <c:pt idx="483">
                  <c:v>37218</c:v>
                </c:pt>
                <c:pt idx="484">
                  <c:v>37221</c:v>
                </c:pt>
                <c:pt idx="485">
                  <c:v>37222</c:v>
                </c:pt>
                <c:pt idx="486">
                  <c:v>37223</c:v>
                </c:pt>
                <c:pt idx="487">
                  <c:v>37224</c:v>
                </c:pt>
                <c:pt idx="488">
                  <c:v>37225</c:v>
                </c:pt>
                <c:pt idx="489">
                  <c:v>37228</c:v>
                </c:pt>
                <c:pt idx="490">
                  <c:v>37229</c:v>
                </c:pt>
                <c:pt idx="491">
                  <c:v>37230</c:v>
                </c:pt>
                <c:pt idx="492">
                  <c:v>37231</c:v>
                </c:pt>
                <c:pt idx="493">
                  <c:v>37232</c:v>
                </c:pt>
                <c:pt idx="494">
                  <c:v>37235</c:v>
                </c:pt>
                <c:pt idx="495">
                  <c:v>37236</c:v>
                </c:pt>
                <c:pt idx="496">
                  <c:v>37237</c:v>
                </c:pt>
                <c:pt idx="497">
                  <c:v>37238</c:v>
                </c:pt>
                <c:pt idx="498">
                  <c:v>37239</c:v>
                </c:pt>
                <c:pt idx="499">
                  <c:v>37242</c:v>
                </c:pt>
                <c:pt idx="500">
                  <c:v>37243</c:v>
                </c:pt>
                <c:pt idx="501">
                  <c:v>37244</c:v>
                </c:pt>
                <c:pt idx="502">
                  <c:v>37245</c:v>
                </c:pt>
                <c:pt idx="503">
                  <c:v>37246</c:v>
                </c:pt>
                <c:pt idx="504">
                  <c:v>37249</c:v>
                </c:pt>
                <c:pt idx="505">
                  <c:v>37252</c:v>
                </c:pt>
                <c:pt idx="506">
                  <c:v>37253</c:v>
                </c:pt>
                <c:pt idx="507">
                  <c:v>37258</c:v>
                </c:pt>
                <c:pt idx="508">
                  <c:v>37259</c:v>
                </c:pt>
                <c:pt idx="509">
                  <c:v>37260</c:v>
                </c:pt>
                <c:pt idx="510">
                  <c:v>37263</c:v>
                </c:pt>
                <c:pt idx="511">
                  <c:v>37264</c:v>
                </c:pt>
                <c:pt idx="512">
                  <c:v>37265</c:v>
                </c:pt>
                <c:pt idx="513">
                  <c:v>37266</c:v>
                </c:pt>
                <c:pt idx="514">
                  <c:v>37267</c:v>
                </c:pt>
                <c:pt idx="515">
                  <c:v>37270</c:v>
                </c:pt>
                <c:pt idx="516">
                  <c:v>37271</c:v>
                </c:pt>
                <c:pt idx="517">
                  <c:v>37272</c:v>
                </c:pt>
                <c:pt idx="518">
                  <c:v>37273</c:v>
                </c:pt>
                <c:pt idx="519">
                  <c:v>37274</c:v>
                </c:pt>
                <c:pt idx="520">
                  <c:v>37277</c:v>
                </c:pt>
                <c:pt idx="521">
                  <c:v>37278</c:v>
                </c:pt>
                <c:pt idx="522">
                  <c:v>37279</c:v>
                </c:pt>
                <c:pt idx="523">
                  <c:v>37280</c:v>
                </c:pt>
                <c:pt idx="524">
                  <c:v>37281</c:v>
                </c:pt>
                <c:pt idx="525">
                  <c:v>37284</c:v>
                </c:pt>
                <c:pt idx="526">
                  <c:v>37285</c:v>
                </c:pt>
                <c:pt idx="527">
                  <c:v>37286</c:v>
                </c:pt>
                <c:pt idx="528">
                  <c:v>37287</c:v>
                </c:pt>
                <c:pt idx="529">
                  <c:v>37288</c:v>
                </c:pt>
                <c:pt idx="530">
                  <c:v>37291</c:v>
                </c:pt>
                <c:pt idx="531">
                  <c:v>37292</c:v>
                </c:pt>
                <c:pt idx="532">
                  <c:v>37293</c:v>
                </c:pt>
                <c:pt idx="533">
                  <c:v>37294</c:v>
                </c:pt>
                <c:pt idx="534">
                  <c:v>37295</c:v>
                </c:pt>
                <c:pt idx="535">
                  <c:v>37298</c:v>
                </c:pt>
                <c:pt idx="536">
                  <c:v>37299</c:v>
                </c:pt>
                <c:pt idx="537">
                  <c:v>37300</c:v>
                </c:pt>
                <c:pt idx="538">
                  <c:v>37301</c:v>
                </c:pt>
                <c:pt idx="539">
                  <c:v>37302</c:v>
                </c:pt>
                <c:pt idx="540">
                  <c:v>37305</c:v>
                </c:pt>
                <c:pt idx="541">
                  <c:v>37306</c:v>
                </c:pt>
                <c:pt idx="542">
                  <c:v>37307</c:v>
                </c:pt>
                <c:pt idx="543">
                  <c:v>37308</c:v>
                </c:pt>
                <c:pt idx="544">
                  <c:v>37309</c:v>
                </c:pt>
                <c:pt idx="545">
                  <c:v>37312</c:v>
                </c:pt>
                <c:pt idx="546">
                  <c:v>37313</c:v>
                </c:pt>
                <c:pt idx="547">
                  <c:v>37314</c:v>
                </c:pt>
                <c:pt idx="548">
                  <c:v>37315</c:v>
                </c:pt>
                <c:pt idx="549">
                  <c:v>37316</c:v>
                </c:pt>
                <c:pt idx="550">
                  <c:v>37319</c:v>
                </c:pt>
                <c:pt idx="551">
                  <c:v>37320</c:v>
                </c:pt>
                <c:pt idx="552">
                  <c:v>37321</c:v>
                </c:pt>
                <c:pt idx="553">
                  <c:v>37322</c:v>
                </c:pt>
                <c:pt idx="554">
                  <c:v>37323</c:v>
                </c:pt>
                <c:pt idx="555">
                  <c:v>37326</c:v>
                </c:pt>
                <c:pt idx="556">
                  <c:v>37327</c:v>
                </c:pt>
                <c:pt idx="557">
                  <c:v>37328</c:v>
                </c:pt>
                <c:pt idx="558">
                  <c:v>37329</c:v>
                </c:pt>
                <c:pt idx="559">
                  <c:v>37330</c:v>
                </c:pt>
                <c:pt idx="560">
                  <c:v>37333</c:v>
                </c:pt>
                <c:pt idx="561">
                  <c:v>37334</c:v>
                </c:pt>
                <c:pt idx="562">
                  <c:v>37335</c:v>
                </c:pt>
                <c:pt idx="563">
                  <c:v>37336</c:v>
                </c:pt>
                <c:pt idx="564">
                  <c:v>37337</c:v>
                </c:pt>
                <c:pt idx="565">
                  <c:v>37340</c:v>
                </c:pt>
                <c:pt idx="566">
                  <c:v>37341</c:v>
                </c:pt>
                <c:pt idx="567">
                  <c:v>37342</c:v>
                </c:pt>
                <c:pt idx="568">
                  <c:v>37343</c:v>
                </c:pt>
                <c:pt idx="569">
                  <c:v>37348</c:v>
                </c:pt>
                <c:pt idx="570">
                  <c:v>37349</c:v>
                </c:pt>
                <c:pt idx="571">
                  <c:v>37350</c:v>
                </c:pt>
                <c:pt idx="572">
                  <c:v>37351</c:v>
                </c:pt>
                <c:pt idx="573">
                  <c:v>37354</c:v>
                </c:pt>
                <c:pt idx="574">
                  <c:v>37355</c:v>
                </c:pt>
                <c:pt idx="575">
                  <c:v>37356</c:v>
                </c:pt>
                <c:pt idx="576">
                  <c:v>37357</c:v>
                </c:pt>
                <c:pt idx="577">
                  <c:v>37358</c:v>
                </c:pt>
                <c:pt idx="578">
                  <c:v>37361</c:v>
                </c:pt>
                <c:pt idx="579">
                  <c:v>37362</c:v>
                </c:pt>
                <c:pt idx="580">
                  <c:v>37363</c:v>
                </c:pt>
                <c:pt idx="581">
                  <c:v>37364</c:v>
                </c:pt>
                <c:pt idx="582">
                  <c:v>37365</c:v>
                </c:pt>
                <c:pt idx="583">
                  <c:v>37368</c:v>
                </c:pt>
                <c:pt idx="584">
                  <c:v>37369</c:v>
                </c:pt>
                <c:pt idx="585">
                  <c:v>37370</c:v>
                </c:pt>
                <c:pt idx="586">
                  <c:v>37371</c:v>
                </c:pt>
                <c:pt idx="587">
                  <c:v>37372</c:v>
                </c:pt>
                <c:pt idx="588">
                  <c:v>37375</c:v>
                </c:pt>
                <c:pt idx="589">
                  <c:v>37376</c:v>
                </c:pt>
                <c:pt idx="590">
                  <c:v>37378</c:v>
                </c:pt>
                <c:pt idx="591">
                  <c:v>37379</c:v>
                </c:pt>
                <c:pt idx="592">
                  <c:v>37382</c:v>
                </c:pt>
                <c:pt idx="593">
                  <c:v>37383</c:v>
                </c:pt>
                <c:pt idx="594">
                  <c:v>37384</c:v>
                </c:pt>
                <c:pt idx="595">
                  <c:v>37385</c:v>
                </c:pt>
                <c:pt idx="596">
                  <c:v>37386</c:v>
                </c:pt>
                <c:pt idx="597">
                  <c:v>37389</c:v>
                </c:pt>
                <c:pt idx="598">
                  <c:v>37390</c:v>
                </c:pt>
                <c:pt idx="599">
                  <c:v>37391</c:v>
                </c:pt>
                <c:pt idx="600">
                  <c:v>37392</c:v>
                </c:pt>
                <c:pt idx="601">
                  <c:v>37393</c:v>
                </c:pt>
                <c:pt idx="602">
                  <c:v>37396</c:v>
                </c:pt>
                <c:pt idx="603">
                  <c:v>37397</c:v>
                </c:pt>
                <c:pt idx="604">
                  <c:v>37398</c:v>
                </c:pt>
                <c:pt idx="605">
                  <c:v>37399</c:v>
                </c:pt>
                <c:pt idx="606">
                  <c:v>37400</c:v>
                </c:pt>
                <c:pt idx="607">
                  <c:v>37403</c:v>
                </c:pt>
                <c:pt idx="608">
                  <c:v>37404</c:v>
                </c:pt>
                <c:pt idx="609">
                  <c:v>37405</c:v>
                </c:pt>
                <c:pt idx="610">
                  <c:v>37406</c:v>
                </c:pt>
                <c:pt idx="611">
                  <c:v>37407</c:v>
                </c:pt>
                <c:pt idx="612">
                  <c:v>37410</c:v>
                </c:pt>
                <c:pt idx="613">
                  <c:v>37411</c:v>
                </c:pt>
                <c:pt idx="614">
                  <c:v>37412</c:v>
                </c:pt>
                <c:pt idx="615">
                  <c:v>37413</c:v>
                </c:pt>
                <c:pt idx="616">
                  <c:v>37414</c:v>
                </c:pt>
                <c:pt idx="617">
                  <c:v>37417</c:v>
                </c:pt>
                <c:pt idx="618">
                  <c:v>37418</c:v>
                </c:pt>
                <c:pt idx="619">
                  <c:v>37419</c:v>
                </c:pt>
                <c:pt idx="620">
                  <c:v>37420</c:v>
                </c:pt>
                <c:pt idx="621">
                  <c:v>37421</c:v>
                </c:pt>
                <c:pt idx="622">
                  <c:v>37424</c:v>
                </c:pt>
                <c:pt idx="623">
                  <c:v>37425</c:v>
                </c:pt>
                <c:pt idx="624">
                  <c:v>37426</c:v>
                </c:pt>
                <c:pt idx="625">
                  <c:v>37427</c:v>
                </c:pt>
                <c:pt idx="626">
                  <c:v>37428</c:v>
                </c:pt>
                <c:pt idx="627">
                  <c:v>37431</c:v>
                </c:pt>
                <c:pt idx="628">
                  <c:v>37432</c:v>
                </c:pt>
                <c:pt idx="629">
                  <c:v>37433</c:v>
                </c:pt>
                <c:pt idx="630">
                  <c:v>37434</c:v>
                </c:pt>
                <c:pt idx="631">
                  <c:v>37435</c:v>
                </c:pt>
                <c:pt idx="632">
                  <c:v>37438</c:v>
                </c:pt>
                <c:pt idx="633">
                  <c:v>37439</c:v>
                </c:pt>
                <c:pt idx="634">
                  <c:v>37440</c:v>
                </c:pt>
                <c:pt idx="635">
                  <c:v>37441</c:v>
                </c:pt>
                <c:pt idx="636">
                  <c:v>37442</c:v>
                </c:pt>
                <c:pt idx="637">
                  <c:v>37445</c:v>
                </c:pt>
                <c:pt idx="638">
                  <c:v>37446</c:v>
                </c:pt>
                <c:pt idx="639">
                  <c:v>37447</c:v>
                </c:pt>
                <c:pt idx="640">
                  <c:v>37448</c:v>
                </c:pt>
                <c:pt idx="641">
                  <c:v>37449</c:v>
                </c:pt>
                <c:pt idx="642">
                  <c:v>37452</c:v>
                </c:pt>
                <c:pt idx="643">
                  <c:v>37453</c:v>
                </c:pt>
                <c:pt idx="644">
                  <c:v>37454</c:v>
                </c:pt>
                <c:pt idx="645">
                  <c:v>37455</c:v>
                </c:pt>
                <c:pt idx="646">
                  <c:v>37456</c:v>
                </c:pt>
                <c:pt idx="647">
                  <c:v>37459</c:v>
                </c:pt>
                <c:pt idx="648">
                  <c:v>37460</c:v>
                </c:pt>
                <c:pt idx="649">
                  <c:v>37461</c:v>
                </c:pt>
                <c:pt idx="650">
                  <c:v>37462</c:v>
                </c:pt>
                <c:pt idx="651">
                  <c:v>37463</c:v>
                </c:pt>
                <c:pt idx="652">
                  <c:v>37466</c:v>
                </c:pt>
                <c:pt idx="653">
                  <c:v>37467</c:v>
                </c:pt>
                <c:pt idx="654">
                  <c:v>37468</c:v>
                </c:pt>
                <c:pt idx="655">
                  <c:v>37469</c:v>
                </c:pt>
                <c:pt idx="656">
                  <c:v>37470</c:v>
                </c:pt>
                <c:pt idx="657">
                  <c:v>37473</c:v>
                </c:pt>
                <c:pt idx="658">
                  <c:v>37474</c:v>
                </c:pt>
                <c:pt idx="659">
                  <c:v>37475</c:v>
                </c:pt>
                <c:pt idx="660">
                  <c:v>37476</c:v>
                </c:pt>
                <c:pt idx="661">
                  <c:v>37477</c:v>
                </c:pt>
                <c:pt idx="662">
                  <c:v>37480</c:v>
                </c:pt>
                <c:pt idx="663">
                  <c:v>37481</c:v>
                </c:pt>
                <c:pt idx="664">
                  <c:v>37482</c:v>
                </c:pt>
                <c:pt idx="665">
                  <c:v>37483</c:v>
                </c:pt>
                <c:pt idx="666">
                  <c:v>37484</c:v>
                </c:pt>
                <c:pt idx="667">
                  <c:v>37487</c:v>
                </c:pt>
                <c:pt idx="668">
                  <c:v>37488</c:v>
                </c:pt>
                <c:pt idx="669">
                  <c:v>37489</c:v>
                </c:pt>
                <c:pt idx="670">
                  <c:v>37490</c:v>
                </c:pt>
                <c:pt idx="671">
                  <c:v>37491</c:v>
                </c:pt>
                <c:pt idx="672">
                  <c:v>37494</c:v>
                </c:pt>
                <c:pt idx="673">
                  <c:v>37495</c:v>
                </c:pt>
                <c:pt idx="674">
                  <c:v>37496</c:v>
                </c:pt>
                <c:pt idx="675">
                  <c:v>37497</c:v>
                </c:pt>
                <c:pt idx="676">
                  <c:v>37498</c:v>
                </c:pt>
                <c:pt idx="677">
                  <c:v>37501</c:v>
                </c:pt>
                <c:pt idx="678">
                  <c:v>37502</c:v>
                </c:pt>
                <c:pt idx="679">
                  <c:v>37503</c:v>
                </c:pt>
                <c:pt idx="680">
                  <c:v>37504</c:v>
                </c:pt>
                <c:pt idx="681">
                  <c:v>37505</c:v>
                </c:pt>
                <c:pt idx="682">
                  <c:v>37508</c:v>
                </c:pt>
                <c:pt idx="683">
                  <c:v>37509</c:v>
                </c:pt>
                <c:pt idx="684">
                  <c:v>37510</c:v>
                </c:pt>
                <c:pt idx="685">
                  <c:v>37511</c:v>
                </c:pt>
                <c:pt idx="686">
                  <c:v>37512</c:v>
                </c:pt>
                <c:pt idx="687">
                  <c:v>37515</c:v>
                </c:pt>
                <c:pt idx="688">
                  <c:v>37516</c:v>
                </c:pt>
                <c:pt idx="689">
                  <c:v>37517</c:v>
                </c:pt>
                <c:pt idx="690">
                  <c:v>37518</c:v>
                </c:pt>
                <c:pt idx="691">
                  <c:v>37519</c:v>
                </c:pt>
                <c:pt idx="692">
                  <c:v>37522</c:v>
                </c:pt>
                <c:pt idx="693">
                  <c:v>37523</c:v>
                </c:pt>
                <c:pt idx="694">
                  <c:v>37524</c:v>
                </c:pt>
                <c:pt idx="695">
                  <c:v>37525</c:v>
                </c:pt>
                <c:pt idx="696">
                  <c:v>37526</c:v>
                </c:pt>
                <c:pt idx="697">
                  <c:v>37529</c:v>
                </c:pt>
                <c:pt idx="698">
                  <c:v>37530</c:v>
                </c:pt>
                <c:pt idx="699">
                  <c:v>37531</c:v>
                </c:pt>
                <c:pt idx="700">
                  <c:v>37532</c:v>
                </c:pt>
                <c:pt idx="701">
                  <c:v>37533</c:v>
                </c:pt>
                <c:pt idx="702">
                  <c:v>37536</c:v>
                </c:pt>
                <c:pt idx="703">
                  <c:v>37537</c:v>
                </c:pt>
                <c:pt idx="704">
                  <c:v>37538</c:v>
                </c:pt>
                <c:pt idx="705">
                  <c:v>37539</c:v>
                </c:pt>
                <c:pt idx="706">
                  <c:v>37540</c:v>
                </c:pt>
                <c:pt idx="707">
                  <c:v>37543</c:v>
                </c:pt>
                <c:pt idx="708">
                  <c:v>37544</c:v>
                </c:pt>
                <c:pt idx="709">
                  <c:v>37545</c:v>
                </c:pt>
                <c:pt idx="710">
                  <c:v>37546</c:v>
                </c:pt>
                <c:pt idx="711">
                  <c:v>37547</c:v>
                </c:pt>
                <c:pt idx="712">
                  <c:v>37550</c:v>
                </c:pt>
                <c:pt idx="713">
                  <c:v>37551</c:v>
                </c:pt>
                <c:pt idx="714">
                  <c:v>37552</c:v>
                </c:pt>
                <c:pt idx="715">
                  <c:v>37553</c:v>
                </c:pt>
                <c:pt idx="716">
                  <c:v>37554</c:v>
                </c:pt>
                <c:pt idx="717">
                  <c:v>37557</c:v>
                </c:pt>
                <c:pt idx="718">
                  <c:v>37558</c:v>
                </c:pt>
                <c:pt idx="719">
                  <c:v>37559</c:v>
                </c:pt>
                <c:pt idx="720">
                  <c:v>37560</c:v>
                </c:pt>
                <c:pt idx="721">
                  <c:v>37561</c:v>
                </c:pt>
                <c:pt idx="722">
                  <c:v>37564</c:v>
                </c:pt>
                <c:pt idx="723">
                  <c:v>37565</c:v>
                </c:pt>
                <c:pt idx="724">
                  <c:v>37566</c:v>
                </c:pt>
                <c:pt idx="725">
                  <c:v>37567</c:v>
                </c:pt>
                <c:pt idx="726">
                  <c:v>37568</c:v>
                </c:pt>
                <c:pt idx="727">
                  <c:v>37571</c:v>
                </c:pt>
                <c:pt idx="728">
                  <c:v>37572</c:v>
                </c:pt>
                <c:pt idx="729">
                  <c:v>37573</c:v>
                </c:pt>
                <c:pt idx="730">
                  <c:v>37574</c:v>
                </c:pt>
                <c:pt idx="731">
                  <c:v>37575</c:v>
                </c:pt>
                <c:pt idx="732">
                  <c:v>37578</c:v>
                </c:pt>
                <c:pt idx="733">
                  <c:v>37579</c:v>
                </c:pt>
                <c:pt idx="734">
                  <c:v>37580</c:v>
                </c:pt>
                <c:pt idx="735">
                  <c:v>37581</c:v>
                </c:pt>
                <c:pt idx="736">
                  <c:v>37582</c:v>
                </c:pt>
                <c:pt idx="737">
                  <c:v>37585</c:v>
                </c:pt>
                <c:pt idx="738">
                  <c:v>37586</c:v>
                </c:pt>
                <c:pt idx="739">
                  <c:v>37587</c:v>
                </c:pt>
                <c:pt idx="740">
                  <c:v>37588</c:v>
                </c:pt>
                <c:pt idx="741">
                  <c:v>37589</c:v>
                </c:pt>
                <c:pt idx="742">
                  <c:v>37592</c:v>
                </c:pt>
                <c:pt idx="743">
                  <c:v>37593</c:v>
                </c:pt>
                <c:pt idx="744">
                  <c:v>37594</c:v>
                </c:pt>
                <c:pt idx="745">
                  <c:v>37595</c:v>
                </c:pt>
                <c:pt idx="746">
                  <c:v>37596</c:v>
                </c:pt>
                <c:pt idx="747">
                  <c:v>37599</c:v>
                </c:pt>
                <c:pt idx="748">
                  <c:v>37600</c:v>
                </c:pt>
                <c:pt idx="749">
                  <c:v>37601</c:v>
                </c:pt>
                <c:pt idx="750">
                  <c:v>37602</c:v>
                </c:pt>
                <c:pt idx="751">
                  <c:v>37603</c:v>
                </c:pt>
                <c:pt idx="752">
                  <c:v>37606</c:v>
                </c:pt>
                <c:pt idx="753">
                  <c:v>37607</c:v>
                </c:pt>
                <c:pt idx="754">
                  <c:v>37608</c:v>
                </c:pt>
                <c:pt idx="755">
                  <c:v>37609</c:v>
                </c:pt>
                <c:pt idx="756">
                  <c:v>37610</c:v>
                </c:pt>
                <c:pt idx="757">
                  <c:v>37613</c:v>
                </c:pt>
                <c:pt idx="758">
                  <c:v>37614</c:v>
                </c:pt>
                <c:pt idx="759">
                  <c:v>37617</c:v>
                </c:pt>
                <c:pt idx="760">
                  <c:v>37620</c:v>
                </c:pt>
                <c:pt idx="761">
                  <c:v>37621</c:v>
                </c:pt>
                <c:pt idx="762">
                  <c:v>37623</c:v>
                </c:pt>
                <c:pt idx="763">
                  <c:v>37624</c:v>
                </c:pt>
                <c:pt idx="764">
                  <c:v>37627</c:v>
                </c:pt>
                <c:pt idx="765">
                  <c:v>37628</c:v>
                </c:pt>
                <c:pt idx="766">
                  <c:v>37629</c:v>
                </c:pt>
                <c:pt idx="767">
                  <c:v>37630</c:v>
                </c:pt>
                <c:pt idx="768">
                  <c:v>37631</c:v>
                </c:pt>
                <c:pt idx="769">
                  <c:v>37634</c:v>
                </c:pt>
                <c:pt idx="770">
                  <c:v>37635</c:v>
                </c:pt>
                <c:pt idx="771">
                  <c:v>37636</c:v>
                </c:pt>
                <c:pt idx="772">
                  <c:v>37637</c:v>
                </c:pt>
                <c:pt idx="773">
                  <c:v>37638</c:v>
                </c:pt>
                <c:pt idx="774">
                  <c:v>37641</c:v>
                </c:pt>
                <c:pt idx="775">
                  <c:v>37642</c:v>
                </c:pt>
                <c:pt idx="776">
                  <c:v>37643</c:v>
                </c:pt>
                <c:pt idx="777">
                  <c:v>37644</c:v>
                </c:pt>
                <c:pt idx="778">
                  <c:v>37645</c:v>
                </c:pt>
                <c:pt idx="779">
                  <c:v>37648</c:v>
                </c:pt>
                <c:pt idx="780">
                  <c:v>37649</c:v>
                </c:pt>
                <c:pt idx="781">
                  <c:v>37650</c:v>
                </c:pt>
                <c:pt idx="782">
                  <c:v>37651</c:v>
                </c:pt>
                <c:pt idx="783">
                  <c:v>37652</c:v>
                </c:pt>
                <c:pt idx="784">
                  <c:v>37655</c:v>
                </c:pt>
                <c:pt idx="785">
                  <c:v>37656</c:v>
                </c:pt>
                <c:pt idx="786">
                  <c:v>37657</c:v>
                </c:pt>
                <c:pt idx="787">
                  <c:v>37658</c:v>
                </c:pt>
                <c:pt idx="788">
                  <c:v>37659</c:v>
                </c:pt>
                <c:pt idx="789">
                  <c:v>37662</c:v>
                </c:pt>
                <c:pt idx="790">
                  <c:v>37663</c:v>
                </c:pt>
                <c:pt idx="791">
                  <c:v>37664</c:v>
                </c:pt>
                <c:pt idx="792">
                  <c:v>37665</c:v>
                </c:pt>
                <c:pt idx="793">
                  <c:v>37666</c:v>
                </c:pt>
                <c:pt idx="794">
                  <c:v>37669</c:v>
                </c:pt>
                <c:pt idx="795">
                  <c:v>37670</c:v>
                </c:pt>
                <c:pt idx="796">
                  <c:v>37671</c:v>
                </c:pt>
                <c:pt idx="797">
                  <c:v>37672</c:v>
                </c:pt>
                <c:pt idx="798">
                  <c:v>37673</c:v>
                </c:pt>
                <c:pt idx="799">
                  <c:v>37676</c:v>
                </c:pt>
                <c:pt idx="800">
                  <c:v>37677</c:v>
                </c:pt>
                <c:pt idx="801">
                  <c:v>37678</c:v>
                </c:pt>
                <c:pt idx="802">
                  <c:v>37679</c:v>
                </c:pt>
                <c:pt idx="803">
                  <c:v>37680</c:v>
                </c:pt>
                <c:pt idx="804">
                  <c:v>37683</c:v>
                </c:pt>
                <c:pt idx="805">
                  <c:v>37684</c:v>
                </c:pt>
                <c:pt idx="806">
                  <c:v>37685</c:v>
                </c:pt>
                <c:pt idx="807">
                  <c:v>37686</c:v>
                </c:pt>
                <c:pt idx="808">
                  <c:v>37687</c:v>
                </c:pt>
                <c:pt idx="809">
                  <c:v>37690</c:v>
                </c:pt>
                <c:pt idx="810">
                  <c:v>37691</c:v>
                </c:pt>
                <c:pt idx="811">
                  <c:v>37692</c:v>
                </c:pt>
                <c:pt idx="812">
                  <c:v>37693</c:v>
                </c:pt>
                <c:pt idx="813">
                  <c:v>37694</c:v>
                </c:pt>
                <c:pt idx="814">
                  <c:v>37697</c:v>
                </c:pt>
                <c:pt idx="815">
                  <c:v>37698</c:v>
                </c:pt>
                <c:pt idx="816">
                  <c:v>37699</c:v>
                </c:pt>
                <c:pt idx="817">
                  <c:v>37700</c:v>
                </c:pt>
                <c:pt idx="818">
                  <c:v>37701</c:v>
                </c:pt>
                <c:pt idx="819">
                  <c:v>37704</c:v>
                </c:pt>
                <c:pt idx="820">
                  <c:v>37705</c:v>
                </c:pt>
                <c:pt idx="821">
                  <c:v>37706</c:v>
                </c:pt>
                <c:pt idx="822">
                  <c:v>37707</c:v>
                </c:pt>
                <c:pt idx="823">
                  <c:v>37708</c:v>
                </c:pt>
                <c:pt idx="824">
                  <c:v>37711</c:v>
                </c:pt>
                <c:pt idx="825">
                  <c:v>37712</c:v>
                </c:pt>
                <c:pt idx="826">
                  <c:v>37713</c:v>
                </c:pt>
                <c:pt idx="827">
                  <c:v>37714</c:v>
                </c:pt>
                <c:pt idx="828">
                  <c:v>37715</c:v>
                </c:pt>
                <c:pt idx="829">
                  <c:v>37718</c:v>
                </c:pt>
                <c:pt idx="830">
                  <c:v>37719</c:v>
                </c:pt>
                <c:pt idx="831">
                  <c:v>37720</c:v>
                </c:pt>
                <c:pt idx="832">
                  <c:v>37721</c:v>
                </c:pt>
                <c:pt idx="833">
                  <c:v>37722</c:v>
                </c:pt>
                <c:pt idx="834">
                  <c:v>37725</c:v>
                </c:pt>
                <c:pt idx="835">
                  <c:v>37726</c:v>
                </c:pt>
                <c:pt idx="836">
                  <c:v>37727</c:v>
                </c:pt>
                <c:pt idx="837">
                  <c:v>37728</c:v>
                </c:pt>
                <c:pt idx="838">
                  <c:v>37733</c:v>
                </c:pt>
                <c:pt idx="839">
                  <c:v>37734</c:v>
                </c:pt>
                <c:pt idx="840">
                  <c:v>37735</c:v>
                </c:pt>
                <c:pt idx="841">
                  <c:v>37736</c:v>
                </c:pt>
                <c:pt idx="842">
                  <c:v>37739</c:v>
                </c:pt>
                <c:pt idx="843">
                  <c:v>37740</c:v>
                </c:pt>
                <c:pt idx="844">
                  <c:v>37741</c:v>
                </c:pt>
                <c:pt idx="845">
                  <c:v>37743</c:v>
                </c:pt>
                <c:pt idx="846">
                  <c:v>37746</c:v>
                </c:pt>
                <c:pt idx="847">
                  <c:v>37747</c:v>
                </c:pt>
                <c:pt idx="848">
                  <c:v>37748</c:v>
                </c:pt>
                <c:pt idx="849">
                  <c:v>37749</c:v>
                </c:pt>
                <c:pt idx="850">
                  <c:v>37750</c:v>
                </c:pt>
                <c:pt idx="851">
                  <c:v>37753</c:v>
                </c:pt>
                <c:pt idx="852">
                  <c:v>37754</c:v>
                </c:pt>
                <c:pt idx="853">
                  <c:v>37755</c:v>
                </c:pt>
                <c:pt idx="854">
                  <c:v>37756</c:v>
                </c:pt>
                <c:pt idx="855">
                  <c:v>37757</c:v>
                </c:pt>
                <c:pt idx="856">
                  <c:v>37760</c:v>
                </c:pt>
                <c:pt idx="857">
                  <c:v>37761</c:v>
                </c:pt>
                <c:pt idx="858">
                  <c:v>37762</c:v>
                </c:pt>
                <c:pt idx="859">
                  <c:v>37763</c:v>
                </c:pt>
                <c:pt idx="860">
                  <c:v>37764</c:v>
                </c:pt>
                <c:pt idx="861">
                  <c:v>37767</c:v>
                </c:pt>
                <c:pt idx="862">
                  <c:v>37768</c:v>
                </c:pt>
                <c:pt idx="863">
                  <c:v>37769</c:v>
                </c:pt>
                <c:pt idx="864">
                  <c:v>37770</c:v>
                </c:pt>
                <c:pt idx="865">
                  <c:v>37771</c:v>
                </c:pt>
                <c:pt idx="866">
                  <c:v>37774</c:v>
                </c:pt>
                <c:pt idx="867">
                  <c:v>37775</c:v>
                </c:pt>
                <c:pt idx="868">
                  <c:v>37776</c:v>
                </c:pt>
                <c:pt idx="869">
                  <c:v>37777</c:v>
                </c:pt>
                <c:pt idx="870">
                  <c:v>37778</c:v>
                </c:pt>
                <c:pt idx="871">
                  <c:v>37781</c:v>
                </c:pt>
                <c:pt idx="872">
                  <c:v>37782</c:v>
                </c:pt>
                <c:pt idx="873">
                  <c:v>37783</c:v>
                </c:pt>
                <c:pt idx="874">
                  <c:v>37784</c:v>
                </c:pt>
                <c:pt idx="875">
                  <c:v>37785</c:v>
                </c:pt>
                <c:pt idx="876">
                  <c:v>37788</c:v>
                </c:pt>
                <c:pt idx="877">
                  <c:v>37789</c:v>
                </c:pt>
                <c:pt idx="878">
                  <c:v>37790</c:v>
                </c:pt>
                <c:pt idx="879">
                  <c:v>37791</c:v>
                </c:pt>
                <c:pt idx="880">
                  <c:v>37792</c:v>
                </c:pt>
                <c:pt idx="881">
                  <c:v>37795</c:v>
                </c:pt>
                <c:pt idx="882">
                  <c:v>37796</c:v>
                </c:pt>
                <c:pt idx="883">
                  <c:v>37797</c:v>
                </c:pt>
                <c:pt idx="884">
                  <c:v>37798</c:v>
                </c:pt>
                <c:pt idx="885">
                  <c:v>37799</c:v>
                </c:pt>
                <c:pt idx="886">
                  <c:v>37802</c:v>
                </c:pt>
                <c:pt idx="887">
                  <c:v>37803</c:v>
                </c:pt>
                <c:pt idx="888">
                  <c:v>37804</c:v>
                </c:pt>
                <c:pt idx="889">
                  <c:v>37805</c:v>
                </c:pt>
                <c:pt idx="890">
                  <c:v>37806</c:v>
                </c:pt>
                <c:pt idx="891">
                  <c:v>37809</c:v>
                </c:pt>
                <c:pt idx="892">
                  <c:v>37810</c:v>
                </c:pt>
                <c:pt idx="893">
                  <c:v>37811</c:v>
                </c:pt>
                <c:pt idx="894">
                  <c:v>37812</c:v>
                </c:pt>
                <c:pt idx="895">
                  <c:v>37813</c:v>
                </c:pt>
                <c:pt idx="896">
                  <c:v>37816</c:v>
                </c:pt>
                <c:pt idx="897">
                  <c:v>37817</c:v>
                </c:pt>
                <c:pt idx="898">
                  <c:v>37818</c:v>
                </c:pt>
                <c:pt idx="899">
                  <c:v>37819</c:v>
                </c:pt>
                <c:pt idx="900">
                  <c:v>37820</c:v>
                </c:pt>
                <c:pt idx="901">
                  <c:v>37823</c:v>
                </c:pt>
                <c:pt idx="902">
                  <c:v>37824</c:v>
                </c:pt>
                <c:pt idx="903">
                  <c:v>37825</c:v>
                </c:pt>
                <c:pt idx="904">
                  <c:v>37826</c:v>
                </c:pt>
                <c:pt idx="905">
                  <c:v>37827</c:v>
                </c:pt>
                <c:pt idx="906">
                  <c:v>37830</c:v>
                </c:pt>
                <c:pt idx="907">
                  <c:v>37831</c:v>
                </c:pt>
                <c:pt idx="908">
                  <c:v>37832</c:v>
                </c:pt>
                <c:pt idx="909">
                  <c:v>37833</c:v>
                </c:pt>
                <c:pt idx="910">
                  <c:v>37834</c:v>
                </c:pt>
                <c:pt idx="911">
                  <c:v>37837</c:v>
                </c:pt>
                <c:pt idx="912">
                  <c:v>37838</c:v>
                </c:pt>
                <c:pt idx="913">
                  <c:v>37839</c:v>
                </c:pt>
                <c:pt idx="914">
                  <c:v>37840</c:v>
                </c:pt>
                <c:pt idx="915">
                  <c:v>37841</c:v>
                </c:pt>
                <c:pt idx="916">
                  <c:v>37844</c:v>
                </c:pt>
                <c:pt idx="917">
                  <c:v>37845</c:v>
                </c:pt>
                <c:pt idx="918">
                  <c:v>37846</c:v>
                </c:pt>
                <c:pt idx="919">
                  <c:v>37847</c:v>
                </c:pt>
                <c:pt idx="920">
                  <c:v>37848</c:v>
                </c:pt>
                <c:pt idx="921">
                  <c:v>37851</c:v>
                </c:pt>
                <c:pt idx="922">
                  <c:v>37852</c:v>
                </c:pt>
                <c:pt idx="923">
                  <c:v>37853</c:v>
                </c:pt>
                <c:pt idx="924">
                  <c:v>37854</c:v>
                </c:pt>
                <c:pt idx="925">
                  <c:v>37855</c:v>
                </c:pt>
                <c:pt idx="926">
                  <c:v>37858</c:v>
                </c:pt>
                <c:pt idx="927">
                  <c:v>37859</c:v>
                </c:pt>
                <c:pt idx="928">
                  <c:v>37860</c:v>
                </c:pt>
                <c:pt idx="929">
                  <c:v>37861</c:v>
                </c:pt>
                <c:pt idx="930">
                  <c:v>37862</c:v>
                </c:pt>
                <c:pt idx="931">
                  <c:v>37865</c:v>
                </c:pt>
                <c:pt idx="932">
                  <c:v>37866</c:v>
                </c:pt>
                <c:pt idx="933">
                  <c:v>37867</c:v>
                </c:pt>
                <c:pt idx="934">
                  <c:v>37868</c:v>
                </c:pt>
                <c:pt idx="935">
                  <c:v>37869</c:v>
                </c:pt>
                <c:pt idx="936">
                  <c:v>37872</c:v>
                </c:pt>
                <c:pt idx="937">
                  <c:v>37873</c:v>
                </c:pt>
                <c:pt idx="938">
                  <c:v>37874</c:v>
                </c:pt>
                <c:pt idx="939">
                  <c:v>37875</c:v>
                </c:pt>
                <c:pt idx="940">
                  <c:v>37876</c:v>
                </c:pt>
                <c:pt idx="941">
                  <c:v>37879</c:v>
                </c:pt>
                <c:pt idx="942">
                  <c:v>37880</c:v>
                </c:pt>
                <c:pt idx="943">
                  <c:v>37881</c:v>
                </c:pt>
                <c:pt idx="944">
                  <c:v>37882</c:v>
                </c:pt>
                <c:pt idx="945">
                  <c:v>37883</c:v>
                </c:pt>
                <c:pt idx="946">
                  <c:v>37886</c:v>
                </c:pt>
                <c:pt idx="947">
                  <c:v>37887</c:v>
                </c:pt>
                <c:pt idx="948">
                  <c:v>37888</c:v>
                </c:pt>
                <c:pt idx="949">
                  <c:v>37889</c:v>
                </c:pt>
                <c:pt idx="950">
                  <c:v>37890</c:v>
                </c:pt>
                <c:pt idx="951">
                  <c:v>37893</c:v>
                </c:pt>
                <c:pt idx="952">
                  <c:v>37894</c:v>
                </c:pt>
                <c:pt idx="953">
                  <c:v>37895</c:v>
                </c:pt>
                <c:pt idx="954">
                  <c:v>37896</c:v>
                </c:pt>
                <c:pt idx="955">
                  <c:v>37897</c:v>
                </c:pt>
                <c:pt idx="956">
                  <c:v>37900</c:v>
                </c:pt>
                <c:pt idx="957">
                  <c:v>37901</c:v>
                </c:pt>
                <c:pt idx="958">
                  <c:v>37902</c:v>
                </c:pt>
                <c:pt idx="959">
                  <c:v>37903</c:v>
                </c:pt>
                <c:pt idx="960">
                  <c:v>37904</c:v>
                </c:pt>
                <c:pt idx="961">
                  <c:v>37907</c:v>
                </c:pt>
                <c:pt idx="962">
                  <c:v>37908</c:v>
                </c:pt>
                <c:pt idx="963">
                  <c:v>37909</c:v>
                </c:pt>
                <c:pt idx="964">
                  <c:v>37910</c:v>
                </c:pt>
                <c:pt idx="965">
                  <c:v>37911</c:v>
                </c:pt>
                <c:pt idx="966">
                  <c:v>37914</c:v>
                </c:pt>
                <c:pt idx="967">
                  <c:v>37915</c:v>
                </c:pt>
                <c:pt idx="968">
                  <c:v>37916</c:v>
                </c:pt>
                <c:pt idx="969">
                  <c:v>37917</c:v>
                </c:pt>
                <c:pt idx="970">
                  <c:v>37918</c:v>
                </c:pt>
                <c:pt idx="971">
                  <c:v>37921</c:v>
                </c:pt>
                <c:pt idx="972">
                  <c:v>37922</c:v>
                </c:pt>
                <c:pt idx="973">
                  <c:v>37923</c:v>
                </c:pt>
                <c:pt idx="974">
                  <c:v>37924</c:v>
                </c:pt>
                <c:pt idx="975">
                  <c:v>37925</c:v>
                </c:pt>
                <c:pt idx="976">
                  <c:v>37928</c:v>
                </c:pt>
                <c:pt idx="977">
                  <c:v>37929</c:v>
                </c:pt>
                <c:pt idx="978">
                  <c:v>37930</c:v>
                </c:pt>
                <c:pt idx="979">
                  <c:v>37931</c:v>
                </c:pt>
                <c:pt idx="980">
                  <c:v>37932</c:v>
                </c:pt>
                <c:pt idx="981">
                  <c:v>37935</c:v>
                </c:pt>
                <c:pt idx="982">
                  <c:v>37936</c:v>
                </c:pt>
                <c:pt idx="983">
                  <c:v>37937</c:v>
                </c:pt>
                <c:pt idx="984">
                  <c:v>37938</c:v>
                </c:pt>
                <c:pt idx="985">
                  <c:v>37939</c:v>
                </c:pt>
                <c:pt idx="986">
                  <c:v>37942</c:v>
                </c:pt>
                <c:pt idx="987">
                  <c:v>37943</c:v>
                </c:pt>
                <c:pt idx="988">
                  <c:v>37944</c:v>
                </c:pt>
                <c:pt idx="989">
                  <c:v>37945</c:v>
                </c:pt>
                <c:pt idx="990">
                  <c:v>37946</c:v>
                </c:pt>
                <c:pt idx="991">
                  <c:v>37949</c:v>
                </c:pt>
                <c:pt idx="992">
                  <c:v>37950</c:v>
                </c:pt>
                <c:pt idx="993">
                  <c:v>37951</c:v>
                </c:pt>
                <c:pt idx="994">
                  <c:v>37952</c:v>
                </c:pt>
                <c:pt idx="995">
                  <c:v>37953</c:v>
                </c:pt>
                <c:pt idx="996">
                  <c:v>37956</c:v>
                </c:pt>
                <c:pt idx="997">
                  <c:v>37957</c:v>
                </c:pt>
                <c:pt idx="998">
                  <c:v>37958</c:v>
                </c:pt>
                <c:pt idx="999">
                  <c:v>37959</c:v>
                </c:pt>
                <c:pt idx="1000">
                  <c:v>37960</c:v>
                </c:pt>
                <c:pt idx="1001">
                  <c:v>37963</c:v>
                </c:pt>
                <c:pt idx="1002">
                  <c:v>37964</c:v>
                </c:pt>
                <c:pt idx="1003">
                  <c:v>37965</c:v>
                </c:pt>
                <c:pt idx="1004">
                  <c:v>37966</c:v>
                </c:pt>
                <c:pt idx="1005">
                  <c:v>37967</c:v>
                </c:pt>
                <c:pt idx="1006">
                  <c:v>37970</c:v>
                </c:pt>
                <c:pt idx="1007">
                  <c:v>37971</c:v>
                </c:pt>
                <c:pt idx="1008">
                  <c:v>37972</c:v>
                </c:pt>
                <c:pt idx="1009">
                  <c:v>37973</c:v>
                </c:pt>
                <c:pt idx="1010">
                  <c:v>37974</c:v>
                </c:pt>
                <c:pt idx="1011">
                  <c:v>37977</c:v>
                </c:pt>
                <c:pt idx="1012">
                  <c:v>37978</c:v>
                </c:pt>
                <c:pt idx="1013">
                  <c:v>37979</c:v>
                </c:pt>
                <c:pt idx="1014">
                  <c:v>37984</c:v>
                </c:pt>
                <c:pt idx="1015">
                  <c:v>37985</c:v>
                </c:pt>
                <c:pt idx="1016">
                  <c:v>37986</c:v>
                </c:pt>
                <c:pt idx="1017">
                  <c:v>37988</c:v>
                </c:pt>
                <c:pt idx="1018">
                  <c:v>37991</c:v>
                </c:pt>
                <c:pt idx="1019">
                  <c:v>37992</c:v>
                </c:pt>
                <c:pt idx="1020">
                  <c:v>37993</c:v>
                </c:pt>
                <c:pt idx="1021">
                  <c:v>37994</c:v>
                </c:pt>
                <c:pt idx="1022">
                  <c:v>37995</c:v>
                </c:pt>
                <c:pt idx="1023">
                  <c:v>37998</c:v>
                </c:pt>
                <c:pt idx="1024">
                  <c:v>37999</c:v>
                </c:pt>
                <c:pt idx="1025">
                  <c:v>38000</c:v>
                </c:pt>
                <c:pt idx="1026">
                  <c:v>38001</c:v>
                </c:pt>
                <c:pt idx="1027">
                  <c:v>38002</c:v>
                </c:pt>
                <c:pt idx="1028">
                  <c:v>38005</c:v>
                </c:pt>
                <c:pt idx="1029">
                  <c:v>38006</c:v>
                </c:pt>
                <c:pt idx="1030">
                  <c:v>38007</c:v>
                </c:pt>
                <c:pt idx="1031">
                  <c:v>38008</c:v>
                </c:pt>
                <c:pt idx="1032">
                  <c:v>38009</c:v>
                </c:pt>
                <c:pt idx="1033">
                  <c:v>38012</c:v>
                </c:pt>
                <c:pt idx="1034">
                  <c:v>38013</c:v>
                </c:pt>
                <c:pt idx="1035">
                  <c:v>38014</c:v>
                </c:pt>
                <c:pt idx="1036">
                  <c:v>38015</c:v>
                </c:pt>
                <c:pt idx="1037">
                  <c:v>38016</c:v>
                </c:pt>
                <c:pt idx="1038">
                  <c:v>38019</c:v>
                </c:pt>
                <c:pt idx="1039">
                  <c:v>38020</c:v>
                </c:pt>
                <c:pt idx="1040">
                  <c:v>38021</c:v>
                </c:pt>
                <c:pt idx="1041">
                  <c:v>38022</c:v>
                </c:pt>
                <c:pt idx="1042">
                  <c:v>38023</c:v>
                </c:pt>
                <c:pt idx="1043">
                  <c:v>38026</c:v>
                </c:pt>
                <c:pt idx="1044">
                  <c:v>38027</c:v>
                </c:pt>
                <c:pt idx="1045">
                  <c:v>38028</c:v>
                </c:pt>
                <c:pt idx="1046">
                  <c:v>38029</c:v>
                </c:pt>
                <c:pt idx="1047">
                  <c:v>38030</c:v>
                </c:pt>
                <c:pt idx="1048">
                  <c:v>38033</c:v>
                </c:pt>
                <c:pt idx="1049">
                  <c:v>38034</c:v>
                </c:pt>
                <c:pt idx="1050">
                  <c:v>38035</c:v>
                </c:pt>
                <c:pt idx="1051">
                  <c:v>38036</c:v>
                </c:pt>
                <c:pt idx="1052">
                  <c:v>38037</c:v>
                </c:pt>
                <c:pt idx="1053">
                  <c:v>38040</c:v>
                </c:pt>
                <c:pt idx="1054">
                  <c:v>38041</c:v>
                </c:pt>
                <c:pt idx="1055">
                  <c:v>38042</c:v>
                </c:pt>
                <c:pt idx="1056">
                  <c:v>38043</c:v>
                </c:pt>
                <c:pt idx="1057">
                  <c:v>38044</c:v>
                </c:pt>
                <c:pt idx="1058">
                  <c:v>38047</c:v>
                </c:pt>
                <c:pt idx="1059">
                  <c:v>38048</c:v>
                </c:pt>
                <c:pt idx="1060">
                  <c:v>38049</c:v>
                </c:pt>
                <c:pt idx="1061">
                  <c:v>38050</c:v>
                </c:pt>
                <c:pt idx="1062">
                  <c:v>38051</c:v>
                </c:pt>
                <c:pt idx="1063">
                  <c:v>38054</c:v>
                </c:pt>
                <c:pt idx="1064">
                  <c:v>38055</c:v>
                </c:pt>
                <c:pt idx="1065">
                  <c:v>38056</c:v>
                </c:pt>
                <c:pt idx="1066">
                  <c:v>38057</c:v>
                </c:pt>
                <c:pt idx="1067">
                  <c:v>38058</c:v>
                </c:pt>
                <c:pt idx="1068">
                  <c:v>38061</c:v>
                </c:pt>
                <c:pt idx="1069">
                  <c:v>38062</c:v>
                </c:pt>
                <c:pt idx="1070">
                  <c:v>38063</c:v>
                </c:pt>
                <c:pt idx="1071">
                  <c:v>38064</c:v>
                </c:pt>
                <c:pt idx="1072">
                  <c:v>38065</c:v>
                </c:pt>
                <c:pt idx="1073">
                  <c:v>38068</c:v>
                </c:pt>
                <c:pt idx="1074">
                  <c:v>38069</c:v>
                </c:pt>
                <c:pt idx="1075">
                  <c:v>38070</c:v>
                </c:pt>
                <c:pt idx="1076">
                  <c:v>38071</c:v>
                </c:pt>
                <c:pt idx="1077">
                  <c:v>38072</c:v>
                </c:pt>
                <c:pt idx="1078">
                  <c:v>38075</c:v>
                </c:pt>
                <c:pt idx="1079">
                  <c:v>38076</c:v>
                </c:pt>
                <c:pt idx="1080">
                  <c:v>38077</c:v>
                </c:pt>
                <c:pt idx="1081">
                  <c:v>38078</c:v>
                </c:pt>
                <c:pt idx="1082">
                  <c:v>38079</c:v>
                </c:pt>
                <c:pt idx="1083">
                  <c:v>38082</c:v>
                </c:pt>
                <c:pt idx="1084">
                  <c:v>38083</c:v>
                </c:pt>
                <c:pt idx="1085">
                  <c:v>38084</c:v>
                </c:pt>
                <c:pt idx="1086">
                  <c:v>38085</c:v>
                </c:pt>
                <c:pt idx="1087">
                  <c:v>38090</c:v>
                </c:pt>
                <c:pt idx="1088">
                  <c:v>38091</c:v>
                </c:pt>
                <c:pt idx="1089">
                  <c:v>38092</c:v>
                </c:pt>
                <c:pt idx="1090">
                  <c:v>38093</c:v>
                </c:pt>
                <c:pt idx="1091">
                  <c:v>38096</c:v>
                </c:pt>
                <c:pt idx="1092">
                  <c:v>38097</c:v>
                </c:pt>
                <c:pt idx="1093">
                  <c:v>38098</c:v>
                </c:pt>
                <c:pt idx="1094">
                  <c:v>38099</c:v>
                </c:pt>
                <c:pt idx="1095">
                  <c:v>38100</c:v>
                </c:pt>
                <c:pt idx="1096">
                  <c:v>38103</c:v>
                </c:pt>
                <c:pt idx="1097">
                  <c:v>38104</c:v>
                </c:pt>
                <c:pt idx="1098">
                  <c:v>38105</c:v>
                </c:pt>
                <c:pt idx="1099">
                  <c:v>38106</c:v>
                </c:pt>
                <c:pt idx="1100">
                  <c:v>38107</c:v>
                </c:pt>
                <c:pt idx="1101">
                  <c:v>38110</c:v>
                </c:pt>
                <c:pt idx="1102">
                  <c:v>38111</c:v>
                </c:pt>
                <c:pt idx="1103">
                  <c:v>38112</c:v>
                </c:pt>
                <c:pt idx="1104">
                  <c:v>38113</c:v>
                </c:pt>
                <c:pt idx="1105">
                  <c:v>38114</c:v>
                </c:pt>
                <c:pt idx="1106">
                  <c:v>38117</c:v>
                </c:pt>
                <c:pt idx="1107">
                  <c:v>38118</c:v>
                </c:pt>
                <c:pt idx="1108">
                  <c:v>38119</c:v>
                </c:pt>
                <c:pt idx="1109">
                  <c:v>38120</c:v>
                </c:pt>
                <c:pt idx="1110">
                  <c:v>38121</c:v>
                </c:pt>
                <c:pt idx="1111">
                  <c:v>38124</c:v>
                </c:pt>
                <c:pt idx="1112">
                  <c:v>38125</c:v>
                </c:pt>
                <c:pt idx="1113">
                  <c:v>38126</c:v>
                </c:pt>
                <c:pt idx="1114">
                  <c:v>38127</c:v>
                </c:pt>
                <c:pt idx="1115">
                  <c:v>38128</c:v>
                </c:pt>
                <c:pt idx="1116">
                  <c:v>38131</c:v>
                </c:pt>
                <c:pt idx="1117">
                  <c:v>38132</c:v>
                </c:pt>
                <c:pt idx="1118">
                  <c:v>38133</c:v>
                </c:pt>
                <c:pt idx="1119">
                  <c:v>38134</c:v>
                </c:pt>
                <c:pt idx="1120">
                  <c:v>38135</c:v>
                </c:pt>
                <c:pt idx="1121">
                  <c:v>38138</c:v>
                </c:pt>
                <c:pt idx="1122">
                  <c:v>38139</c:v>
                </c:pt>
                <c:pt idx="1123">
                  <c:v>38140</c:v>
                </c:pt>
                <c:pt idx="1124">
                  <c:v>38141</c:v>
                </c:pt>
                <c:pt idx="1125">
                  <c:v>38142</c:v>
                </c:pt>
                <c:pt idx="1126">
                  <c:v>38145</c:v>
                </c:pt>
                <c:pt idx="1127">
                  <c:v>38146</c:v>
                </c:pt>
                <c:pt idx="1128">
                  <c:v>38147</c:v>
                </c:pt>
                <c:pt idx="1129">
                  <c:v>38148</c:v>
                </c:pt>
                <c:pt idx="1130">
                  <c:v>38149</c:v>
                </c:pt>
                <c:pt idx="1131">
                  <c:v>38152</c:v>
                </c:pt>
                <c:pt idx="1132">
                  <c:v>38153</c:v>
                </c:pt>
                <c:pt idx="1133">
                  <c:v>38154</c:v>
                </c:pt>
                <c:pt idx="1134">
                  <c:v>38155</c:v>
                </c:pt>
                <c:pt idx="1135">
                  <c:v>38156</c:v>
                </c:pt>
                <c:pt idx="1136">
                  <c:v>38159</c:v>
                </c:pt>
                <c:pt idx="1137">
                  <c:v>38160</c:v>
                </c:pt>
                <c:pt idx="1138">
                  <c:v>38161</c:v>
                </c:pt>
                <c:pt idx="1139">
                  <c:v>38162</c:v>
                </c:pt>
                <c:pt idx="1140">
                  <c:v>38163</c:v>
                </c:pt>
                <c:pt idx="1141">
                  <c:v>38166</c:v>
                </c:pt>
                <c:pt idx="1142">
                  <c:v>38167</c:v>
                </c:pt>
                <c:pt idx="1143">
                  <c:v>38168</c:v>
                </c:pt>
                <c:pt idx="1144">
                  <c:v>38169</c:v>
                </c:pt>
                <c:pt idx="1145">
                  <c:v>38170</c:v>
                </c:pt>
                <c:pt idx="1146">
                  <c:v>38173</c:v>
                </c:pt>
                <c:pt idx="1147">
                  <c:v>38174</c:v>
                </c:pt>
                <c:pt idx="1148">
                  <c:v>38175</c:v>
                </c:pt>
                <c:pt idx="1149">
                  <c:v>38176</c:v>
                </c:pt>
                <c:pt idx="1150">
                  <c:v>38177</c:v>
                </c:pt>
                <c:pt idx="1151">
                  <c:v>38180</c:v>
                </c:pt>
                <c:pt idx="1152">
                  <c:v>38181</c:v>
                </c:pt>
                <c:pt idx="1153">
                  <c:v>38182</c:v>
                </c:pt>
                <c:pt idx="1154">
                  <c:v>38183</c:v>
                </c:pt>
                <c:pt idx="1155">
                  <c:v>38184</c:v>
                </c:pt>
                <c:pt idx="1156">
                  <c:v>38187</c:v>
                </c:pt>
                <c:pt idx="1157">
                  <c:v>38188</c:v>
                </c:pt>
                <c:pt idx="1158">
                  <c:v>38189</c:v>
                </c:pt>
                <c:pt idx="1159">
                  <c:v>38190</c:v>
                </c:pt>
                <c:pt idx="1160">
                  <c:v>38191</c:v>
                </c:pt>
                <c:pt idx="1161">
                  <c:v>38194</c:v>
                </c:pt>
                <c:pt idx="1162">
                  <c:v>38195</c:v>
                </c:pt>
                <c:pt idx="1163">
                  <c:v>38196</c:v>
                </c:pt>
                <c:pt idx="1164">
                  <c:v>38197</c:v>
                </c:pt>
                <c:pt idx="1165">
                  <c:v>38198</c:v>
                </c:pt>
                <c:pt idx="1166">
                  <c:v>38201</c:v>
                </c:pt>
                <c:pt idx="1167">
                  <c:v>38202</c:v>
                </c:pt>
                <c:pt idx="1168">
                  <c:v>38203</c:v>
                </c:pt>
                <c:pt idx="1169">
                  <c:v>38204</c:v>
                </c:pt>
                <c:pt idx="1170">
                  <c:v>38205</c:v>
                </c:pt>
                <c:pt idx="1171">
                  <c:v>38208</c:v>
                </c:pt>
                <c:pt idx="1172">
                  <c:v>38209</c:v>
                </c:pt>
                <c:pt idx="1173">
                  <c:v>38210</c:v>
                </c:pt>
                <c:pt idx="1174">
                  <c:v>38211</c:v>
                </c:pt>
                <c:pt idx="1175">
                  <c:v>38212</c:v>
                </c:pt>
                <c:pt idx="1176">
                  <c:v>38215</c:v>
                </c:pt>
                <c:pt idx="1177">
                  <c:v>38216</c:v>
                </c:pt>
                <c:pt idx="1178">
                  <c:v>38217</c:v>
                </c:pt>
                <c:pt idx="1179">
                  <c:v>38218</c:v>
                </c:pt>
                <c:pt idx="1180">
                  <c:v>38219</c:v>
                </c:pt>
                <c:pt idx="1181">
                  <c:v>38222</c:v>
                </c:pt>
                <c:pt idx="1182">
                  <c:v>38223</c:v>
                </c:pt>
                <c:pt idx="1183">
                  <c:v>38224</c:v>
                </c:pt>
                <c:pt idx="1184">
                  <c:v>38225</c:v>
                </c:pt>
                <c:pt idx="1185">
                  <c:v>38226</c:v>
                </c:pt>
                <c:pt idx="1186">
                  <c:v>38229</c:v>
                </c:pt>
                <c:pt idx="1187">
                  <c:v>38230</c:v>
                </c:pt>
                <c:pt idx="1188">
                  <c:v>38231</c:v>
                </c:pt>
                <c:pt idx="1189">
                  <c:v>38232</c:v>
                </c:pt>
                <c:pt idx="1190">
                  <c:v>38233</c:v>
                </c:pt>
                <c:pt idx="1191">
                  <c:v>38236</c:v>
                </c:pt>
                <c:pt idx="1192">
                  <c:v>38237</c:v>
                </c:pt>
                <c:pt idx="1193">
                  <c:v>38238</c:v>
                </c:pt>
                <c:pt idx="1194">
                  <c:v>38239</c:v>
                </c:pt>
                <c:pt idx="1195">
                  <c:v>38240</c:v>
                </c:pt>
                <c:pt idx="1196">
                  <c:v>38243</c:v>
                </c:pt>
                <c:pt idx="1197">
                  <c:v>38244</c:v>
                </c:pt>
                <c:pt idx="1198">
                  <c:v>38245</c:v>
                </c:pt>
                <c:pt idx="1199">
                  <c:v>38246</c:v>
                </c:pt>
                <c:pt idx="1200">
                  <c:v>38247</c:v>
                </c:pt>
                <c:pt idx="1201">
                  <c:v>38250</c:v>
                </c:pt>
                <c:pt idx="1202">
                  <c:v>38251</c:v>
                </c:pt>
                <c:pt idx="1203">
                  <c:v>38252</c:v>
                </c:pt>
                <c:pt idx="1204">
                  <c:v>38253</c:v>
                </c:pt>
                <c:pt idx="1205">
                  <c:v>38254</c:v>
                </c:pt>
                <c:pt idx="1206">
                  <c:v>38257</c:v>
                </c:pt>
                <c:pt idx="1207">
                  <c:v>38258</c:v>
                </c:pt>
                <c:pt idx="1208">
                  <c:v>38259</c:v>
                </c:pt>
                <c:pt idx="1209">
                  <c:v>38260</c:v>
                </c:pt>
                <c:pt idx="1210">
                  <c:v>38261</c:v>
                </c:pt>
                <c:pt idx="1211">
                  <c:v>38264</c:v>
                </c:pt>
                <c:pt idx="1212">
                  <c:v>38265</c:v>
                </c:pt>
                <c:pt idx="1213">
                  <c:v>38266</c:v>
                </c:pt>
                <c:pt idx="1214">
                  <c:v>38267</c:v>
                </c:pt>
                <c:pt idx="1215">
                  <c:v>38268</c:v>
                </c:pt>
                <c:pt idx="1216">
                  <c:v>38271</c:v>
                </c:pt>
                <c:pt idx="1217">
                  <c:v>38272</c:v>
                </c:pt>
                <c:pt idx="1218">
                  <c:v>38273</c:v>
                </c:pt>
                <c:pt idx="1219">
                  <c:v>38274</c:v>
                </c:pt>
                <c:pt idx="1220">
                  <c:v>38275</c:v>
                </c:pt>
                <c:pt idx="1221">
                  <c:v>38278</c:v>
                </c:pt>
                <c:pt idx="1222">
                  <c:v>38279</c:v>
                </c:pt>
                <c:pt idx="1223">
                  <c:v>38280</c:v>
                </c:pt>
                <c:pt idx="1224">
                  <c:v>38281</c:v>
                </c:pt>
                <c:pt idx="1225">
                  <c:v>38282</c:v>
                </c:pt>
                <c:pt idx="1226">
                  <c:v>38285</c:v>
                </c:pt>
                <c:pt idx="1227">
                  <c:v>38286</c:v>
                </c:pt>
                <c:pt idx="1228">
                  <c:v>38287</c:v>
                </c:pt>
                <c:pt idx="1229">
                  <c:v>38288</c:v>
                </c:pt>
                <c:pt idx="1230">
                  <c:v>38289</c:v>
                </c:pt>
                <c:pt idx="1231">
                  <c:v>38292</c:v>
                </c:pt>
                <c:pt idx="1232">
                  <c:v>38293</c:v>
                </c:pt>
                <c:pt idx="1233">
                  <c:v>38294</c:v>
                </c:pt>
                <c:pt idx="1234">
                  <c:v>38295</c:v>
                </c:pt>
                <c:pt idx="1235">
                  <c:v>38296</c:v>
                </c:pt>
                <c:pt idx="1236">
                  <c:v>38299</c:v>
                </c:pt>
                <c:pt idx="1237">
                  <c:v>38300</c:v>
                </c:pt>
                <c:pt idx="1238">
                  <c:v>38301</c:v>
                </c:pt>
                <c:pt idx="1239">
                  <c:v>38302</c:v>
                </c:pt>
                <c:pt idx="1240">
                  <c:v>38303</c:v>
                </c:pt>
                <c:pt idx="1241">
                  <c:v>38306</c:v>
                </c:pt>
                <c:pt idx="1242">
                  <c:v>38307</c:v>
                </c:pt>
                <c:pt idx="1243">
                  <c:v>38308</c:v>
                </c:pt>
                <c:pt idx="1244">
                  <c:v>38309</c:v>
                </c:pt>
                <c:pt idx="1245">
                  <c:v>38310</c:v>
                </c:pt>
                <c:pt idx="1246">
                  <c:v>38313</c:v>
                </c:pt>
                <c:pt idx="1247">
                  <c:v>38314</c:v>
                </c:pt>
                <c:pt idx="1248">
                  <c:v>38315</c:v>
                </c:pt>
                <c:pt idx="1249">
                  <c:v>38316</c:v>
                </c:pt>
                <c:pt idx="1250">
                  <c:v>38317</c:v>
                </c:pt>
                <c:pt idx="1251">
                  <c:v>38320</c:v>
                </c:pt>
                <c:pt idx="1252">
                  <c:v>38321</c:v>
                </c:pt>
                <c:pt idx="1253">
                  <c:v>38322</c:v>
                </c:pt>
                <c:pt idx="1254">
                  <c:v>38323</c:v>
                </c:pt>
                <c:pt idx="1255">
                  <c:v>38324</c:v>
                </c:pt>
                <c:pt idx="1256">
                  <c:v>38327</c:v>
                </c:pt>
                <c:pt idx="1257">
                  <c:v>38328</c:v>
                </c:pt>
                <c:pt idx="1258">
                  <c:v>38329</c:v>
                </c:pt>
                <c:pt idx="1259">
                  <c:v>38330</c:v>
                </c:pt>
                <c:pt idx="1260">
                  <c:v>38331</c:v>
                </c:pt>
                <c:pt idx="1261">
                  <c:v>38334</c:v>
                </c:pt>
                <c:pt idx="1262">
                  <c:v>38335</c:v>
                </c:pt>
                <c:pt idx="1263">
                  <c:v>38336</c:v>
                </c:pt>
                <c:pt idx="1264">
                  <c:v>38337</c:v>
                </c:pt>
                <c:pt idx="1265">
                  <c:v>38338</c:v>
                </c:pt>
                <c:pt idx="1266">
                  <c:v>38341</c:v>
                </c:pt>
                <c:pt idx="1267">
                  <c:v>38342</c:v>
                </c:pt>
                <c:pt idx="1268">
                  <c:v>38343</c:v>
                </c:pt>
                <c:pt idx="1269">
                  <c:v>38344</c:v>
                </c:pt>
                <c:pt idx="1270">
                  <c:v>38345</c:v>
                </c:pt>
                <c:pt idx="1271">
                  <c:v>38348</c:v>
                </c:pt>
                <c:pt idx="1272">
                  <c:v>38349</c:v>
                </c:pt>
                <c:pt idx="1273">
                  <c:v>38350</c:v>
                </c:pt>
                <c:pt idx="1274">
                  <c:v>38351</c:v>
                </c:pt>
                <c:pt idx="1275">
                  <c:v>38352</c:v>
                </c:pt>
                <c:pt idx="1276">
                  <c:v>38355</c:v>
                </c:pt>
                <c:pt idx="1277">
                  <c:v>38356</c:v>
                </c:pt>
                <c:pt idx="1278">
                  <c:v>38357</c:v>
                </c:pt>
                <c:pt idx="1279">
                  <c:v>38358</c:v>
                </c:pt>
                <c:pt idx="1280">
                  <c:v>38359</c:v>
                </c:pt>
                <c:pt idx="1281">
                  <c:v>38362</c:v>
                </c:pt>
                <c:pt idx="1282">
                  <c:v>38363</c:v>
                </c:pt>
                <c:pt idx="1283">
                  <c:v>38364</c:v>
                </c:pt>
                <c:pt idx="1284">
                  <c:v>38365</c:v>
                </c:pt>
                <c:pt idx="1285">
                  <c:v>38366</c:v>
                </c:pt>
                <c:pt idx="1286">
                  <c:v>38369</c:v>
                </c:pt>
                <c:pt idx="1287">
                  <c:v>38370</c:v>
                </c:pt>
                <c:pt idx="1288">
                  <c:v>38371</c:v>
                </c:pt>
                <c:pt idx="1289">
                  <c:v>38372</c:v>
                </c:pt>
                <c:pt idx="1290">
                  <c:v>38373</c:v>
                </c:pt>
                <c:pt idx="1291">
                  <c:v>38376</c:v>
                </c:pt>
                <c:pt idx="1292">
                  <c:v>38377</c:v>
                </c:pt>
                <c:pt idx="1293">
                  <c:v>38378</c:v>
                </c:pt>
                <c:pt idx="1294">
                  <c:v>38379</c:v>
                </c:pt>
                <c:pt idx="1295">
                  <c:v>38380</c:v>
                </c:pt>
                <c:pt idx="1296">
                  <c:v>38383</c:v>
                </c:pt>
                <c:pt idx="1297">
                  <c:v>38384</c:v>
                </c:pt>
                <c:pt idx="1298">
                  <c:v>38385</c:v>
                </c:pt>
                <c:pt idx="1299">
                  <c:v>38386</c:v>
                </c:pt>
                <c:pt idx="1300">
                  <c:v>38387</c:v>
                </c:pt>
                <c:pt idx="1301">
                  <c:v>38390</c:v>
                </c:pt>
                <c:pt idx="1302">
                  <c:v>38391</c:v>
                </c:pt>
                <c:pt idx="1303">
                  <c:v>38392</c:v>
                </c:pt>
                <c:pt idx="1304">
                  <c:v>38393</c:v>
                </c:pt>
                <c:pt idx="1305">
                  <c:v>38394</c:v>
                </c:pt>
                <c:pt idx="1306">
                  <c:v>38397</c:v>
                </c:pt>
                <c:pt idx="1307">
                  <c:v>38398</c:v>
                </c:pt>
                <c:pt idx="1308">
                  <c:v>38399</c:v>
                </c:pt>
                <c:pt idx="1309">
                  <c:v>38400</c:v>
                </c:pt>
                <c:pt idx="1310">
                  <c:v>38401</c:v>
                </c:pt>
                <c:pt idx="1311">
                  <c:v>38404</c:v>
                </c:pt>
                <c:pt idx="1312">
                  <c:v>38405</c:v>
                </c:pt>
                <c:pt idx="1313">
                  <c:v>38406</c:v>
                </c:pt>
                <c:pt idx="1314">
                  <c:v>38407</c:v>
                </c:pt>
                <c:pt idx="1315">
                  <c:v>38408</c:v>
                </c:pt>
                <c:pt idx="1316">
                  <c:v>38411</c:v>
                </c:pt>
                <c:pt idx="1317">
                  <c:v>38412</c:v>
                </c:pt>
                <c:pt idx="1318">
                  <c:v>38413</c:v>
                </c:pt>
                <c:pt idx="1319">
                  <c:v>38414</c:v>
                </c:pt>
                <c:pt idx="1320">
                  <c:v>38415</c:v>
                </c:pt>
                <c:pt idx="1321">
                  <c:v>38418</c:v>
                </c:pt>
                <c:pt idx="1322">
                  <c:v>38419</c:v>
                </c:pt>
                <c:pt idx="1323">
                  <c:v>38420</c:v>
                </c:pt>
                <c:pt idx="1324">
                  <c:v>38421</c:v>
                </c:pt>
                <c:pt idx="1325">
                  <c:v>38422</c:v>
                </c:pt>
                <c:pt idx="1326">
                  <c:v>38425</c:v>
                </c:pt>
                <c:pt idx="1327">
                  <c:v>38426</c:v>
                </c:pt>
                <c:pt idx="1328">
                  <c:v>38427</c:v>
                </c:pt>
                <c:pt idx="1329">
                  <c:v>38428</c:v>
                </c:pt>
                <c:pt idx="1330">
                  <c:v>38429</c:v>
                </c:pt>
                <c:pt idx="1331">
                  <c:v>38432</c:v>
                </c:pt>
                <c:pt idx="1332">
                  <c:v>38433</c:v>
                </c:pt>
                <c:pt idx="1333">
                  <c:v>38434</c:v>
                </c:pt>
                <c:pt idx="1334">
                  <c:v>38435</c:v>
                </c:pt>
                <c:pt idx="1335">
                  <c:v>38440</c:v>
                </c:pt>
                <c:pt idx="1336">
                  <c:v>38441</c:v>
                </c:pt>
                <c:pt idx="1337">
                  <c:v>38442</c:v>
                </c:pt>
                <c:pt idx="1338">
                  <c:v>38443</c:v>
                </c:pt>
                <c:pt idx="1339">
                  <c:v>38446</c:v>
                </c:pt>
                <c:pt idx="1340">
                  <c:v>38447</c:v>
                </c:pt>
                <c:pt idx="1341">
                  <c:v>38448</c:v>
                </c:pt>
                <c:pt idx="1342">
                  <c:v>38449</c:v>
                </c:pt>
                <c:pt idx="1343">
                  <c:v>38450</c:v>
                </c:pt>
                <c:pt idx="1344">
                  <c:v>38453</c:v>
                </c:pt>
                <c:pt idx="1345">
                  <c:v>38454</c:v>
                </c:pt>
                <c:pt idx="1346">
                  <c:v>38455</c:v>
                </c:pt>
                <c:pt idx="1347">
                  <c:v>38456</c:v>
                </c:pt>
                <c:pt idx="1348">
                  <c:v>38457</c:v>
                </c:pt>
                <c:pt idx="1349">
                  <c:v>38460</c:v>
                </c:pt>
                <c:pt idx="1350">
                  <c:v>38461</c:v>
                </c:pt>
                <c:pt idx="1351">
                  <c:v>38462</c:v>
                </c:pt>
                <c:pt idx="1352">
                  <c:v>38463</c:v>
                </c:pt>
                <c:pt idx="1353">
                  <c:v>38464</c:v>
                </c:pt>
                <c:pt idx="1354">
                  <c:v>38467</c:v>
                </c:pt>
                <c:pt idx="1355">
                  <c:v>38468</c:v>
                </c:pt>
                <c:pt idx="1356">
                  <c:v>38469</c:v>
                </c:pt>
                <c:pt idx="1357">
                  <c:v>38470</c:v>
                </c:pt>
                <c:pt idx="1358">
                  <c:v>38471</c:v>
                </c:pt>
                <c:pt idx="1359">
                  <c:v>38474</c:v>
                </c:pt>
                <c:pt idx="1360">
                  <c:v>38475</c:v>
                </c:pt>
                <c:pt idx="1361">
                  <c:v>38476</c:v>
                </c:pt>
                <c:pt idx="1362">
                  <c:v>38477</c:v>
                </c:pt>
                <c:pt idx="1363">
                  <c:v>38478</c:v>
                </c:pt>
                <c:pt idx="1364">
                  <c:v>38481</c:v>
                </c:pt>
                <c:pt idx="1365">
                  <c:v>38482</c:v>
                </c:pt>
                <c:pt idx="1366">
                  <c:v>38483</c:v>
                </c:pt>
                <c:pt idx="1367">
                  <c:v>38484</c:v>
                </c:pt>
                <c:pt idx="1368">
                  <c:v>38485</c:v>
                </c:pt>
                <c:pt idx="1369">
                  <c:v>38488</c:v>
                </c:pt>
                <c:pt idx="1370">
                  <c:v>38489</c:v>
                </c:pt>
                <c:pt idx="1371">
                  <c:v>38490</c:v>
                </c:pt>
                <c:pt idx="1372">
                  <c:v>38491</c:v>
                </c:pt>
                <c:pt idx="1373">
                  <c:v>38492</c:v>
                </c:pt>
                <c:pt idx="1374">
                  <c:v>38495</c:v>
                </c:pt>
                <c:pt idx="1375">
                  <c:v>38496</c:v>
                </c:pt>
                <c:pt idx="1376">
                  <c:v>38497</c:v>
                </c:pt>
                <c:pt idx="1377">
                  <c:v>38498</c:v>
                </c:pt>
                <c:pt idx="1378">
                  <c:v>38499</c:v>
                </c:pt>
                <c:pt idx="1379">
                  <c:v>38502</c:v>
                </c:pt>
                <c:pt idx="1380">
                  <c:v>38503</c:v>
                </c:pt>
                <c:pt idx="1381">
                  <c:v>38504</c:v>
                </c:pt>
                <c:pt idx="1382">
                  <c:v>38505</c:v>
                </c:pt>
                <c:pt idx="1383">
                  <c:v>38506</c:v>
                </c:pt>
                <c:pt idx="1384">
                  <c:v>38509</c:v>
                </c:pt>
                <c:pt idx="1385">
                  <c:v>38510</c:v>
                </c:pt>
                <c:pt idx="1386">
                  <c:v>38511</c:v>
                </c:pt>
                <c:pt idx="1387">
                  <c:v>38512</c:v>
                </c:pt>
                <c:pt idx="1388">
                  <c:v>38513</c:v>
                </c:pt>
                <c:pt idx="1389">
                  <c:v>38516</c:v>
                </c:pt>
                <c:pt idx="1390">
                  <c:v>38517</c:v>
                </c:pt>
                <c:pt idx="1391">
                  <c:v>38518</c:v>
                </c:pt>
                <c:pt idx="1392">
                  <c:v>38519</c:v>
                </c:pt>
                <c:pt idx="1393">
                  <c:v>38520</c:v>
                </c:pt>
                <c:pt idx="1394">
                  <c:v>38523</c:v>
                </c:pt>
                <c:pt idx="1395">
                  <c:v>38524</c:v>
                </c:pt>
                <c:pt idx="1396">
                  <c:v>38525</c:v>
                </c:pt>
                <c:pt idx="1397">
                  <c:v>38526</c:v>
                </c:pt>
                <c:pt idx="1398">
                  <c:v>38527</c:v>
                </c:pt>
                <c:pt idx="1399">
                  <c:v>38530</c:v>
                </c:pt>
                <c:pt idx="1400">
                  <c:v>38531</c:v>
                </c:pt>
                <c:pt idx="1401">
                  <c:v>38532</c:v>
                </c:pt>
                <c:pt idx="1402">
                  <c:v>38533</c:v>
                </c:pt>
                <c:pt idx="1403">
                  <c:v>38534</c:v>
                </c:pt>
                <c:pt idx="1404">
                  <c:v>38537</c:v>
                </c:pt>
                <c:pt idx="1405">
                  <c:v>38538</c:v>
                </c:pt>
                <c:pt idx="1406">
                  <c:v>38539</c:v>
                </c:pt>
                <c:pt idx="1407">
                  <c:v>38540</c:v>
                </c:pt>
                <c:pt idx="1408">
                  <c:v>38541</c:v>
                </c:pt>
                <c:pt idx="1409">
                  <c:v>38544</c:v>
                </c:pt>
                <c:pt idx="1410">
                  <c:v>38545</c:v>
                </c:pt>
                <c:pt idx="1411">
                  <c:v>38546</c:v>
                </c:pt>
                <c:pt idx="1412">
                  <c:v>38547</c:v>
                </c:pt>
                <c:pt idx="1413">
                  <c:v>38548</c:v>
                </c:pt>
                <c:pt idx="1414">
                  <c:v>38551</c:v>
                </c:pt>
                <c:pt idx="1415">
                  <c:v>38552</c:v>
                </c:pt>
                <c:pt idx="1416">
                  <c:v>38553</c:v>
                </c:pt>
                <c:pt idx="1417">
                  <c:v>38554</c:v>
                </c:pt>
                <c:pt idx="1418">
                  <c:v>38555</c:v>
                </c:pt>
                <c:pt idx="1419">
                  <c:v>38558</c:v>
                </c:pt>
                <c:pt idx="1420">
                  <c:v>38559</c:v>
                </c:pt>
                <c:pt idx="1421">
                  <c:v>38560</c:v>
                </c:pt>
                <c:pt idx="1422">
                  <c:v>38561</c:v>
                </c:pt>
                <c:pt idx="1423">
                  <c:v>38562</c:v>
                </c:pt>
                <c:pt idx="1424">
                  <c:v>38565</c:v>
                </c:pt>
                <c:pt idx="1425">
                  <c:v>38566</c:v>
                </c:pt>
                <c:pt idx="1426">
                  <c:v>38567</c:v>
                </c:pt>
                <c:pt idx="1427">
                  <c:v>38568</c:v>
                </c:pt>
                <c:pt idx="1428">
                  <c:v>38569</c:v>
                </c:pt>
                <c:pt idx="1429">
                  <c:v>38572</c:v>
                </c:pt>
                <c:pt idx="1430">
                  <c:v>38573</c:v>
                </c:pt>
                <c:pt idx="1431">
                  <c:v>38574</c:v>
                </c:pt>
                <c:pt idx="1432">
                  <c:v>38575</c:v>
                </c:pt>
                <c:pt idx="1433">
                  <c:v>38576</c:v>
                </c:pt>
                <c:pt idx="1434">
                  <c:v>38579</c:v>
                </c:pt>
                <c:pt idx="1435">
                  <c:v>38580</c:v>
                </c:pt>
                <c:pt idx="1436">
                  <c:v>38581</c:v>
                </c:pt>
                <c:pt idx="1437">
                  <c:v>38582</c:v>
                </c:pt>
                <c:pt idx="1438">
                  <c:v>38583</c:v>
                </c:pt>
                <c:pt idx="1439">
                  <c:v>38586</c:v>
                </c:pt>
                <c:pt idx="1440">
                  <c:v>38587</c:v>
                </c:pt>
                <c:pt idx="1441">
                  <c:v>38588</c:v>
                </c:pt>
                <c:pt idx="1442">
                  <c:v>38589</c:v>
                </c:pt>
                <c:pt idx="1443">
                  <c:v>38590</c:v>
                </c:pt>
                <c:pt idx="1444">
                  <c:v>38593</c:v>
                </c:pt>
                <c:pt idx="1445">
                  <c:v>38594</c:v>
                </c:pt>
                <c:pt idx="1446">
                  <c:v>38595</c:v>
                </c:pt>
                <c:pt idx="1447">
                  <c:v>38596</c:v>
                </c:pt>
                <c:pt idx="1448">
                  <c:v>38597</c:v>
                </c:pt>
                <c:pt idx="1449">
                  <c:v>38600</c:v>
                </c:pt>
                <c:pt idx="1450">
                  <c:v>38601</c:v>
                </c:pt>
                <c:pt idx="1451">
                  <c:v>38602</c:v>
                </c:pt>
                <c:pt idx="1452">
                  <c:v>38603</c:v>
                </c:pt>
                <c:pt idx="1453">
                  <c:v>38604</c:v>
                </c:pt>
                <c:pt idx="1454">
                  <c:v>38607</c:v>
                </c:pt>
                <c:pt idx="1455">
                  <c:v>38608</c:v>
                </c:pt>
                <c:pt idx="1456">
                  <c:v>38609</c:v>
                </c:pt>
                <c:pt idx="1457">
                  <c:v>38610</c:v>
                </c:pt>
                <c:pt idx="1458">
                  <c:v>38611</c:v>
                </c:pt>
                <c:pt idx="1459">
                  <c:v>38614</c:v>
                </c:pt>
                <c:pt idx="1460">
                  <c:v>38615</c:v>
                </c:pt>
                <c:pt idx="1461">
                  <c:v>38616</c:v>
                </c:pt>
                <c:pt idx="1462">
                  <c:v>38617</c:v>
                </c:pt>
                <c:pt idx="1463">
                  <c:v>38618</c:v>
                </c:pt>
                <c:pt idx="1464">
                  <c:v>38621</c:v>
                </c:pt>
                <c:pt idx="1465">
                  <c:v>38622</c:v>
                </c:pt>
                <c:pt idx="1466">
                  <c:v>38623</c:v>
                </c:pt>
                <c:pt idx="1467">
                  <c:v>38624</c:v>
                </c:pt>
                <c:pt idx="1468">
                  <c:v>38625</c:v>
                </c:pt>
                <c:pt idx="1469">
                  <c:v>38628</c:v>
                </c:pt>
                <c:pt idx="1470">
                  <c:v>38629</c:v>
                </c:pt>
                <c:pt idx="1471">
                  <c:v>38630</c:v>
                </c:pt>
                <c:pt idx="1472">
                  <c:v>38631</c:v>
                </c:pt>
                <c:pt idx="1473">
                  <c:v>38632</c:v>
                </c:pt>
                <c:pt idx="1474">
                  <c:v>38635</c:v>
                </c:pt>
                <c:pt idx="1475">
                  <c:v>38636</c:v>
                </c:pt>
                <c:pt idx="1476">
                  <c:v>38637</c:v>
                </c:pt>
                <c:pt idx="1477">
                  <c:v>38638</c:v>
                </c:pt>
                <c:pt idx="1478">
                  <c:v>38639</c:v>
                </c:pt>
                <c:pt idx="1479">
                  <c:v>38642</c:v>
                </c:pt>
                <c:pt idx="1480">
                  <c:v>38643</c:v>
                </c:pt>
                <c:pt idx="1481">
                  <c:v>38644</c:v>
                </c:pt>
                <c:pt idx="1482">
                  <c:v>38645</c:v>
                </c:pt>
                <c:pt idx="1483">
                  <c:v>38646</c:v>
                </c:pt>
                <c:pt idx="1484">
                  <c:v>38649</c:v>
                </c:pt>
                <c:pt idx="1485">
                  <c:v>38650</c:v>
                </c:pt>
                <c:pt idx="1486">
                  <c:v>38651</c:v>
                </c:pt>
                <c:pt idx="1487">
                  <c:v>38652</c:v>
                </c:pt>
                <c:pt idx="1488">
                  <c:v>38653</c:v>
                </c:pt>
                <c:pt idx="1489">
                  <c:v>38656</c:v>
                </c:pt>
                <c:pt idx="1490">
                  <c:v>38657</c:v>
                </c:pt>
                <c:pt idx="1491">
                  <c:v>38658</c:v>
                </c:pt>
                <c:pt idx="1492">
                  <c:v>38659</c:v>
                </c:pt>
                <c:pt idx="1493">
                  <c:v>38660</c:v>
                </c:pt>
                <c:pt idx="1494">
                  <c:v>38663</c:v>
                </c:pt>
                <c:pt idx="1495">
                  <c:v>38664</c:v>
                </c:pt>
                <c:pt idx="1496">
                  <c:v>38665</c:v>
                </c:pt>
                <c:pt idx="1497">
                  <c:v>38666</c:v>
                </c:pt>
                <c:pt idx="1498">
                  <c:v>38667</c:v>
                </c:pt>
                <c:pt idx="1499">
                  <c:v>38670</c:v>
                </c:pt>
                <c:pt idx="1500">
                  <c:v>38671</c:v>
                </c:pt>
                <c:pt idx="1501">
                  <c:v>38672</c:v>
                </c:pt>
                <c:pt idx="1502">
                  <c:v>38673</c:v>
                </c:pt>
                <c:pt idx="1503">
                  <c:v>38674</c:v>
                </c:pt>
                <c:pt idx="1504">
                  <c:v>38677</c:v>
                </c:pt>
                <c:pt idx="1505">
                  <c:v>38678</c:v>
                </c:pt>
                <c:pt idx="1506">
                  <c:v>38679</c:v>
                </c:pt>
                <c:pt idx="1507">
                  <c:v>38680</c:v>
                </c:pt>
                <c:pt idx="1508">
                  <c:v>38681</c:v>
                </c:pt>
                <c:pt idx="1509">
                  <c:v>38684</c:v>
                </c:pt>
                <c:pt idx="1510">
                  <c:v>38685</c:v>
                </c:pt>
                <c:pt idx="1511">
                  <c:v>38686</c:v>
                </c:pt>
                <c:pt idx="1512">
                  <c:v>38687</c:v>
                </c:pt>
                <c:pt idx="1513">
                  <c:v>38688</c:v>
                </c:pt>
                <c:pt idx="1514">
                  <c:v>38691</c:v>
                </c:pt>
                <c:pt idx="1515">
                  <c:v>38692</c:v>
                </c:pt>
                <c:pt idx="1516">
                  <c:v>38693</c:v>
                </c:pt>
                <c:pt idx="1517">
                  <c:v>38694</c:v>
                </c:pt>
                <c:pt idx="1518">
                  <c:v>38695</c:v>
                </c:pt>
                <c:pt idx="1519">
                  <c:v>38698</c:v>
                </c:pt>
                <c:pt idx="1520">
                  <c:v>38699</c:v>
                </c:pt>
                <c:pt idx="1521">
                  <c:v>38700</c:v>
                </c:pt>
                <c:pt idx="1522">
                  <c:v>38701</c:v>
                </c:pt>
                <c:pt idx="1523">
                  <c:v>38702</c:v>
                </c:pt>
                <c:pt idx="1524">
                  <c:v>38705</c:v>
                </c:pt>
                <c:pt idx="1525">
                  <c:v>38706</c:v>
                </c:pt>
                <c:pt idx="1526">
                  <c:v>38707</c:v>
                </c:pt>
                <c:pt idx="1527">
                  <c:v>38708</c:v>
                </c:pt>
                <c:pt idx="1528">
                  <c:v>38709</c:v>
                </c:pt>
                <c:pt idx="1529">
                  <c:v>38713</c:v>
                </c:pt>
                <c:pt idx="1530">
                  <c:v>38714</c:v>
                </c:pt>
                <c:pt idx="1531">
                  <c:v>38715</c:v>
                </c:pt>
                <c:pt idx="1532">
                  <c:v>38716</c:v>
                </c:pt>
                <c:pt idx="1533">
                  <c:v>38719</c:v>
                </c:pt>
                <c:pt idx="1534">
                  <c:v>38720</c:v>
                </c:pt>
                <c:pt idx="1535">
                  <c:v>38721</c:v>
                </c:pt>
                <c:pt idx="1536">
                  <c:v>38722</c:v>
                </c:pt>
                <c:pt idx="1537">
                  <c:v>38723</c:v>
                </c:pt>
                <c:pt idx="1538">
                  <c:v>38726</c:v>
                </c:pt>
                <c:pt idx="1539">
                  <c:v>38727</c:v>
                </c:pt>
                <c:pt idx="1540">
                  <c:v>38728</c:v>
                </c:pt>
                <c:pt idx="1541">
                  <c:v>38729</c:v>
                </c:pt>
                <c:pt idx="1542">
                  <c:v>38730</c:v>
                </c:pt>
                <c:pt idx="1543">
                  <c:v>38733</c:v>
                </c:pt>
                <c:pt idx="1544">
                  <c:v>38734</c:v>
                </c:pt>
                <c:pt idx="1545">
                  <c:v>38735</c:v>
                </c:pt>
                <c:pt idx="1546">
                  <c:v>38736</c:v>
                </c:pt>
                <c:pt idx="1547">
                  <c:v>38737</c:v>
                </c:pt>
                <c:pt idx="1548">
                  <c:v>38740</c:v>
                </c:pt>
                <c:pt idx="1549">
                  <c:v>38741</c:v>
                </c:pt>
                <c:pt idx="1550">
                  <c:v>38742</c:v>
                </c:pt>
                <c:pt idx="1551">
                  <c:v>38743</c:v>
                </c:pt>
                <c:pt idx="1552">
                  <c:v>38744</c:v>
                </c:pt>
                <c:pt idx="1553">
                  <c:v>38747</c:v>
                </c:pt>
                <c:pt idx="1554">
                  <c:v>38748</c:v>
                </c:pt>
                <c:pt idx="1555">
                  <c:v>38749</c:v>
                </c:pt>
                <c:pt idx="1556">
                  <c:v>38750</c:v>
                </c:pt>
                <c:pt idx="1557">
                  <c:v>38751</c:v>
                </c:pt>
                <c:pt idx="1558">
                  <c:v>38754</c:v>
                </c:pt>
                <c:pt idx="1559">
                  <c:v>38755</c:v>
                </c:pt>
                <c:pt idx="1560">
                  <c:v>38756</c:v>
                </c:pt>
                <c:pt idx="1561">
                  <c:v>38757</c:v>
                </c:pt>
                <c:pt idx="1562">
                  <c:v>38758</c:v>
                </c:pt>
                <c:pt idx="1563">
                  <c:v>38761</c:v>
                </c:pt>
                <c:pt idx="1564">
                  <c:v>38762</c:v>
                </c:pt>
                <c:pt idx="1565">
                  <c:v>38763</c:v>
                </c:pt>
                <c:pt idx="1566">
                  <c:v>38764</c:v>
                </c:pt>
                <c:pt idx="1567">
                  <c:v>38765</c:v>
                </c:pt>
                <c:pt idx="1568">
                  <c:v>38768</c:v>
                </c:pt>
                <c:pt idx="1569">
                  <c:v>38769</c:v>
                </c:pt>
                <c:pt idx="1570">
                  <c:v>38770</c:v>
                </c:pt>
                <c:pt idx="1571">
                  <c:v>38771</c:v>
                </c:pt>
                <c:pt idx="1572">
                  <c:v>38772</c:v>
                </c:pt>
                <c:pt idx="1573">
                  <c:v>38775</c:v>
                </c:pt>
                <c:pt idx="1574">
                  <c:v>38776</c:v>
                </c:pt>
                <c:pt idx="1575">
                  <c:v>38777</c:v>
                </c:pt>
                <c:pt idx="1576">
                  <c:v>38778</c:v>
                </c:pt>
                <c:pt idx="1577">
                  <c:v>38779</c:v>
                </c:pt>
                <c:pt idx="1578">
                  <c:v>38782</c:v>
                </c:pt>
                <c:pt idx="1579">
                  <c:v>38783</c:v>
                </c:pt>
                <c:pt idx="1580">
                  <c:v>38784</c:v>
                </c:pt>
                <c:pt idx="1581">
                  <c:v>38785</c:v>
                </c:pt>
                <c:pt idx="1582">
                  <c:v>38786</c:v>
                </c:pt>
                <c:pt idx="1583">
                  <c:v>38789</c:v>
                </c:pt>
                <c:pt idx="1584">
                  <c:v>38790</c:v>
                </c:pt>
                <c:pt idx="1585">
                  <c:v>38791</c:v>
                </c:pt>
                <c:pt idx="1586">
                  <c:v>38792</c:v>
                </c:pt>
                <c:pt idx="1587">
                  <c:v>38793</c:v>
                </c:pt>
                <c:pt idx="1588">
                  <c:v>38796</c:v>
                </c:pt>
                <c:pt idx="1589">
                  <c:v>38797</c:v>
                </c:pt>
                <c:pt idx="1590">
                  <c:v>38798</c:v>
                </c:pt>
                <c:pt idx="1591">
                  <c:v>38799</c:v>
                </c:pt>
                <c:pt idx="1592">
                  <c:v>38800</c:v>
                </c:pt>
                <c:pt idx="1593">
                  <c:v>38803</c:v>
                </c:pt>
                <c:pt idx="1594">
                  <c:v>38804</c:v>
                </c:pt>
                <c:pt idx="1595">
                  <c:v>38805</c:v>
                </c:pt>
                <c:pt idx="1596">
                  <c:v>38806</c:v>
                </c:pt>
                <c:pt idx="1597">
                  <c:v>38807</c:v>
                </c:pt>
                <c:pt idx="1598">
                  <c:v>38810</c:v>
                </c:pt>
                <c:pt idx="1599">
                  <c:v>38811</c:v>
                </c:pt>
                <c:pt idx="1600">
                  <c:v>38812</c:v>
                </c:pt>
                <c:pt idx="1601">
                  <c:v>38813</c:v>
                </c:pt>
                <c:pt idx="1602">
                  <c:v>38814</c:v>
                </c:pt>
                <c:pt idx="1603">
                  <c:v>38817</c:v>
                </c:pt>
                <c:pt idx="1604">
                  <c:v>38818</c:v>
                </c:pt>
                <c:pt idx="1605">
                  <c:v>38819</c:v>
                </c:pt>
                <c:pt idx="1606">
                  <c:v>38820</c:v>
                </c:pt>
                <c:pt idx="1607">
                  <c:v>38825</c:v>
                </c:pt>
                <c:pt idx="1608">
                  <c:v>38826</c:v>
                </c:pt>
                <c:pt idx="1609">
                  <c:v>38827</c:v>
                </c:pt>
                <c:pt idx="1610">
                  <c:v>38828</c:v>
                </c:pt>
                <c:pt idx="1611">
                  <c:v>38831</c:v>
                </c:pt>
                <c:pt idx="1612">
                  <c:v>38832</c:v>
                </c:pt>
                <c:pt idx="1613">
                  <c:v>38833</c:v>
                </c:pt>
                <c:pt idx="1614">
                  <c:v>38834</c:v>
                </c:pt>
                <c:pt idx="1615">
                  <c:v>38835</c:v>
                </c:pt>
                <c:pt idx="1616">
                  <c:v>38839</c:v>
                </c:pt>
                <c:pt idx="1617">
                  <c:v>38840</c:v>
                </c:pt>
                <c:pt idx="1618">
                  <c:v>38841</c:v>
                </c:pt>
                <c:pt idx="1619">
                  <c:v>38842</c:v>
                </c:pt>
                <c:pt idx="1620">
                  <c:v>38845</c:v>
                </c:pt>
                <c:pt idx="1621">
                  <c:v>38846</c:v>
                </c:pt>
                <c:pt idx="1622">
                  <c:v>38847</c:v>
                </c:pt>
                <c:pt idx="1623">
                  <c:v>38848</c:v>
                </c:pt>
                <c:pt idx="1624">
                  <c:v>38849</c:v>
                </c:pt>
                <c:pt idx="1625">
                  <c:v>38852</c:v>
                </c:pt>
                <c:pt idx="1626">
                  <c:v>38853</c:v>
                </c:pt>
                <c:pt idx="1627">
                  <c:v>38854</c:v>
                </c:pt>
                <c:pt idx="1628">
                  <c:v>38855</c:v>
                </c:pt>
                <c:pt idx="1629">
                  <c:v>38856</c:v>
                </c:pt>
                <c:pt idx="1630">
                  <c:v>38859</c:v>
                </c:pt>
                <c:pt idx="1631">
                  <c:v>38860</c:v>
                </c:pt>
                <c:pt idx="1632">
                  <c:v>38861</c:v>
                </c:pt>
                <c:pt idx="1633">
                  <c:v>38862</c:v>
                </c:pt>
                <c:pt idx="1634">
                  <c:v>38863</c:v>
                </c:pt>
                <c:pt idx="1635">
                  <c:v>38866</c:v>
                </c:pt>
                <c:pt idx="1636">
                  <c:v>38867</c:v>
                </c:pt>
                <c:pt idx="1637">
                  <c:v>38868</c:v>
                </c:pt>
                <c:pt idx="1638">
                  <c:v>38869</c:v>
                </c:pt>
                <c:pt idx="1639">
                  <c:v>38870</c:v>
                </c:pt>
                <c:pt idx="1640">
                  <c:v>38873</c:v>
                </c:pt>
                <c:pt idx="1641">
                  <c:v>38874</c:v>
                </c:pt>
                <c:pt idx="1642">
                  <c:v>38875</c:v>
                </c:pt>
                <c:pt idx="1643">
                  <c:v>38876</c:v>
                </c:pt>
                <c:pt idx="1644">
                  <c:v>38877</c:v>
                </c:pt>
                <c:pt idx="1645">
                  <c:v>38880</c:v>
                </c:pt>
                <c:pt idx="1646">
                  <c:v>38881</c:v>
                </c:pt>
                <c:pt idx="1647">
                  <c:v>38882</c:v>
                </c:pt>
                <c:pt idx="1648">
                  <c:v>38883</c:v>
                </c:pt>
                <c:pt idx="1649">
                  <c:v>38884</c:v>
                </c:pt>
                <c:pt idx="1650">
                  <c:v>38887</c:v>
                </c:pt>
                <c:pt idx="1651">
                  <c:v>38888</c:v>
                </c:pt>
                <c:pt idx="1652">
                  <c:v>38889</c:v>
                </c:pt>
                <c:pt idx="1653">
                  <c:v>38890</c:v>
                </c:pt>
                <c:pt idx="1654">
                  <c:v>38891</c:v>
                </c:pt>
                <c:pt idx="1655">
                  <c:v>38894</c:v>
                </c:pt>
                <c:pt idx="1656">
                  <c:v>38895</c:v>
                </c:pt>
                <c:pt idx="1657">
                  <c:v>38896</c:v>
                </c:pt>
                <c:pt idx="1658">
                  <c:v>38897</c:v>
                </c:pt>
                <c:pt idx="1659">
                  <c:v>38898</c:v>
                </c:pt>
                <c:pt idx="1660">
                  <c:v>38901</c:v>
                </c:pt>
                <c:pt idx="1661">
                  <c:v>38902</c:v>
                </c:pt>
                <c:pt idx="1662">
                  <c:v>38903</c:v>
                </c:pt>
                <c:pt idx="1663">
                  <c:v>38904</c:v>
                </c:pt>
                <c:pt idx="1664">
                  <c:v>38905</c:v>
                </c:pt>
                <c:pt idx="1665">
                  <c:v>38908</c:v>
                </c:pt>
                <c:pt idx="1666">
                  <c:v>38909</c:v>
                </c:pt>
                <c:pt idx="1667">
                  <c:v>38910</c:v>
                </c:pt>
                <c:pt idx="1668">
                  <c:v>38911</c:v>
                </c:pt>
                <c:pt idx="1669">
                  <c:v>38912</c:v>
                </c:pt>
                <c:pt idx="1670">
                  <c:v>38915</c:v>
                </c:pt>
                <c:pt idx="1671">
                  <c:v>38916</c:v>
                </c:pt>
                <c:pt idx="1672">
                  <c:v>38917</c:v>
                </c:pt>
                <c:pt idx="1673">
                  <c:v>38918</c:v>
                </c:pt>
                <c:pt idx="1674">
                  <c:v>38919</c:v>
                </c:pt>
                <c:pt idx="1675">
                  <c:v>38922</c:v>
                </c:pt>
                <c:pt idx="1676">
                  <c:v>38923</c:v>
                </c:pt>
                <c:pt idx="1677">
                  <c:v>38924</c:v>
                </c:pt>
                <c:pt idx="1678">
                  <c:v>38925</c:v>
                </c:pt>
                <c:pt idx="1679">
                  <c:v>38926</c:v>
                </c:pt>
                <c:pt idx="1680">
                  <c:v>38929</c:v>
                </c:pt>
                <c:pt idx="1681">
                  <c:v>38930</c:v>
                </c:pt>
                <c:pt idx="1682">
                  <c:v>38931</c:v>
                </c:pt>
                <c:pt idx="1683">
                  <c:v>38932</c:v>
                </c:pt>
                <c:pt idx="1684">
                  <c:v>38933</c:v>
                </c:pt>
                <c:pt idx="1685">
                  <c:v>38936</c:v>
                </c:pt>
                <c:pt idx="1686">
                  <c:v>38937</c:v>
                </c:pt>
                <c:pt idx="1687">
                  <c:v>38938</c:v>
                </c:pt>
                <c:pt idx="1688">
                  <c:v>38939</c:v>
                </c:pt>
                <c:pt idx="1689">
                  <c:v>38940</c:v>
                </c:pt>
                <c:pt idx="1690">
                  <c:v>38943</c:v>
                </c:pt>
                <c:pt idx="1691">
                  <c:v>38944</c:v>
                </c:pt>
                <c:pt idx="1692">
                  <c:v>38945</c:v>
                </c:pt>
                <c:pt idx="1693">
                  <c:v>38946</c:v>
                </c:pt>
                <c:pt idx="1694">
                  <c:v>38947</c:v>
                </c:pt>
                <c:pt idx="1695">
                  <c:v>38950</c:v>
                </c:pt>
                <c:pt idx="1696">
                  <c:v>38951</c:v>
                </c:pt>
                <c:pt idx="1697">
                  <c:v>38952</c:v>
                </c:pt>
                <c:pt idx="1698">
                  <c:v>38953</c:v>
                </c:pt>
                <c:pt idx="1699">
                  <c:v>38954</c:v>
                </c:pt>
                <c:pt idx="1700">
                  <c:v>38957</c:v>
                </c:pt>
                <c:pt idx="1701">
                  <c:v>38958</c:v>
                </c:pt>
                <c:pt idx="1702">
                  <c:v>38959</c:v>
                </c:pt>
                <c:pt idx="1703">
                  <c:v>38960</c:v>
                </c:pt>
                <c:pt idx="1704">
                  <c:v>38961</c:v>
                </c:pt>
                <c:pt idx="1705">
                  <c:v>38964</c:v>
                </c:pt>
                <c:pt idx="1706">
                  <c:v>38965</c:v>
                </c:pt>
                <c:pt idx="1707">
                  <c:v>38966</c:v>
                </c:pt>
                <c:pt idx="1708">
                  <c:v>38967</c:v>
                </c:pt>
                <c:pt idx="1709">
                  <c:v>38968</c:v>
                </c:pt>
                <c:pt idx="1710">
                  <c:v>38971</c:v>
                </c:pt>
                <c:pt idx="1711">
                  <c:v>38972</c:v>
                </c:pt>
                <c:pt idx="1712">
                  <c:v>38973</c:v>
                </c:pt>
                <c:pt idx="1713">
                  <c:v>38974</c:v>
                </c:pt>
                <c:pt idx="1714">
                  <c:v>38975</c:v>
                </c:pt>
                <c:pt idx="1715">
                  <c:v>38978</c:v>
                </c:pt>
                <c:pt idx="1716">
                  <c:v>38979</c:v>
                </c:pt>
                <c:pt idx="1717">
                  <c:v>38980</c:v>
                </c:pt>
                <c:pt idx="1718">
                  <c:v>38981</c:v>
                </c:pt>
                <c:pt idx="1719">
                  <c:v>38982</c:v>
                </c:pt>
                <c:pt idx="1720">
                  <c:v>38985</c:v>
                </c:pt>
                <c:pt idx="1721">
                  <c:v>38986</c:v>
                </c:pt>
                <c:pt idx="1722">
                  <c:v>38987</c:v>
                </c:pt>
                <c:pt idx="1723">
                  <c:v>38988</c:v>
                </c:pt>
                <c:pt idx="1724">
                  <c:v>38989</c:v>
                </c:pt>
                <c:pt idx="1725">
                  <c:v>38992</c:v>
                </c:pt>
                <c:pt idx="1726">
                  <c:v>38993</c:v>
                </c:pt>
                <c:pt idx="1727">
                  <c:v>38994</c:v>
                </c:pt>
                <c:pt idx="1728">
                  <c:v>38995</c:v>
                </c:pt>
                <c:pt idx="1729">
                  <c:v>38996</c:v>
                </c:pt>
                <c:pt idx="1730">
                  <c:v>38999</c:v>
                </c:pt>
                <c:pt idx="1731">
                  <c:v>39000</c:v>
                </c:pt>
                <c:pt idx="1732">
                  <c:v>39001</c:v>
                </c:pt>
                <c:pt idx="1733">
                  <c:v>39002</c:v>
                </c:pt>
                <c:pt idx="1734">
                  <c:v>39003</c:v>
                </c:pt>
                <c:pt idx="1735">
                  <c:v>39006</c:v>
                </c:pt>
                <c:pt idx="1736">
                  <c:v>39007</c:v>
                </c:pt>
                <c:pt idx="1737">
                  <c:v>39008</c:v>
                </c:pt>
                <c:pt idx="1738">
                  <c:v>39009</c:v>
                </c:pt>
                <c:pt idx="1739">
                  <c:v>39010</c:v>
                </c:pt>
                <c:pt idx="1740">
                  <c:v>39013</c:v>
                </c:pt>
                <c:pt idx="1741">
                  <c:v>39014</c:v>
                </c:pt>
                <c:pt idx="1742">
                  <c:v>39015</c:v>
                </c:pt>
                <c:pt idx="1743">
                  <c:v>39016</c:v>
                </c:pt>
                <c:pt idx="1744">
                  <c:v>39017</c:v>
                </c:pt>
                <c:pt idx="1745">
                  <c:v>39020</c:v>
                </c:pt>
                <c:pt idx="1746">
                  <c:v>39021</c:v>
                </c:pt>
                <c:pt idx="1747">
                  <c:v>39022</c:v>
                </c:pt>
                <c:pt idx="1748">
                  <c:v>39023</c:v>
                </c:pt>
                <c:pt idx="1749">
                  <c:v>39024</c:v>
                </c:pt>
                <c:pt idx="1750">
                  <c:v>39027</c:v>
                </c:pt>
                <c:pt idx="1751">
                  <c:v>39028</c:v>
                </c:pt>
                <c:pt idx="1752">
                  <c:v>39029</c:v>
                </c:pt>
                <c:pt idx="1753">
                  <c:v>39030</c:v>
                </c:pt>
                <c:pt idx="1754">
                  <c:v>39031</c:v>
                </c:pt>
                <c:pt idx="1755">
                  <c:v>39034</c:v>
                </c:pt>
                <c:pt idx="1756">
                  <c:v>39035</c:v>
                </c:pt>
                <c:pt idx="1757">
                  <c:v>39036</c:v>
                </c:pt>
                <c:pt idx="1758">
                  <c:v>39037</c:v>
                </c:pt>
                <c:pt idx="1759">
                  <c:v>39038</c:v>
                </c:pt>
                <c:pt idx="1760">
                  <c:v>39041</c:v>
                </c:pt>
                <c:pt idx="1761">
                  <c:v>39042</c:v>
                </c:pt>
                <c:pt idx="1762">
                  <c:v>39043</c:v>
                </c:pt>
                <c:pt idx="1763">
                  <c:v>39044</c:v>
                </c:pt>
                <c:pt idx="1764">
                  <c:v>39045</c:v>
                </c:pt>
                <c:pt idx="1765">
                  <c:v>39048</c:v>
                </c:pt>
                <c:pt idx="1766">
                  <c:v>39049</c:v>
                </c:pt>
                <c:pt idx="1767">
                  <c:v>39050</c:v>
                </c:pt>
                <c:pt idx="1768">
                  <c:v>39051</c:v>
                </c:pt>
                <c:pt idx="1769">
                  <c:v>39052</c:v>
                </c:pt>
                <c:pt idx="1770">
                  <c:v>39055</c:v>
                </c:pt>
                <c:pt idx="1771">
                  <c:v>39056</c:v>
                </c:pt>
                <c:pt idx="1772">
                  <c:v>39057</c:v>
                </c:pt>
                <c:pt idx="1773">
                  <c:v>39058</c:v>
                </c:pt>
                <c:pt idx="1774">
                  <c:v>39059</c:v>
                </c:pt>
                <c:pt idx="1775">
                  <c:v>39062</c:v>
                </c:pt>
                <c:pt idx="1776">
                  <c:v>39063</c:v>
                </c:pt>
                <c:pt idx="1777">
                  <c:v>39064</c:v>
                </c:pt>
                <c:pt idx="1778">
                  <c:v>39065</c:v>
                </c:pt>
                <c:pt idx="1779">
                  <c:v>39066</c:v>
                </c:pt>
                <c:pt idx="1780">
                  <c:v>39069</c:v>
                </c:pt>
                <c:pt idx="1781">
                  <c:v>39070</c:v>
                </c:pt>
                <c:pt idx="1782">
                  <c:v>39071</c:v>
                </c:pt>
                <c:pt idx="1783">
                  <c:v>39072</c:v>
                </c:pt>
                <c:pt idx="1784">
                  <c:v>39073</c:v>
                </c:pt>
                <c:pt idx="1785">
                  <c:v>39078</c:v>
                </c:pt>
                <c:pt idx="1786">
                  <c:v>39079</c:v>
                </c:pt>
                <c:pt idx="1787">
                  <c:v>39080</c:v>
                </c:pt>
                <c:pt idx="1788">
                  <c:v>39084</c:v>
                </c:pt>
                <c:pt idx="1789">
                  <c:v>39085</c:v>
                </c:pt>
                <c:pt idx="1790">
                  <c:v>39086</c:v>
                </c:pt>
                <c:pt idx="1791">
                  <c:v>39087</c:v>
                </c:pt>
                <c:pt idx="1792">
                  <c:v>39090</c:v>
                </c:pt>
                <c:pt idx="1793">
                  <c:v>39091</c:v>
                </c:pt>
                <c:pt idx="1794">
                  <c:v>39092</c:v>
                </c:pt>
                <c:pt idx="1795">
                  <c:v>39093</c:v>
                </c:pt>
                <c:pt idx="1796">
                  <c:v>39094</c:v>
                </c:pt>
                <c:pt idx="1797">
                  <c:v>39097</c:v>
                </c:pt>
                <c:pt idx="1798">
                  <c:v>39098</c:v>
                </c:pt>
                <c:pt idx="1799">
                  <c:v>39099</c:v>
                </c:pt>
                <c:pt idx="1800">
                  <c:v>39100</c:v>
                </c:pt>
                <c:pt idx="1801">
                  <c:v>39101</c:v>
                </c:pt>
                <c:pt idx="1802">
                  <c:v>39104</c:v>
                </c:pt>
                <c:pt idx="1803">
                  <c:v>39105</c:v>
                </c:pt>
                <c:pt idx="1804">
                  <c:v>39106</c:v>
                </c:pt>
                <c:pt idx="1805">
                  <c:v>39107</c:v>
                </c:pt>
                <c:pt idx="1806">
                  <c:v>39108</c:v>
                </c:pt>
                <c:pt idx="1807">
                  <c:v>39111</c:v>
                </c:pt>
                <c:pt idx="1808">
                  <c:v>39112</c:v>
                </c:pt>
                <c:pt idx="1809">
                  <c:v>39113</c:v>
                </c:pt>
                <c:pt idx="1810">
                  <c:v>39114</c:v>
                </c:pt>
                <c:pt idx="1811">
                  <c:v>39115</c:v>
                </c:pt>
                <c:pt idx="1812">
                  <c:v>39118</c:v>
                </c:pt>
                <c:pt idx="1813">
                  <c:v>39119</c:v>
                </c:pt>
                <c:pt idx="1814">
                  <c:v>39120</c:v>
                </c:pt>
                <c:pt idx="1815">
                  <c:v>39121</c:v>
                </c:pt>
                <c:pt idx="1816">
                  <c:v>39122</c:v>
                </c:pt>
                <c:pt idx="1817">
                  <c:v>39125</c:v>
                </c:pt>
                <c:pt idx="1818">
                  <c:v>39126</c:v>
                </c:pt>
                <c:pt idx="1819">
                  <c:v>39127</c:v>
                </c:pt>
                <c:pt idx="1820">
                  <c:v>39128</c:v>
                </c:pt>
                <c:pt idx="1821">
                  <c:v>39129</c:v>
                </c:pt>
                <c:pt idx="1822">
                  <c:v>39132</c:v>
                </c:pt>
                <c:pt idx="1823">
                  <c:v>39133</c:v>
                </c:pt>
                <c:pt idx="1824">
                  <c:v>39134</c:v>
                </c:pt>
                <c:pt idx="1825">
                  <c:v>39135</c:v>
                </c:pt>
                <c:pt idx="1826">
                  <c:v>39136</c:v>
                </c:pt>
                <c:pt idx="1827">
                  <c:v>39139</c:v>
                </c:pt>
                <c:pt idx="1828">
                  <c:v>39140</c:v>
                </c:pt>
                <c:pt idx="1829">
                  <c:v>39141</c:v>
                </c:pt>
                <c:pt idx="1830">
                  <c:v>39142</c:v>
                </c:pt>
                <c:pt idx="1831">
                  <c:v>39143</c:v>
                </c:pt>
                <c:pt idx="1832">
                  <c:v>39146</c:v>
                </c:pt>
                <c:pt idx="1833">
                  <c:v>39147</c:v>
                </c:pt>
                <c:pt idx="1834">
                  <c:v>39148</c:v>
                </c:pt>
                <c:pt idx="1835">
                  <c:v>39149</c:v>
                </c:pt>
                <c:pt idx="1836">
                  <c:v>39150</c:v>
                </c:pt>
                <c:pt idx="1837">
                  <c:v>39153</c:v>
                </c:pt>
                <c:pt idx="1838">
                  <c:v>39154</c:v>
                </c:pt>
                <c:pt idx="1839">
                  <c:v>39155</c:v>
                </c:pt>
                <c:pt idx="1840">
                  <c:v>39156</c:v>
                </c:pt>
                <c:pt idx="1841">
                  <c:v>39157</c:v>
                </c:pt>
                <c:pt idx="1842">
                  <c:v>39160</c:v>
                </c:pt>
                <c:pt idx="1843">
                  <c:v>39161</c:v>
                </c:pt>
                <c:pt idx="1844">
                  <c:v>39162</c:v>
                </c:pt>
                <c:pt idx="1845">
                  <c:v>39163</c:v>
                </c:pt>
                <c:pt idx="1846">
                  <c:v>39164</c:v>
                </c:pt>
                <c:pt idx="1847">
                  <c:v>39167</c:v>
                </c:pt>
                <c:pt idx="1848">
                  <c:v>39168</c:v>
                </c:pt>
                <c:pt idx="1849">
                  <c:v>39169</c:v>
                </c:pt>
                <c:pt idx="1850">
                  <c:v>39170</c:v>
                </c:pt>
                <c:pt idx="1851">
                  <c:v>39171</c:v>
                </c:pt>
                <c:pt idx="1852">
                  <c:v>39174</c:v>
                </c:pt>
                <c:pt idx="1853">
                  <c:v>39175</c:v>
                </c:pt>
                <c:pt idx="1854">
                  <c:v>39176</c:v>
                </c:pt>
                <c:pt idx="1855">
                  <c:v>39177</c:v>
                </c:pt>
                <c:pt idx="1856">
                  <c:v>39182</c:v>
                </c:pt>
                <c:pt idx="1857">
                  <c:v>39183</c:v>
                </c:pt>
                <c:pt idx="1858">
                  <c:v>39184</c:v>
                </c:pt>
                <c:pt idx="1859">
                  <c:v>39185</c:v>
                </c:pt>
                <c:pt idx="1860">
                  <c:v>39188</c:v>
                </c:pt>
                <c:pt idx="1861">
                  <c:v>39189</c:v>
                </c:pt>
                <c:pt idx="1862">
                  <c:v>39190</c:v>
                </c:pt>
                <c:pt idx="1863">
                  <c:v>39191</c:v>
                </c:pt>
                <c:pt idx="1864">
                  <c:v>39192</c:v>
                </c:pt>
                <c:pt idx="1865">
                  <c:v>39195</c:v>
                </c:pt>
                <c:pt idx="1866">
                  <c:v>39196</c:v>
                </c:pt>
                <c:pt idx="1867">
                  <c:v>39197</c:v>
                </c:pt>
                <c:pt idx="1868">
                  <c:v>39198</c:v>
                </c:pt>
                <c:pt idx="1869">
                  <c:v>39199</c:v>
                </c:pt>
                <c:pt idx="1870">
                  <c:v>39202</c:v>
                </c:pt>
                <c:pt idx="1871">
                  <c:v>39204</c:v>
                </c:pt>
                <c:pt idx="1872">
                  <c:v>39205</c:v>
                </c:pt>
                <c:pt idx="1873">
                  <c:v>39206</c:v>
                </c:pt>
                <c:pt idx="1874">
                  <c:v>39209</c:v>
                </c:pt>
                <c:pt idx="1875">
                  <c:v>39210</c:v>
                </c:pt>
                <c:pt idx="1876">
                  <c:v>39211</c:v>
                </c:pt>
                <c:pt idx="1877">
                  <c:v>39212</c:v>
                </c:pt>
                <c:pt idx="1878">
                  <c:v>39213</c:v>
                </c:pt>
                <c:pt idx="1879">
                  <c:v>39216</c:v>
                </c:pt>
                <c:pt idx="1880">
                  <c:v>39217</c:v>
                </c:pt>
                <c:pt idx="1881">
                  <c:v>39218</c:v>
                </c:pt>
                <c:pt idx="1882">
                  <c:v>39219</c:v>
                </c:pt>
                <c:pt idx="1883">
                  <c:v>39220</c:v>
                </c:pt>
                <c:pt idx="1884">
                  <c:v>39223</c:v>
                </c:pt>
                <c:pt idx="1885">
                  <c:v>39224</c:v>
                </c:pt>
                <c:pt idx="1886">
                  <c:v>39225</c:v>
                </c:pt>
                <c:pt idx="1887">
                  <c:v>39226</c:v>
                </c:pt>
                <c:pt idx="1888">
                  <c:v>39227</c:v>
                </c:pt>
                <c:pt idx="1889">
                  <c:v>39230</c:v>
                </c:pt>
                <c:pt idx="1890">
                  <c:v>39231</c:v>
                </c:pt>
                <c:pt idx="1891">
                  <c:v>39232</c:v>
                </c:pt>
                <c:pt idx="1892">
                  <c:v>39233</c:v>
                </c:pt>
                <c:pt idx="1893">
                  <c:v>39234</c:v>
                </c:pt>
                <c:pt idx="1894">
                  <c:v>39237</c:v>
                </c:pt>
                <c:pt idx="1895">
                  <c:v>39238</c:v>
                </c:pt>
                <c:pt idx="1896">
                  <c:v>39239</c:v>
                </c:pt>
                <c:pt idx="1897">
                  <c:v>39240</c:v>
                </c:pt>
                <c:pt idx="1898">
                  <c:v>39241</c:v>
                </c:pt>
                <c:pt idx="1899">
                  <c:v>39244</c:v>
                </c:pt>
                <c:pt idx="1900">
                  <c:v>39245</c:v>
                </c:pt>
                <c:pt idx="1901">
                  <c:v>39246</c:v>
                </c:pt>
                <c:pt idx="1902">
                  <c:v>39247</c:v>
                </c:pt>
                <c:pt idx="1903">
                  <c:v>39248</c:v>
                </c:pt>
                <c:pt idx="1904">
                  <c:v>39251</c:v>
                </c:pt>
                <c:pt idx="1905">
                  <c:v>39252</c:v>
                </c:pt>
                <c:pt idx="1906">
                  <c:v>39253</c:v>
                </c:pt>
                <c:pt idx="1907">
                  <c:v>39254</c:v>
                </c:pt>
                <c:pt idx="1908">
                  <c:v>39255</c:v>
                </c:pt>
                <c:pt idx="1909">
                  <c:v>39258</c:v>
                </c:pt>
                <c:pt idx="1910">
                  <c:v>39259</c:v>
                </c:pt>
                <c:pt idx="1911">
                  <c:v>39260</c:v>
                </c:pt>
                <c:pt idx="1912">
                  <c:v>39261</c:v>
                </c:pt>
                <c:pt idx="1913">
                  <c:v>39262</c:v>
                </c:pt>
                <c:pt idx="1914">
                  <c:v>39265</c:v>
                </c:pt>
                <c:pt idx="1915">
                  <c:v>39266</c:v>
                </c:pt>
                <c:pt idx="1916">
                  <c:v>39267</c:v>
                </c:pt>
                <c:pt idx="1917">
                  <c:v>39268</c:v>
                </c:pt>
                <c:pt idx="1918">
                  <c:v>39269</c:v>
                </c:pt>
                <c:pt idx="1919">
                  <c:v>39272</c:v>
                </c:pt>
                <c:pt idx="1920">
                  <c:v>39273</c:v>
                </c:pt>
                <c:pt idx="1921">
                  <c:v>39274</c:v>
                </c:pt>
                <c:pt idx="1922">
                  <c:v>39275</c:v>
                </c:pt>
                <c:pt idx="1923">
                  <c:v>39276</c:v>
                </c:pt>
                <c:pt idx="1924">
                  <c:v>39279</c:v>
                </c:pt>
                <c:pt idx="1925">
                  <c:v>39280</c:v>
                </c:pt>
                <c:pt idx="1926">
                  <c:v>39281</c:v>
                </c:pt>
                <c:pt idx="1927">
                  <c:v>39282</c:v>
                </c:pt>
                <c:pt idx="1928">
                  <c:v>39283</c:v>
                </c:pt>
                <c:pt idx="1929">
                  <c:v>39286</c:v>
                </c:pt>
                <c:pt idx="1930">
                  <c:v>39287</c:v>
                </c:pt>
                <c:pt idx="1931">
                  <c:v>39288</c:v>
                </c:pt>
                <c:pt idx="1932">
                  <c:v>39289</c:v>
                </c:pt>
                <c:pt idx="1933">
                  <c:v>39290</c:v>
                </c:pt>
                <c:pt idx="1934">
                  <c:v>39293</c:v>
                </c:pt>
                <c:pt idx="1935">
                  <c:v>39294</c:v>
                </c:pt>
                <c:pt idx="1936">
                  <c:v>39295</c:v>
                </c:pt>
                <c:pt idx="1937">
                  <c:v>39296</c:v>
                </c:pt>
                <c:pt idx="1938">
                  <c:v>39297</c:v>
                </c:pt>
                <c:pt idx="1939">
                  <c:v>39300</c:v>
                </c:pt>
                <c:pt idx="1940">
                  <c:v>39301</c:v>
                </c:pt>
                <c:pt idx="1941">
                  <c:v>39302</c:v>
                </c:pt>
                <c:pt idx="1942">
                  <c:v>39303</c:v>
                </c:pt>
                <c:pt idx="1943">
                  <c:v>39304</c:v>
                </c:pt>
                <c:pt idx="1944">
                  <c:v>39307</c:v>
                </c:pt>
                <c:pt idx="1945">
                  <c:v>39308</c:v>
                </c:pt>
                <c:pt idx="1946">
                  <c:v>39309</c:v>
                </c:pt>
                <c:pt idx="1947">
                  <c:v>39310</c:v>
                </c:pt>
                <c:pt idx="1948">
                  <c:v>39311</c:v>
                </c:pt>
                <c:pt idx="1949">
                  <c:v>39314</c:v>
                </c:pt>
                <c:pt idx="1950">
                  <c:v>39315</c:v>
                </c:pt>
                <c:pt idx="1951">
                  <c:v>39316</c:v>
                </c:pt>
                <c:pt idx="1952">
                  <c:v>39317</c:v>
                </c:pt>
                <c:pt idx="1953">
                  <c:v>39318</c:v>
                </c:pt>
                <c:pt idx="1954">
                  <c:v>39321</c:v>
                </c:pt>
                <c:pt idx="1955">
                  <c:v>39322</c:v>
                </c:pt>
                <c:pt idx="1956">
                  <c:v>39323</c:v>
                </c:pt>
                <c:pt idx="1957">
                  <c:v>39324</c:v>
                </c:pt>
                <c:pt idx="1958">
                  <c:v>39325</c:v>
                </c:pt>
                <c:pt idx="1959">
                  <c:v>39328</c:v>
                </c:pt>
                <c:pt idx="1960">
                  <c:v>39329</c:v>
                </c:pt>
                <c:pt idx="1961">
                  <c:v>39330</c:v>
                </c:pt>
                <c:pt idx="1962">
                  <c:v>39331</c:v>
                </c:pt>
                <c:pt idx="1963">
                  <c:v>39332</c:v>
                </c:pt>
                <c:pt idx="1964">
                  <c:v>39335</c:v>
                </c:pt>
                <c:pt idx="1965">
                  <c:v>39336</c:v>
                </c:pt>
                <c:pt idx="1966">
                  <c:v>39337</c:v>
                </c:pt>
                <c:pt idx="1967">
                  <c:v>39338</c:v>
                </c:pt>
                <c:pt idx="1968">
                  <c:v>39339</c:v>
                </c:pt>
                <c:pt idx="1969">
                  <c:v>39342</c:v>
                </c:pt>
                <c:pt idx="1970">
                  <c:v>39343</c:v>
                </c:pt>
                <c:pt idx="1971">
                  <c:v>39344</c:v>
                </c:pt>
                <c:pt idx="1972">
                  <c:v>39345</c:v>
                </c:pt>
                <c:pt idx="1973">
                  <c:v>39346</c:v>
                </c:pt>
                <c:pt idx="1974">
                  <c:v>39349</c:v>
                </c:pt>
                <c:pt idx="1975">
                  <c:v>39350</c:v>
                </c:pt>
                <c:pt idx="1976">
                  <c:v>39351</c:v>
                </c:pt>
                <c:pt idx="1977">
                  <c:v>39352</c:v>
                </c:pt>
                <c:pt idx="1978">
                  <c:v>39353</c:v>
                </c:pt>
                <c:pt idx="1979">
                  <c:v>39356</c:v>
                </c:pt>
                <c:pt idx="1980">
                  <c:v>39357</c:v>
                </c:pt>
                <c:pt idx="1981">
                  <c:v>39358</c:v>
                </c:pt>
                <c:pt idx="1982">
                  <c:v>39359</c:v>
                </c:pt>
                <c:pt idx="1983">
                  <c:v>39360</c:v>
                </c:pt>
                <c:pt idx="1984">
                  <c:v>39363</c:v>
                </c:pt>
                <c:pt idx="1985">
                  <c:v>39364</c:v>
                </c:pt>
                <c:pt idx="1986">
                  <c:v>39365</c:v>
                </c:pt>
                <c:pt idx="1987">
                  <c:v>39366</c:v>
                </c:pt>
                <c:pt idx="1988">
                  <c:v>39367</c:v>
                </c:pt>
                <c:pt idx="1989">
                  <c:v>39370</c:v>
                </c:pt>
                <c:pt idx="1990">
                  <c:v>39371</c:v>
                </c:pt>
                <c:pt idx="1991">
                  <c:v>39372</c:v>
                </c:pt>
                <c:pt idx="1992">
                  <c:v>39373</c:v>
                </c:pt>
                <c:pt idx="1993">
                  <c:v>39374</c:v>
                </c:pt>
                <c:pt idx="1994">
                  <c:v>39377</c:v>
                </c:pt>
                <c:pt idx="1995">
                  <c:v>39378</c:v>
                </c:pt>
                <c:pt idx="1996">
                  <c:v>39379</c:v>
                </c:pt>
                <c:pt idx="1997">
                  <c:v>39380</c:v>
                </c:pt>
                <c:pt idx="1998">
                  <c:v>39381</c:v>
                </c:pt>
                <c:pt idx="1999">
                  <c:v>39384</c:v>
                </c:pt>
                <c:pt idx="2000">
                  <c:v>39385</c:v>
                </c:pt>
                <c:pt idx="2001">
                  <c:v>39386</c:v>
                </c:pt>
                <c:pt idx="2002">
                  <c:v>39387</c:v>
                </c:pt>
                <c:pt idx="2003">
                  <c:v>39388</c:v>
                </c:pt>
                <c:pt idx="2004">
                  <c:v>39391</c:v>
                </c:pt>
                <c:pt idx="2005">
                  <c:v>39392</c:v>
                </c:pt>
                <c:pt idx="2006">
                  <c:v>39393</c:v>
                </c:pt>
                <c:pt idx="2007">
                  <c:v>39394</c:v>
                </c:pt>
                <c:pt idx="2008">
                  <c:v>39395</c:v>
                </c:pt>
                <c:pt idx="2009">
                  <c:v>39398</c:v>
                </c:pt>
                <c:pt idx="2010">
                  <c:v>39399</c:v>
                </c:pt>
                <c:pt idx="2011">
                  <c:v>39400</c:v>
                </c:pt>
                <c:pt idx="2012">
                  <c:v>39401</c:v>
                </c:pt>
                <c:pt idx="2013">
                  <c:v>39402</c:v>
                </c:pt>
                <c:pt idx="2014">
                  <c:v>39405</c:v>
                </c:pt>
                <c:pt idx="2015">
                  <c:v>39406</c:v>
                </c:pt>
                <c:pt idx="2016">
                  <c:v>39407</c:v>
                </c:pt>
                <c:pt idx="2017">
                  <c:v>39408</c:v>
                </c:pt>
                <c:pt idx="2018">
                  <c:v>39409</c:v>
                </c:pt>
                <c:pt idx="2019">
                  <c:v>39412</c:v>
                </c:pt>
                <c:pt idx="2020">
                  <c:v>39413</c:v>
                </c:pt>
                <c:pt idx="2021">
                  <c:v>39414</c:v>
                </c:pt>
                <c:pt idx="2022">
                  <c:v>39415</c:v>
                </c:pt>
                <c:pt idx="2023">
                  <c:v>39416</c:v>
                </c:pt>
                <c:pt idx="2024">
                  <c:v>39419</c:v>
                </c:pt>
                <c:pt idx="2025">
                  <c:v>39420</c:v>
                </c:pt>
                <c:pt idx="2026">
                  <c:v>39421</c:v>
                </c:pt>
                <c:pt idx="2027">
                  <c:v>39422</c:v>
                </c:pt>
                <c:pt idx="2028">
                  <c:v>39423</c:v>
                </c:pt>
                <c:pt idx="2029">
                  <c:v>39426</c:v>
                </c:pt>
                <c:pt idx="2030">
                  <c:v>39427</c:v>
                </c:pt>
                <c:pt idx="2031">
                  <c:v>39428</c:v>
                </c:pt>
                <c:pt idx="2032">
                  <c:v>39429</c:v>
                </c:pt>
                <c:pt idx="2033">
                  <c:v>39430</c:v>
                </c:pt>
                <c:pt idx="2034">
                  <c:v>39433</c:v>
                </c:pt>
                <c:pt idx="2035">
                  <c:v>39434</c:v>
                </c:pt>
                <c:pt idx="2036">
                  <c:v>39435</c:v>
                </c:pt>
                <c:pt idx="2037">
                  <c:v>39436</c:v>
                </c:pt>
                <c:pt idx="2038">
                  <c:v>39437</c:v>
                </c:pt>
                <c:pt idx="2039">
                  <c:v>39440</c:v>
                </c:pt>
                <c:pt idx="2040">
                  <c:v>39443</c:v>
                </c:pt>
                <c:pt idx="2041">
                  <c:v>39444</c:v>
                </c:pt>
                <c:pt idx="2042">
                  <c:v>39447</c:v>
                </c:pt>
                <c:pt idx="2043">
                  <c:v>39449</c:v>
                </c:pt>
                <c:pt idx="2044">
                  <c:v>39450</c:v>
                </c:pt>
                <c:pt idx="2045">
                  <c:v>39451</c:v>
                </c:pt>
                <c:pt idx="2046">
                  <c:v>39454</c:v>
                </c:pt>
                <c:pt idx="2047">
                  <c:v>39455</c:v>
                </c:pt>
                <c:pt idx="2048">
                  <c:v>39456</c:v>
                </c:pt>
                <c:pt idx="2049">
                  <c:v>39457</c:v>
                </c:pt>
                <c:pt idx="2050">
                  <c:v>39458</c:v>
                </c:pt>
                <c:pt idx="2051">
                  <c:v>39461</c:v>
                </c:pt>
                <c:pt idx="2052">
                  <c:v>39462</c:v>
                </c:pt>
                <c:pt idx="2053">
                  <c:v>39463</c:v>
                </c:pt>
                <c:pt idx="2054">
                  <c:v>39464</c:v>
                </c:pt>
                <c:pt idx="2055">
                  <c:v>39465</c:v>
                </c:pt>
                <c:pt idx="2056">
                  <c:v>39468</c:v>
                </c:pt>
                <c:pt idx="2057">
                  <c:v>39469</c:v>
                </c:pt>
                <c:pt idx="2058">
                  <c:v>39470</c:v>
                </c:pt>
                <c:pt idx="2059">
                  <c:v>39471</c:v>
                </c:pt>
                <c:pt idx="2060">
                  <c:v>39472</c:v>
                </c:pt>
                <c:pt idx="2061">
                  <c:v>39475</c:v>
                </c:pt>
                <c:pt idx="2062">
                  <c:v>39476</c:v>
                </c:pt>
                <c:pt idx="2063">
                  <c:v>39477</c:v>
                </c:pt>
                <c:pt idx="2064">
                  <c:v>39478</c:v>
                </c:pt>
                <c:pt idx="2065">
                  <c:v>39479</c:v>
                </c:pt>
                <c:pt idx="2066">
                  <c:v>39482</c:v>
                </c:pt>
                <c:pt idx="2067">
                  <c:v>39483</c:v>
                </c:pt>
                <c:pt idx="2068">
                  <c:v>39484</c:v>
                </c:pt>
                <c:pt idx="2069">
                  <c:v>39485</c:v>
                </c:pt>
                <c:pt idx="2070">
                  <c:v>39486</c:v>
                </c:pt>
                <c:pt idx="2071">
                  <c:v>39489</c:v>
                </c:pt>
                <c:pt idx="2072">
                  <c:v>39490</c:v>
                </c:pt>
                <c:pt idx="2073">
                  <c:v>39491</c:v>
                </c:pt>
                <c:pt idx="2074">
                  <c:v>39492</c:v>
                </c:pt>
                <c:pt idx="2075">
                  <c:v>39493</c:v>
                </c:pt>
                <c:pt idx="2076">
                  <c:v>39496</c:v>
                </c:pt>
                <c:pt idx="2077">
                  <c:v>39497</c:v>
                </c:pt>
                <c:pt idx="2078">
                  <c:v>39498</c:v>
                </c:pt>
                <c:pt idx="2079">
                  <c:v>39499</c:v>
                </c:pt>
                <c:pt idx="2080">
                  <c:v>39500</c:v>
                </c:pt>
                <c:pt idx="2081">
                  <c:v>39503</c:v>
                </c:pt>
                <c:pt idx="2082">
                  <c:v>39504</c:v>
                </c:pt>
                <c:pt idx="2083">
                  <c:v>39505</c:v>
                </c:pt>
                <c:pt idx="2084">
                  <c:v>39506</c:v>
                </c:pt>
                <c:pt idx="2085">
                  <c:v>39507</c:v>
                </c:pt>
                <c:pt idx="2086">
                  <c:v>39510</c:v>
                </c:pt>
                <c:pt idx="2087">
                  <c:v>39511</c:v>
                </c:pt>
                <c:pt idx="2088">
                  <c:v>39512</c:v>
                </c:pt>
                <c:pt idx="2089">
                  <c:v>39513</c:v>
                </c:pt>
                <c:pt idx="2090">
                  <c:v>39514</c:v>
                </c:pt>
                <c:pt idx="2091">
                  <c:v>39517</c:v>
                </c:pt>
                <c:pt idx="2092">
                  <c:v>39518</c:v>
                </c:pt>
                <c:pt idx="2093">
                  <c:v>39519</c:v>
                </c:pt>
                <c:pt idx="2094">
                  <c:v>39520</c:v>
                </c:pt>
                <c:pt idx="2095">
                  <c:v>39521</c:v>
                </c:pt>
                <c:pt idx="2096">
                  <c:v>39524</c:v>
                </c:pt>
                <c:pt idx="2097">
                  <c:v>39525</c:v>
                </c:pt>
                <c:pt idx="2098">
                  <c:v>39526</c:v>
                </c:pt>
                <c:pt idx="2099">
                  <c:v>39527</c:v>
                </c:pt>
                <c:pt idx="2100">
                  <c:v>39532</c:v>
                </c:pt>
                <c:pt idx="2101">
                  <c:v>39533</c:v>
                </c:pt>
                <c:pt idx="2102">
                  <c:v>39534</c:v>
                </c:pt>
                <c:pt idx="2103">
                  <c:v>39535</c:v>
                </c:pt>
                <c:pt idx="2104">
                  <c:v>39538</c:v>
                </c:pt>
                <c:pt idx="2105">
                  <c:v>39539</c:v>
                </c:pt>
                <c:pt idx="2106">
                  <c:v>39540</c:v>
                </c:pt>
                <c:pt idx="2107">
                  <c:v>39541</c:v>
                </c:pt>
                <c:pt idx="2108">
                  <c:v>39542</c:v>
                </c:pt>
                <c:pt idx="2109">
                  <c:v>39545</c:v>
                </c:pt>
                <c:pt idx="2110">
                  <c:v>39546</c:v>
                </c:pt>
                <c:pt idx="2111">
                  <c:v>39547</c:v>
                </c:pt>
                <c:pt idx="2112">
                  <c:v>39548</c:v>
                </c:pt>
                <c:pt idx="2113">
                  <c:v>39549</c:v>
                </c:pt>
                <c:pt idx="2114">
                  <c:v>39552</c:v>
                </c:pt>
                <c:pt idx="2115">
                  <c:v>39553</c:v>
                </c:pt>
                <c:pt idx="2116">
                  <c:v>39554</c:v>
                </c:pt>
                <c:pt idx="2117">
                  <c:v>39555</c:v>
                </c:pt>
                <c:pt idx="2118">
                  <c:v>39556</c:v>
                </c:pt>
                <c:pt idx="2119">
                  <c:v>39559</c:v>
                </c:pt>
                <c:pt idx="2120">
                  <c:v>39560</c:v>
                </c:pt>
                <c:pt idx="2121">
                  <c:v>39561</c:v>
                </c:pt>
                <c:pt idx="2122">
                  <c:v>39562</c:v>
                </c:pt>
                <c:pt idx="2123">
                  <c:v>39563</c:v>
                </c:pt>
                <c:pt idx="2124">
                  <c:v>39566</c:v>
                </c:pt>
                <c:pt idx="2125">
                  <c:v>39567</c:v>
                </c:pt>
                <c:pt idx="2126">
                  <c:v>39568</c:v>
                </c:pt>
                <c:pt idx="2127">
                  <c:v>39570</c:v>
                </c:pt>
                <c:pt idx="2128">
                  <c:v>39573</c:v>
                </c:pt>
                <c:pt idx="2129">
                  <c:v>39574</c:v>
                </c:pt>
                <c:pt idx="2130">
                  <c:v>39575</c:v>
                </c:pt>
                <c:pt idx="2131">
                  <c:v>39576</c:v>
                </c:pt>
                <c:pt idx="2132">
                  <c:v>39577</c:v>
                </c:pt>
                <c:pt idx="2133">
                  <c:v>39580</c:v>
                </c:pt>
                <c:pt idx="2134">
                  <c:v>39581</c:v>
                </c:pt>
                <c:pt idx="2135">
                  <c:v>39582</c:v>
                </c:pt>
                <c:pt idx="2136">
                  <c:v>39583</c:v>
                </c:pt>
                <c:pt idx="2137">
                  <c:v>39584</c:v>
                </c:pt>
                <c:pt idx="2138">
                  <c:v>39587</c:v>
                </c:pt>
                <c:pt idx="2139">
                  <c:v>39588</c:v>
                </c:pt>
                <c:pt idx="2140">
                  <c:v>39589</c:v>
                </c:pt>
                <c:pt idx="2141">
                  <c:v>39590</c:v>
                </c:pt>
                <c:pt idx="2142">
                  <c:v>39591</c:v>
                </c:pt>
                <c:pt idx="2143">
                  <c:v>39594</c:v>
                </c:pt>
                <c:pt idx="2144">
                  <c:v>39595</c:v>
                </c:pt>
                <c:pt idx="2145">
                  <c:v>39596</c:v>
                </c:pt>
                <c:pt idx="2146">
                  <c:v>39597</c:v>
                </c:pt>
                <c:pt idx="2147">
                  <c:v>39598</c:v>
                </c:pt>
                <c:pt idx="2148">
                  <c:v>39601</c:v>
                </c:pt>
                <c:pt idx="2149">
                  <c:v>39602</c:v>
                </c:pt>
                <c:pt idx="2150">
                  <c:v>39603</c:v>
                </c:pt>
                <c:pt idx="2151">
                  <c:v>39604</c:v>
                </c:pt>
                <c:pt idx="2152">
                  <c:v>39605</c:v>
                </c:pt>
                <c:pt idx="2153">
                  <c:v>39608</c:v>
                </c:pt>
                <c:pt idx="2154">
                  <c:v>39609</c:v>
                </c:pt>
                <c:pt idx="2155">
                  <c:v>39610</c:v>
                </c:pt>
                <c:pt idx="2156">
                  <c:v>39611</c:v>
                </c:pt>
                <c:pt idx="2157">
                  <c:v>39612</c:v>
                </c:pt>
                <c:pt idx="2158">
                  <c:v>39615</c:v>
                </c:pt>
                <c:pt idx="2159">
                  <c:v>39616</c:v>
                </c:pt>
                <c:pt idx="2160">
                  <c:v>39617</c:v>
                </c:pt>
                <c:pt idx="2161">
                  <c:v>39618</c:v>
                </c:pt>
                <c:pt idx="2162">
                  <c:v>39619</c:v>
                </c:pt>
                <c:pt idx="2163">
                  <c:v>39622</c:v>
                </c:pt>
                <c:pt idx="2164">
                  <c:v>39623</c:v>
                </c:pt>
                <c:pt idx="2165">
                  <c:v>39624</c:v>
                </c:pt>
                <c:pt idx="2166">
                  <c:v>39625</c:v>
                </c:pt>
                <c:pt idx="2167">
                  <c:v>39626</c:v>
                </c:pt>
                <c:pt idx="2168">
                  <c:v>39629</c:v>
                </c:pt>
                <c:pt idx="2169">
                  <c:v>39630</c:v>
                </c:pt>
                <c:pt idx="2170">
                  <c:v>39631</c:v>
                </c:pt>
                <c:pt idx="2171">
                  <c:v>39632</c:v>
                </c:pt>
                <c:pt idx="2172">
                  <c:v>39633</c:v>
                </c:pt>
                <c:pt idx="2173">
                  <c:v>39636</c:v>
                </c:pt>
                <c:pt idx="2174">
                  <c:v>39637</c:v>
                </c:pt>
                <c:pt idx="2175">
                  <c:v>39638</c:v>
                </c:pt>
                <c:pt idx="2176">
                  <c:v>39639</c:v>
                </c:pt>
                <c:pt idx="2177">
                  <c:v>39640</c:v>
                </c:pt>
                <c:pt idx="2178">
                  <c:v>39643</c:v>
                </c:pt>
                <c:pt idx="2179">
                  <c:v>39644</c:v>
                </c:pt>
                <c:pt idx="2180">
                  <c:v>39645</c:v>
                </c:pt>
                <c:pt idx="2181">
                  <c:v>39646</c:v>
                </c:pt>
                <c:pt idx="2182">
                  <c:v>39647</c:v>
                </c:pt>
                <c:pt idx="2183">
                  <c:v>39650</c:v>
                </c:pt>
                <c:pt idx="2184">
                  <c:v>39651</c:v>
                </c:pt>
                <c:pt idx="2185">
                  <c:v>39652</c:v>
                </c:pt>
                <c:pt idx="2186">
                  <c:v>39653</c:v>
                </c:pt>
                <c:pt idx="2187">
                  <c:v>39654</c:v>
                </c:pt>
                <c:pt idx="2188">
                  <c:v>39657</c:v>
                </c:pt>
                <c:pt idx="2189">
                  <c:v>39658</c:v>
                </c:pt>
                <c:pt idx="2190">
                  <c:v>39659</c:v>
                </c:pt>
                <c:pt idx="2191">
                  <c:v>39660</c:v>
                </c:pt>
                <c:pt idx="2192">
                  <c:v>39661</c:v>
                </c:pt>
                <c:pt idx="2193">
                  <c:v>39664</c:v>
                </c:pt>
                <c:pt idx="2194">
                  <c:v>39665</c:v>
                </c:pt>
                <c:pt idx="2195">
                  <c:v>39666</c:v>
                </c:pt>
                <c:pt idx="2196">
                  <c:v>39667</c:v>
                </c:pt>
                <c:pt idx="2197">
                  <c:v>39668</c:v>
                </c:pt>
                <c:pt idx="2198">
                  <c:v>39671</c:v>
                </c:pt>
                <c:pt idx="2199">
                  <c:v>39672</c:v>
                </c:pt>
                <c:pt idx="2200">
                  <c:v>39673</c:v>
                </c:pt>
                <c:pt idx="2201">
                  <c:v>39674</c:v>
                </c:pt>
                <c:pt idx="2202">
                  <c:v>39675</c:v>
                </c:pt>
                <c:pt idx="2203">
                  <c:v>39678</c:v>
                </c:pt>
                <c:pt idx="2204">
                  <c:v>39679</c:v>
                </c:pt>
                <c:pt idx="2205">
                  <c:v>39680</c:v>
                </c:pt>
                <c:pt idx="2206">
                  <c:v>39681</c:v>
                </c:pt>
                <c:pt idx="2207">
                  <c:v>39682</c:v>
                </c:pt>
                <c:pt idx="2208">
                  <c:v>39685</c:v>
                </c:pt>
                <c:pt idx="2209">
                  <c:v>39686</c:v>
                </c:pt>
                <c:pt idx="2210">
                  <c:v>39687</c:v>
                </c:pt>
                <c:pt idx="2211">
                  <c:v>39688</c:v>
                </c:pt>
                <c:pt idx="2212">
                  <c:v>39689</c:v>
                </c:pt>
                <c:pt idx="2213">
                  <c:v>39692</c:v>
                </c:pt>
                <c:pt idx="2214">
                  <c:v>39693</c:v>
                </c:pt>
                <c:pt idx="2215">
                  <c:v>39694</c:v>
                </c:pt>
                <c:pt idx="2216">
                  <c:v>39695</c:v>
                </c:pt>
                <c:pt idx="2217">
                  <c:v>39696</c:v>
                </c:pt>
                <c:pt idx="2218">
                  <c:v>39699</c:v>
                </c:pt>
                <c:pt idx="2219">
                  <c:v>39700</c:v>
                </c:pt>
                <c:pt idx="2220">
                  <c:v>39701</c:v>
                </c:pt>
                <c:pt idx="2221">
                  <c:v>39702</c:v>
                </c:pt>
                <c:pt idx="2222">
                  <c:v>39703</c:v>
                </c:pt>
                <c:pt idx="2223">
                  <c:v>39706</c:v>
                </c:pt>
                <c:pt idx="2224">
                  <c:v>39707</c:v>
                </c:pt>
                <c:pt idx="2225">
                  <c:v>39708</c:v>
                </c:pt>
                <c:pt idx="2226">
                  <c:v>39709</c:v>
                </c:pt>
                <c:pt idx="2227">
                  <c:v>39710</c:v>
                </c:pt>
                <c:pt idx="2228">
                  <c:v>39713</c:v>
                </c:pt>
                <c:pt idx="2229">
                  <c:v>39714</c:v>
                </c:pt>
                <c:pt idx="2230">
                  <c:v>39715</c:v>
                </c:pt>
                <c:pt idx="2231">
                  <c:v>39716</c:v>
                </c:pt>
                <c:pt idx="2232">
                  <c:v>39717</c:v>
                </c:pt>
                <c:pt idx="2233">
                  <c:v>39720</c:v>
                </c:pt>
                <c:pt idx="2234">
                  <c:v>39721</c:v>
                </c:pt>
                <c:pt idx="2235">
                  <c:v>39722</c:v>
                </c:pt>
                <c:pt idx="2236">
                  <c:v>39723</c:v>
                </c:pt>
                <c:pt idx="2237">
                  <c:v>39724</c:v>
                </c:pt>
                <c:pt idx="2238">
                  <c:v>39727</c:v>
                </c:pt>
                <c:pt idx="2239">
                  <c:v>39728</c:v>
                </c:pt>
                <c:pt idx="2240">
                  <c:v>39729</c:v>
                </c:pt>
                <c:pt idx="2241">
                  <c:v>39730</c:v>
                </c:pt>
                <c:pt idx="2242">
                  <c:v>39731</c:v>
                </c:pt>
                <c:pt idx="2243">
                  <c:v>39734</c:v>
                </c:pt>
                <c:pt idx="2244">
                  <c:v>39735</c:v>
                </c:pt>
                <c:pt idx="2245">
                  <c:v>39736</c:v>
                </c:pt>
                <c:pt idx="2246">
                  <c:v>39737</c:v>
                </c:pt>
                <c:pt idx="2247">
                  <c:v>39738</c:v>
                </c:pt>
                <c:pt idx="2248">
                  <c:v>39741</c:v>
                </c:pt>
                <c:pt idx="2249">
                  <c:v>39742</c:v>
                </c:pt>
                <c:pt idx="2250">
                  <c:v>39743</c:v>
                </c:pt>
                <c:pt idx="2251">
                  <c:v>39744</c:v>
                </c:pt>
                <c:pt idx="2252">
                  <c:v>39745</c:v>
                </c:pt>
                <c:pt idx="2253">
                  <c:v>39748</c:v>
                </c:pt>
                <c:pt idx="2254">
                  <c:v>39749</c:v>
                </c:pt>
                <c:pt idx="2255">
                  <c:v>39750</c:v>
                </c:pt>
                <c:pt idx="2256">
                  <c:v>39751</c:v>
                </c:pt>
                <c:pt idx="2257">
                  <c:v>39752</c:v>
                </c:pt>
                <c:pt idx="2258">
                  <c:v>39755</c:v>
                </c:pt>
                <c:pt idx="2259">
                  <c:v>39756</c:v>
                </c:pt>
                <c:pt idx="2260">
                  <c:v>39757</c:v>
                </c:pt>
                <c:pt idx="2261">
                  <c:v>39758</c:v>
                </c:pt>
                <c:pt idx="2262">
                  <c:v>39759</c:v>
                </c:pt>
                <c:pt idx="2263">
                  <c:v>39762</c:v>
                </c:pt>
                <c:pt idx="2264">
                  <c:v>39763</c:v>
                </c:pt>
                <c:pt idx="2265">
                  <c:v>39764</c:v>
                </c:pt>
                <c:pt idx="2266">
                  <c:v>39765</c:v>
                </c:pt>
                <c:pt idx="2267">
                  <c:v>39766</c:v>
                </c:pt>
                <c:pt idx="2268">
                  <c:v>39769</c:v>
                </c:pt>
                <c:pt idx="2269">
                  <c:v>39770</c:v>
                </c:pt>
                <c:pt idx="2270">
                  <c:v>39771</c:v>
                </c:pt>
                <c:pt idx="2271">
                  <c:v>39772</c:v>
                </c:pt>
                <c:pt idx="2272">
                  <c:v>39773</c:v>
                </c:pt>
                <c:pt idx="2273">
                  <c:v>39776</c:v>
                </c:pt>
                <c:pt idx="2274">
                  <c:v>39777</c:v>
                </c:pt>
                <c:pt idx="2275">
                  <c:v>39778</c:v>
                </c:pt>
                <c:pt idx="2276">
                  <c:v>39779</c:v>
                </c:pt>
                <c:pt idx="2277">
                  <c:v>39780</c:v>
                </c:pt>
                <c:pt idx="2278">
                  <c:v>39783</c:v>
                </c:pt>
                <c:pt idx="2279">
                  <c:v>39784</c:v>
                </c:pt>
                <c:pt idx="2280">
                  <c:v>39785</c:v>
                </c:pt>
                <c:pt idx="2281">
                  <c:v>39786</c:v>
                </c:pt>
                <c:pt idx="2282">
                  <c:v>39787</c:v>
                </c:pt>
                <c:pt idx="2283">
                  <c:v>39790</c:v>
                </c:pt>
                <c:pt idx="2284">
                  <c:v>39791</c:v>
                </c:pt>
                <c:pt idx="2285">
                  <c:v>39792</c:v>
                </c:pt>
                <c:pt idx="2286">
                  <c:v>39793</c:v>
                </c:pt>
                <c:pt idx="2287">
                  <c:v>39794</c:v>
                </c:pt>
                <c:pt idx="2288">
                  <c:v>39797</c:v>
                </c:pt>
                <c:pt idx="2289">
                  <c:v>39798</c:v>
                </c:pt>
                <c:pt idx="2290">
                  <c:v>39799</c:v>
                </c:pt>
                <c:pt idx="2291">
                  <c:v>39800</c:v>
                </c:pt>
                <c:pt idx="2292">
                  <c:v>39801</c:v>
                </c:pt>
                <c:pt idx="2293">
                  <c:v>39804</c:v>
                </c:pt>
                <c:pt idx="2294">
                  <c:v>39805</c:v>
                </c:pt>
                <c:pt idx="2295">
                  <c:v>39806</c:v>
                </c:pt>
                <c:pt idx="2296">
                  <c:v>39811</c:v>
                </c:pt>
                <c:pt idx="2297">
                  <c:v>39812</c:v>
                </c:pt>
                <c:pt idx="2298">
                  <c:v>39813</c:v>
                </c:pt>
                <c:pt idx="2299">
                  <c:v>39815</c:v>
                </c:pt>
                <c:pt idx="2300">
                  <c:v>39818</c:v>
                </c:pt>
                <c:pt idx="2301">
                  <c:v>39819</c:v>
                </c:pt>
                <c:pt idx="2302">
                  <c:v>39820</c:v>
                </c:pt>
                <c:pt idx="2303">
                  <c:v>39821</c:v>
                </c:pt>
                <c:pt idx="2304">
                  <c:v>39822</c:v>
                </c:pt>
                <c:pt idx="2305">
                  <c:v>39825</c:v>
                </c:pt>
                <c:pt idx="2306">
                  <c:v>39826</c:v>
                </c:pt>
                <c:pt idx="2307">
                  <c:v>39827</c:v>
                </c:pt>
                <c:pt idx="2308">
                  <c:v>39828</c:v>
                </c:pt>
                <c:pt idx="2309">
                  <c:v>39829</c:v>
                </c:pt>
                <c:pt idx="2310">
                  <c:v>39832</c:v>
                </c:pt>
                <c:pt idx="2311">
                  <c:v>39833</c:v>
                </c:pt>
                <c:pt idx="2312">
                  <c:v>39834</c:v>
                </c:pt>
                <c:pt idx="2313">
                  <c:v>39835</c:v>
                </c:pt>
                <c:pt idx="2314">
                  <c:v>39836</c:v>
                </c:pt>
                <c:pt idx="2315">
                  <c:v>39839</c:v>
                </c:pt>
                <c:pt idx="2316">
                  <c:v>39840</c:v>
                </c:pt>
                <c:pt idx="2317">
                  <c:v>39841</c:v>
                </c:pt>
                <c:pt idx="2318">
                  <c:v>39842</c:v>
                </c:pt>
                <c:pt idx="2319">
                  <c:v>39843</c:v>
                </c:pt>
                <c:pt idx="2320">
                  <c:v>39846</c:v>
                </c:pt>
                <c:pt idx="2321">
                  <c:v>39847</c:v>
                </c:pt>
                <c:pt idx="2322">
                  <c:v>39848</c:v>
                </c:pt>
                <c:pt idx="2323">
                  <c:v>39849</c:v>
                </c:pt>
                <c:pt idx="2324">
                  <c:v>39850</c:v>
                </c:pt>
                <c:pt idx="2325">
                  <c:v>39853</c:v>
                </c:pt>
                <c:pt idx="2326">
                  <c:v>39854</c:v>
                </c:pt>
                <c:pt idx="2327">
                  <c:v>39855</c:v>
                </c:pt>
                <c:pt idx="2328">
                  <c:v>39856</c:v>
                </c:pt>
                <c:pt idx="2329">
                  <c:v>39857</c:v>
                </c:pt>
                <c:pt idx="2330">
                  <c:v>39860</c:v>
                </c:pt>
                <c:pt idx="2331">
                  <c:v>39861</c:v>
                </c:pt>
                <c:pt idx="2332">
                  <c:v>39862</c:v>
                </c:pt>
                <c:pt idx="2333">
                  <c:v>39863</c:v>
                </c:pt>
                <c:pt idx="2334">
                  <c:v>39864</c:v>
                </c:pt>
                <c:pt idx="2335">
                  <c:v>39867</c:v>
                </c:pt>
                <c:pt idx="2336">
                  <c:v>39868</c:v>
                </c:pt>
                <c:pt idx="2337">
                  <c:v>39869</c:v>
                </c:pt>
                <c:pt idx="2338">
                  <c:v>39870</c:v>
                </c:pt>
                <c:pt idx="2339">
                  <c:v>39871</c:v>
                </c:pt>
                <c:pt idx="2340">
                  <c:v>39874</c:v>
                </c:pt>
                <c:pt idx="2341">
                  <c:v>39875</c:v>
                </c:pt>
                <c:pt idx="2342">
                  <c:v>39876</c:v>
                </c:pt>
                <c:pt idx="2343">
                  <c:v>39877</c:v>
                </c:pt>
                <c:pt idx="2344">
                  <c:v>39878</c:v>
                </c:pt>
                <c:pt idx="2345">
                  <c:v>39881</c:v>
                </c:pt>
                <c:pt idx="2346">
                  <c:v>39882</c:v>
                </c:pt>
                <c:pt idx="2347">
                  <c:v>39883</c:v>
                </c:pt>
                <c:pt idx="2348">
                  <c:v>39884</c:v>
                </c:pt>
                <c:pt idx="2349">
                  <c:v>39885</c:v>
                </c:pt>
                <c:pt idx="2350">
                  <c:v>39888</c:v>
                </c:pt>
                <c:pt idx="2351">
                  <c:v>39889</c:v>
                </c:pt>
                <c:pt idx="2352">
                  <c:v>39890</c:v>
                </c:pt>
                <c:pt idx="2353">
                  <c:v>39891</c:v>
                </c:pt>
                <c:pt idx="2354">
                  <c:v>39892</c:v>
                </c:pt>
                <c:pt idx="2355">
                  <c:v>39895</c:v>
                </c:pt>
                <c:pt idx="2356">
                  <c:v>39896</c:v>
                </c:pt>
                <c:pt idx="2357">
                  <c:v>39897</c:v>
                </c:pt>
                <c:pt idx="2358">
                  <c:v>39898</c:v>
                </c:pt>
                <c:pt idx="2359">
                  <c:v>39899</c:v>
                </c:pt>
                <c:pt idx="2360">
                  <c:v>39902</c:v>
                </c:pt>
                <c:pt idx="2361">
                  <c:v>39903</c:v>
                </c:pt>
                <c:pt idx="2362">
                  <c:v>39904</c:v>
                </c:pt>
                <c:pt idx="2363">
                  <c:v>39905</c:v>
                </c:pt>
                <c:pt idx="2364">
                  <c:v>39906</c:v>
                </c:pt>
                <c:pt idx="2365">
                  <c:v>39909</c:v>
                </c:pt>
                <c:pt idx="2366">
                  <c:v>39910</c:v>
                </c:pt>
                <c:pt idx="2367">
                  <c:v>39911</c:v>
                </c:pt>
                <c:pt idx="2368">
                  <c:v>39912</c:v>
                </c:pt>
                <c:pt idx="2369">
                  <c:v>39917</c:v>
                </c:pt>
                <c:pt idx="2370">
                  <c:v>39918</c:v>
                </c:pt>
                <c:pt idx="2371">
                  <c:v>39919</c:v>
                </c:pt>
                <c:pt idx="2372">
                  <c:v>39920</c:v>
                </c:pt>
                <c:pt idx="2373">
                  <c:v>39923</c:v>
                </c:pt>
                <c:pt idx="2374">
                  <c:v>39924</c:v>
                </c:pt>
                <c:pt idx="2375">
                  <c:v>39925</c:v>
                </c:pt>
                <c:pt idx="2376">
                  <c:v>39926</c:v>
                </c:pt>
                <c:pt idx="2377">
                  <c:v>39927</c:v>
                </c:pt>
                <c:pt idx="2378">
                  <c:v>39930</c:v>
                </c:pt>
                <c:pt idx="2379">
                  <c:v>39931</c:v>
                </c:pt>
                <c:pt idx="2380">
                  <c:v>39932</c:v>
                </c:pt>
                <c:pt idx="2381">
                  <c:v>39933</c:v>
                </c:pt>
                <c:pt idx="2382">
                  <c:v>39937</c:v>
                </c:pt>
                <c:pt idx="2383">
                  <c:v>39938</c:v>
                </c:pt>
                <c:pt idx="2384">
                  <c:v>39939</c:v>
                </c:pt>
                <c:pt idx="2385">
                  <c:v>39940</c:v>
                </c:pt>
                <c:pt idx="2386">
                  <c:v>39941</c:v>
                </c:pt>
                <c:pt idx="2387">
                  <c:v>39944</c:v>
                </c:pt>
                <c:pt idx="2388">
                  <c:v>39945</c:v>
                </c:pt>
                <c:pt idx="2389">
                  <c:v>39946</c:v>
                </c:pt>
                <c:pt idx="2390">
                  <c:v>39947</c:v>
                </c:pt>
                <c:pt idx="2391">
                  <c:v>39948</c:v>
                </c:pt>
                <c:pt idx="2392">
                  <c:v>39951</c:v>
                </c:pt>
                <c:pt idx="2393">
                  <c:v>39952</c:v>
                </c:pt>
                <c:pt idx="2394">
                  <c:v>39953</c:v>
                </c:pt>
                <c:pt idx="2395">
                  <c:v>39954</c:v>
                </c:pt>
                <c:pt idx="2396">
                  <c:v>39955</c:v>
                </c:pt>
                <c:pt idx="2397">
                  <c:v>39958</c:v>
                </c:pt>
                <c:pt idx="2398">
                  <c:v>39959</c:v>
                </c:pt>
                <c:pt idx="2399">
                  <c:v>39960</c:v>
                </c:pt>
                <c:pt idx="2400">
                  <c:v>39961</c:v>
                </c:pt>
                <c:pt idx="2401">
                  <c:v>39962</c:v>
                </c:pt>
                <c:pt idx="2402">
                  <c:v>39965</c:v>
                </c:pt>
                <c:pt idx="2403">
                  <c:v>39966</c:v>
                </c:pt>
                <c:pt idx="2404">
                  <c:v>39967</c:v>
                </c:pt>
                <c:pt idx="2405">
                  <c:v>39968</c:v>
                </c:pt>
                <c:pt idx="2406">
                  <c:v>39969</c:v>
                </c:pt>
                <c:pt idx="2407">
                  <c:v>39972</c:v>
                </c:pt>
                <c:pt idx="2408">
                  <c:v>39973</c:v>
                </c:pt>
                <c:pt idx="2409">
                  <c:v>39974</c:v>
                </c:pt>
                <c:pt idx="2410">
                  <c:v>39975</c:v>
                </c:pt>
                <c:pt idx="2411">
                  <c:v>39976</c:v>
                </c:pt>
                <c:pt idx="2412">
                  <c:v>39979</c:v>
                </c:pt>
                <c:pt idx="2413">
                  <c:v>39980</c:v>
                </c:pt>
                <c:pt idx="2414">
                  <c:v>39981</c:v>
                </c:pt>
                <c:pt idx="2415">
                  <c:v>39982</c:v>
                </c:pt>
                <c:pt idx="2416">
                  <c:v>39983</c:v>
                </c:pt>
                <c:pt idx="2417">
                  <c:v>39986</c:v>
                </c:pt>
                <c:pt idx="2418">
                  <c:v>39987</c:v>
                </c:pt>
                <c:pt idx="2419">
                  <c:v>39988</c:v>
                </c:pt>
                <c:pt idx="2420">
                  <c:v>39989</c:v>
                </c:pt>
                <c:pt idx="2421">
                  <c:v>39990</c:v>
                </c:pt>
                <c:pt idx="2422">
                  <c:v>39993</c:v>
                </c:pt>
                <c:pt idx="2423">
                  <c:v>39994</c:v>
                </c:pt>
                <c:pt idx="2424">
                  <c:v>39995</c:v>
                </c:pt>
                <c:pt idx="2425">
                  <c:v>39996</c:v>
                </c:pt>
                <c:pt idx="2426">
                  <c:v>39997</c:v>
                </c:pt>
                <c:pt idx="2427">
                  <c:v>40000</c:v>
                </c:pt>
                <c:pt idx="2428">
                  <c:v>40001</c:v>
                </c:pt>
                <c:pt idx="2429">
                  <c:v>40002</c:v>
                </c:pt>
                <c:pt idx="2430">
                  <c:v>40003</c:v>
                </c:pt>
                <c:pt idx="2431">
                  <c:v>40004</c:v>
                </c:pt>
                <c:pt idx="2432">
                  <c:v>40007</c:v>
                </c:pt>
                <c:pt idx="2433">
                  <c:v>40008</c:v>
                </c:pt>
                <c:pt idx="2434">
                  <c:v>40009</c:v>
                </c:pt>
                <c:pt idx="2435">
                  <c:v>40010</c:v>
                </c:pt>
                <c:pt idx="2436">
                  <c:v>40011</c:v>
                </c:pt>
                <c:pt idx="2437">
                  <c:v>40014</c:v>
                </c:pt>
                <c:pt idx="2438">
                  <c:v>40015</c:v>
                </c:pt>
                <c:pt idx="2439">
                  <c:v>40016</c:v>
                </c:pt>
                <c:pt idx="2440">
                  <c:v>40017</c:v>
                </c:pt>
                <c:pt idx="2441">
                  <c:v>40018</c:v>
                </c:pt>
                <c:pt idx="2442">
                  <c:v>40021</c:v>
                </c:pt>
                <c:pt idx="2443">
                  <c:v>40022</c:v>
                </c:pt>
                <c:pt idx="2444">
                  <c:v>40023</c:v>
                </c:pt>
                <c:pt idx="2445">
                  <c:v>40024</c:v>
                </c:pt>
                <c:pt idx="2446">
                  <c:v>40025</c:v>
                </c:pt>
                <c:pt idx="2447">
                  <c:v>40028</c:v>
                </c:pt>
                <c:pt idx="2448">
                  <c:v>40029</c:v>
                </c:pt>
                <c:pt idx="2449">
                  <c:v>40030</c:v>
                </c:pt>
                <c:pt idx="2450">
                  <c:v>40031</c:v>
                </c:pt>
                <c:pt idx="2451">
                  <c:v>40032</c:v>
                </c:pt>
                <c:pt idx="2452">
                  <c:v>40035</c:v>
                </c:pt>
                <c:pt idx="2453">
                  <c:v>40036</c:v>
                </c:pt>
                <c:pt idx="2454">
                  <c:v>40037</c:v>
                </c:pt>
                <c:pt idx="2455">
                  <c:v>40038</c:v>
                </c:pt>
                <c:pt idx="2456">
                  <c:v>40039</c:v>
                </c:pt>
                <c:pt idx="2457">
                  <c:v>40042</c:v>
                </c:pt>
                <c:pt idx="2458">
                  <c:v>40043</c:v>
                </c:pt>
                <c:pt idx="2459">
                  <c:v>40044</c:v>
                </c:pt>
                <c:pt idx="2460">
                  <c:v>40045</c:v>
                </c:pt>
                <c:pt idx="2461">
                  <c:v>40046</c:v>
                </c:pt>
                <c:pt idx="2462">
                  <c:v>40049</c:v>
                </c:pt>
                <c:pt idx="2463">
                  <c:v>40050</c:v>
                </c:pt>
                <c:pt idx="2464">
                  <c:v>40051</c:v>
                </c:pt>
                <c:pt idx="2465">
                  <c:v>40052</c:v>
                </c:pt>
                <c:pt idx="2466">
                  <c:v>40053</c:v>
                </c:pt>
                <c:pt idx="2467">
                  <c:v>40056</c:v>
                </c:pt>
                <c:pt idx="2468">
                  <c:v>40057</c:v>
                </c:pt>
                <c:pt idx="2469">
                  <c:v>40058</c:v>
                </c:pt>
                <c:pt idx="2470">
                  <c:v>40059</c:v>
                </c:pt>
                <c:pt idx="2471">
                  <c:v>40060</c:v>
                </c:pt>
                <c:pt idx="2472">
                  <c:v>40063</c:v>
                </c:pt>
                <c:pt idx="2473">
                  <c:v>40064</c:v>
                </c:pt>
                <c:pt idx="2474">
                  <c:v>40065</c:v>
                </c:pt>
                <c:pt idx="2475">
                  <c:v>40066</c:v>
                </c:pt>
                <c:pt idx="2476">
                  <c:v>40067</c:v>
                </c:pt>
                <c:pt idx="2477">
                  <c:v>40070</c:v>
                </c:pt>
                <c:pt idx="2478">
                  <c:v>40071</c:v>
                </c:pt>
                <c:pt idx="2479">
                  <c:v>40072</c:v>
                </c:pt>
                <c:pt idx="2480">
                  <c:v>40073</c:v>
                </c:pt>
                <c:pt idx="2481">
                  <c:v>40074</c:v>
                </c:pt>
                <c:pt idx="2482">
                  <c:v>40077</c:v>
                </c:pt>
                <c:pt idx="2483">
                  <c:v>40078</c:v>
                </c:pt>
                <c:pt idx="2484">
                  <c:v>40079</c:v>
                </c:pt>
                <c:pt idx="2485">
                  <c:v>40080</c:v>
                </c:pt>
                <c:pt idx="2486">
                  <c:v>40081</c:v>
                </c:pt>
                <c:pt idx="2487">
                  <c:v>40084</c:v>
                </c:pt>
                <c:pt idx="2488">
                  <c:v>40085</c:v>
                </c:pt>
                <c:pt idx="2489">
                  <c:v>40086</c:v>
                </c:pt>
                <c:pt idx="2490">
                  <c:v>40087</c:v>
                </c:pt>
                <c:pt idx="2491">
                  <c:v>40088</c:v>
                </c:pt>
                <c:pt idx="2492">
                  <c:v>40091</c:v>
                </c:pt>
                <c:pt idx="2493">
                  <c:v>40092</c:v>
                </c:pt>
                <c:pt idx="2494">
                  <c:v>40093</c:v>
                </c:pt>
                <c:pt idx="2495">
                  <c:v>40094</c:v>
                </c:pt>
                <c:pt idx="2496">
                  <c:v>40095</c:v>
                </c:pt>
                <c:pt idx="2497">
                  <c:v>40098</c:v>
                </c:pt>
                <c:pt idx="2498">
                  <c:v>40099</c:v>
                </c:pt>
                <c:pt idx="2499">
                  <c:v>40100</c:v>
                </c:pt>
                <c:pt idx="2500">
                  <c:v>40101</c:v>
                </c:pt>
                <c:pt idx="2501">
                  <c:v>40102</c:v>
                </c:pt>
                <c:pt idx="2502">
                  <c:v>40105</c:v>
                </c:pt>
                <c:pt idx="2503">
                  <c:v>40106</c:v>
                </c:pt>
                <c:pt idx="2504">
                  <c:v>40107</c:v>
                </c:pt>
                <c:pt idx="2505">
                  <c:v>40108</c:v>
                </c:pt>
                <c:pt idx="2506">
                  <c:v>40109</c:v>
                </c:pt>
                <c:pt idx="2507">
                  <c:v>40112</c:v>
                </c:pt>
                <c:pt idx="2508">
                  <c:v>40113</c:v>
                </c:pt>
                <c:pt idx="2509">
                  <c:v>40114</c:v>
                </c:pt>
                <c:pt idx="2510">
                  <c:v>40115</c:v>
                </c:pt>
                <c:pt idx="2511">
                  <c:v>40116</c:v>
                </c:pt>
                <c:pt idx="2512">
                  <c:v>40119</c:v>
                </c:pt>
                <c:pt idx="2513">
                  <c:v>40120</c:v>
                </c:pt>
                <c:pt idx="2514">
                  <c:v>40121</c:v>
                </c:pt>
                <c:pt idx="2515">
                  <c:v>40122</c:v>
                </c:pt>
                <c:pt idx="2516">
                  <c:v>40123</c:v>
                </c:pt>
                <c:pt idx="2517">
                  <c:v>40126</c:v>
                </c:pt>
                <c:pt idx="2518">
                  <c:v>40127</c:v>
                </c:pt>
                <c:pt idx="2519">
                  <c:v>40128</c:v>
                </c:pt>
                <c:pt idx="2520">
                  <c:v>40129</c:v>
                </c:pt>
                <c:pt idx="2521">
                  <c:v>40130</c:v>
                </c:pt>
                <c:pt idx="2522">
                  <c:v>40133</c:v>
                </c:pt>
                <c:pt idx="2523">
                  <c:v>40134</c:v>
                </c:pt>
                <c:pt idx="2524">
                  <c:v>40135</c:v>
                </c:pt>
                <c:pt idx="2525">
                  <c:v>40136</c:v>
                </c:pt>
                <c:pt idx="2526">
                  <c:v>40137</c:v>
                </c:pt>
                <c:pt idx="2527">
                  <c:v>40140</c:v>
                </c:pt>
                <c:pt idx="2528">
                  <c:v>40141</c:v>
                </c:pt>
                <c:pt idx="2529">
                  <c:v>40142</c:v>
                </c:pt>
                <c:pt idx="2530">
                  <c:v>40143</c:v>
                </c:pt>
                <c:pt idx="2531">
                  <c:v>40144</c:v>
                </c:pt>
                <c:pt idx="2532">
                  <c:v>40147</c:v>
                </c:pt>
                <c:pt idx="2533">
                  <c:v>40148</c:v>
                </c:pt>
                <c:pt idx="2534">
                  <c:v>40149</c:v>
                </c:pt>
                <c:pt idx="2535">
                  <c:v>40150</c:v>
                </c:pt>
                <c:pt idx="2536">
                  <c:v>40151</c:v>
                </c:pt>
                <c:pt idx="2537">
                  <c:v>40154</c:v>
                </c:pt>
                <c:pt idx="2538">
                  <c:v>40155</c:v>
                </c:pt>
                <c:pt idx="2539">
                  <c:v>40156</c:v>
                </c:pt>
                <c:pt idx="2540">
                  <c:v>40157</c:v>
                </c:pt>
                <c:pt idx="2541">
                  <c:v>40158</c:v>
                </c:pt>
                <c:pt idx="2542">
                  <c:v>40161</c:v>
                </c:pt>
                <c:pt idx="2543">
                  <c:v>40162</c:v>
                </c:pt>
                <c:pt idx="2544">
                  <c:v>40163</c:v>
                </c:pt>
                <c:pt idx="2545">
                  <c:v>40164</c:v>
                </c:pt>
                <c:pt idx="2546">
                  <c:v>40165</c:v>
                </c:pt>
                <c:pt idx="2547">
                  <c:v>40168</c:v>
                </c:pt>
                <c:pt idx="2548">
                  <c:v>40169</c:v>
                </c:pt>
                <c:pt idx="2549">
                  <c:v>40170</c:v>
                </c:pt>
                <c:pt idx="2550">
                  <c:v>40171</c:v>
                </c:pt>
                <c:pt idx="2551">
                  <c:v>40175</c:v>
                </c:pt>
                <c:pt idx="2552">
                  <c:v>40176</c:v>
                </c:pt>
                <c:pt idx="2553">
                  <c:v>40177</c:v>
                </c:pt>
                <c:pt idx="2554">
                  <c:v>40178</c:v>
                </c:pt>
                <c:pt idx="2555">
                  <c:v>40182</c:v>
                </c:pt>
                <c:pt idx="2556">
                  <c:v>40183</c:v>
                </c:pt>
                <c:pt idx="2557">
                  <c:v>40184</c:v>
                </c:pt>
                <c:pt idx="2558">
                  <c:v>40185</c:v>
                </c:pt>
                <c:pt idx="2559">
                  <c:v>40186</c:v>
                </c:pt>
                <c:pt idx="2560">
                  <c:v>40189</c:v>
                </c:pt>
                <c:pt idx="2561">
                  <c:v>40190</c:v>
                </c:pt>
                <c:pt idx="2562">
                  <c:v>40191</c:v>
                </c:pt>
                <c:pt idx="2563">
                  <c:v>40192</c:v>
                </c:pt>
                <c:pt idx="2564">
                  <c:v>40193</c:v>
                </c:pt>
                <c:pt idx="2565">
                  <c:v>40196</c:v>
                </c:pt>
                <c:pt idx="2566">
                  <c:v>40197</c:v>
                </c:pt>
                <c:pt idx="2567">
                  <c:v>40198</c:v>
                </c:pt>
                <c:pt idx="2568">
                  <c:v>40199</c:v>
                </c:pt>
                <c:pt idx="2569">
                  <c:v>40200</c:v>
                </c:pt>
                <c:pt idx="2570">
                  <c:v>40203</c:v>
                </c:pt>
                <c:pt idx="2571">
                  <c:v>40204</c:v>
                </c:pt>
                <c:pt idx="2572">
                  <c:v>40205</c:v>
                </c:pt>
                <c:pt idx="2573">
                  <c:v>40206</c:v>
                </c:pt>
                <c:pt idx="2574">
                  <c:v>40207</c:v>
                </c:pt>
                <c:pt idx="2575">
                  <c:v>40210</c:v>
                </c:pt>
                <c:pt idx="2576">
                  <c:v>40211</c:v>
                </c:pt>
                <c:pt idx="2577">
                  <c:v>40212</c:v>
                </c:pt>
                <c:pt idx="2578">
                  <c:v>40213</c:v>
                </c:pt>
                <c:pt idx="2579">
                  <c:v>40214</c:v>
                </c:pt>
                <c:pt idx="2580">
                  <c:v>40217</c:v>
                </c:pt>
                <c:pt idx="2581">
                  <c:v>40218</c:v>
                </c:pt>
                <c:pt idx="2582">
                  <c:v>40219</c:v>
                </c:pt>
                <c:pt idx="2583">
                  <c:v>40220</c:v>
                </c:pt>
                <c:pt idx="2584">
                  <c:v>40221</c:v>
                </c:pt>
                <c:pt idx="2585">
                  <c:v>40224</c:v>
                </c:pt>
                <c:pt idx="2586">
                  <c:v>40225</c:v>
                </c:pt>
                <c:pt idx="2587">
                  <c:v>40226</c:v>
                </c:pt>
                <c:pt idx="2588">
                  <c:v>40227</c:v>
                </c:pt>
                <c:pt idx="2589">
                  <c:v>40228</c:v>
                </c:pt>
                <c:pt idx="2590">
                  <c:v>40231</c:v>
                </c:pt>
                <c:pt idx="2591">
                  <c:v>40232</c:v>
                </c:pt>
                <c:pt idx="2592">
                  <c:v>40233</c:v>
                </c:pt>
                <c:pt idx="2593">
                  <c:v>40234</c:v>
                </c:pt>
                <c:pt idx="2594">
                  <c:v>40235</c:v>
                </c:pt>
                <c:pt idx="2595">
                  <c:v>40238</c:v>
                </c:pt>
                <c:pt idx="2596">
                  <c:v>40239</c:v>
                </c:pt>
                <c:pt idx="2597">
                  <c:v>40240</c:v>
                </c:pt>
                <c:pt idx="2598">
                  <c:v>40241</c:v>
                </c:pt>
                <c:pt idx="2599">
                  <c:v>40242</c:v>
                </c:pt>
                <c:pt idx="2600">
                  <c:v>40245</c:v>
                </c:pt>
                <c:pt idx="2601">
                  <c:v>40246</c:v>
                </c:pt>
                <c:pt idx="2602">
                  <c:v>40247</c:v>
                </c:pt>
                <c:pt idx="2603">
                  <c:v>40248</c:v>
                </c:pt>
                <c:pt idx="2604">
                  <c:v>40249</c:v>
                </c:pt>
                <c:pt idx="2605">
                  <c:v>40252</c:v>
                </c:pt>
                <c:pt idx="2606">
                  <c:v>40253</c:v>
                </c:pt>
                <c:pt idx="2607">
                  <c:v>40254</c:v>
                </c:pt>
                <c:pt idx="2608">
                  <c:v>40255</c:v>
                </c:pt>
                <c:pt idx="2609">
                  <c:v>40256</c:v>
                </c:pt>
                <c:pt idx="2610">
                  <c:v>40259</c:v>
                </c:pt>
                <c:pt idx="2611">
                  <c:v>40260</c:v>
                </c:pt>
                <c:pt idx="2612">
                  <c:v>40261</c:v>
                </c:pt>
                <c:pt idx="2613">
                  <c:v>40262</c:v>
                </c:pt>
                <c:pt idx="2614">
                  <c:v>40263</c:v>
                </c:pt>
                <c:pt idx="2615">
                  <c:v>40266</c:v>
                </c:pt>
                <c:pt idx="2616">
                  <c:v>40267</c:v>
                </c:pt>
                <c:pt idx="2617">
                  <c:v>40268</c:v>
                </c:pt>
                <c:pt idx="2618">
                  <c:v>40269</c:v>
                </c:pt>
                <c:pt idx="2619">
                  <c:v>40274</c:v>
                </c:pt>
                <c:pt idx="2620">
                  <c:v>40275</c:v>
                </c:pt>
                <c:pt idx="2621">
                  <c:v>40276</c:v>
                </c:pt>
                <c:pt idx="2622">
                  <c:v>40277</c:v>
                </c:pt>
                <c:pt idx="2623">
                  <c:v>40280</c:v>
                </c:pt>
                <c:pt idx="2624">
                  <c:v>40281</c:v>
                </c:pt>
                <c:pt idx="2625">
                  <c:v>40282</c:v>
                </c:pt>
                <c:pt idx="2626">
                  <c:v>40283</c:v>
                </c:pt>
                <c:pt idx="2627">
                  <c:v>40284</c:v>
                </c:pt>
                <c:pt idx="2628">
                  <c:v>40287</c:v>
                </c:pt>
                <c:pt idx="2629">
                  <c:v>40288</c:v>
                </c:pt>
                <c:pt idx="2630">
                  <c:v>40289</c:v>
                </c:pt>
                <c:pt idx="2631">
                  <c:v>40290</c:v>
                </c:pt>
                <c:pt idx="2632">
                  <c:v>40291</c:v>
                </c:pt>
                <c:pt idx="2633">
                  <c:v>40294</c:v>
                </c:pt>
                <c:pt idx="2634">
                  <c:v>40295</c:v>
                </c:pt>
                <c:pt idx="2635">
                  <c:v>40296</c:v>
                </c:pt>
                <c:pt idx="2636">
                  <c:v>40297</c:v>
                </c:pt>
                <c:pt idx="2637">
                  <c:v>40298</c:v>
                </c:pt>
                <c:pt idx="2638">
                  <c:v>40301</c:v>
                </c:pt>
                <c:pt idx="2639">
                  <c:v>40302</c:v>
                </c:pt>
                <c:pt idx="2640">
                  <c:v>40303</c:v>
                </c:pt>
                <c:pt idx="2641">
                  <c:v>40304</c:v>
                </c:pt>
                <c:pt idx="2642">
                  <c:v>40305</c:v>
                </c:pt>
                <c:pt idx="2643">
                  <c:v>40308</c:v>
                </c:pt>
                <c:pt idx="2644">
                  <c:v>40309</c:v>
                </c:pt>
                <c:pt idx="2645">
                  <c:v>40310</c:v>
                </c:pt>
                <c:pt idx="2646">
                  <c:v>40311</c:v>
                </c:pt>
                <c:pt idx="2647">
                  <c:v>40312</c:v>
                </c:pt>
                <c:pt idx="2648">
                  <c:v>40315</c:v>
                </c:pt>
                <c:pt idx="2649">
                  <c:v>40316</c:v>
                </c:pt>
                <c:pt idx="2650">
                  <c:v>40317</c:v>
                </c:pt>
                <c:pt idx="2651">
                  <c:v>40318</c:v>
                </c:pt>
                <c:pt idx="2652">
                  <c:v>40319</c:v>
                </c:pt>
                <c:pt idx="2653">
                  <c:v>40322</c:v>
                </c:pt>
                <c:pt idx="2654">
                  <c:v>40323</c:v>
                </c:pt>
                <c:pt idx="2655">
                  <c:v>40324</c:v>
                </c:pt>
                <c:pt idx="2656">
                  <c:v>40325</c:v>
                </c:pt>
                <c:pt idx="2657">
                  <c:v>40326</c:v>
                </c:pt>
                <c:pt idx="2658">
                  <c:v>40329</c:v>
                </c:pt>
                <c:pt idx="2659">
                  <c:v>40330</c:v>
                </c:pt>
                <c:pt idx="2660">
                  <c:v>40331</c:v>
                </c:pt>
                <c:pt idx="2661">
                  <c:v>40332</c:v>
                </c:pt>
                <c:pt idx="2662">
                  <c:v>40333</c:v>
                </c:pt>
                <c:pt idx="2663">
                  <c:v>40336</c:v>
                </c:pt>
                <c:pt idx="2664">
                  <c:v>40337</c:v>
                </c:pt>
                <c:pt idx="2665">
                  <c:v>40338</c:v>
                </c:pt>
                <c:pt idx="2666">
                  <c:v>40339</c:v>
                </c:pt>
                <c:pt idx="2667">
                  <c:v>40340</c:v>
                </c:pt>
                <c:pt idx="2668">
                  <c:v>40343</c:v>
                </c:pt>
                <c:pt idx="2669">
                  <c:v>40344</c:v>
                </c:pt>
                <c:pt idx="2670">
                  <c:v>40345</c:v>
                </c:pt>
                <c:pt idx="2671">
                  <c:v>40346</c:v>
                </c:pt>
                <c:pt idx="2672">
                  <c:v>40347</c:v>
                </c:pt>
                <c:pt idx="2673">
                  <c:v>40350</c:v>
                </c:pt>
                <c:pt idx="2674">
                  <c:v>40351</c:v>
                </c:pt>
                <c:pt idx="2675">
                  <c:v>40352</c:v>
                </c:pt>
                <c:pt idx="2676">
                  <c:v>40353</c:v>
                </c:pt>
                <c:pt idx="2677">
                  <c:v>40354</c:v>
                </c:pt>
                <c:pt idx="2678">
                  <c:v>40357</c:v>
                </c:pt>
                <c:pt idx="2679">
                  <c:v>40358</c:v>
                </c:pt>
                <c:pt idx="2680">
                  <c:v>40359</c:v>
                </c:pt>
                <c:pt idx="2681">
                  <c:v>40360</c:v>
                </c:pt>
                <c:pt idx="2682">
                  <c:v>40361</c:v>
                </c:pt>
                <c:pt idx="2683">
                  <c:v>40364</c:v>
                </c:pt>
                <c:pt idx="2684">
                  <c:v>40365</c:v>
                </c:pt>
                <c:pt idx="2685">
                  <c:v>40366</c:v>
                </c:pt>
                <c:pt idx="2686">
                  <c:v>40367</c:v>
                </c:pt>
                <c:pt idx="2687">
                  <c:v>40368</c:v>
                </c:pt>
                <c:pt idx="2688">
                  <c:v>40371</c:v>
                </c:pt>
                <c:pt idx="2689">
                  <c:v>40372</c:v>
                </c:pt>
                <c:pt idx="2690">
                  <c:v>40373</c:v>
                </c:pt>
                <c:pt idx="2691">
                  <c:v>40374</c:v>
                </c:pt>
                <c:pt idx="2692">
                  <c:v>40375</c:v>
                </c:pt>
                <c:pt idx="2693">
                  <c:v>40378</c:v>
                </c:pt>
                <c:pt idx="2694">
                  <c:v>40379</c:v>
                </c:pt>
                <c:pt idx="2695">
                  <c:v>40380</c:v>
                </c:pt>
                <c:pt idx="2696">
                  <c:v>40381</c:v>
                </c:pt>
                <c:pt idx="2697">
                  <c:v>40382</c:v>
                </c:pt>
                <c:pt idx="2698">
                  <c:v>40385</c:v>
                </c:pt>
                <c:pt idx="2699">
                  <c:v>40386</c:v>
                </c:pt>
                <c:pt idx="2700">
                  <c:v>40387</c:v>
                </c:pt>
                <c:pt idx="2701">
                  <c:v>40388</c:v>
                </c:pt>
                <c:pt idx="2702">
                  <c:v>40389</c:v>
                </c:pt>
                <c:pt idx="2703">
                  <c:v>40392</c:v>
                </c:pt>
                <c:pt idx="2704">
                  <c:v>40393</c:v>
                </c:pt>
                <c:pt idx="2705">
                  <c:v>40394</c:v>
                </c:pt>
                <c:pt idx="2706">
                  <c:v>40395</c:v>
                </c:pt>
                <c:pt idx="2707">
                  <c:v>40396</c:v>
                </c:pt>
                <c:pt idx="2708">
                  <c:v>40399</c:v>
                </c:pt>
                <c:pt idx="2709">
                  <c:v>40400</c:v>
                </c:pt>
                <c:pt idx="2710">
                  <c:v>40401</c:v>
                </c:pt>
                <c:pt idx="2711">
                  <c:v>40402</c:v>
                </c:pt>
                <c:pt idx="2712">
                  <c:v>40403</c:v>
                </c:pt>
                <c:pt idx="2713">
                  <c:v>40406</c:v>
                </c:pt>
                <c:pt idx="2714">
                  <c:v>40407</c:v>
                </c:pt>
                <c:pt idx="2715">
                  <c:v>40408</c:v>
                </c:pt>
                <c:pt idx="2716">
                  <c:v>40409</c:v>
                </c:pt>
                <c:pt idx="2717">
                  <c:v>40410</c:v>
                </c:pt>
                <c:pt idx="2718">
                  <c:v>40413</c:v>
                </c:pt>
                <c:pt idx="2719">
                  <c:v>40414</c:v>
                </c:pt>
                <c:pt idx="2720">
                  <c:v>40415</c:v>
                </c:pt>
                <c:pt idx="2721">
                  <c:v>40416</c:v>
                </c:pt>
                <c:pt idx="2722">
                  <c:v>40417</c:v>
                </c:pt>
                <c:pt idx="2723">
                  <c:v>40420</c:v>
                </c:pt>
                <c:pt idx="2724">
                  <c:v>40421</c:v>
                </c:pt>
                <c:pt idx="2725">
                  <c:v>40422</c:v>
                </c:pt>
                <c:pt idx="2726">
                  <c:v>40423</c:v>
                </c:pt>
                <c:pt idx="2727">
                  <c:v>40424</c:v>
                </c:pt>
                <c:pt idx="2728">
                  <c:v>40427</c:v>
                </c:pt>
                <c:pt idx="2729">
                  <c:v>40428</c:v>
                </c:pt>
                <c:pt idx="2730">
                  <c:v>40429</c:v>
                </c:pt>
                <c:pt idx="2731">
                  <c:v>40430</c:v>
                </c:pt>
                <c:pt idx="2732">
                  <c:v>40431</c:v>
                </c:pt>
                <c:pt idx="2733">
                  <c:v>40434</c:v>
                </c:pt>
                <c:pt idx="2734">
                  <c:v>40435</c:v>
                </c:pt>
                <c:pt idx="2735">
                  <c:v>40436</c:v>
                </c:pt>
                <c:pt idx="2736">
                  <c:v>40437</c:v>
                </c:pt>
                <c:pt idx="2737">
                  <c:v>40438</c:v>
                </c:pt>
                <c:pt idx="2738">
                  <c:v>40441</c:v>
                </c:pt>
                <c:pt idx="2739">
                  <c:v>40442</c:v>
                </c:pt>
                <c:pt idx="2740">
                  <c:v>40443</c:v>
                </c:pt>
                <c:pt idx="2741">
                  <c:v>40444</c:v>
                </c:pt>
                <c:pt idx="2742">
                  <c:v>40445</c:v>
                </c:pt>
                <c:pt idx="2743">
                  <c:v>40448</c:v>
                </c:pt>
                <c:pt idx="2744">
                  <c:v>40449</c:v>
                </c:pt>
                <c:pt idx="2745">
                  <c:v>40450</c:v>
                </c:pt>
                <c:pt idx="2746">
                  <c:v>40451</c:v>
                </c:pt>
                <c:pt idx="2747">
                  <c:v>40452</c:v>
                </c:pt>
                <c:pt idx="2748">
                  <c:v>40455</c:v>
                </c:pt>
                <c:pt idx="2749">
                  <c:v>40456</c:v>
                </c:pt>
                <c:pt idx="2750">
                  <c:v>40457</c:v>
                </c:pt>
                <c:pt idx="2751">
                  <c:v>40458</c:v>
                </c:pt>
                <c:pt idx="2752">
                  <c:v>40459</c:v>
                </c:pt>
                <c:pt idx="2753">
                  <c:v>40462</c:v>
                </c:pt>
                <c:pt idx="2754">
                  <c:v>40463</c:v>
                </c:pt>
                <c:pt idx="2755">
                  <c:v>40464</c:v>
                </c:pt>
                <c:pt idx="2756">
                  <c:v>40465</c:v>
                </c:pt>
                <c:pt idx="2757">
                  <c:v>40466</c:v>
                </c:pt>
                <c:pt idx="2758">
                  <c:v>40469</c:v>
                </c:pt>
                <c:pt idx="2759">
                  <c:v>40470</c:v>
                </c:pt>
                <c:pt idx="2760">
                  <c:v>40471</c:v>
                </c:pt>
                <c:pt idx="2761">
                  <c:v>40472</c:v>
                </c:pt>
                <c:pt idx="2762">
                  <c:v>40473</c:v>
                </c:pt>
                <c:pt idx="2763">
                  <c:v>40476</c:v>
                </c:pt>
                <c:pt idx="2764">
                  <c:v>40477</c:v>
                </c:pt>
                <c:pt idx="2765">
                  <c:v>40478</c:v>
                </c:pt>
                <c:pt idx="2766">
                  <c:v>40479</c:v>
                </c:pt>
                <c:pt idx="2767">
                  <c:v>40480</c:v>
                </c:pt>
                <c:pt idx="2768">
                  <c:v>40483</c:v>
                </c:pt>
                <c:pt idx="2769">
                  <c:v>40484</c:v>
                </c:pt>
                <c:pt idx="2770">
                  <c:v>40485</c:v>
                </c:pt>
                <c:pt idx="2771">
                  <c:v>40486</c:v>
                </c:pt>
                <c:pt idx="2772">
                  <c:v>40487</c:v>
                </c:pt>
                <c:pt idx="2773">
                  <c:v>40490</c:v>
                </c:pt>
                <c:pt idx="2774">
                  <c:v>40491</c:v>
                </c:pt>
                <c:pt idx="2775">
                  <c:v>40492</c:v>
                </c:pt>
                <c:pt idx="2776">
                  <c:v>40493</c:v>
                </c:pt>
                <c:pt idx="2777">
                  <c:v>40494</c:v>
                </c:pt>
                <c:pt idx="2778">
                  <c:v>40497</c:v>
                </c:pt>
                <c:pt idx="2779">
                  <c:v>40498</c:v>
                </c:pt>
                <c:pt idx="2780">
                  <c:v>40499</c:v>
                </c:pt>
                <c:pt idx="2781">
                  <c:v>40500</c:v>
                </c:pt>
                <c:pt idx="2782">
                  <c:v>40501</c:v>
                </c:pt>
                <c:pt idx="2783">
                  <c:v>40504</c:v>
                </c:pt>
                <c:pt idx="2784">
                  <c:v>40505</c:v>
                </c:pt>
                <c:pt idx="2785">
                  <c:v>40506</c:v>
                </c:pt>
                <c:pt idx="2786">
                  <c:v>40507</c:v>
                </c:pt>
                <c:pt idx="2787">
                  <c:v>40508</c:v>
                </c:pt>
                <c:pt idx="2788">
                  <c:v>40511</c:v>
                </c:pt>
                <c:pt idx="2789">
                  <c:v>40512</c:v>
                </c:pt>
                <c:pt idx="2790">
                  <c:v>40513</c:v>
                </c:pt>
                <c:pt idx="2791">
                  <c:v>40514</c:v>
                </c:pt>
                <c:pt idx="2792">
                  <c:v>40515</c:v>
                </c:pt>
                <c:pt idx="2793">
                  <c:v>40518</c:v>
                </c:pt>
                <c:pt idx="2794">
                  <c:v>40519</c:v>
                </c:pt>
                <c:pt idx="2795">
                  <c:v>40520</c:v>
                </c:pt>
                <c:pt idx="2796">
                  <c:v>40521</c:v>
                </c:pt>
                <c:pt idx="2797">
                  <c:v>40522</c:v>
                </c:pt>
                <c:pt idx="2798">
                  <c:v>40525</c:v>
                </c:pt>
                <c:pt idx="2799">
                  <c:v>40526</c:v>
                </c:pt>
                <c:pt idx="2800">
                  <c:v>40527</c:v>
                </c:pt>
                <c:pt idx="2801">
                  <c:v>40528</c:v>
                </c:pt>
                <c:pt idx="2802">
                  <c:v>40529</c:v>
                </c:pt>
                <c:pt idx="2803">
                  <c:v>40532</c:v>
                </c:pt>
                <c:pt idx="2804">
                  <c:v>40533</c:v>
                </c:pt>
                <c:pt idx="2805">
                  <c:v>40534</c:v>
                </c:pt>
                <c:pt idx="2806">
                  <c:v>40535</c:v>
                </c:pt>
                <c:pt idx="2807">
                  <c:v>40536</c:v>
                </c:pt>
                <c:pt idx="2808">
                  <c:v>40539</c:v>
                </c:pt>
                <c:pt idx="2809">
                  <c:v>40540</c:v>
                </c:pt>
                <c:pt idx="2810">
                  <c:v>40541</c:v>
                </c:pt>
                <c:pt idx="2811">
                  <c:v>40542</c:v>
                </c:pt>
                <c:pt idx="2812">
                  <c:v>40543</c:v>
                </c:pt>
                <c:pt idx="2813">
                  <c:v>40546</c:v>
                </c:pt>
                <c:pt idx="2814">
                  <c:v>40547</c:v>
                </c:pt>
                <c:pt idx="2815">
                  <c:v>40548</c:v>
                </c:pt>
                <c:pt idx="2816">
                  <c:v>40549</c:v>
                </c:pt>
                <c:pt idx="2817">
                  <c:v>40550</c:v>
                </c:pt>
                <c:pt idx="2818">
                  <c:v>40553</c:v>
                </c:pt>
                <c:pt idx="2819">
                  <c:v>40554</c:v>
                </c:pt>
                <c:pt idx="2820">
                  <c:v>40555</c:v>
                </c:pt>
                <c:pt idx="2821">
                  <c:v>40556</c:v>
                </c:pt>
                <c:pt idx="2822">
                  <c:v>40557</c:v>
                </c:pt>
                <c:pt idx="2823">
                  <c:v>40560</c:v>
                </c:pt>
                <c:pt idx="2824">
                  <c:v>40561</c:v>
                </c:pt>
                <c:pt idx="2825">
                  <c:v>40562</c:v>
                </c:pt>
                <c:pt idx="2826">
                  <c:v>40563</c:v>
                </c:pt>
                <c:pt idx="2827">
                  <c:v>40564</c:v>
                </c:pt>
                <c:pt idx="2828">
                  <c:v>40567</c:v>
                </c:pt>
                <c:pt idx="2829">
                  <c:v>40568</c:v>
                </c:pt>
                <c:pt idx="2830">
                  <c:v>40569</c:v>
                </c:pt>
                <c:pt idx="2831">
                  <c:v>40570</c:v>
                </c:pt>
                <c:pt idx="2832">
                  <c:v>40571</c:v>
                </c:pt>
                <c:pt idx="2833">
                  <c:v>40574</c:v>
                </c:pt>
                <c:pt idx="2834">
                  <c:v>40575</c:v>
                </c:pt>
                <c:pt idx="2835">
                  <c:v>40576</c:v>
                </c:pt>
                <c:pt idx="2836">
                  <c:v>40577</c:v>
                </c:pt>
                <c:pt idx="2837">
                  <c:v>40578</c:v>
                </c:pt>
                <c:pt idx="2838">
                  <c:v>40581</c:v>
                </c:pt>
                <c:pt idx="2839">
                  <c:v>40582</c:v>
                </c:pt>
                <c:pt idx="2840">
                  <c:v>40583</c:v>
                </c:pt>
                <c:pt idx="2841">
                  <c:v>40584</c:v>
                </c:pt>
                <c:pt idx="2842">
                  <c:v>40585</c:v>
                </c:pt>
                <c:pt idx="2843">
                  <c:v>40588</c:v>
                </c:pt>
                <c:pt idx="2844">
                  <c:v>40589</c:v>
                </c:pt>
                <c:pt idx="2845">
                  <c:v>40590</c:v>
                </c:pt>
                <c:pt idx="2846">
                  <c:v>40591</c:v>
                </c:pt>
                <c:pt idx="2847">
                  <c:v>40592</c:v>
                </c:pt>
                <c:pt idx="2848">
                  <c:v>40595</c:v>
                </c:pt>
                <c:pt idx="2849">
                  <c:v>40596</c:v>
                </c:pt>
                <c:pt idx="2850">
                  <c:v>40597</c:v>
                </c:pt>
                <c:pt idx="2851">
                  <c:v>40598</c:v>
                </c:pt>
                <c:pt idx="2852">
                  <c:v>40599</c:v>
                </c:pt>
                <c:pt idx="2853">
                  <c:v>40602</c:v>
                </c:pt>
                <c:pt idx="2854">
                  <c:v>40603</c:v>
                </c:pt>
                <c:pt idx="2855">
                  <c:v>40604</c:v>
                </c:pt>
                <c:pt idx="2856">
                  <c:v>40605</c:v>
                </c:pt>
                <c:pt idx="2857">
                  <c:v>40606</c:v>
                </c:pt>
                <c:pt idx="2858">
                  <c:v>40609</c:v>
                </c:pt>
                <c:pt idx="2859">
                  <c:v>40610</c:v>
                </c:pt>
                <c:pt idx="2860">
                  <c:v>40611</c:v>
                </c:pt>
                <c:pt idx="2861">
                  <c:v>40612</c:v>
                </c:pt>
                <c:pt idx="2862">
                  <c:v>40613</c:v>
                </c:pt>
                <c:pt idx="2863">
                  <c:v>40616</c:v>
                </c:pt>
                <c:pt idx="2864">
                  <c:v>40617</c:v>
                </c:pt>
                <c:pt idx="2865">
                  <c:v>40618</c:v>
                </c:pt>
                <c:pt idx="2866">
                  <c:v>40619</c:v>
                </c:pt>
                <c:pt idx="2867">
                  <c:v>40620</c:v>
                </c:pt>
                <c:pt idx="2868">
                  <c:v>40623</c:v>
                </c:pt>
                <c:pt idx="2869">
                  <c:v>40624</c:v>
                </c:pt>
                <c:pt idx="2870">
                  <c:v>40625</c:v>
                </c:pt>
                <c:pt idx="2871">
                  <c:v>40626</c:v>
                </c:pt>
                <c:pt idx="2872">
                  <c:v>40627</c:v>
                </c:pt>
                <c:pt idx="2873">
                  <c:v>40630</c:v>
                </c:pt>
                <c:pt idx="2874">
                  <c:v>40631</c:v>
                </c:pt>
                <c:pt idx="2875">
                  <c:v>40632</c:v>
                </c:pt>
                <c:pt idx="2876">
                  <c:v>40633</c:v>
                </c:pt>
                <c:pt idx="2877">
                  <c:v>40634</c:v>
                </c:pt>
                <c:pt idx="2878">
                  <c:v>40637</c:v>
                </c:pt>
                <c:pt idx="2879">
                  <c:v>40638</c:v>
                </c:pt>
                <c:pt idx="2880">
                  <c:v>40639</c:v>
                </c:pt>
                <c:pt idx="2881">
                  <c:v>40640</c:v>
                </c:pt>
                <c:pt idx="2882">
                  <c:v>40641</c:v>
                </c:pt>
                <c:pt idx="2883">
                  <c:v>40644</c:v>
                </c:pt>
                <c:pt idx="2884">
                  <c:v>40645</c:v>
                </c:pt>
                <c:pt idx="2885">
                  <c:v>40646</c:v>
                </c:pt>
                <c:pt idx="2886">
                  <c:v>40647</c:v>
                </c:pt>
                <c:pt idx="2887">
                  <c:v>40648</c:v>
                </c:pt>
                <c:pt idx="2888">
                  <c:v>40651</c:v>
                </c:pt>
                <c:pt idx="2889">
                  <c:v>40652</c:v>
                </c:pt>
                <c:pt idx="2890">
                  <c:v>40653</c:v>
                </c:pt>
                <c:pt idx="2891">
                  <c:v>40654</c:v>
                </c:pt>
                <c:pt idx="2892">
                  <c:v>40659</c:v>
                </c:pt>
                <c:pt idx="2893">
                  <c:v>40660</c:v>
                </c:pt>
                <c:pt idx="2894">
                  <c:v>40661</c:v>
                </c:pt>
                <c:pt idx="2895">
                  <c:v>40662</c:v>
                </c:pt>
                <c:pt idx="2896">
                  <c:v>40665</c:v>
                </c:pt>
                <c:pt idx="2897">
                  <c:v>40666</c:v>
                </c:pt>
                <c:pt idx="2898">
                  <c:v>40667</c:v>
                </c:pt>
                <c:pt idx="2899">
                  <c:v>40668</c:v>
                </c:pt>
                <c:pt idx="2900">
                  <c:v>40669</c:v>
                </c:pt>
                <c:pt idx="2901">
                  <c:v>40672</c:v>
                </c:pt>
                <c:pt idx="2902">
                  <c:v>40673</c:v>
                </c:pt>
                <c:pt idx="2903">
                  <c:v>40674</c:v>
                </c:pt>
                <c:pt idx="2904">
                  <c:v>40675</c:v>
                </c:pt>
                <c:pt idx="2905">
                  <c:v>40676</c:v>
                </c:pt>
                <c:pt idx="2906">
                  <c:v>40679</c:v>
                </c:pt>
                <c:pt idx="2907">
                  <c:v>40680</c:v>
                </c:pt>
                <c:pt idx="2908">
                  <c:v>40681</c:v>
                </c:pt>
                <c:pt idx="2909">
                  <c:v>40682</c:v>
                </c:pt>
                <c:pt idx="2910">
                  <c:v>40683</c:v>
                </c:pt>
                <c:pt idx="2911">
                  <c:v>40686</c:v>
                </c:pt>
                <c:pt idx="2912">
                  <c:v>40687</c:v>
                </c:pt>
                <c:pt idx="2913">
                  <c:v>40688</c:v>
                </c:pt>
                <c:pt idx="2914">
                  <c:v>40689</c:v>
                </c:pt>
                <c:pt idx="2915">
                  <c:v>40690</c:v>
                </c:pt>
                <c:pt idx="2916">
                  <c:v>40693</c:v>
                </c:pt>
                <c:pt idx="2917">
                  <c:v>40694</c:v>
                </c:pt>
                <c:pt idx="2918">
                  <c:v>40695</c:v>
                </c:pt>
                <c:pt idx="2919">
                  <c:v>40696</c:v>
                </c:pt>
                <c:pt idx="2920">
                  <c:v>40697</c:v>
                </c:pt>
                <c:pt idx="2921">
                  <c:v>40700</c:v>
                </c:pt>
                <c:pt idx="2922">
                  <c:v>40701</c:v>
                </c:pt>
                <c:pt idx="2923">
                  <c:v>40702</c:v>
                </c:pt>
                <c:pt idx="2924">
                  <c:v>40703</c:v>
                </c:pt>
                <c:pt idx="2925">
                  <c:v>40704</c:v>
                </c:pt>
                <c:pt idx="2926">
                  <c:v>40707</c:v>
                </c:pt>
                <c:pt idx="2927">
                  <c:v>40708</c:v>
                </c:pt>
                <c:pt idx="2928">
                  <c:v>40709</c:v>
                </c:pt>
                <c:pt idx="2929">
                  <c:v>40710</c:v>
                </c:pt>
                <c:pt idx="2930">
                  <c:v>40711</c:v>
                </c:pt>
                <c:pt idx="2931">
                  <c:v>40714</c:v>
                </c:pt>
                <c:pt idx="2932">
                  <c:v>40715</c:v>
                </c:pt>
                <c:pt idx="2933">
                  <c:v>40716</c:v>
                </c:pt>
                <c:pt idx="2934">
                  <c:v>40717</c:v>
                </c:pt>
                <c:pt idx="2935">
                  <c:v>40718</c:v>
                </c:pt>
                <c:pt idx="2936">
                  <c:v>40721</c:v>
                </c:pt>
                <c:pt idx="2937">
                  <c:v>40722</c:v>
                </c:pt>
                <c:pt idx="2938">
                  <c:v>40723</c:v>
                </c:pt>
                <c:pt idx="2939">
                  <c:v>40724</c:v>
                </c:pt>
                <c:pt idx="2940">
                  <c:v>40725</c:v>
                </c:pt>
                <c:pt idx="2941">
                  <c:v>40728</c:v>
                </c:pt>
                <c:pt idx="2942">
                  <c:v>40729</c:v>
                </c:pt>
                <c:pt idx="2943">
                  <c:v>40730</c:v>
                </c:pt>
                <c:pt idx="2944">
                  <c:v>40731</c:v>
                </c:pt>
                <c:pt idx="2945">
                  <c:v>40732</c:v>
                </c:pt>
                <c:pt idx="2946">
                  <c:v>40735</c:v>
                </c:pt>
                <c:pt idx="2947">
                  <c:v>40736</c:v>
                </c:pt>
                <c:pt idx="2948">
                  <c:v>40737</c:v>
                </c:pt>
                <c:pt idx="2949">
                  <c:v>40738</c:v>
                </c:pt>
                <c:pt idx="2950">
                  <c:v>40739</c:v>
                </c:pt>
                <c:pt idx="2951">
                  <c:v>40742</c:v>
                </c:pt>
                <c:pt idx="2952">
                  <c:v>40743</c:v>
                </c:pt>
                <c:pt idx="2953">
                  <c:v>40744</c:v>
                </c:pt>
                <c:pt idx="2954">
                  <c:v>40745</c:v>
                </c:pt>
                <c:pt idx="2955">
                  <c:v>40746</c:v>
                </c:pt>
                <c:pt idx="2956">
                  <c:v>40749</c:v>
                </c:pt>
                <c:pt idx="2957">
                  <c:v>40750</c:v>
                </c:pt>
                <c:pt idx="2958">
                  <c:v>40751</c:v>
                </c:pt>
                <c:pt idx="2959">
                  <c:v>40752</c:v>
                </c:pt>
                <c:pt idx="2960">
                  <c:v>40753</c:v>
                </c:pt>
                <c:pt idx="2961">
                  <c:v>40756</c:v>
                </c:pt>
                <c:pt idx="2962">
                  <c:v>40757</c:v>
                </c:pt>
                <c:pt idx="2963">
                  <c:v>40758</c:v>
                </c:pt>
                <c:pt idx="2964">
                  <c:v>40759</c:v>
                </c:pt>
                <c:pt idx="2965">
                  <c:v>40760</c:v>
                </c:pt>
                <c:pt idx="2966">
                  <c:v>40763</c:v>
                </c:pt>
                <c:pt idx="2967">
                  <c:v>40764</c:v>
                </c:pt>
                <c:pt idx="2968">
                  <c:v>40765</c:v>
                </c:pt>
                <c:pt idx="2969">
                  <c:v>40766</c:v>
                </c:pt>
                <c:pt idx="2970">
                  <c:v>40767</c:v>
                </c:pt>
                <c:pt idx="2971">
                  <c:v>40770</c:v>
                </c:pt>
                <c:pt idx="2972">
                  <c:v>40771</c:v>
                </c:pt>
                <c:pt idx="2973">
                  <c:v>40772</c:v>
                </c:pt>
                <c:pt idx="2974">
                  <c:v>40773</c:v>
                </c:pt>
                <c:pt idx="2975">
                  <c:v>40774</c:v>
                </c:pt>
                <c:pt idx="2976">
                  <c:v>40777</c:v>
                </c:pt>
                <c:pt idx="2977">
                  <c:v>40778</c:v>
                </c:pt>
                <c:pt idx="2978">
                  <c:v>40779</c:v>
                </c:pt>
                <c:pt idx="2979">
                  <c:v>40780</c:v>
                </c:pt>
                <c:pt idx="2980">
                  <c:v>40781</c:v>
                </c:pt>
                <c:pt idx="2981">
                  <c:v>40784</c:v>
                </c:pt>
                <c:pt idx="2982">
                  <c:v>40785</c:v>
                </c:pt>
                <c:pt idx="2983">
                  <c:v>40786</c:v>
                </c:pt>
                <c:pt idx="2984">
                  <c:v>40787</c:v>
                </c:pt>
                <c:pt idx="2985">
                  <c:v>40788</c:v>
                </c:pt>
                <c:pt idx="2986">
                  <c:v>40791</c:v>
                </c:pt>
                <c:pt idx="2987">
                  <c:v>40792</c:v>
                </c:pt>
                <c:pt idx="2988">
                  <c:v>40793</c:v>
                </c:pt>
                <c:pt idx="2989">
                  <c:v>40794</c:v>
                </c:pt>
                <c:pt idx="2990">
                  <c:v>40795</c:v>
                </c:pt>
                <c:pt idx="2991">
                  <c:v>40798</c:v>
                </c:pt>
                <c:pt idx="2992">
                  <c:v>40799</c:v>
                </c:pt>
                <c:pt idx="2993">
                  <c:v>40800</c:v>
                </c:pt>
                <c:pt idx="2994">
                  <c:v>40801</c:v>
                </c:pt>
                <c:pt idx="2995">
                  <c:v>40802</c:v>
                </c:pt>
                <c:pt idx="2996">
                  <c:v>40805</c:v>
                </c:pt>
                <c:pt idx="2997">
                  <c:v>40806</c:v>
                </c:pt>
                <c:pt idx="2998">
                  <c:v>40807</c:v>
                </c:pt>
                <c:pt idx="2999">
                  <c:v>40808</c:v>
                </c:pt>
                <c:pt idx="3000">
                  <c:v>40809</c:v>
                </c:pt>
                <c:pt idx="3001">
                  <c:v>40812</c:v>
                </c:pt>
                <c:pt idx="3002">
                  <c:v>40813</c:v>
                </c:pt>
                <c:pt idx="3003">
                  <c:v>40814</c:v>
                </c:pt>
                <c:pt idx="3004">
                  <c:v>40815</c:v>
                </c:pt>
                <c:pt idx="3005">
                  <c:v>40816</c:v>
                </c:pt>
                <c:pt idx="3006">
                  <c:v>40819</c:v>
                </c:pt>
                <c:pt idx="3007">
                  <c:v>40820</c:v>
                </c:pt>
                <c:pt idx="3008">
                  <c:v>40821</c:v>
                </c:pt>
                <c:pt idx="3009">
                  <c:v>40822</c:v>
                </c:pt>
                <c:pt idx="3010">
                  <c:v>40823</c:v>
                </c:pt>
                <c:pt idx="3011">
                  <c:v>40826</c:v>
                </c:pt>
                <c:pt idx="3012">
                  <c:v>40827</c:v>
                </c:pt>
                <c:pt idx="3013">
                  <c:v>40828</c:v>
                </c:pt>
                <c:pt idx="3014">
                  <c:v>40829</c:v>
                </c:pt>
                <c:pt idx="3015">
                  <c:v>40830</c:v>
                </c:pt>
                <c:pt idx="3016">
                  <c:v>40833</c:v>
                </c:pt>
                <c:pt idx="3017">
                  <c:v>40834</c:v>
                </c:pt>
                <c:pt idx="3018">
                  <c:v>40835</c:v>
                </c:pt>
                <c:pt idx="3019">
                  <c:v>40836</c:v>
                </c:pt>
                <c:pt idx="3020">
                  <c:v>40837</c:v>
                </c:pt>
                <c:pt idx="3021">
                  <c:v>40840</c:v>
                </c:pt>
                <c:pt idx="3022">
                  <c:v>40841</c:v>
                </c:pt>
                <c:pt idx="3023">
                  <c:v>40842</c:v>
                </c:pt>
                <c:pt idx="3024">
                  <c:v>40843</c:v>
                </c:pt>
                <c:pt idx="3025">
                  <c:v>40844</c:v>
                </c:pt>
                <c:pt idx="3026">
                  <c:v>40847</c:v>
                </c:pt>
                <c:pt idx="3027">
                  <c:v>40848</c:v>
                </c:pt>
                <c:pt idx="3028">
                  <c:v>40849</c:v>
                </c:pt>
                <c:pt idx="3029">
                  <c:v>40850</c:v>
                </c:pt>
                <c:pt idx="3030">
                  <c:v>40851</c:v>
                </c:pt>
                <c:pt idx="3031">
                  <c:v>40854</c:v>
                </c:pt>
                <c:pt idx="3032">
                  <c:v>40855</c:v>
                </c:pt>
                <c:pt idx="3033">
                  <c:v>40856</c:v>
                </c:pt>
                <c:pt idx="3034">
                  <c:v>40857</c:v>
                </c:pt>
                <c:pt idx="3035">
                  <c:v>40858</c:v>
                </c:pt>
                <c:pt idx="3036">
                  <c:v>40861</c:v>
                </c:pt>
                <c:pt idx="3037">
                  <c:v>40862</c:v>
                </c:pt>
                <c:pt idx="3038">
                  <c:v>40863</c:v>
                </c:pt>
                <c:pt idx="3039">
                  <c:v>40864</c:v>
                </c:pt>
                <c:pt idx="3040">
                  <c:v>40865</c:v>
                </c:pt>
                <c:pt idx="3041">
                  <c:v>40868</c:v>
                </c:pt>
                <c:pt idx="3042">
                  <c:v>40869</c:v>
                </c:pt>
                <c:pt idx="3043">
                  <c:v>40870</c:v>
                </c:pt>
                <c:pt idx="3044">
                  <c:v>40871</c:v>
                </c:pt>
                <c:pt idx="3045">
                  <c:v>40872</c:v>
                </c:pt>
                <c:pt idx="3046">
                  <c:v>40875</c:v>
                </c:pt>
                <c:pt idx="3047">
                  <c:v>40876</c:v>
                </c:pt>
                <c:pt idx="3048">
                  <c:v>40877</c:v>
                </c:pt>
                <c:pt idx="3049">
                  <c:v>40878</c:v>
                </c:pt>
                <c:pt idx="3050">
                  <c:v>40879</c:v>
                </c:pt>
                <c:pt idx="3051">
                  <c:v>40882</c:v>
                </c:pt>
                <c:pt idx="3052">
                  <c:v>40883</c:v>
                </c:pt>
                <c:pt idx="3053">
                  <c:v>40884</c:v>
                </c:pt>
                <c:pt idx="3054">
                  <c:v>40885</c:v>
                </c:pt>
                <c:pt idx="3055">
                  <c:v>40886</c:v>
                </c:pt>
                <c:pt idx="3056">
                  <c:v>40889</c:v>
                </c:pt>
                <c:pt idx="3057">
                  <c:v>40890</c:v>
                </c:pt>
                <c:pt idx="3058">
                  <c:v>40891</c:v>
                </c:pt>
                <c:pt idx="3059">
                  <c:v>40892</c:v>
                </c:pt>
                <c:pt idx="3060">
                  <c:v>40893</c:v>
                </c:pt>
                <c:pt idx="3061">
                  <c:v>40896</c:v>
                </c:pt>
                <c:pt idx="3062">
                  <c:v>40897</c:v>
                </c:pt>
                <c:pt idx="3063">
                  <c:v>40898</c:v>
                </c:pt>
                <c:pt idx="3064">
                  <c:v>40899</c:v>
                </c:pt>
                <c:pt idx="3065">
                  <c:v>40900</c:v>
                </c:pt>
                <c:pt idx="3066">
                  <c:v>40904</c:v>
                </c:pt>
                <c:pt idx="3067">
                  <c:v>40905</c:v>
                </c:pt>
                <c:pt idx="3068">
                  <c:v>40906</c:v>
                </c:pt>
                <c:pt idx="3069">
                  <c:v>40907</c:v>
                </c:pt>
                <c:pt idx="3070">
                  <c:v>40910</c:v>
                </c:pt>
                <c:pt idx="3071">
                  <c:v>40911</c:v>
                </c:pt>
                <c:pt idx="3072">
                  <c:v>40912</c:v>
                </c:pt>
                <c:pt idx="3073">
                  <c:v>40913</c:v>
                </c:pt>
                <c:pt idx="3074">
                  <c:v>40914</c:v>
                </c:pt>
                <c:pt idx="3075">
                  <c:v>40917</c:v>
                </c:pt>
                <c:pt idx="3076">
                  <c:v>40918</c:v>
                </c:pt>
                <c:pt idx="3077">
                  <c:v>40919</c:v>
                </c:pt>
                <c:pt idx="3078">
                  <c:v>40920</c:v>
                </c:pt>
                <c:pt idx="3079">
                  <c:v>40921</c:v>
                </c:pt>
                <c:pt idx="3080">
                  <c:v>40924</c:v>
                </c:pt>
                <c:pt idx="3081">
                  <c:v>40925</c:v>
                </c:pt>
                <c:pt idx="3082">
                  <c:v>40926</c:v>
                </c:pt>
                <c:pt idx="3083">
                  <c:v>40927</c:v>
                </c:pt>
                <c:pt idx="3084">
                  <c:v>40928</c:v>
                </c:pt>
                <c:pt idx="3085">
                  <c:v>40931</c:v>
                </c:pt>
                <c:pt idx="3086">
                  <c:v>40932</c:v>
                </c:pt>
                <c:pt idx="3087">
                  <c:v>40933</c:v>
                </c:pt>
                <c:pt idx="3088">
                  <c:v>40934</c:v>
                </c:pt>
                <c:pt idx="3089">
                  <c:v>40935</c:v>
                </c:pt>
                <c:pt idx="3090">
                  <c:v>40938</c:v>
                </c:pt>
                <c:pt idx="3091">
                  <c:v>40939</c:v>
                </c:pt>
                <c:pt idx="3092">
                  <c:v>40940</c:v>
                </c:pt>
                <c:pt idx="3093">
                  <c:v>40941</c:v>
                </c:pt>
                <c:pt idx="3094">
                  <c:v>40942</c:v>
                </c:pt>
                <c:pt idx="3095">
                  <c:v>40945</c:v>
                </c:pt>
                <c:pt idx="3096">
                  <c:v>40946</c:v>
                </c:pt>
                <c:pt idx="3097">
                  <c:v>40947</c:v>
                </c:pt>
                <c:pt idx="3098">
                  <c:v>40948</c:v>
                </c:pt>
                <c:pt idx="3099">
                  <c:v>40949</c:v>
                </c:pt>
                <c:pt idx="3100">
                  <c:v>40952</c:v>
                </c:pt>
                <c:pt idx="3101">
                  <c:v>40953</c:v>
                </c:pt>
                <c:pt idx="3102">
                  <c:v>40954</c:v>
                </c:pt>
                <c:pt idx="3103">
                  <c:v>40955</c:v>
                </c:pt>
                <c:pt idx="3104">
                  <c:v>40956</c:v>
                </c:pt>
                <c:pt idx="3105">
                  <c:v>40959</c:v>
                </c:pt>
                <c:pt idx="3106">
                  <c:v>40960</c:v>
                </c:pt>
                <c:pt idx="3107">
                  <c:v>40961</c:v>
                </c:pt>
                <c:pt idx="3108">
                  <c:v>40962</c:v>
                </c:pt>
                <c:pt idx="3109">
                  <c:v>40963</c:v>
                </c:pt>
                <c:pt idx="3110">
                  <c:v>40966</c:v>
                </c:pt>
                <c:pt idx="3111">
                  <c:v>40967</c:v>
                </c:pt>
                <c:pt idx="3112">
                  <c:v>40968</c:v>
                </c:pt>
                <c:pt idx="3113">
                  <c:v>40969</c:v>
                </c:pt>
                <c:pt idx="3114">
                  <c:v>40970</c:v>
                </c:pt>
                <c:pt idx="3115">
                  <c:v>40973</c:v>
                </c:pt>
                <c:pt idx="3116">
                  <c:v>40974</c:v>
                </c:pt>
                <c:pt idx="3117">
                  <c:v>40975</c:v>
                </c:pt>
                <c:pt idx="3118">
                  <c:v>40976</c:v>
                </c:pt>
                <c:pt idx="3119">
                  <c:v>40977</c:v>
                </c:pt>
                <c:pt idx="3120">
                  <c:v>40980</c:v>
                </c:pt>
                <c:pt idx="3121">
                  <c:v>40981</c:v>
                </c:pt>
                <c:pt idx="3122">
                  <c:v>40982</c:v>
                </c:pt>
                <c:pt idx="3123">
                  <c:v>40983</c:v>
                </c:pt>
                <c:pt idx="3124">
                  <c:v>40984</c:v>
                </c:pt>
                <c:pt idx="3125">
                  <c:v>40987</c:v>
                </c:pt>
                <c:pt idx="3126">
                  <c:v>40988</c:v>
                </c:pt>
                <c:pt idx="3127">
                  <c:v>40989</c:v>
                </c:pt>
                <c:pt idx="3128">
                  <c:v>40990</c:v>
                </c:pt>
                <c:pt idx="3129">
                  <c:v>40991</c:v>
                </c:pt>
                <c:pt idx="3130">
                  <c:v>40994</c:v>
                </c:pt>
                <c:pt idx="3131">
                  <c:v>40995</c:v>
                </c:pt>
                <c:pt idx="3132">
                  <c:v>40996</c:v>
                </c:pt>
                <c:pt idx="3133">
                  <c:v>40997</c:v>
                </c:pt>
                <c:pt idx="3134">
                  <c:v>40998</c:v>
                </c:pt>
                <c:pt idx="3135">
                  <c:v>41001</c:v>
                </c:pt>
                <c:pt idx="3136">
                  <c:v>41002</c:v>
                </c:pt>
                <c:pt idx="3137">
                  <c:v>41003</c:v>
                </c:pt>
                <c:pt idx="3138">
                  <c:v>41004</c:v>
                </c:pt>
                <c:pt idx="3139">
                  <c:v>41009</c:v>
                </c:pt>
                <c:pt idx="3140">
                  <c:v>41010</c:v>
                </c:pt>
                <c:pt idx="3141">
                  <c:v>41011</c:v>
                </c:pt>
                <c:pt idx="3142">
                  <c:v>41012</c:v>
                </c:pt>
                <c:pt idx="3143">
                  <c:v>41015</c:v>
                </c:pt>
                <c:pt idx="3144">
                  <c:v>41016</c:v>
                </c:pt>
                <c:pt idx="3145">
                  <c:v>41017</c:v>
                </c:pt>
                <c:pt idx="3146">
                  <c:v>41018</c:v>
                </c:pt>
                <c:pt idx="3147">
                  <c:v>41019</c:v>
                </c:pt>
                <c:pt idx="3148">
                  <c:v>41022</c:v>
                </c:pt>
                <c:pt idx="3149">
                  <c:v>41023</c:v>
                </c:pt>
                <c:pt idx="3150">
                  <c:v>41024</c:v>
                </c:pt>
                <c:pt idx="3151">
                  <c:v>41025</c:v>
                </c:pt>
                <c:pt idx="3152">
                  <c:v>41026</c:v>
                </c:pt>
                <c:pt idx="3153">
                  <c:v>41029</c:v>
                </c:pt>
                <c:pt idx="3154">
                  <c:v>41031</c:v>
                </c:pt>
                <c:pt idx="3155">
                  <c:v>41032</c:v>
                </c:pt>
                <c:pt idx="3156">
                  <c:v>41033</c:v>
                </c:pt>
                <c:pt idx="3157">
                  <c:v>41036</c:v>
                </c:pt>
                <c:pt idx="3158">
                  <c:v>41037</c:v>
                </c:pt>
                <c:pt idx="3159">
                  <c:v>41038</c:v>
                </c:pt>
                <c:pt idx="3160">
                  <c:v>41039</c:v>
                </c:pt>
                <c:pt idx="3161">
                  <c:v>41040</c:v>
                </c:pt>
                <c:pt idx="3162">
                  <c:v>41043</c:v>
                </c:pt>
                <c:pt idx="3163">
                  <c:v>41044</c:v>
                </c:pt>
                <c:pt idx="3164">
                  <c:v>41045</c:v>
                </c:pt>
                <c:pt idx="3165">
                  <c:v>41046</c:v>
                </c:pt>
                <c:pt idx="3166">
                  <c:v>41047</c:v>
                </c:pt>
                <c:pt idx="3167">
                  <c:v>41050</c:v>
                </c:pt>
                <c:pt idx="3168">
                  <c:v>41051</c:v>
                </c:pt>
                <c:pt idx="3169">
                  <c:v>41052</c:v>
                </c:pt>
                <c:pt idx="3170">
                  <c:v>41053</c:v>
                </c:pt>
                <c:pt idx="3171">
                  <c:v>41054</c:v>
                </c:pt>
                <c:pt idx="3172">
                  <c:v>41057</c:v>
                </c:pt>
                <c:pt idx="3173">
                  <c:v>41058</c:v>
                </c:pt>
                <c:pt idx="3174">
                  <c:v>41059</c:v>
                </c:pt>
                <c:pt idx="3175">
                  <c:v>41060</c:v>
                </c:pt>
                <c:pt idx="3176">
                  <c:v>41061</c:v>
                </c:pt>
                <c:pt idx="3177">
                  <c:v>41064</c:v>
                </c:pt>
                <c:pt idx="3178">
                  <c:v>41065</c:v>
                </c:pt>
                <c:pt idx="3179">
                  <c:v>41066</c:v>
                </c:pt>
                <c:pt idx="3180">
                  <c:v>41067</c:v>
                </c:pt>
                <c:pt idx="3181">
                  <c:v>41068</c:v>
                </c:pt>
                <c:pt idx="3182">
                  <c:v>41071</c:v>
                </c:pt>
                <c:pt idx="3183">
                  <c:v>41072</c:v>
                </c:pt>
                <c:pt idx="3184">
                  <c:v>41073</c:v>
                </c:pt>
                <c:pt idx="3185">
                  <c:v>41074</c:v>
                </c:pt>
                <c:pt idx="3186">
                  <c:v>41075</c:v>
                </c:pt>
                <c:pt idx="3187">
                  <c:v>41078</c:v>
                </c:pt>
                <c:pt idx="3188">
                  <c:v>41079</c:v>
                </c:pt>
                <c:pt idx="3189">
                  <c:v>41080</c:v>
                </c:pt>
                <c:pt idx="3190">
                  <c:v>41081</c:v>
                </c:pt>
                <c:pt idx="3191">
                  <c:v>41082</c:v>
                </c:pt>
                <c:pt idx="3192">
                  <c:v>41085</c:v>
                </c:pt>
                <c:pt idx="3193">
                  <c:v>41086</c:v>
                </c:pt>
                <c:pt idx="3194">
                  <c:v>41087</c:v>
                </c:pt>
                <c:pt idx="3195">
                  <c:v>41088</c:v>
                </c:pt>
                <c:pt idx="3196">
                  <c:v>41089</c:v>
                </c:pt>
                <c:pt idx="3197">
                  <c:v>41092</c:v>
                </c:pt>
                <c:pt idx="3198">
                  <c:v>41093</c:v>
                </c:pt>
                <c:pt idx="3199">
                  <c:v>41094</c:v>
                </c:pt>
                <c:pt idx="3200">
                  <c:v>41095</c:v>
                </c:pt>
                <c:pt idx="3201">
                  <c:v>41096</c:v>
                </c:pt>
                <c:pt idx="3202">
                  <c:v>41099</c:v>
                </c:pt>
                <c:pt idx="3203">
                  <c:v>41100</c:v>
                </c:pt>
                <c:pt idx="3204">
                  <c:v>41101</c:v>
                </c:pt>
                <c:pt idx="3205">
                  <c:v>41102</c:v>
                </c:pt>
                <c:pt idx="3206">
                  <c:v>41103</c:v>
                </c:pt>
                <c:pt idx="3207">
                  <c:v>41106</c:v>
                </c:pt>
                <c:pt idx="3208">
                  <c:v>41107</c:v>
                </c:pt>
                <c:pt idx="3209">
                  <c:v>41108</c:v>
                </c:pt>
                <c:pt idx="3210">
                  <c:v>41109</c:v>
                </c:pt>
                <c:pt idx="3211">
                  <c:v>41110</c:v>
                </c:pt>
                <c:pt idx="3212">
                  <c:v>41113</c:v>
                </c:pt>
                <c:pt idx="3213">
                  <c:v>41114</c:v>
                </c:pt>
                <c:pt idx="3214">
                  <c:v>41115</c:v>
                </c:pt>
                <c:pt idx="3215">
                  <c:v>41116</c:v>
                </c:pt>
                <c:pt idx="3216">
                  <c:v>41117</c:v>
                </c:pt>
                <c:pt idx="3217">
                  <c:v>41120</c:v>
                </c:pt>
                <c:pt idx="3218">
                  <c:v>41121</c:v>
                </c:pt>
                <c:pt idx="3219">
                  <c:v>41122</c:v>
                </c:pt>
                <c:pt idx="3220">
                  <c:v>41123</c:v>
                </c:pt>
                <c:pt idx="3221">
                  <c:v>41124</c:v>
                </c:pt>
                <c:pt idx="3222">
                  <c:v>41127</c:v>
                </c:pt>
                <c:pt idx="3223">
                  <c:v>41128</c:v>
                </c:pt>
                <c:pt idx="3224">
                  <c:v>41129</c:v>
                </c:pt>
                <c:pt idx="3225">
                  <c:v>41130</c:v>
                </c:pt>
                <c:pt idx="3226">
                  <c:v>41131</c:v>
                </c:pt>
                <c:pt idx="3227">
                  <c:v>41134</c:v>
                </c:pt>
                <c:pt idx="3228">
                  <c:v>41135</c:v>
                </c:pt>
                <c:pt idx="3229">
                  <c:v>41136</c:v>
                </c:pt>
                <c:pt idx="3230">
                  <c:v>41137</c:v>
                </c:pt>
                <c:pt idx="3231">
                  <c:v>41138</c:v>
                </c:pt>
                <c:pt idx="3232">
                  <c:v>41141</c:v>
                </c:pt>
                <c:pt idx="3233">
                  <c:v>41142</c:v>
                </c:pt>
                <c:pt idx="3234">
                  <c:v>41143</c:v>
                </c:pt>
                <c:pt idx="3235">
                  <c:v>41144</c:v>
                </c:pt>
                <c:pt idx="3236">
                  <c:v>41145</c:v>
                </c:pt>
                <c:pt idx="3237">
                  <c:v>41148</c:v>
                </c:pt>
                <c:pt idx="3238">
                  <c:v>41149</c:v>
                </c:pt>
                <c:pt idx="3239">
                  <c:v>41150</c:v>
                </c:pt>
                <c:pt idx="3240">
                  <c:v>41151</c:v>
                </c:pt>
                <c:pt idx="3241">
                  <c:v>41152</c:v>
                </c:pt>
                <c:pt idx="3242">
                  <c:v>41155</c:v>
                </c:pt>
                <c:pt idx="3243">
                  <c:v>41156</c:v>
                </c:pt>
                <c:pt idx="3244">
                  <c:v>41157</c:v>
                </c:pt>
                <c:pt idx="3245">
                  <c:v>41158</c:v>
                </c:pt>
                <c:pt idx="3246">
                  <c:v>41159</c:v>
                </c:pt>
                <c:pt idx="3247">
                  <c:v>41162</c:v>
                </c:pt>
                <c:pt idx="3248">
                  <c:v>41163</c:v>
                </c:pt>
                <c:pt idx="3249">
                  <c:v>41164</c:v>
                </c:pt>
                <c:pt idx="3250">
                  <c:v>41165</c:v>
                </c:pt>
                <c:pt idx="3251">
                  <c:v>41166</c:v>
                </c:pt>
                <c:pt idx="3252">
                  <c:v>41169</c:v>
                </c:pt>
                <c:pt idx="3253">
                  <c:v>41170</c:v>
                </c:pt>
                <c:pt idx="3254">
                  <c:v>41171</c:v>
                </c:pt>
                <c:pt idx="3255">
                  <c:v>41172</c:v>
                </c:pt>
                <c:pt idx="3256">
                  <c:v>41173</c:v>
                </c:pt>
                <c:pt idx="3257">
                  <c:v>41176</c:v>
                </c:pt>
                <c:pt idx="3258">
                  <c:v>41177</c:v>
                </c:pt>
                <c:pt idx="3259">
                  <c:v>41178</c:v>
                </c:pt>
                <c:pt idx="3260">
                  <c:v>41179</c:v>
                </c:pt>
                <c:pt idx="3261">
                  <c:v>41180</c:v>
                </c:pt>
                <c:pt idx="3262">
                  <c:v>41183</c:v>
                </c:pt>
                <c:pt idx="3263">
                  <c:v>41184</c:v>
                </c:pt>
                <c:pt idx="3264">
                  <c:v>41185</c:v>
                </c:pt>
                <c:pt idx="3265">
                  <c:v>41186</c:v>
                </c:pt>
                <c:pt idx="3266">
                  <c:v>41187</c:v>
                </c:pt>
                <c:pt idx="3267">
                  <c:v>41190</c:v>
                </c:pt>
                <c:pt idx="3268">
                  <c:v>41191</c:v>
                </c:pt>
                <c:pt idx="3269">
                  <c:v>41192</c:v>
                </c:pt>
                <c:pt idx="3270">
                  <c:v>41193</c:v>
                </c:pt>
                <c:pt idx="3271">
                  <c:v>41194</c:v>
                </c:pt>
                <c:pt idx="3272">
                  <c:v>41197</c:v>
                </c:pt>
                <c:pt idx="3273">
                  <c:v>41198</c:v>
                </c:pt>
                <c:pt idx="3274">
                  <c:v>41199</c:v>
                </c:pt>
                <c:pt idx="3275">
                  <c:v>41200</c:v>
                </c:pt>
                <c:pt idx="3276">
                  <c:v>41201</c:v>
                </c:pt>
                <c:pt idx="3277">
                  <c:v>41204</c:v>
                </c:pt>
                <c:pt idx="3278">
                  <c:v>41205</c:v>
                </c:pt>
                <c:pt idx="3279">
                  <c:v>41206</c:v>
                </c:pt>
                <c:pt idx="3280">
                  <c:v>41207</c:v>
                </c:pt>
                <c:pt idx="3281">
                  <c:v>41208</c:v>
                </c:pt>
                <c:pt idx="3282">
                  <c:v>41211</c:v>
                </c:pt>
                <c:pt idx="3283">
                  <c:v>41212</c:v>
                </c:pt>
                <c:pt idx="3284">
                  <c:v>41213</c:v>
                </c:pt>
                <c:pt idx="3285">
                  <c:v>41214</c:v>
                </c:pt>
                <c:pt idx="3286">
                  <c:v>41215</c:v>
                </c:pt>
                <c:pt idx="3287">
                  <c:v>41218</c:v>
                </c:pt>
                <c:pt idx="3288">
                  <c:v>41219</c:v>
                </c:pt>
                <c:pt idx="3289">
                  <c:v>41220</c:v>
                </c:pt>
                <c:pt idx="3290">
                  <c:v>41221</c:v>
                </c:pt>
                <c:pt idx="3291">
                  <c:v>41222</c:v>
                </c:pt>
                <c:pt idx="3292">
                  <c:v>41225</c:v>
                </c:pt>
                <c:pt idx="3293">
                  <c:v>41226</c:v>
                </c:pt>
                <c:pt idx="3294">
                  <c:v>41227</c:v>
                </c:pt>
                <c:pt idx="3295">
                  <c:v>41228</c:v>
                </c:pt>
                <c:pt idx="3296">
                  <c:v>41229</c:v>
                </c:pt>
                <c:pt idx="3297">
                  <c:v>41232</c:v>
                </c:pt>
                <c:pt idx="3298">
                  <c:v>41233</c:v>
                </c:pt>
                <c:pt idx="3299">
                  <c:v>41234</c:v>
                </c:pt>
                <c:pt idx="3300">
                  <c:v>41235</c:v>
                </c:pt>
                <c:pt idx="3301">
                  <c:v>41236</c:v>
                </c:pt>
                <c:pt idx="3302">
                  <c:v>41239</c:v>
                </c:pt>
                <c:pt idx="3303">
                  <c:v>41240</c:v>
                </c:pt>
                <c:pt idx="3304">
                  <c:v>41241</c:v>
                </c:pt>
                <c:pt idx="3305">
                  <c:v>41242</c:v>
                </c:pt>
                <c:pt idx="3306">
                  <c:v>41243</c:v>
                </c:pt>
                <c:pt idx="3307">
                  <c:v>41246</c:v>
                </c:pt>
                <c:pt idx="3308">
                  <c:v>41247</c:v>
                </c:pt>
                <c:pt idx="3309">
                  <c:v>41248</c:v>
                </c:pt>
                <c:pt idx="3310">
                  <c:v>41249</c:v>
                </c:pt>
                <c:pt idx="3311">
                  <c:v>41250</c:v>
                </c:pt>
                <c:pt idx="3312">
                  <c:v>41253</c:v>
                </c:pt>
                <c:pt idx="3313">
                  <c:v>41254</c:v>
                </c:pt>
                <c:pt idx="3314">
                  <c:v>41255</c:v>
                </c:pt>
                <c:pt idx="3315">
                  <c:v>41256</c:v>
                </c:pt>
                <c:pt idx="3316">
                  <c:v>41257</c:v>
                </c:pt>
                <c:pt idx="3317">
                  <c:v>41260</c:v>
                </c:pt>
                <c:pt idx="3318">
                  <c:v>41261</c:v>
                </c:pt>
                <c:pt idx="3319">
                  <c:v>41262</c:v>
                </c:pt>
                <c:pt idx="3320">
                  <c:v>41263</c:v>
                </c:pt>
                <c:pt idx="3321">
                  <c:v>41264</c:v>
                </c:pt>
                <c:pt idx="3322">
                  <c:v>41267</c:v>
                </c:pt>
                <c:pt idx="3323">
                  <c:v>41270</c:v>
                </c:pt>
                <c:pt idx="3324">
                  <c:v>41271</c:v>
                </c:pt>
                <c:pt idx="3325">
                  <c:v>41274</c:v>
                </c:pt>
                <c:pt idx="3326">
                  <c:v>41276</c:v>
                </c:pt>
                <c:pt idx="3327">
                  <c:v>41277</c:v>
                </c:pt>
                <c:pt idx="3328">
                  <c:v>41278</c:v>
                </c:pt>
                <c:pt idx="3329">
                  <c:v>41281</c:v>
                </c:pt>
                <c:pt idx="3330">
                  <c:v>41282</c:v>
                </c:pt>
                <c:pt idx="3331">
                  <c:v>41283</c:v>
                </c:pt>
                <c:pt idx="3332">
                  <c:v>41284</c:v>
                </c:pt>
                <c:pt idx="3333">
                  <c:v>41285</c:v>
                </c:pt>
                <c:pt idx="3334">
                  <c:v>41288</c:v>
                </c:pt>
                <c:pt idx="3335">
                  <c:v>41289</c:v>
                </c:pt>
                <c:pt idx="3336">
                  <c:v>41290</c:v>
                </c:pt>
                <c:pt idx="3337">
                  <c:v>41291</c:v>
                </c:pt>
                <c:pt idx="3338">
                  <c:v>41292</c:v>
                </c:pt>
                <c:pt idx="3339">
                  <c:v>41295</c:v>
                </c:pt>
                <c:pt idx="3340">
                  <c:v>41296</c:v>
                </c:pt>
                <c:pt idx="3341">
                  <c:v>41297</c:v>
                </c:pt>
                <c:pt idx="3342">
                  <c:v>41298</c:v>
                </c:pt>
                <c:pt idx="3343">
                  <c:v>41299</c:v>
                </c:pt>
                <c:pt idx="3344">
                  <c:v>41302</c:v>
                </c:pt>
                <c:pt idx="3345">
                  <c:v>41303</c:v>
                </c:pt>
                <c:pt idx="3346">
                  <c:v>41304</c:v>
                </c:pt>
                <c:pt idx="3347">
                  <c:v>41305</c:v>
                </c:pt>
                <c:pt idx="3348">
                  <c:v>41306</c:v>
                </c:pt>
                <c:pt idx="3349">
                  <c:v>41309</c:v>
                </c:pt>
                <c:pt idx="3350">
                  <c:v>41310</c:v>
                </c:pt>
                <c:pt idx="3351">
                  <c:v>41311</c:v>
                </c:pt>
                <c:pt idx="3352">
                  <c:v>41312</c:v>
                </c:pt>
                <c:pt idx="3353">
                  <c:v>41313</c:v>
                </c:pt>
                <c:pt idx="3354">
                  <c:v>41316</c:v>
                </c:pt>
                <c:pt idx="3355">
                  <c:v>41317</c:v>
                </c:pt>
                <c:pt idx="3356">
                  <c:v>41318</c:v>
                </c:pt>
                <c:pt idx="3357">
                  <c:v>41319</c:v>
                </c:pt>
                <c:pt idx="3358">
                  <c:v>41320</c:v>
                </c:pt>
                <c:pt idx="3359">
                  <c:v>41323</c:v>
                </c:pt>
                <c:pt idx="3360">
                  <c:v>41324</c:v>
                </c:pt>
                <c:pt idx="3361">
                  <c:v>41325</c:v>
                </c:pt>
                <c:pt idx="3362">
                  <c:v>41326</c:v>
                </c:pt>
                <c:pt idx="3363">
                  <c:v>41327</c:v>
                </c:pt>
                <c:pt idx="3364">
                  <c:v>41330</c:v>
                </c:pt>
                <c:pt idx="3365">
                  <c:v>41331</c:v>
                </c:pt>
                <c:pt idx="3366">
                  <c:v>41332</c:v>
                </c:pt>
                <c:pt idx="3367">
                  <c:v>41333</c:v>
                </c:pt>
                <c:pt idx="3368">
                  <c:v>41334</c:v>
                </c:pt>
                <c:pt idx="3369">
                  <c:v>41337</c:v>
                </c:pt>
                <c:pt idx="3370">
                  <c:v>41338</c:v>
                </c:pt>
                <c:pt idx="3371">
                  <c:v>41339</c:v>
                </c:pt>
                <c:pt idx="3372">
                  <c:v>41340</c:v>
                </c:pt>
                <c:pt idx="3373">
                  <c:v>41341</c:v>
                </c:pt>
                <c:pt idx="3374">
                  <c:v>41344</c:v>
                </c:pt>
                <c:pt idx="3375">
                  <c:v>41345</c:v>
                </c:pt>
                <c:pt idx="3376">
                  <c:v>41346</c:v>
                </c:pt>
                <c:pt idx="3377">
                  <c:v>41347</c:v>
                </c:pt>
                <c:pt idx="3378">
                  <c:v>41348</c:v>
                </c:pt>
                <c:pt idx="3379">
                  <c:v>41351</c:v>
                </c:pt>
                <c:pt idx="3380">
                  <c:v>41352</c:v>
                </c:pt>
                <c:pt idx="3381">
                  <c:v>41353</c:v>
                </c:pt>
                <c:pt idx="3382">
                  <c:v>41354</c:v>
                </c:pt>
                <c:pt idx="3383">
                  <c:v>41355</c:v>
                </c:pt>
                <c:pt idx="3384">
                  <c:v>41358</c:v>
                </c:pt>
                <c:pt idx="3385">
                  <c:v>41359</c:v>
                </c:pt>
                <c:pt idx="3386">
                  <c:v>41360</c:v>
                </c:pt>
                <c:pt idx="3387">
                  <c:v>41361</c:v>
                </c:pt>
                <c:pt idx="3388">
                  <c:v>41366</c:v>
                </c:pt>
                <c:pt idx="3389">
                  <c:v>41367</c:v>
                </c:pt>
                <c:pt idx="3390">
                  <c:v>41368</c:v>
                </c:pt>
                <c:pt idx="3391">
                  <c:v>41369</c:v>
                </c:pt>
                <c:pt idx="3392">
                  <c:v>41372</c:v>
                </c:pt>
                <c:pt idx="3393">
                  <c:v>41373</c:v>
                </c:pt>
                <c:pt idx="3394">
                  <c:v>41374</c:v>
                </c:pt>
                <c:pt idx="3395">
                  <c:v>41375</c:v>
                </c:pt>
                <c:pt idx="3396">
                  <c:v>41376</c:v>
                </c:pt>
                <c:pt idx="3397">
                  <c:v>41379</c:v>
                </c:pt>
                <c:pt idx="3398">
                  <c:v>41380</c:v>
                </c:pt>
                <c:pt idx="3399">
                  <c:v>41381</c:v>
                </c:pt>
                <c:pt idx="3400">
                  <c:v>41382</c:v>
                </c:pt>
                <c:pt idx="3401">
                  <c:v>41383</c:v>
                </c:pt>
                <c:pt idx="3402">
                  <c:v>41386</c:v>
                </c:pt>
                <c:pt idx="3403">
                  <c:v>41387</c:v>
                </c:pt>
                <c:pt idx="3404">
                  <c:v>41388</c:v>
                </c:pt>
                <c:pt idx="3405">
                  <c:v>41389</c:v>
                </c:pt>
                <c:pt idx="3406">
                  <c:v>41390</c:v>
                </c:pt>
                <c:pt idx="3407">
                  <c:v>41393</c:v>
                </c:pt>
                <c:pt idx="3408">
                  <c:v>41394</c:v>
                </c:pt>
                <c:pt idx="3409">
                  <c:v>41396</c:v>
                </c:pt>
                <c:pt idx="3410">
                  <c:v>41397</c:v>
                </c:pt>
                <c:pt idx="3411">
                  <c:v>41400</c:v>
                </c:pt>
                <c:pt idx="3412">
                  <c:v>41401</c:v>
                </c:pt>
                <c:pt idx="3413">
                  <c:v>41402</c:v>
                </c:pt>
                <c:pt idx="3414">
                  <c:v>41403</c:v>
                </c:pt>
                <c:pt idx="3415">
                  <c:v>41404</c:v>
                </c:pt>
                <c:pt idx="3416">
                  <c:v>41407</c:v>
                </c:pt>
                <c:pt idx="3417">
                  <c:v>41408</c:v>
                </c:pt>
                <c:pt idx="3418">
                  <c:v>41409</c:v>
                </c:pt>
                <c:pt idx="3419">
                  <c:v>41410</c:v>
                </c:pt>
                <c:pt idx="3420">
                  <c:v>41411</c:v>
                </c:pt>
                <c:pt idx="3421">
                  <c:v>41414</c:v>
                </c:pt>
                <c:pt idx="3422">
                  <c:v>41415</c:v>
                </c:pt>
                <c:pt idx="3423">
                  <c:v>41416</c:v>
                </c:pt>
                <c:pt idx="3424">
                  <c:v>41417</c:v>
                </c:pt>
                <c:pt idx="3425">
                  <c:v>41418</c:v>
                </c:pt>
                <c:pt idx="3426">
                  <c:v>41421</c:v>
                </c:pt>
                <c:pt idx="3427">
                  <c:v>41422</c:v>
                </c:pt>
                <c:pt idx="3428">
                  <c:v>41423</c:v>
                </c:pt>
                <c:pt idx="3429">
                  <c:v>41424</c:v>
                </c:pt>
                <c:pt idx="3430">
                  <c:v>41425</c:v>
                </c:pt>
                <c:pt idx="3431">
                  <c:v>41428</c:v>
                </c:pt>
                <c:pt idx="3432">
                  <c:v>41429</c:v>
                </c:pt>
                <c:pt idx="3433">
                  <c:v>41430</c:v>
                </c:pt>
                <c:pt idx="3434">
                  <c:v>41431</c:v>
                </c:pt>
                <c:pt idx="3435">
                  <c:v>41432</c:v>
                </c:pt>
                <c:pt idx="3436">
                  <c:v>41435</c:v>
                </c:pt>
                <c:pt idx="3437">
                  <c:v>41436</c:v>
                </c:pt>
                <c:pt idx="3438">
                  <c:v>41437</c:v>
                </c:pt>
                <c:pt idx="3439">
                  <c:v>41438</c:v>
                </c:pt>
                <c:pt idx="3440">
                  <c:v>41439</c:v>
                </c:pt>
                <c:pt idx="3441">
                  <c:v>41442</c:v>
                </c:pt>
                <c:pt idx="3442">
                  <c:v>41443</c:v>
                </c:pt>
                <c:pt idx="3443">
                  <c:v>41444</c:v>
                </c:pt>
                <c:pt idx="3444">
                  <c:v>41445</c:v>
                </c:pt>
                <c:pt idx="3445">
                  <c:v>41446</c:v>
                </c:pt>
                <c:pt idx="3446">
                  <c:v>41449</c:v>
                </c:pt>
                <c:pt idx="3447">
                  <c:v>41450</c:v>
                </c:pt>
                <c:pt idx="3448">
                  <c:v>41451</c:v>
                </c:pt>
                <c:pt idx="3449">
                  <c:v>41452</c:v>
                </c:pt>
                <c:pt idx="3450">
                  <c:v>41453</c:v>
                </c:pt>
                <c:pt idx="3451">
                  <c:v>41456</c:v>
                </c:pt>
                <c:pt idx="3452">
                  <c:v>41457</c:v>
                </c:pt>
                <c:pt idx="3453">
                  <c:v>41458</c:v>
                </c:pt>
                <c:pt idx="3454">
                  <c:v>41459</c:v>
                </c:pt>
                <c:pt idx="3455">
                  <c:v>41460</c:v>
                </c:pt>
                <c:pt idx="3456">
                  <c:v>41463</c:v>
                </c:pt>
                <c:pt idx="3457">
                  <c:v>41464</c:v>
                </c:pt>
                <c:pt idx="3458">
                  <c:v>41465</c:v>
                </c:pt>
                <c:pt idx="3459">
                  <c:v>41466</c:v>
                </c:pt>
                <c:pt idx="3460">
                  <c:v>41467</c:v>
                </c:pt>
                <c:pt idx="3461">
                  <c:v>41470</c:v>
                </c:pt>
                <c:pt idx="3462">
                  <c:v>41471</c:v>
                </c:pt>
                <c:pt idx="3463">
                  <c:v>41472</c:v>
                </c:pt>
                <c:pt idx="3464">
                  <c:v>41473</c:v>
                </c:pt>
                <c:pt idx="3465">
                  <c:v>41474</c:v>
                </c:pt>
                <c:pt idx="3466">
                  <c:v>41477</c:v>
                </c:pt>
                <c:pt idx="3467">
                  <c:v>41478</c:v>
                </c:pt>
                <c:pt idx="3468">
                  <c:v>41479</c:v>
                </c:pt>
                <c:pt idx="3469">
                  <c:v>41480</c:v>
                </c:pt>
                <c:pt idx="3470">
                  <c:v>41481</c:v>
                </c:pt>
                <c:pt idx="3471">
                  <c:v>41484</c:v>
                </c:pt>
                <c:pt idx="3472">
                  <c:v>41485</c:v>
                </c:pt>
                <c:pt idx="3473">
                  <c:v>41486</c:v>
                </c:pt>
                <c:pt idx="3474">
                  <c:v>41487</c:v>
                </c:pt>
                <c:pt idx="3475">
                  <c:v>41488</c:v>
                </c:pt>
                <c:pt idx="3476">
                  <c:v>41491</c:v>
                </c:pt>
                <c:pt idx="3477">
                  <c:v>41492</c:v>
                </c:pt>
                <c:pt idx="3478">
                  <c:v>41493</c:v>
                </c:pt>
                <c:pt idx="3479">
                  <c:v>41494</c:v>
                </c:pt>
                <c:pt idx="3480">
                  <c:v>41495</c:v>
                </c:pt>
                <c:pt idx="3481">
                  <c:v>41498</c:v>
                </c:pt>
                <c:pt idx="3482">
                  <c:v>41499</c:v>
                </c:pt>
                <c:pt idx="3483">
                  <c:v>41500</c:v>
                </c:pt>
                <c:pt idx="3484">
                  <c:v>41501</c:v>
                </c:pt>
                <c:pt idx="3485">
                  <c:v>41502</c:v>
                </c:pt>
                <c:pt idx="3486">
                  <c:v>41505</c:v>
                </c:pt>
                <c:pt idx="3487">
                  <c:v>41506</c:v>
                </c:pt>
                <c:pt idx="3488">
                  <c:v>41507</c:v>
                </c:pt>
                <c:pt idx="3489">
                  <c:v>41508</c:v>
                </c:pt>
                <c:pt idx="3490">
                  <c:v>41509</c:v>
                </c:pt>
                <c:pt idx="3491">
                  <c:v>41512</c:v>
                </c:pt>
                <c:pt idx="3492">
                  <c:v>41513</c:v>
                </c:pt>
                <c:pt idx="3493">
                  <c:v>41514</c:v>
                </c:pt>
                <c:pt idx="3494">
                  <c:v>41515</c:v>
                </c:pt>
                <c:pt idx="3495">
                  <c:v>41516</c:v>
                </c:pt>
                <c:pt idx="3496">
                  <c:v>41519</c:v>
                </c:pt>
                <c:pt idx="3497">
                  <c:v>41520</c:v>
                </c:pt>
                <c:pt idx="3498">
                  <c:v>41521</c:v>
                </c:pt>
                <c:pt idx="3499">
                  <c:v>41522</c:v>
                </c:pt>
                <c:pt idx="3500">
                  <c:v>41523</c:v>
                </c:pt>
                <c:pt idx="3501">
                  <c:v>41526</c:v>
                </c:pt>
                <c:pt idx="3502">
                  <c:v>41527</c:v>
                </c:pt>
                <c:pt idx="3503">
                  <c:v>41528</c:v>
                </c:pt>
                <c:pt idx="3504">
                  <c:v>41529</c:v>
                </c:pt>
                <c:pt idx="3505">
                  <c:v>41530</c:v>
                </c:pt>
                <c:pt idx="3506">
                  <c:v>41533</c:v>
                </c:pt>
                <c:pt idx="3507">
                  <c:v>41534</c:v>
                </c:pt>
                <c:pt idx="3508">
                  <c:v>41535</c:v>
                </c:pt>
                <c:pt idx="3509">
                  <c:v>41536</c:v>
                </c:pt>
                <c:pt idx="3510">
                  <c:v>41537</c:v>
                </c:pt>
                <c:pt idx="3511">
                  <c:v>41540</c:v>
                </c:pt>
                <c:pt idx="3512">
                  <c:v>41541</c:v>
                </c:pt>
                <c:pt idx="3513">
                  <c:v>41542</c:v>
                </c:pt>
                <c:pt idx="3514">
                  <c:v>41543</c:v>
                </c:pt>
                <c:pt idx="3515">
                  <c:v>41544</c:v>
                </c:pt>
                <c:pt idx="3516">
                  <c:v>41547</c:v>
                </c:pt>
                <c:pt idx="3517">
                  <c:v>41548</c:v>
                </c:pt>
                <c:pt idx="3518">
                  <c:v>41549</c:v>
                </c:pt>
                <c:pt idx="3519">
                  <c:v>41550</c:v>
                </c:pt>
                <c:pt idx="3520">
                  <c:v>41551</c:v>
                </c:pt>
                <c:pt idx="3521">
                  <c:v>41554</c:v>
                </c:pt>
                <c:pt idx="3522">
                  <c:v>41555</c:v>
                </c:pt>
                <c:pt idx="3523">
                  <c:v>41556</c:v>
                </c:pt>
                <c:pt idx="3524">
                  <c:v>41557</c:v>
                </c:pt>
                <c:pt idx="3525">
                  <c:v>41558</c:v>
                </c:pt>
                <c:pt idx="3526">
                  <c:v>41561</c:v>
                </c:pt>
                <c:pt idx="3527">
                  <c:v>41562</c:v>
                </c:pt>
                <c:pt idx="3528">
                  <c:v>41563</c:v>
                </c:pt>
                <c:pt idx="3529">
                  <c:v>41564</c:v>
                </c:pt>
                <c:pt idx="3530">
                  <c:v>41565</c:v>
                </c:pt>
                <c:pt idx="3531">
                  <c:v>41568</c:v>
                </c:pt>
                <c:pt idx="3532">
                  <c:v>41569</c:v>
                </c:pt>
                <c:pt idx="3533">
                  <c:v>41570</c:v>
                </c:pt>
                <c:pt idx="3534">
                  <c:v>41571</c:v>
                </c:pt>
                <c:pt idx="3535">
                  <c:v>41572</c:v>
                </c:pt>
                <c:pt idx="3536">
                  <c:v>41575</c:v>
                </c:pt>
                <c:pt idx="3537">
                  <c:v>41576</c:v>
                </c:pt>
                <c:pt idx="3538">
                  <c:v>41577</c:v>
                </c:pt>
                <c:pt idx="3539">
                  <c:v>41578</c:v>
                </c:pt>
                <c:pt idx="3540">
                  <c:v>41579</c:v>
                </c:pt>
                <c:pt idx="3541">
                  <c:v>41582</c:v>
                </c:pt>
                <c:pt idx="3542">
                  <c:v>41583</c:v>
                </c:pt>
                <c:pt idx="3543">
                  <c:v>41584</c:v>
                </c:pt>
                <c:pt idx="3544">
                  <c:v>41585</c:v>
                </c:pt>
                <c:pt idx="3545">
                  <c:v>41586</c:v>
                </c:pt>
                <c:pt idx="3546">
                  <c:v>41589</c:v>
                </c:pt>
                <c:pt idx="3547">
                  <c:v>41590</c:v>
                </c:pt>
                <c:pt idx="3548">
                  <c:v>41591</c:v>
                </c:pt>
                <c:pt idx="3549">
                  <c:v>41592</c:v>
                </c:pt>
                <c:pt idx="3550">
                  <c:v>41593</c:v>
                </c:pt>
                <c:pt idx="3551">
                  <c:v>41596</c:v>
                </c:pt>
                <c:pt idx="3552">
                  <c:v>41597</c:v>
                </c:pt>
                <c:pt idx="3553">
                  <c:v>41598</c:v>
                </c:pt>
                <c:pt idx="3554">
                  <c:v>41599</c:v>
                </c:pt>
                <c:pt idx="3555">
                  <c:v>41600</c:v>
                </c:pt>
                <c:pt idx="3556">
                  <c:v>41603</c:v>
                </c:pt>
                <c:pt idx="3557">
                  <c:v>41604</c:v>
                </c:pt>
                <c:pt idx="3558">
                  <c:v>41605</c:v>
                </c:pt>
                <c:pt idx="3559">
                  <c:v>41606</c:v>
                </c:pt>
                <c:pt idx="3560">
                  <c:v>41607</c:v>
                </c:pt>
                <c:pt idx="3561">
                  <c:v>41610</c:v>
                </c:pt>
                <c:pt idx="3562">
                  <c:v>41611</c:v>
                </c:pt>
                <c:pt idx="3563">
                  <c:v>41612</c:v>
                </c:pt>
                <c:pt idx="3564">
                  <c:v>41613</c:v>
                </c:pt>
                <c:pt idx="3565">
                  <c:v>41614</c:v>
                </c:pt>
                <c:pt idx="3566">
                  <c:v>41617</c:v>
                </c:pt>
                <c:pt idx="3567">
                  <c:v>41618</c:v>
                </c:pt>
                <c:pt idx="3568">
                  <c:v>41619</c:v>
                </c:pt>
                <c:pt idx="3569">
                  <c:v>41620</c:v>
                </c:pt>
                <c:pt idx="3570">
                  <c:v>41621</c:v>
                </c:pt>
                <c:pt idx="3571">
                  <c:v>41624</c:v>
                </c:pt>
                <c:pt idx="3572">
                  <c:v>41625</c:v>
                </c:pt>
                <c:pt idx="3573">
                  <c:v>41626</c:v>
                </c:pt>
                <c:pt idx="3574">
                  <c:v>41627</c:v>
                </c:pt>
                <c:pt idx="3575">
                  <c:v>41628</c:v>
                </c:pt>
                <c:pt idx="3576">
                  <c:v>41631</c:v>
                </c:pt>
                <c:pt idx="3577">
                  <c:v>41632</c:v>
                </c:pt>
                <c:pt idx="3578">
                  <c:v>41635</c:v>
                </c:pt>
                <c:pt idx="3579">
                  <c:v>41638</c:v>
                </c:pt>
                <c:pt idx="3580">
                  <c:v>41639</c:v>
                </c:pt>
                <c:pt idx="3581">
                  <c:v>41641</c:v>
                </c:pt>
                <c:pt idx="3582">
                  <c:v>41642</c:v>
                </c:pt>
                <c:pt idx="3583">
                  <c:v>41645</c:v>
                </c:pt>
                <c:pt idx="3584">
                  <c:v>41646</c:v>
                </c:pt>
                <c:pt idx="3585">
                  <c:v>41647</c:v>
                </c:pt>
                <c:pt idx="3586">
                  <c:v>41648</c:v>
                </c:pt>
                <c:pt idx="3587">
                  <c:v>41649</c:v>
                </c:pt>
                <c:pt idx="3588">
                  <c:v>41652</c:v>
                </c:pt>
                <c:pt idx="3589">
                  <c:v>41653</c:v>
                </c:pt>
                <c:pt idx="3590">
                  <c:v>41654</c:v>
                </c:pt>
                <c:pt idx="3591">
                  <c:v>41655</c:v>
                </c:pt>
                <c:pt idx="3592">
                  <c:v>41656</c:v>
                </c:pt>
                <c:pt idx="3593">
                  <c:v>41659</c:v>
                </c:pt>
                <c:pt idx="3594">
                  <c:v>41660</c:v>
                </c:pt>
                <c:pt idx="3595">
                  <c:v>41661</c:v>
                </c:pt>
                <c:pt idx="3596">
                  <c:v>41662</c:v>
                </c:pt>
                <c:pt idx="3597">
                  <c:v>41663</c:v>
                </c:pt>
                <c:pt idx="3598">
                  <c:v>41666</c:v>
                </c:pt>
                <c:pt idx="3599">
                  <c:v>41667</c:v>
                </c:pt>
                <c:pt idx="3600">
                  <c:v>41668</c:v>
                </c:pt>
                <c:pt idx="3601">
                  <c:v>41669</c:v>
                </c:pt>
                <c:pt idx="3602">
                  <c:v>41670</c:v>
                </c:pt>
                <c:pt idx="3603">
                  <c:v>41673</c:v>
                </c:pt>
                <c:pt idx="3604">
                  <c:v>41674</c:v>
                </c:pt>
                <c:pt idx="3605">
                  <c:v>41675</c:v>
                </c:pt>
                <c:pt idx="3606">
                  <c:v>41676</c:v>
                </c:pt>
                <c:pt idx="3607">
                  <c:v>41677</c:v>
                </c:pt>
                <c:pt idx="3608">
                  <c:v>41680</c:v>
                </c:pt>
                <c:pt idx="3609">
                  <c:v>41681</c:v>
                </c:pt>
                <c:pt idx="3610">
                  <c:v>41682</c:v>
                </c:pt>
                <c:pt idx="3611">
                  <c:v>41683</c:v>
                </c:pt>
                <c:pt idx="3612">
                  <c:v>41684</c:v>
                </c:pt>
                <c:pt idx="3613">
                  <c:v>41687</c:v>
                </c:pt>
                <c:pt idx="3614">
                  <c:v>41688</c:v>
                </c:pt>
                <c:pt idx="3615">
                  <c:v>41689</c:v>
                </c:pt>
                <c:pt idx="3616">
                  <c:v>41690</c:v>
                </c:pt>
                <c:pt idx="3617">
                  <c:v>41691</c:v>
                </c:pt>
                <c:pt idx="3618">
                  <c:v>41694</c:v>
                </c:pt>
                <c:pt idx="3619">
                  <c:v>41695</c:v>
                </c:pt>
                <c:pt idx="3620">
                  <c:v>41696</c:v>
                </c:pt>
                <c:pt idx="3621">
                  <c:v>41697</c:v>
                </c:pt>
                <c:pt idx="3622">
                  <c:v>41698</c:v>
                </c:pt>
                <c:pt idx="3623">
                  <c:v>41701</c:v>
                </c:pt>
                <c:pt idx="3624">
                  <c:v>41702</c:v>
                </c:pt>
                <c:pt idx="3625">
                  <c:v>41703</c:v>
                </c:pt>
                <c:pt idx="3626">
                  <c:v>41704</c:v>
                </c:pt>
                <c:pt idx="3627">
                  <c:v>41705</c:v>
                </c:pt>
                <c:pt idx="3628">
                  <c:v>41708</c:v>
                </c:pt>
                <c:pt idx="3629">
                  <c:v>41709</c:v>
                </c:pt>
                <c:pt idx="3630">
                  <c:v>41710</c:v>
                </c:pt>
                <c:pt idx="3631">
                  <c:v>41711</c:v>
                </c:pt>
                <c:pt idx="3632">
                  <c:v>41712</c:v>
                </c:pt>
                <c:pt idx="3633">
                  <c:v>41715</c:v>
                </c:pt>
                <c:pt idx="3634">
                  <c:v>41716</c:v>
                </c:pt>
                <c:pt idx="3635">
                  <c:v>41717</c:v>
                </c:pt>
                <c:pt idx="3636">
                  <c:v>41718</c:v>
                </c:pt>
                <c:pt idx="3637">
                  <c:v>41719</c:v>
                </c:pt>
                <c:pt idx="3638">
                  <c:v>41722</c:v>
                </c:pt>
                <c:pt idx="3639">
                  <c:v>41723</c:v>
                </c:pt>
                <c:pt idx="3640">
                  <c:v>41724</c:v>
                </c:pt>
                <c:pt idx="3641">
                  <c:v>41725</c:v>
                </c:pt>
                <c:pt idx="3642">
                  <c:v>41726</c:v>
                </c:pt>
                <c:pt idx="3643">
                  <c:v>41729</c:v>
                </c:pt>
                <c:pt idx="3644">
                  <c:v>41730</c:v>
                </c:pt>
                <c:pt idx="3645">
                  <c:v>41731</c:v>
                </c:pt>
                <c:pt idx="3646">
                  <c:v>41732</c:v>
                </c:pt>
                <c:pt idx="3647">
                  <c:v>41733</c:v>
                </c:pt>
                <c:pt idx="3648">
                  <c:v>41736</c:v>
                </c:pt>
                <c:pt idx="3649">
                  <c:v>41737</c:v>
                </c:pt>
                <c:pt idx="3650">
                  <c:v>41738</c:v>
                </c:pt>
                <c:pt idx="3651">
                  <c:v>41739</c:v>
                </c:pt>
                <c:pt idx="3652">
                  <c:v>41740</c:v>
                </c:pt>
                <c:pt idx="3653">
                  <c:v>41743</c:v>
                </c:pt>
                <c:pt idx="3654">
                  <c:v>41744</c:v>
                </c:pt>
                <c:pt idx="3655">
                  <c:v>41745</c:v>
                </c:pt>
                <c:pt idx="3656">
                  <c:v>41746</c:v>
                </c:pt>
                <c:pt idx="3657">
                  <c:v>41751</c:v>
                </c:pt>
                <c:pt idx="3658">
                  <c:v>41752</c:v>
                </c:pt>
                <c:pt idx="3659">
                  <c:v>41753</c:v>
                </c:pt>
                <c:pt idx="3660">
                  <c:v>41754</c:v>
                </c:pt>
                <c:pt idx="3661">
                  <c:v>41757</c:v>
                </c:pt>
                <c:pt idx="3662">
                  <c:v>41758</c:v>
                </c:pt>
                <c:pt idx="3663">
                  <c:v>41759</c:v>
                </c:pt>
                <c:pt idx="3664">
                  <c:v>41761</c:v>
                </c:pt>
                <c:pt idx="3665">
                  <c:v>41764</c:v>
                </c:pt>
                <c:pt idx="3666">
                  <c:v>41765</c:v>
                </c:pt>
                <c:pt idx="3667">
                  <c:v>41766</c:v>
                </c:pt>
                <c:pt idx="3668">
                  <c:v>41767</c:v>
                </c:pt>
                <c:pt idx="3669">
                  <c:v>41768</c:v>
                </c:pt>
                <c:pt idx="3670">
                  <c:v>41771</c:v>
                </c:pt>
                <c:pt idx="3671">
                  <c:v>41772</c:v>
                </c:pt>
                <c:pt idx="3672">
                  <c:v>41773</c:v>
                </c:pt>
                <c:pt idx="3673">
                  <c:v>41774</c:v>
                </c:pt>
                <c:pt idx="3674">
                  <c:v>41775</c:v>
                </c:pt>
                <c:pt idx="3675">
                  <c:v>41778</c:v>
                </c:pt>
                <c:pt idx="3676">
                  <c:v>41779</c:v>
                </c:pt>
                <c:pt idx="3677">
                  <c:v>41780</c:v>
                </c:pt>
                <c:pt idx="3678">
                  <c:v>41781</c:v>
                </c:pt>
                <c:pt idx="3679">
                  <c:v>41782</c:v>
                </c:pt>
                <c:pt idx="3680">
                  <c:v>41785</c:v>
                </c:pt>
                <c:pt idx="3681">
                  <c:v>41786</c:v>
                </c:pt>
                <c:pt idx="3682">
                  <c:v>41787</c:v>
                </c:pt>
                <c:pt idx="3683">
                  <c:v>41788</c:v>
                </c:pt>
                <c:pt idx="3684">
                  <c:v>41789</c:v>
                </c:pt>
                <c:pt idx="3685">
                  <c:v>41792</c:v>
                </c:pt>
                <c:pt idx="3686">
                  <c:v>41793</c:v>
                </c:pt>
                <c:pt idx="3687">
                  <c:v>41794</c:v>
                </c:pt>
                <c:pt idx="3688">
                  <c:v>41795</c:v>
                </c:pt>
                <c:pt idx="3689">
                  <c:v>41796</c:v>
                </c:pt>
                <c:pt idx="3690">
                  <c:v>41799</c:v>
                </c:pt>
                <c:pt idx="3691">
                  <c:v>41800</c:v>
                </c:pt>
                <c:pt idx="3692">
                  <c:v>41801</c:v>
                </c:pt>
                <c:pt idx="3693">
                  <c:v>41802</c:v>
                </c:pt>
                <c:pt idx="3694">
                  <c:v>41803</c:v>
                </c:pt>
                <c:pt idx="3695">
                  <c:v>41806</c:v>
                </c:pt>
                <c:pt idx="3696">
                  <c:v>41807</c:v>
                </c:pt>
                <c:pt idx="3697">
                  <c:v>41808</c:v>
                </c:pt>
                <c:pt idx="3698">
                  <c:v>41809</c:v>
                </c:pt>
                <c:pt idx="3699">
                  <c:v>41810</c:v>
                </c:pt>
                <c:pt idx="3700">
                  <c:v>41813</c:v>
                </c:pt>
                <c:pt idx="3701">
                  <c:v>41814</c:v>
                </c:pt>
                <c:pt idx="3702">
                  <c:v>41815</c:v>
                </c:pt>
                <c:pt idx="3703">
                  <c:v>41816</c:v>
                </c:pt>
                <c:pt idx="3704">
                  <c:v>41817</c:v>
                </c:pt>
                <c:pt idx="3705">
                  <c:v>41820</c:v>
                </c:pt>
                <c:pt idx="3706">
                  <c:v>41821</c:v>
                </c:pt>
                <c:pt idx="3707">
                  <c:v>41822</c:v>
                </c:pt>
                <c:pt idx="3708">
                  <c:v>41823</c:v>
                </c:pt>
                <c:pt idx="3709">
                  <c:v>41824</c:v>
                </c:pt>
                <c:pt idx="3710">
                  <c:v>41827</c:v>
                </c:pt>
                <c:pt idx="3711">
                  <c:v>41828</c:v>
                </c:pt>
                <c:pt idx="3712">
                  <c:v>41829</c:v>
                </c:pt>
                <c:pt idx="3713">
                  <c:v>41830</c:v>
                </c:pt>
                <c:pt idx="3714">
                  <c:v>41831</c:v>
                </c:pt>
                <c:pt idx="3715">
                  <c:v>41834</c:v>
                </c:pt>
                <c:pt idx="3716">
                  <c:v>41835</c:v>
                </c:pt>
                <c:pt idx="3717">
                  <c:v>41836</c:v>
                </c:pt>
                <c:pt idx="3718">
                  <c:v>41837</c:v>
                </c:pt>
                <c:pt idx="3719">
                  <c:v>41838</c:v>
                </c:pt>
                <c:pt idx="3720">
                  <c:v>41841</c:v>
                </c:pt>
                <c:pt idx="3721">
                  <c:v>41842</c:v>
                </c:pt>
                <c:pt idx="3722">
                  <c:v>41843</c:v>
                </c:pt>
                <c:pt idx="3723">
                  <c:v>41844</c:v>
                </c:pt>
                <c:pt idx="3724">
                  <c:v>41845</c:v>
                </c:pt>
                <c:pt idx="3725">
                  <c:v>41848</c:v>
                </c:pt>
                <c:pt idx="3726">
                  <c:v>41849</c:v>
                </c:pt>
                <c:pt idx="3727">
                  <c:v>41850</c:v>
                </c:pt>
                <c:pt idx="3728">
                  <c:v>41851</c:v>
                </c:pt>
                <c:pt idx="3729">
                  <c:v>41852</c:v>
                </c:pt>
                <c:pt idx="3730">
                  <c:v>41855</c:v>
                </c:pt>
                <c:pt idx="3731">
                  <c:v>41856</c:v>
                </c:pt>
                <c:pt idx="3732">
                  <c:v>41857</c:v>
                </c:pt>
                <c:pt idx="3733">
                  <c:v>41858</c:v>
                </c:pt>
                <c:pt idx="3734">
                  <c:v>41859</c:v>
                </c:pt>
                <c:pt idx="3735">
                  <c:v>41862</c:v>
                </c:pt>
                <c:pt idx="3736">
                  <c:v>41863</c:v>
                </c:pt>
                <c:pt idx="3737">
                  <c:v>41864</c:v>
                </c:pt>
                <c:pt idx="3738">
                  <c:v>41865</c:v>
                </c:pt>
                <c:pt idx="3739">
                  <c:v>41866</c:v>
                </c:pt>
                <c:pt idx="3740">
                  <c:v>41869</c:v>
                </c:pt>
                <c:pt idx="3741">
                  <c:v>41870</c:v>
                </c:pt>
                <c:pt idx="3742">
                  <c:v>41871</c:v>
                </c:pt>
                <c:pt idx="3743">
                  <c:v>41872</c:v>
                </c:pt>
                <c:pt idx="3744">
                  <c:v>41873</c:v>
                </c:pt>
                <c:pt idx="3745">
                  <c:v>41876</c:v>
                </c:pt>
                <c:pt idx="3746">
                  <c:v>41877</c:v>
                </c:pt>
                <c:pt idx="3747">
                  <c:v>41878</c:v>
                </c:pt>
                <c:pt idx="3748">
                  <c:v>41879</c:v>
                </c:pt>
                <c:pt idx="3749">
                  <c:v>41880</c:v>
                </c:pt>
                <c:pt idx="3750">
                  <c:v>41883</c:v>
                </c:pt>
                <c:pt idx="3751">
                  <c:v>41884</c:v>
                </c:pt>
                <c:pt idx="3752">
                  <c:v>41885</c:v>
                </c:pt>
                <c:pt idx="3753">
                  <c:v>41886</c:v>
                </c:pt>
                <c:pt idx="3754">
                  <c:v>41887</c:v>
                </c:pt>
                <c:pt idx="3755">
                  <c:v>41890</c:v>
                </c:pt>
                <c:pt idx="3756">
                  <c:v>41891</c:v>
                </c:pt>
                <c:pt idx="3757">
                  <c:v>41892</c:v>
                </c:pt>
                <c:pt idx="3758">
                  <c:v>41893</c:v>
                </c:pt>
                <c:pt idx="3759">
                  <c:v>41894</c:v>
                </c:pt>
                <c:pt idx="3760">
                  <c:v>41897</c:v>
                </c:pt>
                <c:pt idx="3761">
                  <c:v>41898</c:v>
                </c:pt>
                <c:pt idx="3762">
                  <c:v>41899</c:v>
                </c:pt>
                <c:pt idx="3763">
                  <c:v>41900</c:v>
                </c:pt>
                <c:pt idx="3764">
                  <c:v>41901</c:v>
                </c:pt>
                <c:pt idx="3765">
                  <c:v>41904</c:v>
                </c:pt>
                <c:pt idx="3766">
                  <c:v>41905</c:v>
                </c:pt>
                <c:pt idx="3767">
                  <c:v>41906</c:v>
                </c:pt>
                <c:pt idx="3768">
                  <c:v>41907</c:v>
                </c:pt>
                <c:pt idx="3769">
                  <c:v>41908</c:v>
                </c:pt>
                <c:pt idx="3770">
                  <c:v>41911</c:v>
                </c:pt>
                <c:pt idx="3771">
                  <c:v>41912</c:v>
                </c:pt>
                <c:pt idx="3772">
                  <c:v>41913</c:v>
                </c:pt>
                <c:pt idx="3773">
                  <c:v>41914</c:v>
                </c:pt>
                <c:pt idx="3774">
                  <c:v>41915</c:v>
                </c:pt>
                <c:pt idx="3775">
                  <c:v>41918</c:v>
                </c:pt>
                <c:pt idx="3776">
                  <c:v>41919</c:v>
                </c:pt>
                <c:pt idx="3777">
                  <c:v>41920</c:v>
                </c:pt>
                <c:pt idx="3778">
                  <c:v>41921</c:v>
                </c:pt>
                <c:pt idx="3779">
                  <c:v>41922</c:v>
                </c:pt>
                <c:pt idx="3780">
                  <c:v>41925</c:v>
                </c:pt>
                <c:pt idx="3781">
                  <c:v>41926</c:v>
                </c:pt>
                <c:pt idx="3782">
                  <c:v>41927</c:v>
                </c:pt>
                <c:pt idx="3783">
                  <c:v>41928</c:v>
                </c:pt>
                <c:pt idx="3784">
                  <c:v>41929</c:v>
                </c:pt>
                <c:pt idx="3785">
                  <c:v>41932</c:v>
                </c:pt>
                <c:pt idx="3786">
                  <c:v>41933</c:v>
                </c:pt>
                <c:pt idx="3787">
                  <c:v>41934</c:v>
                </c:pt>
                <c:pt idx="3788">
                  <c:v>41935</c:v>
                </c:pt>
                <c:pt idx="3789">
                  <c:v>41936</c:v>
                </c:pt>
                <c:pt idx="3790">
                  <c:v>41939</c:v>
                </c:pt>
                <c:pt idx="3791">
                  <c:v>41940</c:v>
                </c:pt>
                <c:pt idx="3792">
                  <c:v>41941</c:v>
                </c:pt>
                <c:pt idx="3793">
                  <c:v>41942</c:v>
                </c:pt>
                <c:pt idx="3794">
                  <c:v>41943</c:v>
                </c:pt>
                <c:pt idx="3795">
                  <c:v>41946</c:v>
                </c:pt>
                <c:pt idx="3796">
                  <c:v>41947</c:v>
                </c:pt>
                <c:pt idx="3797">
                  <c:v>41948</c:v>
                </c:pt>
                <c:pt idx="3798">
                  <c:v>41949</c:v>
                </c:pt>
                <c:pt idx="3799">
                  <c:v>41950</c:v>
                </c:pt>
                <c:pt idx="3800">
                  <c:v>41953</c:v>
                </c:pt>
                <c:pt idx="3801">
                  <c:v>41954</c:v>
                </c:pt>
                <c:pt idx="3802">
                  <c:v>41955</c:v>
                </c:pt>
                <c:pt idx="3803">
                  <c:v>41956</c:v>
                </c:pt>
                <c:pt idx="3804">
                  <c:v>41957</c:v>
                </c:pt>
                <c:pt idx="3805">
                  <c:v>41960</c:v>
                </c:pt>
                <c:pt idx="3806">
                  <c:v>41961</c:v>
                </c:pt>
                <c:pt idx="3807">
                  <c:v>41962</c:v>
                </c:pt>
                <c:pt idx="3808">
                  <c:v>41963</c:v>
                </c:pt>
                <c:pt idx="3809">
                  <c:v>41964</c:v>
                </c:pt>
                <c:pt idx="3810">
                  <c:v>41967</c:v>
                </c:pt>
                <c:pt idx="3811">
                  <c:v>41968</c:v>
                </c:pt>
                <c:pt idx="3812">
                  <c:v>41969</c:v>
                </c:pt>
                <c:pt idx="3813">
                  <c:v>41970</c:v>
                </c:pt>
                <c:pt idx="3814">
                  <c:v>41971</c:v>
                </c:pt>
                <c:pt idx="3815">
                  <c:v>41974</c:v>
                </c:pt>
                <c:pt idx="3816">
                  <c:v>41975</c:v>
                </c:pt>
                <c:pt idx="3817">
                  <c:v>41976</c:v>
                </c:pt>
                <c:pt idx="3818">
                  <c:v>41977</c:v>
                </c:pt>
                <c:pt idx="3819">
                  <c:v>41978</c:v>
                </c:pt>
                <c:pt idx="3820">
                  <c:v>41981</c:v>
                </c:pt>
                <c:pt idx="3821">
                  <c:v>41982</c:v>
                </c:pt>
                <c:pt idx="3822">
                  <c:v>41983</c:v>
                </c:pt>
                <c:pt idx="3823">
                  <c:v>41984</c:v>
                </c:pt>
                <c:pt idx="3824">
                  <c:v>41985</c:v>
                </c:pt>
                <c:pt idx="3825">
                  <c:v>41988</c:v>
                </c:pt>
                <c:pt idx="3826">
                  <c:v>41989</c:v>
                </c:pt>
                <c:pt idx="3827">
                  <c:v>41990</c:v>
                </c:pt>
                <c:pt idx="3828">
                  <c:v>41991</c:v>
                </c:pt>
                <c:pt idx="3829">
                  <c:v>41992</c:v>
                </c:pt>
                <c:pt idx="3830">
                  <c:v>41995</c:v>
                </c:pt>
                <c:pt idx="3831">
                  <c:v>41996</c:v>
                </c:pt>
                <c:pt idx="3832">
                  <c:v>41997</c:v>
                </c:pt>
                <c:pt idx="3833">
                  <c:v>42002</c:v>
                </c:pt>
                <c:pt idx="3834">
                  <c:v>42003</c:v>
                </c:pt>
                <c:pt idx="3835">
                  <c:v>42004</c:v>
                </c:pt>
                <c:pt idx="3836">
                  <c:v>42006</c:v>
                </c:pt>
                <c:pt idx="3837">
                  <c:v>42009</c:v>
                </c:pt>
                <c:pt idx="3838">
                  <c:v>42010</c:v>
                </c:pt>
                <c:pt idx="3839">
                  <c:v>42011</c:v>
                </c:pt>
                <c:pt idx="3840">
                  <c:v>42012</c:v>
                </c:pt>
                <c:pt idx="3841">
                  <c:v>42013</c:v>
                </c:pt>
                <c:pt idx="3842">
                  <c:v>42016</c:v>
                </c:pt>
                <c:pt idx="3843">
                  <c:v>42017</c:v>
                </c:pt>
                <c:pt idx="3844">
                  <c:v>42018</c:v>
                </c:pt>
                <c:pt idx="3845">
                  <c:v>42019</c:v>
                </c:pt>
                <c:pt idx="3846">
                  <c:v>42020</c:v>
                </c:pt>
                <c:pt idx="3847">
                  <c:v>42023</c:v>
                </c:pt>
                <c:pt idx="3848">
                  <c:v>42024</c:v>
                </c:pt>
                <c:pt idx="3849">
                  <c:v>42025</c:v>
                </c:pt>
                <c:pt idx="3850">
                  <c:v>42026</c:v>
                </c:pt>
                <c:pt idx="3851">
                  <c:v>42027</c:v>
                </c:pt>
                <c:pt idx="3852">
                  <c:v>42030</c:v>
                </c:pt>
                <c:pt idx="3853">
                  <c:v>42031</c:v>
                </c:pt>
                <c:pt idx="3854">
                  <c:v>42032</c:v>
                </c:pt>
                <c:pt idx="3855">
                  <c:v>42033</c:v>
                </c:pt>
                <c:pt idx="3856">
                  <c:v>42034</c:v>
                </c:pt>
                <c:pt idx="3857">
                  <c:v>42037</c:v>
                </c:pt>
                <c:pt idx="3858">
                  <c:v>42038</c:v>
                </c:pt>
                <c:pt idx="3859">
                  <c:v>42039</c:v>
                </c:pt>
                <c:pt idx="3860">
                  <c:v>42040</c:v>
                </c:pt>
                <c:pt idx="3861">
                  <c:v>42041</c:v>
                </c:pt>
                <c:pt idx="3862">
                  <c:v>42044</c:v>
                </c:pt>
                <c:pt idx="3863">
                  <c:v>42045</c:v>
                </c:pt>
                <c:pt idx="3864">
                  <c:v>42046</c:v>
                </c:pt>
                <c:pt idx="3865">
                  <c:v>42047</c:v>
                </c:pt>
                <c:pt idx="3866">
                  <c:v>42048</c:v>
                </c:pt>
                <c:pt idx="3867">
                  <c:v>42051</c:v>
                </c:pt>
                <c:pt idx="3868">
                  <c:v>42052</c:v>
                </c:pt>
                <c:pt idx="3869">
                  <c:v>42053</c:v>
                </c:pt>
                <c:pt idx="3870">
                  <c:v>42054</c:v>
                </c:pt>
                <c:pt idx="3871">
                  <c:v>42055</c:v>
                </c:pt>
                <c:pt idx="3872">
                  <c:v>42058</c:v>
                </c:pt>
                <c:pt idx="3873">
                  <c:v>42059</c:v>
                </c:pt>
                <c:pt idx="3874">
                  <c:v>42060</c:v>
                </c:pt>
                <c:pt idx="3875">
                  <c:v>42061</c:v>
                </c:pt>
                <c:pt idx="3876">
                  <c:v>42062</c:v>
                </c:pt>
                <c:pt idx="3877">
                  <c:v>42065</c:v>
                </c:pt>
                <c:pt idx="3878">
                  <c:v>42066</c:v>
                </c:pt>
                <c:pt idx="3879">
                  <c:v>42067</c:v>
                </c:pt>
                <c:pt idx="3880">
                  <c:v>42068</c:v>
                </c:pt>
                <c:pt idx="3881">
                  <c:v>42069</c:v>
                </c:pt>
                <c:pt idx="3882">
                  <c:v>42072</c:v>
                </c:pt>
                <c:pt idx="3883">
                  <c:v>42073</c:v>
                </c:pt>
                <c:pt idx="3884">
                  <c:v>42074</c:v>
                </c:pt>
                <c:pt idx="3885">
                  <c:v>42075</c:v>
                </c:pt>
                <c:pt idx="3886">
                  <c:v>42076</c:v>
                </c:pt>
                <c:pt idx="3887">
                  <c:v>42079</c:v>
                </c:pt>
                <c:pt idx="3888">
                  <c:v>42080</c:v>
                </c:pt>
                <c:pt idx="3889">
                  <c:v>42081</c:v>
                </c:pt>
                <c:pt idx="3890">
                  <c:v>42082</c:v>
                </c:pt>
                <c:pt idx="3891">
                  <c:v>42083</c:v>
                </c:pt>
                <c:pt idx="3892">
                  <c:v>42086</c:v>
                </c:pt>
                <c:pt idx="3893">
                  <c:v>42087</c:v>
                </c:pt>
                <c:pt idx="3894">
                  <c:v>42088</c:v>
                </c:pt>
                <c:pt idx="3895">
                  <c:v>42089</c:v>
                </c:pt>
                <c:pt idx="3896">
                  <c:v>42090</c:v>
                </c:pt>
                <c:pt idx="3897">
                  <c:v>42093</c:v>
                </c:pt>
                <c:pt idx="3898">
                  <c:v>42094</c:v>
                </c:pt>
                <c:pt idx="3899">
                  <c:v>42095</c:v>
                </c:pt>
                <c:pt idx="3900">
                  <c:v>42096</c:v>
                </c:pt>
                <c:pt idx="3901">
                  <c:v>42101</c:v>
                </c:pt>
                <c:pt idx="3902">
                  <c:v>42102</c:v>
                </c:pt>
                <c:pt idx="3903">
                  <c:v>42103</c:v>
                </c:pt>
                <c:pt idx="3904">
                  <c:v>42104</c:v>
                </c:pt>
                <c:pt idx="3905">
                  <c:v>42107</c:v>
                </c:pt>
                <c:pt idx="3906">
                  <c:v>42108</c:v>
                </c:pt>
                <c:pt idx="3907">
                  <c:v>42109</c:v>
                </c:pt>
                <c:pt idx="3908">
                  <c:v>42110</c:v>
                </c:pt>
                <c:pt idx="3909">
                  <c:v>42111</c:v>
                </c:pt>
                <c:pt idx="3910">
                  <c:v>42114</c:v>
                </c:pt>
                <c:pt idx="3911">
                  <c:v>42115</c:v>
                </c:pt>
                <c:pt idx="3912">
                  <c:v>42116</c:v>
                </c:pt>
                <c:pt idx="3913">
                  <c:v>42117</c:v>
                </c:pt>
                <c:pt idx="3914">
                  <c:v>42118</c:v>
                </c:pt>
                <c:pt idx="3915">
                  <c:v>42121</c:v>
                </c:pt>
                <c:pt idx="3916">
                  <c:v>42122</c:v>
                </c:pt>
                <c:pt idx="3917">
                  <c:v>42123</c:v>
                </c:pt>
                <c:pt idx="3918">
                  <c:v>42124</c:v>
                </c:pt>
                <c:pt idx="3919">
                  <c:v>42128</c:v>
                </c:pt>
                <c:pt idx="3920">
                  <c:v>42129</c:v>
                </c:pt>
                <c:pt idx="3921">
                  <c:v>42130</c:v>
                </c:pt>
                <c:pt idx="3922">
                  <c:v>42131</c:v>
                </c:pt>
                <c:pt idx="3923">
                  <c:v>42132</c:v>
                </c:pt>
                <c:pt idx="3924">
                  <c:v>42135</c:v>
                </c:pt>
                <c:pt idx="3925">
                  <c:v>42136</c:v>
                </c:pt>
                <c:pt idx="3926">
                  <c:v>42137</c:v>
                </c:pt>
                <c:pt idx="3927">
                  <c:v>42138</c:v>
                </c:pt>
                <c:pt idx="3928">
                  <c:v>42139</c:v>
                </c:pt>
                <c:pt idx="3929">
                  <c:v>42142</c:v>
                </c:pt>
                <c:pt idx="3930">
                  <c:v>42143</c:v>
                </c:pt>
                <c:pt idx="3931">
                  <c:v>42144</c:v>
                </c:pt>
                <c:pt idx="3932">
                  <c:v>42145</c:v>
                </c:pt>
                <c:pt idx="3933">
                  <c:v>42146</c:v>
                </c:pt>
                <c:pt idx="3934">
                  <c:v>42149</c:v>
                </c:pt>
                <c:pt idx="3935">
                  <c:v>42150</c:v>
                </c:pt>
                <c:pt idx="3936">
                  <c:v>42151</c:v>
                </c:pt>
                <c:pt idx="3937">
                  <c:v>42152</c:v>
                </c:pt>
                <c:pt idx="3938">
                  <c:v>42153</c:v>
                </c:pt>
                <c:pt idx="3939">
                  <c:v>42156</c:v>
                </c:pt>
                <c:pt idx="3940">
                  <c:v>42157</c:v>
                </c:pt>
                <c:pt idx="3941">
                  <c:v>42158</c:v>
                </c:pt>
                <c:pt idx="3942">
                  <c:v>42159</c:v>
                </c:pt>
                <c:pt idx="3943">
                  <c:v>42160</c:v>
                </c:pt>
                <c:pt idx="3944">
                  <c:v>42163</c:v>
                </c:pt>
                <c:pt idx="3945">
                  <c:v>42164</c:v>
                </c:pt>
                <c:pt idx="3946">
                  <c:v>42165</c:v>
                </c:pt>
                <c:pt idx="3947">
                  <c:v>42166</c:v>
                </c:pt>
                <c:pt idx="3948">
                  <c:v>42167</c:v>
                </c:pt>
                <c:pt idx="3949">
                  <c:v>42170</c:v>
                </c:pt>
                <c:pt idx="3950">
                  <c:v>42171</c:v>
                </c:pt>
                <c:pt idx="3951">
                  <c:v>42172</c:v>
                </c:pt>
                <c:pt idx="3952">
                  <c:v>42173</c:v>
                </c:pt>
                <c:pt idx="3953">
                  <c:v>42174</c:v>
                </c:pt>
                <c:pt idx="3954">
                  <c:v>42177</c:v>
                </c:pt>
                <c:pt idx="3955">
                  <c:v>42178</c:v>
                </c:pt>
                <c:pt idx="3956">
                  <c:v>42179</c:v>
                </c:pt>
                <c:pt idx="3957">
                  <c:v>42180</c:v>
                </c:pt>
                <c:pt idx="3958">
                  <c:v>42181</c:v>
                </c:pt>
                <c:pt idx="3959">
                  <c:v>42184</c:v>
                </c:pt>
                <c:pt idx="3960">
                  <c:v>42185</c:v>
                </c:pt>
                <c:pt idx="3961">
                  <c:v>42186</c:v>
                </c:pt>
                <c:pt idx="3962">
                  <c:v>42187</c:v>
                </c:pt>
                <c:pt idx="3963">
                  <c:v>42188</c:v>
                </c:pt>
                <c:pt idx="3964">
                  <c:v>42191</c:v>
                </c:pt>
                <c:pt idx="3965">
                  <c:v>42192</c:v>
                </c:pt>
                <c:pt idx="3966">
                  <c:v>42193</c:v>
                </c:pt>
                <c:pt idx="3967">
                  <c:v>42194</c:v>
                </c:pt>
                <c:pt idx="3968">
                  <c:v>42195</c:v>
                </c:pt>
                <c:pt idx="3969">
                  <c:v>42198</c:v>
                </c:pt>
                <c:pt idx="3970">
                  <c:v>42199</c:v>
                </c:pt>
                <c:pt idx="3971">
                  <c:v>42200</c:v>
                </c:pt>
                <c:pt idx="3972">
                  <c:v>42201</c:v>
                </c:pt>
                <c:pt idx="3973">
                  <c:v>42202</c:v>
                </c:pt>
                <c:pt idx="3974">
                  <c:v>42205</c:v>
                </c:pt>
                <c:pt idx="3975">
                  <c:v>42206</c:v>
                </c:pt>
                <c:pt idx="3976">
                  <c:v>42207</c:v>
                </c:pt>
                <c:pt idx="3977">
                  <c:v>42208</c:v>
                </c:pt>
                <c:pt idx="3978">
                  <c:v>42209</c:v>
                </c:pt>
                <c:pt idx="3979">
                  <c:v>42212</c:v>
                </c:pt>
                <c:pt idx="3980">
                  <c:v>42213</c:v>
                </c:pt>
                <c:pt idx="3981">
                  <c:v>42214</c:v>
                </c:pt>
                <c:pt idx="3982">
                  <c:v>42215</c:v>
                </c:pt>
                <c:pt idx="3983">
                  <c:v>42216</c:v>
                </c:pt>
                <c:pt idx="3984">
                  <c:v>42219</c:v>
                </c:pt>
                <c:pt idx="3985">
                  <c:v>42220</c:v>
                </c:pt>
                <c:pt idx="3986">
                  <c:v>42221</c:v>
                </c:pt>
                <c:pt idx="3987">
                  <c:v>42222</c:v>
                </c:pt>
                <c:pt idx="3988">
                  <c:v>42223</c:v>
                </c:pt>
                <c:pt idx="3989">
                  <c:v>42226</c:v>
                </c:pt>
                <c:pt idx="3990">
                  <c:v>42227</c:v>
                </c:pt>
                <c:pt idx="3991">
                  <c:v>42228</c:v>
                </c:pt>
                <c:pt idx="3992">
                  <c:v>42229</c:v>
                </c:pt>
                <c:pt idx="3993">
                  <c:v>42230</c:v>
                </c:pt>
                <c:pt idx="3994">
                  <c:v>42233</c:v>
                </c:pt>
                <c:pt idx="3995">
                  <c:v>42234</c:v>
                </c:pt>
                <c:pt idx="3996">
                  <c:v>42235</c:v>
                </c:pt>
                <c:pt idx="3997">
                  <c:v>42236</c:v>
                </c:pt>
                <c:pt idx="3998">
                  <c:v>42237</c:v>
                </c:pt>
                <c:pt idx="3999">
                  <c:v>42240</c:v>
                </c:pt>
                <c:pt idx="4000">
                  <c:v>42241</c:v>
                </c:pt>
                <c:pt idx="4001">
                  <c:v>42242</c:v>
                </c:pt>
                <c:pt idx="4002">
                  <c:v>42243</c:v>
                </c:pt>
                <c:pt idx="4003">
                  <c:v>42244</c:v>
                </c:pt>
                <c:pt idx="4004">
                  <c:v>42247</c:v>
                </c:pt>
                <c:pt idx="4005">
                  <c:v>42248</c:v>
                </c:pt>
                <c:pt idx="4006">
                  <c:v>42249</c:v>
                </c:pt>
                <c:pt idx="4007">
                  <c:v>42250</c:v>
                </c:pt>
                <c:pt idx="4008">
                  <c:v>42251</c:v>
                </c:pt>
                <c:pt idx="4009">
                  <c:v>42254</c:v>
                </c:pt>
                <c:pt idx="4010">
                  <c:v>42255</c:v>
                </c:pt>
                <c:pt idx="4011">
                  <c:v>42256</c:v>
                </c:pt>
                <c:pt idx="4012">
                  <c:v>42257</c:v>
                </c:pt>
                <c:pt idx="4013">
                  <c:v>42258</c:v>
                </c:pt>
                <c:pt idx="4014">
                  <c:v>42261</c:v>
                </c:pt>
                <c:pt idx="4015">
                  <c:v>42262</c:v>
                </c:pt>
                <c:pt idx="4016">
                  <c:v>42263</c:v>
                </c:pt>
                <c:pt idx="4017">
                  <c:v>42264</c:v>
                </c:pt>
                <c:pt idx="4018">
                  <c:v>42265</c:v>
                </c:pt>
                <c:pt idx="4019">
                  <c:v>42268</c:v>
                </c:pt>
                <c:pt idx="4020">
                  <c:v>42269</c:v>
                </c:pt>
                <c:pt idx="4021">
                  <c:v>42270</c:v>
                </c:pt>
                <c:pt idx="4022">
                  <c:v>42271</c:v>
                </c:pt>
                <c:pt idx="4023">
                  <c:v>42272</c:v>
                </c:pt>
                <c:pt idx="4024">
                  <c:v>42275</c:v>
                </c:pt>
                <c:pt idx="4025">
                  <c:v>42276</c:v>
                </c:pt>
                <c:pt idx="4026">
                  <c:v>42277</c:v>
                </c:pt>
                <c:pt idx="4027">
                  <c:v>42278</c:v>
                </c:pt>
                <c:pt idx="4028">
                  <c:v>42279</c:v>
                </c:pt>
                <c:pt idx="4029">
                  <c:v>42282</c:v>
                </c:pt>
                <c:pt idx="4030">
                  <c:v>42283</c:v>
                </c:pt>
                <c:pt idx="4031">
                  <c:v>42284</c:v>
                </c:pt>
                <c:pt idx="4032">
                  <c:v>42285</c:v>
                </c:pt>
                <c:pt idx="4033">
                  <c:v>42286</c:v>
                </c:pt>
                <c:pt idx="4034">
                  <c:v>42289</c:v>
                </c:pt>
                <c:pt idx="4035">
                  <c:v>42290</c:v>
                </c:pt>
                <c:pt idx="4036">
                  <c:v>42291</c:v>
                </c:pt>
                <c:pt idx="4037">
                  <c:v>42292</c:v>
                </c:pt>
                <c:pt idx="4038">
                  <c:v>42293</c:v>
                </c:pt>
                <c:pt idx="4039">
                  <c:v>42296</c:v>
                </c:pt>
                <c:pt idx="4040">
                  <c:v>42297</c:v>
                </c:pt>
                <c:pt idx="4041">
                  <c:v>42298</c:v>
                </c:pt>
                <c:pt idx="4042">
                  <c:v>42299</c:v>
                </c:pt>
                <c:pt idx="4043">
                  <c:v>42300</c:v>
                </c:pt>
                <c:pt idx="4044">
                  <c:v>42303</c:v>
                </c:pt>
                <c:pt idx="4045">
                  <c:v>42304</c:v>
                </c:pt>
                <c:pt idx="4046">
                  <c:v>42305</c:v>
                </c:pt>
                <c:pt idx="4047">
                  <c:v>42306</c:v>
                </c:pt>
                <c:pt idx="4048">
                  <c:v>42307</c:v>
                </c:pt>
                <c:pt idx="4049">
                  <c:v>42310</c:v>
                </c:pt>
                <c:pt idx="4050">
                  <c:v>42311</c:v>
                </c:pt>
                <c:pt idx="4051">
                  <c:v>42312</c:v>
                </c:pt>
                <c:pt idx="4052">
                  <c:v>42313</c:v>
                </c:pt>
                <c:pt idx="4053">
                  <c:v>42314</c:v>
                </c:pt>
                <c:pt idx="4054">
                  <c:v>42317</c:v>
                </c:pt>
                <c:pt idx="4055">
                  <c:v>42318</c:v>
                </c:pt>
                <c:pt idx="4056">
                  <c:v>42319</c:v>
                </c:pt>
                <c:pt idx="4057">
                  <c:v>42320</c:v>
                </c:pt>
                <c:pt idx="4058">
                  <c:v>42321</c:v>
                </c:pt>
                <c:pt idx="4059">
                  <c:v>42324</c:v>
                </c:pt>
                <c:pt idx="4060">
                  <c:v>42325</c:v>
                </c:pt>
                <c:pt idx="4061">
                  <c:v>42326</c:v>
                </c:pt>
                <c:pt idx="4062">
                  <c:v>42327</c:v>
                </c:pt>
                <c:pt idx="4063">
                  <c:v>42328</c:v>
                </c:pt>
                <c:pt idx="4064">
                  <c:v>42331</c:v>
                </c:pt>
                <c:pt idx="4065">
                  <c:v>42332</c:v>
                </c:pt>
                <c:pt idx="4066">
                  <c:v>42333</c:v>
                </c:pt>
                <c:pt idx="4067">
                  <c:v>42334</c:v>
                </c:pt>
                <c:pt idx="4068">
                  <c:v>42335</c:v>
                </c:pt>
                <c:pt idx="4069">
                  <c:v>42338</c:v>
                </c:pt>
                <c:pt idx="4070">
                  <c:v>42339</c:v>
                </c:pt>
                <c:pt idx="4071">
                  <c:v>42340</c:v>
                </c:pt>
                <c:pt idx="4072">
                  <c:v>42341</c:v>
                </c:pt>
                <c:pt idx="4073">
                  <c:v>42342</c:v>
                </c:pt>
                <c:pt idx="4074">
                  <c:v>42345</c:v>
                </c:pt>
                <c:pt idx="4075">
                  <c:v>42346</c:v>
                </c:pt>
                <c:pt idx="4076">
                  <c:v>42347</c:v>
                </c:pt>
                <c:pt idx="4077">
                  <c:v>42348</c:v>
                </c:pt>
                <c:pt idx="4078">
                  <c:v>42349</c:v>
                </c:pt>
                <c:pt idx="4079">
                  <c:v>42352</c:v>
                </c:pt>
                <c:pt idx="4080">
                  <c:v>42353</c:v>
                </c:pt>
                <c:pt idx="4081">
                  <c:v>42354</c:v>
                </c:pt>
                <c:pt idx="4082">
                  <c:v>42355</c:v>
                </c:pt>
                <c:pt idx="4083">
                  <c:v>42356</c:v>
                </c:pt>
                <c:pt idx="4084">
                  <c:v>42359</c:v>
                </c:pt>
                <c:pt idx="4085">
                  <c:v>42360</c:v>
                </c:pt>
                <c:pt idx="4086">
                  <c:v>42361</c:v>
                </c:pt>
                <c:pt idx="4087">
                  <c:v>42362</c:v>
                </c:pt>
                <c:pt idx="4088">
                  <c:v>42366</c:v>
                </c:pt>
                <c:pt idx="4089">
                  <c:v>42367</c:v>
                </c:pt>
                <c:pt idx="4090">
                  <c:v>42368</c:v>
                </c:pt>
                <c:pt idx="4091">
                  <c:v>42369</c:v>
                </c:pt>
                <c:pt idx="4092">
                  <c:v>42373</c:v>
                </c:pt>
                <c:pt idx="4093">
                  <c:v>42374</c:v>
                </c:pt>
                <c:pt idx="4094">
                  <c:v>42375</c:v>
                </c:pt>
                <c:pt idx="4095">
                  <c:v>42376</c:v>
                </c:pt>
                <c:pt idx="4096">
                  <c:v>42377</c:v>
                </c:pt>
                <c:pt idx="4097">
                  <c:v>42380</c:v>
                </c:pt>
                <c:pt idx="4098">
                  <c:v>42381</c:v>
                </c:pt>
                <c:pt idx="4099">
                  <c:v>42382</c:v>
                </c:pt>
                <c:pt idx="4100">
                  <c:v>42383</c:v>
                </c:pt>
                <c:pt idx="4101">
                  <c:v>42384</c:v>
                </c:pt>
                <c:pt idx="4102">
                  <c:v>42387</c:v>
                </c:pt>
                <c:pt idx="4103">
                  <c:v>42388</c:v>
                </c:pt>
                <c:pt idx="4104">
                  <c:v>42389</c:v>
                </c:pt>
                <c:pt idx="4105">
                  <c:v>42390</c:v>
                </c:pt>
                <c:pt idx="4106">
                  <c:v>42391</c:v>
                </c:pt>
                <c:pt idx="4107">
                  <c:v>42394</c:v>
                </c:pt>
                <c:pt idx="4108">
                  <c:v>42395</c:v>
                </c:pt>
                <c:pt idx="4109">
                  <c:v>42396</c:v>
                </c:pt>
                <c:pt idx="4110">
                  <c:v>42397</c:v>
                </c:pt>
                <c:pt idx="4111">
                  <c:v>42398</c:v>
                </c:pt>
                <c:pt idx="4112">
                  <c:v>42401</c:v>
                </c:pt>
                <c:pt idx="4113">
                  <c:v>42402</c:v>
                </c:pt>
                <c:pt idx="4114">
                  <c:v>42403</c:v>
                </c:pt>
                <c:pt idx="4115">
                  <c:v>42404</c:v>
                </c:pt>
                <c:pt idx="4116">
                  <c:v>42405</c:v>
                </c:pt>
                <c:pt idx="4117">
                  <c:v>42408</c:v>
                </c:pt>
                <c:pt idx="4118">
                  <c:v>42409</c:v>
                </c:pt>
                <c:pt idx="4119">
                  <c:v>42410</c:v>
                </c:pt>
                <c:pt idx="4120">
                  <c:v>42411</c:v>
                </c:pt>
                <c:pt idx="4121">
                  <c:v>42412</c:v>
                </c:pt>
                <c:pt idx="4122">
                  <c:v>42415</c:v>
                </c:pt>
                <c:pt idx="4123">
                  <c:v>42416</c:v>
                </c:pt>
                <c:pt idx="4124">
                  <c:v>42417</c:v>
                </c:pt>
                <c:pt idx="4125">
                  <c:v>42418</c:v>
                </c:pt>
                <c:pt idx="4126">
                  <c:v>42419</c:v>
                </c:pt>
                <c:pt idx="4127">
                  <c:v>42422</c:v>
                </c:pt>
                <c:pt idx="4128">
                  <c:v>42423</c:v>
                </c:pt>
                <c:pt idx="4129">
                  <c:v>42424</c:v>
                </c:pt>
                <c:pt idx="4130">
                  <c:v>42425</c:v>
                </c:pt>
                <c:pt idx="4131">
                  <c:v>42426</c:v>
                </c:pt>
                <c:pt idx="4132">
                  <c:v>42429</c:v>
                </c:pt>
                <c:pt idx="4133">
                  <c:v>42430</c:v>
                </c:pt>
                <c:pt idx="4134">
                  <c:v>42431</c:v>
                </c:pt>
                <c:pt idx="4135">
                  <c:v>42432</c:v>
                </c:pt>
                <c:pt idx="4136">
                  <c:v>42433</c:v>
                </c:pt>
                <c:pt idx="4137">
                  <c:v>42436</c:v>
                </c:pt>
                <c:pt idx="4138">
                  <c:v>42437</c:v>
                </c:pt>
                <c:pt idx="4139">
                  <c:v>42438</c:v>
                </c:pt>
                <c:pt idx="4140">
                  <c:v>42439</c:v>
                </c:pt>
                <c:pt idx="4141">
                  <c:v>42440</c:v>
                </c:pt>
                <c:pt idx="4142">
                  <c:v>42443</c:v>
                </c:pt>
                <c:pt idx="4143">
                  <c:v>42444</c:v>
                </c:pt>
                <c:pt idx="4144">
                  <c:v>42445</c:v>
                </c:pt>
                <c:pt idx="4145">
                  <c:v>42446</c:v>
                </c:pt>
                <c:pt idx="4146">
                  <c:v>42447</c:v>
                </c:pt>
                <c:pt idx="4147">
                  <c:v>42450</c:v>
                </c:pt>
                <c:pt idx="4148">
                  <c:v>42451</c:v>
                </c:pt>
                <c:pt idx="4149">
                  <c:v>42452</c:v>
                </c:pt>
                <c:pt idx="4150">
                  <c:v>42453</c:v>
                </c:pt>
                <c:pt idx="4151">
                  <c:v>42458</c:v>
                </c:pt>
                <c:pt idx="4152">
                  <c:v>42459</c:v>
                </c:pt>
                <c:pt idx="4153">
                  <c:v>42460</c:v>
                </c:pt>
                <c:pt idx="4154">
                  <c:v>42461</c:v>
                </c:pt>
                <c:pt idx="4155">
                  <c:v>42464</c:v>
                </c:pt>
                <c:pt idx="4156">
                  <c:v>42465</c:v>
                </c:pt>
                <c:pt idx="4157">
                  <c:v>42466</c:v>
                </c:pt>
                <c:pt idx="4158">
                  <c:v>42467</c:v>
                </c:pt>
                <c:pt idx="4159">
                  <c:v>42468</c:v>
                </c:pt>
                <c:pt idx="4160">
                  <c:v>42471</c:v>
                </c:pt>
                <c:pt idx="4161">
                  <c:v>42472</c:v>
                </c:pt>
                <c:pt idx="4162">
                  <c:v>42473</c:v>
                </c:pt>
                <c:pt idx="4163">
                  <c:v>42474</c:v>
                </c:pt>
                <c:pt idx="4164">
                  <c:v>42475</c:v>
                </c:pt>
                <c:pt idx="4165">
                  <c:v>42478</c:v>
                </c:pt>
                <c:pt idx="4166">
                  <c:v>42479</c:v>
                </c:pt>
                <c:pt idx="4167">
                  <c:v>42480</c:v>
                </c:pt>
                <c:pt idx="4168">
                  <c:v>42481</c:v>
                </c:pt>
                <c:pt idx="4169">
                  <c:v>42482</c:v>
                </c:pt>
                <c:pt idx="4170">
                  <c:v>42485</c:v>
                </c:pt>
                <c:pt idx="4171">
                  <c:v>42486</c:v>
                </c:pt>
                <c:pt idx="4172">
                  <c:v>42487</c:v>
                </c:pt>
                <c:pt idx="4173">
                  <c:v>42488</c:v>
                </c:pt>
                <c:pt idx="4174">
                  <c:v>42489</c:v>
                </c:pt>
                <c:pt idx="4175">
                  <c:v>42492</c:v>
                </c:pt>
                <c:pt idx="4176">
                  <c:v>42493</c:v>
                </c:pt>
                <c:pt idx="4177">
                  <c:v>42494</c:v>
                </c:pt>
                <c:pt idx="4178">
                  <c:v>42495</c:v>
                </c:pt>
                <c:pt idx="4179">
                  <c:v>42496</c:v>
                </c:pt>
                <c:pt idx="4180">
                  <c:v>42499</c:v>
                </c:pt>
                <c:pt idx="4181">
                  <c:v>42500</c:v>
                </c:pt>
                <c:pt idx="4182">
                  <c:v>42501</c:v>
                </c:pt>
                <c:pt idx="4183">
                  <c:v>42502</c:v>
                </c:pt>
                <c:pt idx="4184">
                  <c:v>42503</c:v>
                </c:pt>
                <c:pt idx="4185">
                  <c:v>42506</c:v>
                </c:pt>
                <c:pt idx="4186">
                  <c:v>42507</c:v>
                </c:pt>
                <c:pt idx="4187">
                  <c:v>42508</c:v>
                </c:pt>
                <c:pt idx="4188">
                  <c:v>42509</c:v>
                </c:pt>
                <c:pt idx="4189">
                  <c:v>42510</c:v>
                </c:pt>
                <c:pt idx="4190">
                  <c:v>42513</c:v>
                </c:pt>
                <c:pt idx="4191">
                  <c:v>42514</c:v>
                </c:pt>
                <c:pt idx="4192">
                  <c:v>42515</c:v>
                </c:pt>
                <c:pt idx="4193">
                  <c:v>42516</c:v>
                </c:pt>
                <c:pt idx="4194">
                  <c:v>42517</c:v>
                </c:pt>
                <c:pt idx="4195">
                  <c:v>42520</c:v>
                </c:pt>
                <c:pt idx="4196">
                  <c:v>42521</c:v>
                </c:pt>
                <c:pt idx="4197">
                  <c:v>42522</c:v>
                </c:pt>
                <c:pt idx="4198">
                  <c:v>42523</c:v>
                </c:pt>
                <c:pt idx="4199">
                  <c:v>42524</c:v>
                </c:pt>
                <c:pt idx="4200">
                  <c:v>42527</c:v>
                </c:pt>
                <c:pt idx="4201">
                  <c:v>42528</c:v>
                </c:pt>
                <c:pt idx="4202">
                  <c:v>42529</c:v>
                </c:pt>
                <c:pt idx="4203">
                  <c:v>42530</c:v>
                </c:pt>
                <c:pt idx="4204">
                  <c:v>42531</c:v>
                </c:pt>
                <c:pt idx="4205">
                  <c:v>42534</c:v>
                </c:pt>
                <c:pt idx="4206">
                  <c:v>42535</c:v>
                </c:pt>
                <c:pt idx="4207">
                  <c:v>42536</c:v>
                </c:pt>
                <c:pt idx="4208">
                  <c:v>42537</c:v>
                </c:pt>
                <c:pt idx="4209">
                  <c:v>42538</c:v>
                </c:pt>
                <c:pt idx="4210">
                  <c:v>42541</c:v>
                </c:pt>
                <c:pt idx="4211">
                  <c:v>42542</c:v>
                </c:pt>
                <c:pt idx="4212">
                  <c:v>42543</c:v>
                </c:pt>
                <c:pt idx="4213">
                  <c:v>42544</c:v>
                </c:pt>
                <c:pt idx="4214">
                  <c:v>42545</c:v>
                </c:pt>
                <c:pt idx="4215">
                  <c:v>42548</c:v>
                </c:pt>
                <c:pt idx="4216">
                  <c:v>42549</c:v>
                </c:pt>
                <c:pt idx="4217">
                  <c:v>42550</c:v>
                </c:pt>
                <c:pt idx="4218">
                  <c:v>42551</c:v>
                </c:pt>
                <c:pt idx="4219">
                  <c:v>42552</c:v>
                </c:pt>
                <c:pt idx="4220">
                  <c:v>42555</c:v>
                </c:pt>
                <c:pt idx="4221">
                  <c:v>42556</c:v>
                </c:pt>
                <c:pt idx="4222">
                  <c:v>42557</c:v>
                </c:pt>
                <c:pt idx="4223">
                  <c:v>42558</c:v>
                </c:pt>
                <c:pt idx="4224">
                  <c:v>42559</c:v>
                </c:pt>
                <c:pt idx="4225">
                  <c:v>42562</c:v>
                </c:pt>
                <c:pt idx="4226">
                  <c:v>42563</c:v>
                </c:pt>
                <c:pt idx="4227">
                  <c:v>42564</c:v>
                </c:pt>
                <c:pt idx="4228">
                  <c:v>42565</c:v>
                </c:pt>
                <c:pt idx="4229">
                  <c:v>42566</c:v>
                </c:pt>
                <c:pt idx="4230">
                  <c:v>42569</c:v>
                </c:pt>
                <c:pt idx="4231">
                  <c:v>42570</c:v>
                </c:pt>
                <c:pt idx="4232">
                  <c:v>42571</c:v>
                </c:pt>
                <c:pt idx="4233">
                  <c:v>42572</c:v>
                </c:pt>
                <c:pt idx="4234">
                  <c:v>42573</c:v>
                </c:pt>
                <c:pt idx="4235">
                  <c:v>42576</c:v>
                </c:pt>
                <c:pt idx="4236">
                  <c:v>42577</c:v>
                </c:pt>
                <c:pt idx="4237">
                  <c:v>42578</c:v>
                </c:pt>
                <c:pt idx="4238">
                  <c:v>42579</c:v>
                </c:pt>
                <c:pt idx="4239">
                  <c:v>42580</c:v>
                </c:pt>
                <c:pt idx="4240">
                  <c:v>42583</c:v>
                </c:pt>
                <c:pt idx="4241">
                  <c:v>42584</c:v>
                </c:pt>
                <c:pt idx="4242">
                  <c:v>42585</c:v>
                </c:pt>
                <c:pt idx="4243">
                  <c:v>42586</c:v>
                </c:pt>
                <c:pt idx="4244">
                  <c:v>42587</c:v>
                </c:pt>
                <c:pt idx="4245">
                  <c:v>42590</c:v>
                </c:pt>
                <c:pt idx="4246">
                  <c:v>42591</c:v>
                </c:pt>
                <c:pt idx="4247">
                  <c:v>42592</c:v>
                </c:pt>
                <c:pt idx="4248">
                  <c:v>42593</c:v>
                </c:pt>
                <c:pt idx="4249">
                  <c:v>42594</c:v>
                </c:pt>
                <c:pt idx="4250">
                  <c:v>42597</c:v>
                </c:pt>
                <c:pt idx="4251">
                  <c:v>42598</c:v>
                </c:pt>
                <c:pt idx="4252">
                  <c:v>42599</c:v>
                </c:pt>
                <c:pt idx="4253">
                  <c:v>42600</c:v>
                </c:pt>
                <c:pt idx="4254">
                  <c:v>42601</c:v>
                </c:pt>
                <c:pt idx="4255">
                  <c:v>42604</c:v>
                </c:pt>
                <c:pt idx="4256">
                  <c:v>42605</c:v>
                </c:pt>
                <c:pt idx="4257">
                  <c:v>42606</c:v>
                </c:pt>
                <c:pt idx="4258">
                  <c:v>42607</c:v>
                </c:pt>
                <c:pt idx="4259">
                  <c:v>42608</c:v>
                </c:pt>
                <c:pt idx="4260">
                  <c:v>42611</c:v>
                </c:pt>
                <c:pt idx="4261">
                  <c:v>42612</c:v>
                </c:pt>
                <c:pt idx="4262">
                  <c:v>42613</c:v>
                </c:pt>
                <c:pt idx="4263">
                  <c:v>42614</c:v>
                </c:pt>
                <c:pt idx="4264">
                  <c:v>42615</c:v>
                </c:pt>
                <c:pt idx="4265">
                  <c:v>42618</c:v>
                </c:pt>
                <c:pt idx="4266">
                  <c:v>42619</c:v>
                </c:pt>
                <c:pt idx="4267">
                  <c:v>42620</c:v>
                </c:pt>
                <c:pt idx="4268">
                  <c:v>42621</c:v>
                </c:pt>
                <c:pt idx="4269">
                  <c:v>42622</c:v>
                </c:pt>
                <c:pt idx="4270">
                  <c:v>42625</c:v>
                </c:pt>
                <c:pt idx="4271">
                  <c:v>42626</c:v>
                </c:pt>
                <c:pt idx="4272">
                  <c:v>42627</c:v>
                </c:pt>
                <c:pt idx="4273">
                  <c:v>42628</c:v>
                </c:pt>
                <c:pt idx="4274">
                  <c:v>42629</c:v>
                </c:pt>
                <c:pt idx="4275">
                  <c:v>42632</c:v>
                </c:pt>
                <c:pt idx="4276">
                  <c:v>42633</c:v>
                </c:pt>
                <c:pt idx="4277">
                  <c:v>42634</c:v>
                </c:pt>
                <c:pt idx="4278">
                  <c:v>42635</c:v>
                </c:pt>
                <c:pt idx="4279">
                  <c:v>42636</c:v>
                </c:pt>
                <c:pt idx="4280">
                  <c:v>42639</c:v>
                </c:pt>
                <c:pt idx="4281">
                  <c:v>42640</c:v>
                </c:pt>
                <c:pt idx="4282">
                  <c:v>42641</c:v>
                </c:pt>
                <c:pt idx="4283">
                  <c:v>42642</c:v>
                </c:pt>
                <c:pt idx="4284">
                  <c:v>42643</c:v>
                </c:pt>
                <c:pt idx="4285">
                  <c:v>42646</c:v>
                </c:pt>
                <c:pt idx="4286">
                  <c:v>42647</c:v>
                </c:pt>
                <c:pt idx="4287">
                  <c:v>42648</c:v>
                </c:pt>
                <c:pt idx="4288">
                  <c:v>42649</c:v>
                </c:pt>
                <c:pt idx="4289">
                  <c:v>42650</c:v>
                </c:pt>
                <c:pt idx="4290">
                  <c:v>42653</c:v>
                </c:pt>
                <c:pt idx="4291">
                  <c:v>42654</c:v>
                </c:pt>
                <c:pt idx="4292">
                  <c:v>42655</c:v>
                </c:pt>
                <c:pt idx="4293">
                  <c:v>42656</c:v>
                </c:pt>
                <c:pt idx="4294">
                  <c:v>42657</c:v>
                </c:pt>
                <c:pt idx="4295">
                  <c:v>42660</c:v>
                </c:pt>
                <c:pt idx="4296">
                  <c:v>42661</c:v>
                </c:pt>
                <c:pt idx="4297">
                  <c:v>42662</c:v>
                </c:pt>
                <c:pt idx="4298">
                  <c:v>42663</c:v>
                </c:pt>
                <c:pt idx="4299">
                  <c:v>42664</c:v>
                </c:pt>
                <c:pt idx="4300">
                  <c:v>42667</c:v>
                </c:pt>
                <c:pt idx="4301">
                  <c:v>42668</c:v>
                </c:pt>
                <c:pt idx="4302">
                  <c:v>42669</c:v>
                </c:pt>
                <c:pt idx="4303">
                  <c:v>42670</c:v>
                </c:pt>
                <c:pt idx="4304">
                  <c:v>42671</c:v>
                </c:pt>
                <c:pt idx="4305">
                  <c:v>42674</c:v>
                </c:pt>
                <c:pt idx="4306">
                  <c:v>42675</c:v>
                </c:pt>
                <c:pt idx="4307">
                  <c:v>42676</c:v>
                </c:pt>
                <c:pt idx="4308">
                  <c:v>42677</c:v>
                </c:pt>
                <c:pt idx="4309">
                  <c:v>42678</c:v>
                </c:pt>
                <c:pt idx="4310">
                  <c:v>42681</c:v>
                </c:pt>
                <c:pt idx="4311">
                  <c:v>42682</c:v>
                </c:pt>
                <c:pt idx="4312">
                  <c:v>42683</c:v>
                </c:pt>
                <c:pt idx="4313">
                  <c:v>42684</c:v>
                </c:pt>
                <c:pt idx="4314">
                  <c:v>42685</c:v>
                </c:pt>
                <c:pt idx="4315">
                  <c:v>42688</c:v>
                </c:pt>
                <c:pt idx="4316">
                  <c:v>42689</c:v>
                </c:pt>
                <c:pt idx="4317">
                  <c:v>42690</c:v>
                </c:pt>
                <c:pt idx="4318">
                  <c:v>42691</c:v>
                </c:pt>
                <c:pt idx="4319">
                  <c:v>42692</c:v>
                </c:pt>
                <c:pt idx="4320">
                  <c:v>42695</c:v>
                </c:pt>
                <c:pt idx="4321">
                  <c:v>42696</c:v>
                </c:pt>
                <c:pt idx="4322">
                  <c:v>42697</c:v>
                </c:pt>
                <c:pt idx="4323">
                  <c:v>42698</c:v>
                </c:pt>
                <c:pt idx="4324">
                  <c:v>42699</c:v>
                </c:pt>
                <c:pt idx="4325">
                  <c:v>42702</c:v>
                </c:pt>
                <c:pt idx="4326">
                  <c:v>42703</c:v>
                </c:pt>
                <c:pt idx="4327">
                  <c:v>42704</c:v>
                </c:pt>
                <c:pt idx="4328">
                  <c:v>42705</c:v>
                </c:pt>
                <c:pt idx="4329">
                  <c:v>42706</c:v>
                </c:pt>
                <c:pt idx="4330">
                  <c:v>42709</c:v>
                </c:pt>
                <c:pt idx="4331">
                  <c:v>42710</c:v>
                </c:pt>
                <c:pt idx="4332">
                  <c:v>42711</c:v>
                </c:pt>
                <c:pt idx="4333">
                  <c:v>42712</c:v>
                </c:pt>
                <c:pt idx="4334">
                  <c:v>42713</c:v>
                </c:pt>
                <c:pt idx="4335">
                  <c:v>42716</c:v>
                </c:pt>
                <c:pt idx="4336">
                  <c:v>42717</c:v>
                </c:pt>
                <c:pt idx="4337">
                  <c:v>42718</c:v>
                </c:pt>
                <c:pt idx="4338">
                  <c:v>42719</c:v>
                </c:pt>
                <c:pt idx="4339">
                  <c:v>42720</c:v>
                </c:pt>
                <c:pt idx="4340">
                  <c:v>42723</c:v>
                </c:pt>
                <c:pt idx="4341">
                  <c:v>42724</c:v>
                </c:pt>
                <c:pt idx="4342">
                  <c:v>42725</c:v>
                </c:pt>
                <c:pt idx="4343">
                  <c:v>42726</c:v>
                </c:pt>
                <c:pt idx="4344">
                  <c:v>42727</c:v>
                </c:pt>
                <c:pt idx="4345">
                  <c:v>42731</c:v>
                </c:pt>
                <c:pt idx="4346">
                  <c:v>42732</c:v>
                </c:pt>
                <c:pt idx="4347">
                  <c:v>42733</c:v>
                </c:pt>
                <c:pt idx="4348">
                  <c:v>42734</c:v>
                </c:pt>
                <c:pt idx="4349">
                  <c:v>42737</c:v>
                </c:pt>
                <c:pt idx="4350">
                  <c:v>42738</c:v>
                </c:pt>
                <c:pt idx="4351">
                  <c:v>42739</c:v>
                </c:pt>
                <c:pt idx="4352">
                  <c:v>42740</c:v>
                </c:pt>
                <c:pt idx="4353">
                  <c:v>42741</c:v>
                </c:pt>
                <c:pt idx="4354">
                  <c:v>42744</c:v>
                </c:pt>
                <c:pt idx="4355">
                  <c:v>42745</c:v>
                </c:pt>
                <c:pt idx="4356">
                  <c:v>42746</c:v>
                </c:pt>
                <c:pt idx="4357">
                  <c:v>42747</c:v>
                </c:pt>
                <c:pt idx="4358">
                  <c:v>42748</c:v>
                </c:pt>
                <c:pt idx="4359">
                  <c:v>42751</c:v>
                </c:pt>
                <c:pt idx="4360">
                  <c:v>42752</c:v>
                </c:pt>
                <c:pt idx="4361">
                  <c:v>42753</c:v>
                </c:pt>
                <c:pt idx="4362">
                  <c:v>42754</c:v>
                </c:pt>
                <c:pt idx="4363">
                  <c:v>42755</c:v>
                </c:pt>
                <c:pt idx="4364">
                  <c:v>42758</c:v>
                </c:pt>
                <c:pt idx="4365">
                  <c:v>42759</c:v>
                </c:pt>
                <c:pt idx="4366">
                  <c:v>42760</c:v>
                </c:pt>
                <c:pt idx="4367">
                  <c:v>42761</c:v>
                </c:pt>
                <c:pt idx="4368">
                  <c:v>42762</c:v>
                </c:pt>
                <c:pt idx="4369">
                  <c:v>42765</c:v>
                </c:pt>
                <c:pt idx="4370">
                  <c:v>42766</c:v>
                </c:pt>
                <c:pt idx="4371">
                  <c:v>42767</c:v>
                </c:pt>
                <c:pt idx="4372">
                  <c:v>42768</c:v>
                </c:pt>
                <c:pt idx="4373">
                  <c:v>42769</c:v>
                </c:pt>
                <c:pt idx="4374">
                  <c:v>42772</c:v>
                </c:pt>
                <c:pt idx="4375">
                  <c:v>42773</c:v>
                </c:pt>
                <c:pt idx="4376">
                  <c:v>42774</c:v>
                </c:pt>
                <c:pt idx="4377">
                  <c:v>42775</c:v>
                </c:pt>
                <c:pt idx="4378">
                  <c:v>42776</c:v>
                </c:pt>
                <c:pt idx="4379">
                  <c:v>42779</c:v>
                </c:pt>
                <c:pt idx="4380">
                  <c:v>42780</c:v>
                </c:pt>
                <c:pt idx="4381">
                  <c:v>42781</c:v>
                </c:pt>
                <c:pt idx="4382">
                  <c:v>42782</c:v>
                </c:pt>
                <c:pt idx="4383">
                  <c:v>42783</c:v>
                </c:pt>
                <c:pt idx="4384">
                  <c:v>42786</c:v>
                </c:pt>
                <c:pt idx="4385">
                  <c:v>42787</c:v>
                </c:pt>
                <c:pt idx="4386">
                  <c:v>42788</c:v>
                </c:pt>
                <c:pt idx="4387">
                  <c:v>42789</c:v>
                </c:pt>
                <c:pt idx="4388">
                  <c:v>42790</c:v>
                </c:pt>
                <c:pt idx="4389">
                  <c:v>42793</c:v>
                </c:pt>
                <c:pt idx="4390">
                  <c:v>42794</c:v>
                </c:pt>
                <c:pt idx="4391">
                  <c:v>42795</c:v>
                </c:pt>
                <c:pt idx="4392">
                  <c:v>42796</c:v>
                </c:pt>
                <c:pt idx="4393">
                  <c:v>42797</c:v>
                </c:pt>
                <c:pt idx="4394">
                  <c:v>42800</c:v>
                </c:pt>
                <c:pt idx="4395">
                  <c:v>42801</c:v>
                </c:pt>
                <c:pt idx="4396">
                  <c:v>42802</c:v>
                </c:pt>
                <c:pt idx="4397">
                  <c:v>42803</c:v>
                </c:pt>
                <c:pt idx="4398">
                  <c:v>42804</c:v>
                </c:pt>
                <c:pt idx="4399">
                  <c:v>42807</c:v>
                </c:pt>
                <c:pt idx="4400">
                  <c:v>42808</c:v>
                </c:pt>
                <c:pt idx="4401">
                  <c:v>42809</c:v>
                </c:pt>
                <c:pt idx="4402">
                  <c:v>42810</c:v>
                </c:pt>
                <c:pt idx="4403">
                  <c:v>42811</c:v>
                </c:pt>
                <c:pt idx="4404">
                  <c:v>42814</c:v>
                </c:pt>
                <c:pt idx="4405">
                  <c:v>42815</c:v>
                </c:pt>
                <c:pt idx="4406">
                  <c:v>42816</c:v>
                </c:pt>
                <c:pt idx="4407">
                  <c:v>42817</c:v>
                </c:pt>
                <c:pt idx="4408">
                  <c:v>42818</c:v>
                </c:pt>
                <c:pt idx="4409">
                  <c:v>42821</c:v>
                </c:pt>
                <c:pt idx="4410">
                  <c:v>42822</c:v>
                </c:pt>
                <c:pt idx="4411">
                  <c:v>42823</c:v>
                </c:pt>
                <c:pt idx="4412">
                  <c:v>42824</c:v>
                </c:pt>
                <c:pt idx="4413">
                  <c:v>42825</c:v>
                </c:pt>
                <c:pt idx="4414">
                  <c:v>42828</c:v>
                </c:pt>
                <c:pt idx="4415">
                  <c:v>42829</c:v>
                </c:pt>
                <c:pt idx="4416">
                  <c:v>42830</c:v>
                </c:pt>
                <c:pt idx="4417">
                  <c:v>42831</c:v>
                </c:pt>
                <c:pt idx="4418">
                  <c:v>42832</c:v>
                </c:pt>
                <c:pt idx="4419">
                  <c:v>42835</c:v>
                </c:pt>
                <c:pt idx="4420">
                  <c:v>42836</c:v>
                </c:pt>
                <c:pt idx="4421">
                  <c:v>42837</c:v>
                </c:pt>
                <c:pt idx="4422">
                  <c:v>42838</c:v>
                </c:pt>
                <c:pt idx="4423">
                  <c:v>42843</c:v>
                </c:pt>
                <c:pt idx="4424">
                  <c:v>42844</c:v>
                </c:pt>
                <c:pt idx="4425">
                  <c:v>42845</c:v>
                </c:pt>
                <c:pt idx="4426">
                  <c:v>42846</c:v>
                </c:pt>
                <c:pt idx="4427">
                  <c:v>42849</c:v>
                </c:pt>
                <c:pt idx="4428">
                  <c:v>42850</c:v>
                </c:pt>
                <c:pt idx="4429">
                  <c:v>42851</c:v>
                </c:pt>
                <c:pt idx="4430">
                  <c:v>42852</c:v>
                </c:pt>
                <c:pt idx="4431">
                  <c:v>42853</c:v>
                </c:pt>
                <c:pt idx="4432">
                  <c:v>42857</c:v>
                </c:pt>
                <c:pt idx="4433">
                  <c:v>42858</c:v>
                </c:pt>
                <c:pt idx="4434">
                  <c:v>42859</c:v>
                </c:pt>
                <c:pt idx="4435">
                  <c:v>42860</c:v>
                </c:pt>
                <c:pt idx="4436">
                  <c:v>42863</c:v>
                </c:pt>
                <c:pt idx="4437">
                  <c:v>42864</c:v>
                </c:pt>
                <c:pt idx="4438">
                  <c:v>42865</c:v>
                </c:pt>
                <c:pt idx="4439">
                  <c:v>42866</c:v>
                </c:pt>
                <c:pt idx="4440">
                  <c:v>42867</c:v>
                </c:pt>
                <c:pt idx="4441">
                  <c:v>42870</c:v>
                </c:pt>
                <c:pt idx="4442">
                  <c:v>42871</c:v>
                </c:pt>
                <c:pt idx="4443">
                  <c:v>42872</c:v>
                </c:pt>
                <c:pt idx="4444">
                  <c:v>42873</c:v>
                </c:pt>
                <c:pt idx="4445">
                  <c:v>42874</c:v>
                </c:pt>
                <c:pt idx="4446">
                  <c:v>42877</c:v>
                </c:pt>
                <c:pt idx="4447">
                  <c:v>42878</c:v>
                </c:pt>
                <c:pt idx="4448">
                  <c:v>42879</c:v>
                </c:pt>
                <c:pt idx="4449">
                  <c:v>42880</c:v>
                </c:pt>
                <c:pt idx="4450">
                  <c:v>42881</c:v>
                </c:pt>
                <c:pt idx="4451">
                  <c:v>42884</c:v>
                </c:pt>
                <c:pt idx="4452">
                  <c:v>42885</c:v>
                </c:pt>
                <c:pt idx="4453">
                  <c:v>42886</c:v>
                </c:pt>
                <c:pt idx="4454">
                  <c:v>42887</c:v>
                </c:pt>
                <c:pt idx="4455">
                  <c:v>42888</c:v>
                </c:pt>
                <c:pt idx="4456">
                  <c:v>42891</c:v>
                </c:pt>
                <c:pt idx="4457">
                  <c:v>42892</c:v>
                </c:pt>
                <c:pt idx="4458">
                  <c:v>42893</c:v>
                </c:pt>
                <c:pt idx="4459">
                  <c:v>42894</c:v>
                </c:pt>
                <c:pt idx="4460">
                  <c:v>42895</c:v>
                </c:pt>
                <c:pt idx="4461">
                  <c:v>42898</c:v>
                </c:pt>
                <c:pt idx="4462">
                  <c:v>42899</c:v>
                </c:pt>
                <c:pt idx="4463">
                  <c:v>42900</c:v>
                </c:pt>
                <c:pt idx="4464">
                  <c:v>42901</c:v>
                </c:pt>
                <c:pt idx="4465">
                  <c:v>42902</c:v>
                </c:pt>
                <c:pt idx="4466">
                  <c:v>42905</c:v>
                </c:pt>
                <c:pt idx="4467">
                  <c:v>42906</c:v>
                </c:pt>
                <c:pt idx="4468">
                  <c:v>42907</c:v>
                </c:pt>
                <c:pt idx="4469">
                  <c:v>42908</c:v>
                </c:pt>
                <c:pt idx="4470">
                  <c:v>42909</c:v>
                </c:pt>
                <c:pt idx="4471">
                  <c:v>42912</c:v>
                </c:pt>
                <c:pt idx="4472">
                  <c:v>42913</c:v>
                </c:pt>
                <c:pt idx="4473">
                  <c:v>42914</c:v>
                </c:pt>
                <c:pt idx="4474">
                  <c:v>42915</c:v>
                </c:pt>
                <c:pt idx="4475">
                  <c:v>42916</c:v>
                </c:pt>
                <c:pt idx="4476">
                  <c:v>42919</c:v>
                </c:pt>
                <c:pt idx="4477">
                  <c:v>42920</c:v>
                </c:pt>
                <c:pt idx="4478">
                  <c:v>42921</c:v>
                </c:pt>
                <c:pt idx="4479">
                  <c:v>42922</c:v>
                </c:pt>
                <c:pt idx="4480">
                  <c:v>42923</c:v>
                </c:pt>
                <c:pt idx="4481">
                  <c:v>42926</c:v>
                </c:pt>
                <c:pt idx="4482">
                  <c:v>42927</c:v>
                </c:pt>
                <c:pt idx="4483">
                  <c:v>42928</c:v>
                </c:pt>
                <c:pt idx="4484">
                  <c:v>42929</c:v>
                </c:pt>
                <c:pt idx="4485">
                  <c:v>42930</c:v>
                </c:pt>
                <c:pt idx="4486">
                  <c:v>42933</c:v>
                </c:pt>
                <c:pt idx="4487">
                  <c:v>42934</c:v>
                </c:pt>
                <c:pt idx="4488">
                  <c:v>42935</c:v>
                </c:pt>
                <c:pt idx="4489">
                  <c:v>42936</c:v>
                </c:pt>
                <c:pt idx="4490">
                  <c:v>42937</c:v>
                </c:pt>
                <c:pt idx="4491">
                  <c:v>42940</c:v>
                </c:pt>
                <c:pt idx="4492">
                  <c:v>42941</c:v>
                </c:pt>
                <c:pt idx="4493">
                  <c:v>42942</c:v>
                </c:pt>
                <c:pt idx="4494">
                  <c:v>42943</c:v>
                </c:pt>
                <c:pt idx="4495">
                  <c:v>42944</c:v>
                </c:pt>
                <c:pt idx="4496">
                  <c:v>42947</c:v>
                </c:pt>
                <c:pt idx="4497">
                  <c:v>42948</c:v>
                </c:pt>
                <c:pt idx="4498">
                  <c:v>42949</c:v>
                </c:pt>
                <c:pt idx="4499">
                  <c:v>42950</c:v>
                </c:pt>
                <c:pt idx="4500">
                  <c:v>42951</c:v>
                </c:pt>
                <c:pt idx="4501">
                  <c:v>42954</c:v>
                </c:pt>
                <c:pt idx="4502">
                  <c:v>42955</c:v>
                </c:pt>
                <c:pt idx="4503">
                  <c:v>42956</c:v>
                </c:pt>
                <c:pt idx="4504">
                  <c:v>42957</c:v>
                </c:pt>
                <c:pt idx="4505">
                  <c:v>42958</c:v>
                </c:pt>
                <c:pt idx="4506">
                  <c:v>42961</c:v>
                </c:pt>
                <c:pt idx="4507">
                  <c:v>42962</c:v>
                </c:pt>
                <c:pt idx="4508">
                  <c:v>42963</c:v>
                </c:pt>
                <c:pt idx="4509">
                  <c:v>42964</c:v>
                </c:pt>
                <c:pt idx="4510">
                  <c:v>42965</c:v>
                </c:pt>
                <c:pt idx="4511">
                  <c:v>42968</c:v>
                </c:pt>
                <c:pt idx="4512">
                  <c:v>42969</c:v>
                </c:pt>
                <c:pt idx="4513">
                  <c:v>42970</c:v>
                </c:pt>
                <c:pt idx="4514">
                  <c:v>42971</c:v>
                </c:pt>
                <c:pt idx="4515">
                  <c:v>42972</c:v>
                </c:pt>
                <c:pt idx="4516">
                  <c:v>42975</c:v>
                </c:pt>
                <c:pt idx="4517">
                  <c:v>42976</c:v>
                </c:pt>
                <c:pt idx="4518">
                  <c:v>42977</c:v>
                </c:pt>
                <c:pt idx="4519">
                  <c:v>42978</c:v>
                </c:pt>
                <c:pt idx="4520">
                  <c:v>42979</c:v>
                </c:pt>
                <c:pt idx="4521">
                  <c:v>42982</c:v>
                </c:pt>
                <c:pt idx="4522">
                  <c:v>42983</c:v>
                </c:pt>
                <c:pt idx="4523">
                  <c:v>42984</c:v>
                </c:pt>
                <c:pt idx="4524">
                  <c:v>42985</c:v>
                </c:pt>
                <c:pt idx="4525">
                  <c:v>42986</c:v>
                </c:pt>
                <c:pt idx="4526">
                  <c:v>42989</c:v>
                </c:pt>
                <c:pt idx="4527">
                  <c:v>42990</c:v>
                </c:pt>
                <c:pt idx="4528">
                  <c:v>42991</c:v>
                </c:pt>
                <c:pt idx="4529">
                  <c:v>42992</c:v>
                </c:pt>
                <c:pt idx="4530">
                  <c:v>42993</c:v>
                </c:pt>
                <c:pt idx="4531">
                  <c:v>42996</c:v>
                </c:pt>
                <c:pt idx="4532">
                  <c:v>42997</c:v>
                </c:pt>
                <c:pt idx="4533">
                  <c:v>42998</c:v>
                </c:pt>
                <c:pt idx="4534">
                  <c:v>42999</c:v>
                </c:pt>
                <c:pt idx="4535">
                  <c:v>43000</c:v>
                </c:pt>
                <c:pt idx="4536">
                  <c:v>43003</c:v>
                </c:pt>
                <c:pt idx="4537">
                  <c:v>43004</c:v>
                </c:pt>
                <c:pt idx="4538">
                  <c:v>43005</c:v>
                </c:pt>
                <c:pt idx="4539">
                  <c:v>43006</c:v>
                </c:pt>
                <c:pt idx="4540">
                  <c:v>43007</c:v>
                </c:pt>
                <c:pt idx="4541">
                  <c:v>43010</c:v>
                </c:pt>
                <c:pt idx="4542">
                  <c:v>43011</c:v>
                </c:pt>
                <c:pt idx="4543">
                  <c:v>43012</c:v>
                </c:pt>
                <c:pt idx="4544">
                  <c:v>43013</c:v>
                </c:pt>
                <c:pt idx="4545">
                  <c:v>43014</c:v>
                </c:pt>
                <c:pt idx="4546">
                  <c:v>43017</c:v>
                </c:pt>
                <c:pt idx="4547">
                  <c:v>43018</c:v>
                </c:pt>
                <c:pt idx="4548">
                  <c:v>43019</c:v>
                </c:pt>
                <c:pt idx="4549">
                  <c:v>43020</c:v>
                </c:pt>
                <c:pt idx="4550">
                  <c:v>43021</c:v>
                </c:pt>
                <c:pt idx="4551">
                  <c:v>43024</c:v>
                </c:pt>
                <c:pt idx="4552">
                  <c:v>43025</c:v>
                </c:pt>
                <c:pt idx="4553">
                  <c:v>43026</c:v>
                </c:pt>
                <c:pt idx="4554">
                  <c:v>43027</c:v>
                </c:pt>
                <c:pt idx="4555">
                  <c:v>43028</c:v>
                </c:pt>
                <c:pt idx="4556">
                  <c:v>43031</c:v>
                </c:pt>
                <c:pt idx="4557">
                  <c:v>43032</c:v>
                </c:pt>
                <c:pt idx="4558">
                  <c:v>43033</c:v>
                </c:pt>
                <c:pt idx="4559">
                  <c:v>43034</c:v>
                </c:pt>
                <c:pt idx="4560">
                  <c:v>43035</c:v>
                </c:pt>
                <c:pt idx="4561">
                  <c:v>43038</c:v>
                </c:pt>
                <c:pt idx="4562">
                  <c:v>43039</c:v>
                </c:pt>
                <c:pt idx="4563">
                  <c:v>43040</c:v>
                </c:pt>
                <c:pt idx="4564">
                  <c:v>43041</c:v>
                </c:pt>
                <c:pt idx="4565">
                  <c:v>43042</c:v>
                </c:pt>
                <c:pt idx="4566">
                  <c:v>43045</c:v>
                </c:pt>
                <c:pt idx="4567">
                  <c:v>43046</c:v>
                </c:pt>
                <c:pt idx="4568">
                  <c:v>43047</c:v>
                </c:pt>
                <c:pt idx="4569">
                  <c:v>43048</c:v>
                </c:pt>
                <c:pt idx="4570">
                  <c:v>43049</c:v>
                </c:pt>
                <c:pt idx="4571">
                  <c:v>43052</c:v>
                </c:pt>
                <c:pt idx="4572">
                  <c:v>43053</c:v>
                </c:pt>
                <c:pt idx="4573">
                  <c:v>43054</c:v>
                </c:pt>
                <c:pt idx="4574">
                  <c:v>43055</c:v>
                </c:pt>
                <c:pt idx="4575">
                  <c:v>43056</c:v>
                </c:pt>
                <c:pt idx="4576">
                  <c:v>43059</c:v>
                </c:pt>
                <c:pt idx="4577">
                  <c:v>43060</c:v>
                </c:pt>
                <c:pt idx="4578">
                  <c:v>43061</c:v>
                </c:pt>
                <c:pt idx="4579">
                  <c:v>43062</c:v>
                </c:pt>
                <c:pt idx="4580">
                  <c:v>43063</c:v>
                </c:pt>
                <c:pt idx="4581">
                  <c:v>43066</c:v>
                </c:pt>
                <c:pt idx="4582">
                  <c:v>43067</c:v>
                </c:pt>
                <c:pt idx="4583">
                  <c:v>43068</c:v>
                </c:pt>
                <c:pt idx="4584">
                  <c:v>43069</c:v>
                </c:pt>
                <c:pt idx="4585">
                  <c:v>43070</c:v>
                </c:pt>
                <c:pt idx="4586">
                  <c:v>43073</c:v>
                </c:pt>
                <c:pt idx="4587">
                  <c:v>43074</c:v>
                </c:pt>
                <c:pt idx="4588">
                  <c:v>43075</c:v>
                </c:pt>
                <c:pt idx="4589">
                  <c:v>43076</c:v>
                </c:pt>
                <c:pt idx="4590">
                  <c:v>43077</c:v>
                </c:pt>
                <c:pt idx="4591">
                  <c:v>43080</c:v>
                </c:pt>
                <c:pt idx="4592">
                  <c:v>43081</c:v>
                </c:pt>
                <c:pt idx="4593">
                  <c:v>43082</c:v>
                </c:pt>
                <c:pt idx="4594">
                  <c:v>43083</c:v>
                </c:pt>
                <c:pt idx="4595">
                  <c:v>43084</c:v>
                </c:pt>
                <c:pt idx="4596">
                  <c:v>43087</c:v>
                </c:pt>
                <c:pt idx="4597">
                  <c:v>43088</c:v>
                </c:pt>
                <c:pt idx="4598">
                  <c:v>43089</c:v>
                </c:pt>
                <c:pt idx="4599">
                  <c:v>43090</c:v>
                </c:pt>
                <c:pt idx="4600">
                  <c:v>43091</c:v>
                </c:pt>
                <c:pt idx="4601">
                  <c:v>43096</c:v>
                </c:pt>
                <c:pt idx="4602">
                  <c:v>43097</c:v>
                </c:pt>
                <c:pt idx="4603">
                  <c:v>43098</c:v>
                </c:pt>
                <c:pt idx="4604">
                  <c:v>43102</c:v>
                </c:pt>
                <c:pt idx="4605">
                  <c:v>43103</c:v>
                </c:pt>
                <c:pt idx="4606">
                  <c:v>43104</c:v>
                </c:pt>
                <c:pt idx="4607">
                  <c:v>43105</c:v>
                </c:pt>
                <c:pt idx="4608">
                  <c:v>43108</c:v>
                </c:pt>
                <c:pt idx="4609">
                  <c:v>43109</c:v>
                </c:pt>
                <c:pt idx="4610">
                  <c:v>43110</c:v>
                </c:pt>
                <c:pt idx="4611">
                  <c:v>43111</c:v>
                </c:pt>
                <c:pt idx="4612">
                  <c:v>43112</c:v>
                </c:pt>
                <c:pt idx="4613">
                  <c:v>43115</c:v>
                </c:pt>
                <c:pt idx="4614">
                  <c:v>43116</c:v>
                </c:pt>
                <c:pt idx="4615">
                  <c:v>43117</c:v>
                </c:pt>
                <c:pt idx="4616">
                  <c:v>43118</c:v>
                </c:pt>
                <c:pt idx="4617">
                  <c:v>43119</c:v>
                </c:pt>
                <c:pt idx="4618">
                  <c:v>43122</c:v>
                </c:pt>
                <c:pt idx="4619">
                  <c:v>43123</c:v>
                </c:pt>
                <c:pt idx="4620">
                  <c:v>43124</c:v>
                </c:pt>
                <c:pt idx="4621">
                  <c:v>43125</c:v>
                </c:pt>
                <c:pt idx="4622">
                  <c:v>43126</c:v>
                </c:pt>
                <c:pt idx="4623">
                  <c:v>43129</c:v>
                </c:pt>
                <c:pt idx="4624">
                  <c:v>43130</c:v>
                </c:pt>
                <c:pt idx="4625">
                  <c:v>43131</c:v>
                </c:pt>
                <c:pt idx="4626">
                  <c:v>43132</c:v>
                </c:pt>
                <c:pt idx="4627">
                  <c:v>43133</c:v>
                </c:pt>
                <c:pt idx="4628">
                  <c:v>43136</c:v>
                </c:pt>
                <c:pt idx="4629">
                  <c:v>43137</c:v>
                </c:pt>
                <c:pt idx="4630">
                  <c:v>43138</c:v>
                </c:pt>
                <c:pt idx="4631">
                  <c:v>43139</c:v>
                </c:pt>
                <c:pt idx="4632">
                  <c:v>43140</c:v>
                </c:pt>
                <c:pt idx="4633">
                  <c:v>43143</c:v>
                </c:pt>
                <c:pt idx="4634">
                  <c:v>43144</c:v>
                </c:pt>
                <c:pt idx="4635">
                  <c:v>43145</c:v>
                </c:pt>
                <c:pt idx="4636">
                  <c:v>43146</c:v>
                </c:pt>
                <c:pt idx="4637">
                  <c:v>43147</c:v>
                </c:pt>
                <c:pt idx="4638">
                  <c:v>43150</c:v>
                </c:pt>
                <c:pt idx="4639">
                  <c:v>43151</c:v>
                </c:pt>
                <c:pt idx="4640">
                  <c:v>43152</c:v>
                </c:pt>
                <c:pt idx="4641">
                  <c:v>43153</c:v>
                </c:pt>
                <c:pt idx="4642">
                  <c:v>43154</c:v>
                </c:pt>
              </c:numCache>
            </c:numRef>
          </c:cat>
          <c:val>
            <c:numRef>
              <c:f>[0]!rngClose</c:f>
              <c:numCache>
                <c:formatCode>General</c:formatCode>
                <c:ptCount val="4643"/>
                <c:pt idx="0">
                  <c:v>675.44</c:v>
                </c:pt>
                <c:pt idx="1">
                  <c:v>642.25</c:v>
                </c:pt>
                <c:pt idx="2">
                  <c:v>632.30999999999995</c:v>
                </c:pt>
                <c:pt idx="3">
                  <c:v>624.21</c:v>
                </c:pt>
                <c:pt idx="4">
                  <c:v>644.86</c:v>
                </c:pt>
                <c:pt idx="5">
                  <c:v>655.14</c:v>
                </c:pt>
                <c:pt idx="6">
                  <c:v>648.94000000000005</c:v>
                </c:pt>
                <c:pt idx="7">
                  <c:v>638.4</c:v>
                </c:pt>
                <c:pt idx="8">
                  <c:v>642.21</c:v>
                </c:pt>
                <c:pt idx="9">
                  <c:v>655.6</c:v>
                </c:pt>
                <c:pt idx="10">
                  <c:v>661.51</c:v>
                </c:pt>
                <c:pt idx="11">
                  <c:v>647.72</c:v>
                </c:pt>
                <c:pt idx="12">
                  <c:v>642.59</c:v>
                </c:pt>
                <c:pt idx="13">
                  <c:v>644.79</c:v>
                </c:pt>
                <c:pt idx="14">
                  <c:v>641.47</c:v>
                </c:pt>
                <c:pt idx="15">
                  <c:v>645.53</c:v>
                </c:pt>
                <c:pt idx="16">
                  <c:v>640.03</c:v>
                </c:pt>
                <c:pt idx="17">
                  <c:v>637.39</c:v>
                </c:pt>
                <c:pt idx="18">
                  <c:v>634.87</c:v>
                </c:pt>
                <c:pt idx="19">
                  <c:v>632.46</c:v>
                </c:pt>
                <c:pt idx="20">
                  <c:v>612.38</c:v>
                </c:pt>
                <c:pt idx="21">
                  <c:v>619.23</c:v>
                </c:pt>
                <c:pt idx="22">
                  <c:v>629.15</c:v>
                </c:pt>
                <c:pt idx="23">
                  <c:v>649.59</c:v>
                </c:pt>
                <c:pt idx="24">
                  <c:v>660.95</c:v>
                </c:pt>
                <c:pt idx="25">
                  <c:v>652.41999999999996</c:v>
                </c:pt>
                <c:pt idx="26">
                  <c:v>667.66</c:v>
                </c:pt>
                <c:pt idx="27">
                  <c:v>667.15</c:v>
                </c:pt>
                <c:pt idx="28">
                  <c:v>661.29</c:v>
                </c:pt>
                <c:pt idx="29">
                  <c:v>662.68</c:v>
                </c:pt>
                <c:pt idx="30">
                  <c:v>654.72</c:v>
                </c:pt>
                <c:pt idx="31">
                  <c:v>652.34</c:v>
                </c:pt>
                <c:pt idx="32">
                  <c:v>660.72</c:v>
                </c:pt>
                <c:pt idx="33">
                  <c:v>667.97</c:v>
                </c:pt>
                <c:pt idx="34">
                  <c:v>655.16999999999996</c:v>
                </c:pt>
                <c:pt idx="35">
                  <c:v>649.34</c:v>
                </c:pt>
                <c:pt idx="36">
                  <c:v>647.28</c:v>
                </c:pt>
                <c:pt idx="37">
                  <c:v>652.52</c:v>
                </c:pt>
                <c:pt idx="38">
                  <c:v>653.54999999999995</c:v>
                </c:pt>
                <c:pt idx="39">
                  <c:v>662.56</c:v>
                </c:pt>
                <c:pt idx="40">
                  <c:v>654.54</c:v>
                </c:pt>
                <c:pt idx="41">
                  <c:v>664.28</c:v>
                </c:pt>
                <c:pt idx="42">
                  <c:v>668.64</c:v>
                </c:pt>
                <c:pt idx="43">
                  <c:v>672.59</c:v>
                </c:pt>
                <c:pt idx="44">
                  <c:v>680.51</c:v>
                </c:pt>
                <c:pt idx="45">
                  <c:v>680.22</c:v>
                </c:pt>
                <c:pt idx="46">
                  <c:v>677.21</c:v>
                </c:pt>
                <c:pt idx="47">
                  <c:v>674.75</c:v>
                </c:pt>
                <c:pt idx="48">
                  <c:v>668.09</c:v>
                </c:pt>
                <c:pt idx="49">
                  <c:v>676.61</c:v>
                </c:pt>
                <c:pt idx="50">
                  <c:v>658.06</c:v>
                </c:pt>
                <c:pt idx="51">
                  <c:v>661.19</c:v>
                </c:pt>
                <c:pt idx="52">
                  <c:v>644.03</c:v>
                </c:pt>
                <c:pt idx="53">
                  <c:v>663.39</c:v>
                </c:pt>
                <c:pt idx="54">
                  <c:v>672.18</c:v>
                </c:pt>
                <c:pt idx="55">
                  <c:v>671.65</c:v>
                </c:pt>
                <c:pt idx="56">
                  <c:v>672.6</c:v>
                </c:pt>
                <c:pt idx="57">
                  <c:v>679.35</c:v>
                </c:pt>
                <c:pt idx="58">
                  <c:v>671.89</c:v>
                </c:pt>
                <c:pt idx="59">
                  <c:v>683.48</c:v>
                </c:pt>
                <c:pt idx="60">
                  <c:v>682.12</c:v>
                </c:pt>
                <c:pt idx="61">
                  <c:v>687.94</c:v>
                </c:pt>
                <c:pt idx="62">
                  <c:v>682.73</c:v>
                </c:pt>
                <c:pt idx="63">
                  <c:v>664.46</c:v>
                </c:pt>
                <c:pt idx="64">
                  <c:v>662.29</c:v>
                </c:pt>
                <c:pt idx="65">
                  <c:v>650.91999999999996</c:v>
                </c:pt>
                <c:pt idx="66">
                  <c:v>655.85</c:v>
                </c:pt>
                <c:pt idx="67">
                  <c:v>640.57000000000005</c:v>
                </c:pt>
                <c:pt idx="68">
                  <c:v>658.62</c:v>
                </c:pt>
                <c:pt idx="69">
                  <c:v>671.34</c:v>
                </c:pt>
                <c:pt idx="70">
                  <c:v>672.03</c:v>
                </c:pt>
                <c:pt idx="71">
                  <c:v>660.62</c:v>
                </c:pt>
                <c:pt idx="72">
                  <c:v>661.29</c:v>
                </c:pt>
                <c:pt idx="73">
                  <c:v>660.26</c:v>
                </c:pt>
                <c:pt idx="74">
                  <c:v>650.54</c:v>
                </c:pt>
                <c:pt idx="75">
                  <c:v>637.87</c:v>
                </c:pt>
                <c:pt idx="76">
                  <c:v>646.42999999999995</c:v>
                </c:pt>
                <c:pt idx="77">
                  <c:v>654.16999999999996</c:v>
                </c:pt>
                <c:pt idx="78">
                  <c:v>657.97</c:v>
                </c:pt>
                <c:pt idx="79">
                  <c:v>659.31</c:v>
                </c:pt>
                <c:pt idx="80">
                  <c:v>666.36</c:v>
                </c:pt>
                <c:pt idx="81">
                  <c:v>649.91999999999996</c:v>
                </c:pt>
                <c:pt idx="82">
                  <c:v>661.38</c:v>
                </c:pt>
                <c:pt idx="83">
                  <c:v>667.48</c:v>
                </c:pt>
                <c:pt idx="84">
                  <c:v>673.54</c:v>
                </c:pt>
                <c:pt idx="85">
                  <c:v>669.84</c:v>
                </c:pt>
                <c:pt idx="86">
                  <c:v>665.07</c:v>
                </c:pt>
                <c:pt idx="87">
                  <c:v>670.27</c:v>
                </c:pt>
                <c:pt idx="88">
                  <c:v>668.87</c:v>
                </c:pt>
                <c:pt idx="89">
                  <c:v>663.46</c:v>
                </c:pt>
                <c:pt idx="90">
                  <c:v>657.5</c:v>
                </c:pt>
                <c:pt idx="91">
                  <c:v>658.83</c:v>
                </c:pt>
                <c:pt idx="92">
                  <c:v>668.3</c:v>
                </c:pt>
                <c:pt idx="93">
                  <c:v>667.06</c:v>
                </c:pt>
                <c:pt idx="94">
                  <c:v>676.81</c:v>
                </c:pt>
                <c:pt idx="95">
                  <c:v>668.17</c:v>
                </c:pt>
                <c:pt idx="96">
                  <c:v>668.22</c:v>
                </c:pt>
                <c:pt idx="97">
                  <c:v>652.45000000000005</c:v>
                </c:pt>
                <c:pt idx="98">
                  <c:v>641.79999999999995</c:v>
                </c:pt>
                <c:pt idx="99">
                  <c:v>644.33000000000004</c:v>
                </c:pt>
                <c:pt idx="100">
                  <c:v>642.46</c:v>
                </c:pt>
                <c:pt idx="101">
                  <c:v>645.54999999999995</c:v>
                </c:pt>
                <c:pt idx="102">
                  <c:v>645.91</c:v>
                </c:pt>
                <c:pt idx="103">
                  <c:v>655.75</c:v>
                </c:pt>
                <c:pt idx="104">
                  <c:v>655.05999999999995</c:v>
                </c:pt>
                <c:pt idx="105">
                  <c:v>655.5</c:v>
                </c:pt>
                <c:pt idx="106">
                  <c:v>677.92</c:v>
                </c:pt>
                <c:pt idx="107">
                  <c:v>672.66</c:v>
                </c:pt>
                <c:pt idx="108">
                  <c:v>668.7</c:v>
                </c:pt>
                <c:pt idx="109">
                  <c:v>666.56</c:v>
                </c:pt>
                <c:pt idx="110">
                  <c:v>672.13</c:v>
                </c:pt>
                <c:pt idx="111">
                  <c:v>673.74</c:v>
                </c:pt>
                <c:pt idx="112">
                  <c:v>675.67</c:v>
                </c:pt>
                <c:pt idx="113">
                  <c:v>683.28</c:v>
                </c:pt>
                <c:pt idx="114">
                  <c:v>685.51</c:v>
                </c:pt>
                <c:pt idx="115">
                  <c:v>682.45</c:v>
                </c:pt>
                <c:pt idx="116">
                  <c:v>677.19</c:v>
                </c:pt>
                <c:pt idx="117">
                  <c:v>682</c:v>
                </c:pt>
                <c:pt idx="118">
                  <c:v>684.88</c:v>
                </c:pt>
                <c:pt idx="119">
                  <c:v>684.16</c:v>
                </c:pt>
                <c:pt idx="120">
                  <c:v>682.72</c:v>
                </c:pt>
                <c:pt idx="121">
                  <c:v>686.01</c:v>
                </c:pt>
                <c:pt idx="122">
                  <c:v>683.41</c:v>
                </c:pt>
                <c:pt idx="123">
                  <c:v>683.15</c:v>
                </c:pt>
                <c:pt idx="124">
                  <c:v>666.72</c:v>
                </c:pt>
                <c:pt idx="125">
                  <c:v>672.14</c:v>
                </c:pt>
                <c:pt idx="126">
                  <c:v>668.01</c:v>
                </c:pt>
                <c:pt idx="127">
                  <c:v>669.62</c:v>
                </c:pt>
                <c:pt idx="128">
                  <c:v>667.83</c:v>
                </c:pt>
                <c:pt idx="129">
                  <c:v>665.6</c:v>
                </c:pt>
                <c:pt idx="130">
                  <c:v>674.98</c:v>
                </c:pt>
                <c:pt idx="131">
                  <c:v>678.83</c:v>
                </c:pt>
                <c:pt idx="132">
                  <c:v>680.6</c:v>
                </c:pt>
                <c:pt idx="133">
                  <c:v>686.33</c:v>
                </c:pt>
                <c:pt idx="134">
                  <c:v>687</c:v>
                </c:pt>
                <c:pt idx="135">
                  <c:v>687.36</c:v>
                </c:pt>
                <c:pt idx="136">
                  <c:v>689.09</c:v>
                </c:pt>
                <c:pt idx="137">
                  <c:v>683.57</c:v>
                </c:pt>
                <c:pt idx="138">
                  <c:v>680.32</c:v>
                </c:pt>
                <c:pt idx="139">
                  <c:v>684.35</c:v>
                </c:pt>
                <c:pt idx="140">
                  <c:v>678.97</c:v>
                </c:pt>
                <c:pt idx="141">
                  <c:v>683.57</c:v>
                </c:pt>
                <c:pt idx="142">
                  <c:v>683.15</c:v>
                </c:pt>
                <c:pt idx="143">
                  <c:v>680.46</c:v>
                </c:pt>
                <c:pt idx="144">
                  <c:v>672.09</c:v>
                </c:pt>
                <c:pt idx="145">
                  <c:v>663.72</c:v>
                </c:pt>
                <c:pt idx="146">
                  <c:v>668.18</c:v>
                </c:pt>
                <c:pt idx="147">
                  <c:v>670.89</c:v>
                </c:pt>
                <c:pt idx="148">
                  <c:v>675.96</c:v>
                </c:pt>
                <c:pt idx="149">
                  <c:v>666.75</c:v>
                </c:pt>
                <c:pt idx="150">
                  <c:v>673.45</c:v>
                </c:pt>
                <c:pt idx="151">
                  <c:v>680.57</c:v>
                </c:pt>
                <c:pt idx="152">
                  <c:v>678.33</c:v>
                </c:pt>
                <c:pt idx="153">
                  <c:v>683.86</c:v>
                </c:pt>
                <c:pt idx="154">
                  <c:v>683.61</c:v>
                </c:pt>
                <c:pt idx="155">
                  <c:v>684</c:v>
                </c:pt>
                <c:pt idx="156">
                  <c:v>687.07</c:v>
                </c:pt>
                <c:pt idx="157">
                  <c:v>687.73</c:v>
                </c:pt>
                <c:pt idx="158">
                  <c:v>689.82</c:v>
                </c:pt>
                <c:pt idx="159">
                  <c:v>691.93</c:v>
                </c:pt>
                <c:pt idx="160">
                  <c:v>693.75</c:v>
                </c:pt>
                <c:pt idx="161">
                  <c:v>693.45</c:v>
                </c:pt>
                <c:pt idx="162">
                  <c:v>696.03</c:v>
                </c:pt>
                <c:pt idx="163">
                  <c:v>695.44</c:v>
                </c:pt>
                <c:pt idx="164">
                  <c:v>696.18</c:v>
                </c:pt>
                <c:pt idx="165">
                  <c:v>691.35</c:v>
                </c:pt>
                <c:pt idx="166">
                  <c:v>695.6</c:v>
                </c:pt>
                <c:pt idx="167">
                  <c:v>691.36</c:v>
                </c:pt>
                <c:pt idx="168">
                  <c:v>685.31</c:v>
                </c:pt>
                <c:pt idx="169">
                  <c:v>689.52</c:v>
                </c:pt>
                <c:pt idx="170">
                  <c:v>695.18</c:v>
                </c:pt>
                <c:pt idx="171">
                  <c:v>701.56</c:v>
                </c:pt>
                <c:pt idx="172">
                  <c:v>698.02</c:v>
                </c:pt>
                <c:pt idx="173">
                  <c:v>695.01</c:v>
                </c:pt>
                <c:pt idx="174">
                  <c:v>694.9</c:v>
                </c:pt>
                <c:pt idx="175">
                  <c:v>686.48</c:v>
                </c:pt>
                <c:pt idx="176">
                  <c:v>687.6</c:v>
                </c:pt>
                <c:pt idx="177">
                  <c:v>682.31</c:v>
                </c:pt>
                <c:pt idx="178">
                  <c:v>677.35</c:v>
                </c:pt>
                <c:pt idx="179">
                  <c:v>677.32</c:v>
                </c:pt>
                <c:pt idx="180">
                  <c:v>676.42</c:v>
                </c:pt>
                <c:pt idx="181">
                  <c:v>668.43</c:v>
                </c:pt>
                <c:pt idx="182">
                  <c:v>666.94</c:v>
                </c:pt>
                <c:pt idx="183">
                  <c:v>664.43</c:v>
                </c:pt>
                <c:pt idx="184">
                  <c:v>656</c:v>
                </c:pt>
                <c:pt idx="185">
                  <c:v>652.96</c:v>
                </c:pt>
                <c:pt idx="186">
                  <c:v>658.56</c:v>
                </c:pt>
                <c:pt idx="187">
                  <c:v>653.20000000000005</c:v>
                </c:pt>
                <c:pt idx="188">
                  <c:v>656.08</c:v>
                </c:pt>
                <c:pt idx="189">
                  <c:v>658.74</c:v>
                </c:pt>
                <c:pt idx="190">
                  <c:v>661.52</c:v>
                </c:pt>
                <c:pt idx="191">
                  <c:v>665.96</c:v>
                </c:pt>
                <c:pt idx="192">
                  <c:v>670.17</c:v>
                </c:pt>
                <c:pt idx="193">
                  <c:v>668.93</c:v>
                </c:pt>
                <c:pt idx="194">
                  <c:v>671.8</c:v>
                </c:pt>
                <c:pt idx="195">
                  <c:v>665.09</c:v>
                </c:pt>
                <c:pt idx="196">
                  <c:v>654.88</c:v>
                </c:pt>
                <c:pt idx="197">
                  <c:v>654.62</c:v>
                </c:pt>
                <c:pt idx="198">
                  <c:v>637.26</c:v>
                </c:pt>
                <c:pt idx="199">
                  <c:v>641.22</c:v>
                </c:pt>
                <c:pt idx="200">
                  <c:v>642</c:v>
                </c:pt>
                <c:pt idx="201">
                  <c:v>643.91999999999996</c:v>
                </c:pt>
                <c:pt idx="202">
                  <c:v>639.46</c:v>
                </c:pt>
                <c:pt idx="203">
                  <c:v>633.58000000000004</c:v>
                </c:pt>
                <c:pt idx="204">
                  <c:v>649.20000000000005</c:v>
                </c:pt>
                <c:pt idx="205">
                  <c:v>656.12</c:v>
                </c:pt>
                <c:pt idx="206">
                  <c:v>662.97</c:v>
                </c:pt>
                <c:pt idx="207">
                  <c:v>674.77</c:v>
                </c:pt>
                <c:pt idx="208">
                  <c:v>668.93</c:v>
                </c:pt>
                <c:pt idx="209">
                  <c:v>669.46</c:v>
                </c:pt>
                <c:pt idx="210">
                  <c:v>673.47</c:v>
                </c:pt>
                <c:pt idx="211">
                  <c:v>675.62</c:v>
                </c:pt>
                <c:pt idx="212">
                  <c:v>680.56</c:v>
                </c:pt>
                <c:pt idx="213">
                  <c:v>684.69</c:v>
                </c:pt>
                <c:pt idx="214">
                  <c:v>683.51</c:v>
                </c:pt>
                <c:pt idx="215">
                  <c:v>687.14</c:v>
                </c:pt>
                <c:pt idx="216">
                  <c:v>690.33</c:v>
                </c:pt>
                <c:pt idx="217">
                  <c:v>687.22</c:v>
                </c:pt>
                <c:pt idx="218">
                  <c:v>688.3</c:v>
                </c:pt>
                <c:pt idx="219">
                  <c:v>681.85</c:v>
                </c:pt>
                <c:pt idx="220">
                  <c:v>674.5</c:v>
                </c:pt>
                <c:pt idx="221">
                  <c:v>664.38</c:v>
                </c:pt>
                <c:pt idx="222">
                  <c:v>678.97</c:v>
                </c:pt>
                <c:pt idx="223">
                  <c:v>681.59</c:v>
                </c:pt>
                <c:pt idx="224">
                  <c:v>677.28</c:v>
                </c:pt>
                <c:pt idx="225">
                  <c:v>680.16</c:v>
                </c:pt>
                <c:pt idx="226">
                  <c:v>665.94</c:v>
                </c:pt>
                <c:pt idx="227">
                  <c:v>668.3</c:v>
                </c:pt>
                <c:pt idx="228">
                  <c:v>652.23</c:v>
                </c:pt>
                <c:pt idx="229">
                  <c:v>648.71</c:v>
                </c:pt>
                <c:pt idx="230">
                  <c:v>660.32</c:v>
                </c:pt>
                <c:pt idx="231">
                  <c:v>667.29</c:v>
                </c:pt>
                <c:pt idx="232">
                  <c:v>661.94</c:v>
                </c:pt>
                <c:pt idx="233">
                  <c:v>662.36</c:v>
                </c:pt>
                <c:pt idx="234">
                  <c:v>649.91999999999996</c:v>
                </c:pt>
                <c:pt idx="235">
                  <c:v>660.33</c:v>
                </c:pt>
                <c:pt idx="236">
                  <c:v>649.09</c:v>
                </c:pt>
                <c:pt idx="237">
                  <c:v>661.66</c:v>
                </c:pt>
                <c:pt idx="238">
                  <c:v>658.93</c:v>
                </c:pt>
                <c:pt idx="239">
                  <c:v>656.35</c:v>
                </c:pt>
                <c:pt idx="240">
                  <c:v>657.24</c:v>
                </c:pt>
                <c:pt idx="241">
                  <c:v>664.16</c:v>
                </c:pt>
                <c:pt idx="242">
                  <c:v>659.35</c:v>
                </c:pt>
                <c:pt idx="243">
                  <c:v>651.96</c:v>
                </c:pt>
                <c:pt idx="244">
                  <c:v>638.98</c:v>
                </c:pt>
                <c:pt idx="245">
                  <c:v>624.49</c:v>
                </c:pt>
                <c:pt idx="246">
                  <c:v>631.65</c:v>
                </c:pt>
                <c:pt idx="247">
                  <c:v>638.38</c:v>
                </c:pt>
                <c:pt idx="248">
                  <c:v>623.79999999999995</c:v>
                </c:pt>
                <c:pt idx="249">
                  <c:v>622.47</c:v>
                </c:pt>
                <c:pt idx="250">
                  <c:v>626.87</c:v>
                </c:pt>
                <c:pt idx="251">
                  <c:v>635.16</c:v>
                </c:pt>
                <c:pt idx="252">
                  <c:v>640.76</c:v>
                </c:pt>
                <c:pt idx="253">
                  <c:v>637.6</c:v>
                </c:pt>
                <c:pt idx="254">
                  <c:v>634.16</c:v>
                </c:pt>
                <c:pt idx="255">
                  <c:v>629.86</c:v>
                </c:pt>
                <c:pt idx="256">
                  <c:v>638.97</c:v>
                </c:pt>
                <c:pt idx="257">
                  <c:v>635.79999999999995</c:v>
                </c:pt>
                <c:pt idx="258">
                  <c:v>631.15</c:v>
                </c:pt>
                <c:pt idx="259">
                  <c:v>633.07000000000005</c:v>
                </c:pt>
                <c:pt idx="260">
                  <c:v>630.52</c:v>
                </c:pt>
                <c:pt idx="261">
                  <c:v>637.25</c:v>
                </c:pt>
                <c:pt idx="262">
                  <c:v>639.86</c:v>
                </c:pt>
                <c:pt idx="263">
                  <c:v>641.13</c:v>
                </c:pt>
                <c:pt idx="264">
                  <c:v>631.83000000000004</c:v>
                </c:pt>
                <c:pt idx="265">
                  <c:v>642.29</c:v>
                </c:pt>
                <c:pt idx="266">
                  <c:v>634.05999999999995</c:v>
                </c:pt>
                <c:pt idx="267">
                  <c:v>628.88</c:v>
                </c:pt>
                <c:pt idx="268">
                  <c:v>628.84</c:v>
                </c:pt>
                <c:pt idx="269">
                  <c:v>630.51</c:v>
                </c:pt>
                <c:pt idx="270">
                  <c:v>635.94000000000005</c:v>
                </c:pt>
                <c:pt idx="271">
                  <c:v>636.14</c:v>
                </c:pt>
                <c:pt idx="272">
                  <c:v>632.57000000000005</c:v>
                </c:pt>
                <c:pt idx="273">
                  <c:v>637.19000000000005</c:v>
                </c:pt>
                <c:pt idx="274">
                  <c:v>634.89</c:v>
                </c:pt>
                <c:pt idx="275">
                  <c:v>639.98</c:v>
                </c:pt>
                <c:pt idx="276">
                  <c:v>634.04</c:v>
                </c:pt>
                <c:pt idx="277">
                  <c:v>630.98</c:v>
                </c:pt>
                <c:pt idx="278">
                  <c:v>630.13</c:v>
                </c:pt>
                <c:pt idx="279">
                  <c:v>632.05999999999995</c:v>
                </c:pt>
                <c:pt idx="280">
                  <c:v>624.94000000000005</c:v>
                </c:pt>
                <c:pt idx="281">
                  <c:v>626.98</c:v>
                </c:pt>
                <c:pt idx="282">
                  <c:v>622.65</c:v>
                </c:pt>
                <c:pt idx="283">
                  <c:v>623.85</c:v>
                </c:pt>
                <c:pt idx="284">
                  <c:v>626.64</c:v>
                </c:pt>
                <c:pt idx="285">
                  <c:v>621.27</c:v>
                </c:pt>
                <c:pt idx="286">
                  <c:v>624.78</c:v>
                </c:pt>
                <c:pt idx="287">
                  <c:v>617.89</c:v>
                </c:pt>
                <c:pt idx="288">
                  <c:v>612.42999999999995</c:v>
                </c:pt>
                <c:pt idx="289">
                  <c:v>611.19000000000005</c:v>
                </c:pt>
                <c:pt idx="290">
                  <c:v>603.44000000000005</c:v>
                </c:pt>
                <c:pt idx="291">
                  <c:v>594.22</c:v>
                </c:pt>
                <c:pt idx="292">
                  <c:v>585.29</c:v>
                </c:pt>
                <c:pt idx="293">
                  <c:v>594.79999999999995</c:v>
                </c:pt>
                <c:pt idx="294">
                  <c:v>597.29999999999995</c:v>
                </c:pt>
                <c:pt idx="295">
                  <c:v>597.33000000000004</c:v>
                </c:pt>
                <c:pt idx="296">
                  <c:v>591.73</c:v>
                </c:pt>
                <c:pt idx="297">
                  <c:v>590.27</c:v>
                </c:pt>
                <c:pt idx="298">
                  <c:v>592.24</c:v>
                </c:pt>
                <c:pt idx="299">
                  <c:v>600.95000000000005</c:v>
                </c:pt>
                <c:pt idx="300">
                  <c:v>598.34</c:v>
                </c:pt>
                <c:pt idx="301">
                  <c:v>595.39</c:v>
                </c:pt>
                <c:pt idx="302">
                  <c:v>594.89</c:v>
                </c:pt>
                <c:pt idx="303">
                  <c:v>582.99</c:v>
                </c:pt>
                <c:pt idx="304">
                  <c:v>577.32000000000005</c:v>
                </c:pt>
                <c:pt idx="305">
                  <c:v>568.5</c:v>
                </c:pt>
                <c:pt idx="306">
                  <c:v>569.54999999999995</c:v>
                </c:pt>
                <c:pt idx="307">
                  <c:v>553.5</c:v>
                </c:pt>
                <c:pt idx="308">
                  <c:v>547.62</c:v>
                </c:pt>
                <c:pt idx="309">
                  <c:v>553.03</c:v>
                </c:pt>
                <c:pt idx="310">
                  <c:v>542.08000000000004</c:v>
                </c:pt>
                <c:pt idx="311">
                  <c:v>518.27</c:v>
                </c:pt>
                <c:pt idx="312">
                  <c:v>529.41999999999996</c:v>
                </c:pt>
                <c:pt idx="313">
                  <c:v>549.54999999999995</c:v>
                </c:pt>
                <c:pt idx="314">
                  <c:v>558.49</c:v>
                </c:pt>
                <c:pt idx="315">
                  <c:v>552.77</c:v>
                </c:pt>
                <c:pt idx="316">
                  <c:v>552.77</c:v>
                </c:pt>
                <c:pt idx="317">
                  <c:v>558.36</c:v>
                </c:pt>
                <c:pt idx="318">
                  <c:v>557.9</c:v>
                </c:pt>
                <c:pt idx="319">
                  <c:v>539.78</c:v>
                </c:pt>
                <c:pt idx="320">
                  <c:v>537.52</c:v>
                </c:pt>
                <c:pt idx="321">
                  <c:v>552.9</c:v>
                </c:pt>
                <c:pt idx="322">
                  <c:v>551.95000000000005</c:v>
                </c:pt>
                <c:pt idx="323">
                  <c:v>557.84</c:v>
                </c:pt>
                <c:pt idx="324">
                  <c:v>570.45000000000005</c:v>
                </c:pt>
                <c:pt idx="325">
                  <c:v>576.49</c:v>
                </c:pt>
                <c:pt idx="326">
                  <c:v>575.32000000000005</c:v>
                </c:pt>
                <c:pt idx="327">
                  <c:v>569.34</c:v>
                </c:pt>
                <c:pt idx="328">
                  <c:v>584.73</c:v>
                </c:pt>
                <c:pt idx="329">
                  <c:v>579.42999999999995</c:v>
                </c:pt>
                <c:pt idx="330">
                  <c:v>575.34</c:v>
                </c:pt>
                <c:pt idx="331">
                  <c:v>568.32000000000005</c:v>
                </c:pt>
                <c:pt idx="332">
                  <c:v>576.03</c:v>
                </c:pt>
                <c:pt idx="333">
                  <c:v>576.08000000000004</c:v>
                </c:pt>
                <c:pt idx="334">
                  <c:v>583.95000000000005</c:v>
                </c:pt>
                <c:pt idx="335">
                  <c:v>593.09</c:v>
                </c:pt>
                <c:pt idx="336">
                  <c:v>596.1</c:v>
                </c:pt>
                <c:pt idx="337">
                  <c:v>597.94000000000005</c:v>
                </c:pt>
                <c:pt idx="338">
                  <c:v>585.44000000000005</c:v>
                </c:pt>
                <c:pt idx="339">
                  <c:v>579.63</c:v>
                </c:pt>
                <c:pt idx="340">
                  <c:v>583.27</c:v>
                </c:pt>
                <c:pt idx="341">
                  <c:v>582.13</c:v>
                </c:pt>
                <c:pt idx="342">
                  <c:v>577.29</c:v>
                </c:pt>
                <c:pt idx="343">
                  <c:v>595.37</c:v>
                </c:pt>
                <c:pt idx="344">
                  <c:v>592.26</c:v>
                </c:pt>
                <c:pt idx="345">
                  <c:v>587.14</c:v>
                </c:pt>
                <c:pt idx="346">
                  <c:v>590.29</c:v>
                </c:pt>
                <c:pt idx="347">
                  <c:v>585.91</c:v>
                </c:pt>
                <c:pt idx="348">
                  <c:v>592.19000000000005</c:v>
                </c:pt>
                <c:pt idx="349">
                  <c:v>600.04999999999995</c:v>
                </c:pt>
                <c:pt idx="350">
                  <c:v>597.72</c:v>
                </c:pt>
                <c:pt idx="351">
                  <c:v>604.21</c:v>
                </c:pt>
                <c:pt idx="352">
                  <c:v>597.79999999999995</c:v>
                </c:pt>
                <c:pt idx="353">
                  <c:v>596.67999999999995</c:v>
                </c:pt>
                <c:pt idx="354">
                  <c:v>589.62</c:v>
                </c:pt>
                <c:pt idx="355">
                  <c:v>594.39</c:v>
                </c:pt>
                <c:pt idx="356">
                  <c:v>590.89</c:v>
                </c:pt>
                <c:pt idx="357">
                  <c:v>582.70000000000005</c:v>
                </c:pt>
                <c:pt idx="358">
                  <c:v>585.15</c:v>
                </c:pt>
                <c:pt idx="359">
                  <c:v>579.91</c:v>
                </c:pt>
                <c:pt idx="360">
                  <c:v>589.54</c:v>
                </c:pt>
                <c:pt idx="361">
                  <c:v>590</c:v>
                </c:pt>
                <c:pt idx="362">
                  <c:v>588.64</c:v>
                </c:pt>
                <c:pt idx="363">
                  <c:v>588.64</c:v>
                </c:pt>
                <c:pt idx="364">
                  <c:v>581.84</c:v>
                </c:pt>
                <c:pt idx="365">
                  <c:v>572.05999999999995</c:v>
                </c:pt>
                <c:pt idx="366">
                  <c:v>576.74</c:v>
                </c:pt>
                <c:pt idx="367">
                  <c:v>567.76</c:v>
                </c:pt>
                <c:pt idx="368">
                  <c:v>557.72</c:v>
                </c:pt>
                <c:pt idx="369">
                  <c:v>558.96</c:v>
                </c:pt>
                <c:pt idx="370">
                  <c:v>556.13</c:v>
                </c:pt>
                <c:pt idx="371">
                  <c:v>551.98</c:v>
                </c:pt>
                <c:pt idx="372">
                  <c:v>556.29</c:v>
                </c:pt>
                <c:pt idx="373">
                  <c:v>563.54</c:v>
                </c:pt>
                <c:pt idx="374">
                  <c:v>565.91999999999996</c:v>
                </c:pt>
                <c:pt idx="375">
                  <c:v>560.20000000000005</c:v>
                </c:pt>
                <c:pt idx="376">
                  <c:v>558.54999999999995</c:v>
                </c:pt>
                <c:pt idx="377">
                  <c:v>562.95000000000005</c:v>
                </c:pt>
                <c:pt idx="378">
                  <c:v>573.5</c:v>
                </c:pt>
                <c:pt idx="379">
                  <c:v>581.14</c:v>
                </c:pt>
                <c:pt idx="380">
                  <c:v>576.29999999999995</c:v>
                </c:pt>
                <c:pt idx="381">
                  <c:v>575.65</c:v>
                </c:pt>
                <c:pt idx="382">
                  <c:v>573.91</c:v>
                </c:pt>
                <c:pt idx="383">
                  <c:v>562.91999999999996</c:v>
                </c:pt>
                <c:pt idx="384">
                  <c:v>561.04</c:v>
                </c:pt>
                <c:pt idx="385">
                  <c:v>559.48</c:v>
                </c:pt>
                <c:pt idx="386">
                  <c:v>551.29</c:v>
                </c:pt>
                <c:pt idx="387">
                  <c:v>554.57000000000005</c:v>
                </c:pt>
                <c:pt idx="388">
                  <c:v>552.53</c:v>
                </c:pt>
                <c:pt idx="389">
                  <c:v>546.89</c:v>
                </c:pt>
                <c:pt idx="390">
                  <c:v>546.84</c:v>
                </c:pt>
                <c:pt idx="391">
                  <c:v>539.42999999999995</c:v>
                </c:pt>
                <c:pt idx="392">
                  <c:v>542.38</c:v>
                </c:pt>
                <c:pt idx="393">
                  <c:v>537.41999999999996</c:v>
                </c:pt>
                <c:pt idx="394">
                  <c:v>539.88</c:v>
                </c:pt>
                <c:pt idx="395">
                  <c:v>536.41999999999996</c:v>
                </c:pt>
                <c:pt idx="396">
                  <c:v>526.54999999999995</c:v>
                </c:pt>
                <c:pt idx="397">
                  <c:v>527.79</c:v>
                </c:pt>
                <c:pt idx="398">
                  <c:v>535.42999999999995</c:v>
                </c:pt>
                <c:pt idx="399">
                  <c:v>543.76</c:v>
                </c:pt>
                <c:pt idx="400">
                  <c:v>548.72</c:v>
                </c:pt>
                <c:pt idx="401">
                  <c:v>551.83000000000004</c:v>
                </c:pt>
                <c:pt idx="402">
                  <c:v>549.91999999999996</c:v>
                </c:pt>
                <c:pt idx="403">
                  <c:v>542.75</c:v>
                </c:pt>
                <c:pt idx="404">
                  <c:v>544.02</c:v>
                </c:pt>
                <c:pt idx="405">
                  <c:v>545.6</c:v>
                </c:pt>
                <c:pt idx="406">
                  <c:v>540.58000000000004</c:v>
                </c:pt>
                <c:pt idx="407">
                  <c:v>533.49</c:v>
                </c:pt>
                <c:pt idx="408">
                  <c:v>530.09</c:v>
                </c:pt>
                <c:pt idx="409">
                  <c:v>532.41</c:v>
                </c:pt>
                <c:pt idx="410">
                  <c:v>538.05999999999995</c:v>
                </c:pt>
                <c:pt idx="411">
                  <c:v>532.70000000000005</c:v>
                </c:pt>
                <c:pt idx="412">
                  <c:v>530.1</c:v>
                </c:pt>
                <c:pt idx="413">
                  <c:v>522.62</c:v>
                </c:pt>
                <c:pt idx="414">
                  <c:v>522.87</c:v>
                </c:pt>
                <c:pt idx="415">
                  <c:v>529.29999999999995</c:v>
                </c:pt>
                <c:pt idx="416">
                  <c:v>526.35</c:v>
                </c:pt>
                <c:pt idx="417">
                  <c:v>533.34</c:v>
                </c:pt>
                <c:pt idx="418">
                  <c:v>538.77</c:v>
                </c:pt>
                <c:pt idx="419">
                  <c:v>542.48</c:v>
                </c:pt>
                <c:pt idx="420">
                  <c:v>533.80999999999995</c:v>
                </c:pt>
                <c:pt idx="421">
                  <c:v>535.54</c:v>
                </c:pt>
                <c:pt idx="422">
                  <c:v>527.04</c:v>
                </c:pt>
                <c:pt idx="423">
                  <c:v>523.63</c:v>
                </c:pt>
                <c:pt idx="424">
                  <c:v>516.63</c:v>
                </c:pt>
                <c:pt idx="425">
                  <c:v>522.04999999999995</c:v>
                </c:pt>
                <c:pt idx="426">
                  <c:v>513.07000000000005</c:v>
                </c:pt>
                <c:pt idx="427">
                  <c:v>500.33</c:v>
                </c:pt>
                <c:pt idx="428">
                  <c:v>486.04</c:v>
                </c:pt>
                <c:pt idx="429">
                  <c:v>483.53</c:v>
                </c:pt>
                <c:pt idx="430">
                  <c:v>449.94</c:v>
                </c:pt>
                <c:pt idx="431">
                  <c:v>452.92</c:v>
                </c:pt>
                <c:pt idx="432">
                  <c:v>459.86</c:v>
                </c:pt>
                <c:pt idx="433">
                  <c:v>426.5</c:v>
                </c:pt>
                <c:pt idx="434">
                  <c:v>440.06</c:v>
                </c:pt>
                <c:pt idx="435">
                  <c:v>441.2</c:v>
                </c:pt>
                <c:pt idx="436">
                  <c:v>432.39</c:v>
                </c:pt>
                <c:pt idx="437">
                  <c:v>410.15</c:v>
                </c:pt>
                <c:pt idx="438">
                  <c:v>396.23</c:v>
                </c:pt>
                <c:pt idx="439">
                  <c:v>419.04</c:v>
                </c:pt>
                <c:pt idx="440">
                  <c:v>429.23</c:v>
                </c:pt>
                <c:pt idx="441">
                  <c:v>434.54</c:v>
                </c:pt>
                <c:pt idx="442">
                  <c:v>434.12</c:v>
                </c:pt>
                <c:pt idx="443">
                  <c:v>453.87</c:v>
                </c:pt>
                <c:pt idx="444">
                  <c:v>437.44</c:v>
                </c:pt>
                <c:pt idx="445">
                  <c:v>442.83</c:v>
                </c:pt>
                <c:pt idx="446">
                  <c:v>438.37</c:v>
                </c:pt>
                <c:pt idx="447">
                  <c:v>458.83</c:v>
                </c:pt>
                <c:pt idx="448">
                  <c:v>457.09</c:v>
                </c:pt>
                <c:pt idx="449">
                  <c:v>457.77</c:v>
                </c:pt>
                <c:pt idx="450">
                  <c:v>458.82</c:v>
                </c:pt>
                <c:pt idx="451">
                  <c:v>471.43</c:v>
                </c:pt>
                <c:pt idx="452">
                  <c:v>477.68</c:v>
                </c:pt>
                <c:pt idx="453">
                  <c:v>473.12</c:v>
                </c:pt>
                <c:pt idx="454">
                  <c:v>450.93</c:v>
                </c:pt>
                <c:pt idx="455">
                  <c:v>452.43</c:v>
                </c:pt>
                <c:pt idx="456">
                  <c:v>463.81</c:v>
                </c:pt>
                <c:pt idx="457">
                  <c:v>452.34</c:v>
                </c:pt>
                <c:pt idx="458">
                  <c:v>445.56</c:v>
                </c:pt>
                <c:pt idx="459">
                  <c:v>454.31</c:v>
                </c:pt>
                <c:pt idx="460">
                  <c:v>469.85</c:v>
                </c:pt>
                <c:pt idx="461">
                  <c:v>468</c:v>
                </c:pt>
                <c:pt idx="462">
                  <c:v>459.03</c:v>
                </c:pt>
                <c:pt idx="463">
                  <c:v>472.81</c:v>
                </c:pt>
                <c:pt idx="464">
                  <c:v>464.65</c:v>
                </c:pt>
                <c:pt idx="465">
                  <c:v>452.63</c:v>
                </c:pt>
                <c:pt idx="466">
                  <c:v>460.33</c:v>
                </c:pt>
                <c:pt idx="467">
                  <c:v>464.99</c:v>
                </c:pt>
                <c:pt idx="468">
                  <c:v>468.15</c:v>
                </c:pt>
                <c:pt idx="469">
                  <c:v>482.97</c:v>
                </c:pt>
                <c:pt idx="470">
                  <c:v>482.17</c:v>
                </c:pt>
                <c:pt idx="471">
                  <c:v>490.19</c:v>
                </c:pt>
                <c:pt idx="472">
                  <c:v>500.14</c:v>
                </c:pt>
                <c:pt idx="473">
                  <c:v>488.86</c:v>
                </c:pt>
                <c:pt idx="474">
                  <c:v>476.29</c:v>
                </c:pt>
                <c:pt idx="475">
                  <c:v>496.35</c:v>
                </c:pt>
                <c:pt idx="476">
                  <c:v>494.24</c:v>
                </c:pt>
                <c:pt idx="477">
                  <c:v>497.44</c:v>
                </c:pt>
                <c:pt idx="478">
                  <c:v>504.65</c:v>
                </c:pt>
                <c:pt idx="479">
                  <c:v>509.1</c:v>
                </c:pt>
                <c:pt idx="480">
                  <c:v>501.73</c:v>
                </c:pt>
                <c:pt idx="481">
                  <c:v>498.5</c:v>
                </c:pt>
                <c:pt idx="482">
                  <c:v>505.32</c:v>
                </c:pt>
                <c:pt idx="483">
                  <c:v>506.61</c:v>
                </c:pt>
                <c:pt idx="484">
                  <c:v>506.91</c:v>
                </c:pt>
                <c:pt idx="485">
                  <c:v>497.76</c:v>
                </c:pt>
                <c:pt idx="486">
                  <c:v>489.51</c:v>
                </c:pt>
                <c:pt idx="487">
                  <c:v>490.3</c:v>
                </c:pt>
                <c:pt idx="488">
                  <c:v>492.67</c:v>
                </c:pt>
                <c:pt idx="489">
                  <c:v>489.54</c:v>
                </c:pt>
                <c:pt idx="490">
                  <c:v>492.36</c:v>
                </c:pt>
                <c:pt idx="491">
                  <c:v>506.21</c:v>
                </c:pt>
                <c:pt idx="492">
                  <c:v>506.59</c:v>
                </c:pt>
                <c:pt idx="493">
                  <c:v>504.78</c:v>
                </c:pt>
                <c:pt idx="494">
                  <c:v>494.22</c:v>
                </c:pt>
                <c:pt idx="495">
                  <c:v>494.45</c:v>
                </c:pt>
                <c:pt idx="496">
                  <c:v>487.62</c:v>
                </c:pt>
                <c:pt idx="497">
                  <c:v>477.7</c:v>
                </c:pt>
                <c:pt idx="498">
                  <c:v>475.57</c:v>
                </c:pt>
                <c:pt idx="499">
                  <c:v>488.97</c:v>
                </c:pt>
                <c:pt idx="500">
                  <c:v>489</c:v>
                </c:pt>
                <c:pt idx="501">
                  <c:v>489.51</c:v>
                </c:pt>
                <c:pt idx="502">
                  <c:v>483.75</c:v>
                </c:pt>
                <c:pt idx="503">
                  <c:v>495.84</c:v>
                </c:pt>
                <c:pt idx="504">
                  <c:v>494.98</c:v>
                </c:pt>
                <c:pt idx="505">
                  <c:v>504.66</c:v>
                </c:pt>
                <c:pt idx="506">
                  <c:v>506.78</c:v>
                </c:pt>
                <c:pt idx="507">
                  <c:v>497.53</c:v>
                </c:pt>
                <c:pt idx="508">
                  <c:v>503.85</c:v>
                </c:pt>
                <c:pt idx="509">
                  <c:v>499.56</c:v>
                </c:pt>
                <c:pt idx="510">
                  <c:v>498.03</c:v>
                </c:pt>
                <c:pt idx="511">
                  <c:v>494.3</c:v>
                </c:pt>
                <c:pt idx="512">
                  <c:v>498.84</c:v>
                </c:pt>
                <c:pt idx="513">
                  <c:v>492.26</c:v>
                </c:pt>
                <c:pt idx="514">
                  <c:v>498.52</c:v>
                </c:pt>
                <c:pt idx="515">
                  <c:v>487.96</c:v>
                </c:pt>
                <c:pt idx="516">
                  <c:v>494.15</c:v>
                </c:pt>
                <c:pt idx="517">
                  <c:v>489.28</c:v>
                </c:pt>
                <c:pt idx="518">
                  <c:v>496.82</c:v>
                </c:pt>
                <c:pt idx="519">
                  <c:v>493.5</c:v>
                </c:pt>
                <c:pt idx="520">
                  <c:v>492.01</c:v>
                </c:pt>
                <c:pt idx="521">
                  <c:v>494.22</c:v>
                </c:pt>
                <c:pt idx="522">
                  <c:v>492.57</c:v>
                </c:pt>
                <c:pt idx="523">
                  <c:v>503.75</c:v>
                </c:pt>
                <c:pt idx="524">
                  <c:v>503.36</c:v>
                </c:pt>
                <c:pt idx="525">
                  <c:v>507.64</c:v>
                </c:pt>
                <c:pt idx="526">
                  <c:v>503.04</c:v>
                </c:pt>
                <c:pt idx="527">
                  <c:v>495.24</c:v>
                </c:pt>
                <c:pt idx="528">
                  <c:v>500.92</c:v>
                </c:pt>
                <c:pt idx="529">
                  <c:v>501.37</c:v>
                </c:pt>
                <c:pt idx="530">
                  <c:v>497.16</c:v>
                </c:pt>
                <c:pt idx="531">
                  <c:v>487.18</c:v>
                </c:pt>
                <c:pt idx="532">
                  <c:v>481.58</c:v>
                </c:pt>
                <c:pt idx="533">
                  <c:v>484.68</c:v>
                </c:pt>
                <c:pt idx="534">
                  <c:v>481.95</c:v>
                </c:pt>
                <c:pt idx="535">
                  <c:v>488.86</c:v>
                </c:pt>
                <c:pt idx="536">
                  <c:v>489.86</c:v>
                </c:pt>
                <c:pt idx="537">
                  <c:v>493.51</c:v>
                </c:pt>
                <c:pt idx="538">
                  <c:v>500.53</c:v>
                </c:pt>
                <c:pt idx="539">
                  <c:v>498.1</c:v>
                </c:pt>
                <c:pt idx="540">
                  <c:v>493.5</c:v>
                </c:pt>
                <c:pt idx="541">
                  <c:v>482.66</c:v>
                </c:pt>
                <c:pt idx="542">
                  <c:v>480.04</c:v>
                </c:pt>
                <c:pt idx="543">
                  <c:v>485.09</c:v>
                </c:pt>
                <c:pt idx="544">
                  <c:v>478.34</c:v>
                </c:pt>
                <c:pt idx="545">
                  <c:v>484.89</c:v>
                </c:pt>
                <c:pt idx="546">
                  <c:v>487.17</c:v>
                </c:pt>
                <c:pt idx="547">
                  <c:v>492.67</c:v>
                </c:pt>
                <c:pt idx="548">
                  <c:v>494.91</c:v>
                </c:pt>
                <c:pt idx="549">
                  <c:v>499</c:v>
                </c:pt>
                <c:pt idx="550">
                  <c:v>511.57</c:v>
                </c:pt>
                <c:pt idx="551">
                  <c:v>512.84</c:v>
                </c:pt>
                <c:pt idx="552">
                  <c:v>513.12</c:v>
                </c:pt>
                <c:pt idx="553">
                  <c:v>518</c:v>
                </c:pt>
                <c:pt idx="554">
                  <c:v>519.07000000000005</c:v>
                </c:pt>
                <c:pt idx="555">
                  <c:v>518.59</c:v>
                </c:pt>
                <c:pt idx="556">
                  <c:v>515.84</c:v>
                </c:pt>
                <c:pt idx="557">
                  <c:v>511.35</c:v>
                </c:pt>
                <c:pt idx="558">
                  <c:v>511.39</c:v>
                </c:pt>
                <c:pt idx="559">
                  <c:v>517.57000000000005</c:v>
                </c:pt>
                <c:pt idx="560">
                  <c:v>522.5</c:v>
                </c:pt>
                <c:pt idx="561">
                  <c:v>526.76</c:v>
                </c:pt>
                <c:pt idx="562">
                  <c:v>521.88</c:v>
                </c:pt>
                <c:pt idx="563">
                  <c:v>521.19000000000005</c:v>
                </c:pt>
                <c:pt idx="564">
                  <c:v>523.35</c:v>
                </c:pt>
                <c:pt idx="565">
                  <c:v>521.74</c:v>
                </c:pt>
                <c:pt idx="566">
                  <c:v>523.12</c:v>
                </c:pt>
                <c:pt idx="567">
                  <c:v>523.27</c:v>
                </c:pt>
                <c:pt idx="568">
                  <c:v>531.21</c:v>
                </c:pt>
                <c:pt idx="569">
                  <c:v>528.6</c:v>
                </c:pt>
                <c:pt idx="570">
                  <c:v>528.29</c:v>
                </c:pt>
                <c:pt idx="571">
                  <c:v>521.73</c:v>
                </c:pt>
                <c:pt idx="572">
                  <c:v>517.15</c:v>
                </c:pt>
                <c:pt idx="573">
                  <c:v>509.06</c:v>
                </c:pt>
                <c:pt idx="574">
                  <c:v>511.28</c:v>
                </c:pt>
                <c:pt idx="575">
                  <c:v>515.66</c:v>
                </c:pt>
                <c:pt idx="576">
                  <c:v>509.6</c:v>
                </c:pt>
                <c:pt idx="577">
                  <c:v>511.65</c:v>
                </c:pt>
                <c:pt idx="578">
                  <c:v>513.6</c:v>
                </c:pt>
                <c:pt idx="579">
                  <c:v>526.08000000000004</c:v>
                </c:pt>
                <c:pt idx="580">
                  <c:v>528.83000000000004</c:v>
                </c:pt>
                <c:pt idx="581">
                  <c:v>526.54</c:v>
                </c:pt>
                <c:pt idx="582">
                  <c:v>528.23</c:v>
                </c:pt>
                <c:pt idx="583">
                  <c:v>525.38</c:v>
                </c:pt>
                <c:pt idx="584">
                  <c:v>526.13</c:v>
                </c:pt>
                <c:pt idx="585">
                  <c:v>520.57000000000005</c:v>
                </c:pt>
                <c:pt idx="586">
                  <c:v>512.27</c:v>
                </c:pt>
                <c:pt idx="587">
                  <c:v>509.26</c:v>
                </c:pt>
                <c:pt idx="588">
                  <c:v>505.41</c:v>
                </c:pt>
                <c:pt idx="589">
                  <c:v>511.28</c:v>
                </c:pt>
                <c:pt idx="590">
                  <c:v>503.23</c:v>
                </c:pt>
                <c:pt idx="591">
                  <c:v>495.74</c:v>
                </c:pt>
                <c:pt idx="592">
                  <c:v>493.71</c:v>
                </c:pt>
                <c:pt idx="593">
                  <c:v>489.19</c:v>
                </c:pt>
                <c:pt idx="594">
                  <c:v>498.06</c:v>
                </c:pt>
                <c:pt idx="595">
                  <c:v>498.23</c:v>
                </c:pt>
                <c:pt idx="596">
                  <c:v>490.52</c:v>
                </c:pt>
                <c:pt idx="597">
                  <c:v>493.67</c:v>
                </c:pt>
                <c:pt idx="598">
                  <c:v>501.84</c:v>
                </c:pt>
                <c:pt idx="599">
                  <c:v>503.83</c:v>
                </c:pt>
                <c:pt idx="600">
                  <c:v>502.01</c:v>
                </c:pt>
                <c:pt idx="601">
                  <c:v>498.16</c:v>
                </c:pt>
                <c:pt idx="602">
                  <c:v>495.41</c:v>
                </c:pt>
                <c:pt idx="603">
                  <c:v>492.4</c:v>
                </c:pt>
                <c:pt idx="604">
                  <c:v>486.73</c:v>
                </c:pt>
                <c:pt idx="605">
                  <c:v>492.04</c:v>
                </c:pt>
                <c:pt idx="606">
                  <c:v>492.16</c:v>
                </c:pt>
                <c:pt idx="607">
                  <c:v>492.94</c:v>
                </c:pt>
                <c:pt idx="608">
                  <c:v>490.1</c:v>
                </c:pt>
                <c:pt idx="609">
                  <c:v>489.54</c:v>
                </c:pt>
                <c:pt idx="610">
                  <c:v>480.34</c:v>
                </c:pt>
                <c:pt idx="611">
                  <c:v>484.55</c:v>
                </c:pt>
                <c:pt idx="612">
                  <c:v>478.05</c:v>
                </c:pt>
                <c:pt idx="613">
                  <c:v>462.57</c:v>
                </c:pt>
                <c:pt idx="614">
                  <c:v>463.02</c:v>
                </c:pt>
                <c:pt idx="615">
                  <c:v>466</c:v>
                </c:pt>
                <c:pt idx="616">
                  <c:v>454.14</c:v>
                </c:pt>
                <c:pt idx="617">
                  <c:v>454.03</c:v>
                </c:pt>
                <c:pt idx="618">
                  <c:v>462.32</c:v>
                </c:pt>
                <c:pt idx="619">
                  <c:v>446.97</c:v>
                </c:pt>
                <c:pt idx="620">
                  <c:v>441.98</c:v>
                </c:pt>
                <c:pt idx="621">
                  <c:v>429.95</c:v>
                </c:pt>
                <c:pt idx="622">
                  <c:v>446.11</c:v>
                </c:pt>
                <c:pt idx="623">
                  <c:v>447.05</c:v>
                </c:pt>
                <c:pt idx="624">
                  <c:v>439.15</c:v>
                </c:pt>
                <c:pt idx="625">
                  <c:v>427.43</c:v>
                </c:pt>
                <c:pt idx="626">
                  <c:v>423.16</c:v>
                </c:pt>
                <c:pt idx="627">
                  <c:v>410.73</c:v>
                </c:pt>
                <c:pt idx="628">
                  <c:v>423.44</c:v>
                </c:pt>
                <c:pt idx="629">
                  <c:v>413.17</c:v>
                </c:pt>
                <c:pt idx="630">
                  <c:v>419.06</c:v>
                </c:pt>
                <c:pt idx="631">
                  <c:v>439.66</c:v>
                </c:pt>
                <c:pt idx="632">
                  <c:v>438.93</c:v>
                </c:pt>
                <c:pt idx="633">
                  <c:v>420.8</c:v>
                </c:pt>
                <c:pt idx="634">
                  <c:v>406.08</c:v>
                </c:pt>
                <c:pt idx="635">
                  <c:v>419.94</c:v>
                </c:pt>
                <c:pt idx="636">
                  <c:v>437.36</c:v>
                </c:pt>
                <c:pt idx="637">
                  <c:v>433.89</c:v>
                </c:pt>
                <c:pt idx="638">
                  <c:v>429.3</c:v>
                </c:pt>
                <c:pt idx="639">
                  <c:v>409.78</c:v>
                </c:pt>
                <c:pt idx="640">
                  <c:v>391.78</c:v>
                </c:pt>
                <c:pt idx="641">
                  <c:v>391.01</c:v>
                </c:pt>
                <c:pt idx="642">
                  <c:v>368.01</c:v>
                </c:pt>
                <c:pt idx="643">
                  <c:v>363.85</c:v>
                </c:pt>
                <c:pt idx="644">
                  <c:v>379.51</c:v>
                </c:pt>
                <c:pt idx="645">
                  <c:v>386.71</c:v>
                </c:pt>
                <c:pt idx="646">
                  <c:v>368.31</c:v>
                </c:pt>
                <c:pt idx="647">
                  <c:v>342.83</c:v>
                </c:pt>
                <c:pt idx="648">
                  <c:v>330.73</c:v>
                </c:pt>
                <c:pt idx="649">
                  <c:v>318.45999999999998</c:v>
                </c:pt>
                <c:pt idx="650">
                  <c:v>336.13</c:v>
                </c:pt>
                <c:pt idx="651">
                  <c:v>336.07</c:v>
                </c:pt>
                <c:pt idx="652">
                  <c:v>361.87</c:v>
                </c:pt>
                <c:pt idx="653">
                  <c:v>355.92</c:v>
                </c:pt>
                <c:pt idx="654">
                  <c:v>363.59</c:v>
                </c:pt>
                <c:pt idx="655">
                  <c:v>342.04</c:v>
                </c:pt>
                <c:pt idx="656">
                  <c:v>336.21</c:v>
                </c:pt>
                <c:pt idx="657">
                  <c:v>323.16000000000003</c:v>
                </c:pt>
                <c:pt idx="658">
                  <c:v>338.32</c:v>
                </c:pt>
                <c:pt idx="659">
                  <c:v>337.16</c:v>
                </c:pt>
                <c:pt idx="660">
                  <c:v>353.9</c:v>
                </c:pt>
                <c:pt idx="661">
                  <c:v>361.63</c:v>
                </c:pt>
                <c:pt idx="662">
                  <c:v>352.29</c:v>
                </c:pt>
                <c:pt idx="663">
                  <c:v>357.44</c:v>
                </c:pt>
                <c:pt idx="664">
                  <c:v>347.22</c:v>
                </c:pt>
                <c:pt idx="665">
                  <c:v>364.22</c:v>
                </c:pt>
                <c:pt idx="666">
                  <c:v>369.11</c:v>
                </c:pt>
                <c:pt idx="667">
                  <c:v>386.11</c:v>
                </c:pt>
                <c:pt idx="668">
                  <c:v>379.42</c:v>
                </c:pt>
                <c:pt idx="669">
                  <c:v>380.66</c:v>
                </c:pt>
                <c:pt idx="670">
                  <c:v>395.65</c:v>
                </c:pt>
                <c:pt idx="671">
                  <c:v>390.32</c:v>
                </c:pt>
                <c:pt idx="672">
                  <c:v>379.87</c:v>
                </c:pt>
                <c:pt idx="673">
                  <c:v>394.95</c:v>
                </c:pt>
                <c:pt idx="674">
                  <c:v>377.36</c:v>
                </c:pt>
                <c:pt idx="675">
                  <c:v>365.82</c:v>
                </c:pt>
                <c:pt idx="676">
                  <c:v>371.59</c:v>
                </c:pt>
                <c:pt idx="677">
                  <c:v>363.9</c:v>
                </c:pt>
                <c:pt idx="678">
                  <c:v>349.74</c:v>
                </c:pt>
                <c:pt idx="679">
                  <c:v>349.71</c:v>
                </c:pt>
                <c:pt idx="680">
                  <c:v>344.89</c:v>
                </c:pt>
                <c:pt idx="681">
                  <c:v>356.11</c:v>
                </c:pt>
                <c:pt idx="682">
                  <c:v>346.37</c:v>
                </c:pt>
                <c:pt idx="683">
                  <c:v>357.19</c:v>
                </c:pt>
                <c:pt idx="684">
                  <c:v>367.36</c:v>
                </c:pt>
                <c:pt idx="685">
                  <c:v>349.45</c:v>
                </c:pt>
                <c:pt idx="686">
                  <c:v>339.45</c:v>
                </c:pt>
                <c:pt idx="687">
                  <c:v>336.63</c:v>
                </c:pt>
                <c:pt idx="688">
                  <c:v>332.19</c:v>
                </c:pt>
                <c:pt idx="689">
                  <c:v>316.05</c:v>
                </c:pt>
                <c:pt idx="690">
                  <c:v>310.41000000000003</c:v>
                </c:pt>
                <c:pt idx="691">
                  <c:v>308.02</c:v>
                </c:pt>
                <c:pt idx="692">
                  <c:v>294.72000000000003</c:v>
                </c:pt>
                <c:pt idx="693">
                  <c:v>293.76</c:v>
                </c:pt>
                <c:pt idx="694">
                  <c:v>299.95</c:v>
                </c:pt>
                <c:pt idx="695">
                  <c:v>319.77999999999997</c:v>
                </c:pt>
                <c:pt idx="696">
                  <c:v>315.74</c:v>
                </c:pt>
                <c:pt idx="697">
                  <c:v>296.36</c:v>
                </c:pt>
                <c:pt idx="698">
                  <c:v>305.05</c:v>
                </c:pt>
                <c:pt idx="699">
                  <c:v>317.41000000000003</c:v>
                </c:pt>
                <c:pt idx="700">
                  <c:v>313.89999999999998</c:v>
                </c:pt>
                <c:pt idx="701">
                  <c:v>305.88</c:v>
                </c:pt>
                <c:pt idx="702">
                  <c:v>300.49</c:v>
                </c:pt>
                <c:pt idx="703">
                  <c:v>292.51</c:v>
                </c:pt>
                <c:pt idx="704">
                  <c:v>291.44</c:v>
                </c:pt>
                <c:pt idx="705">
                  <c:v>301.48</c:v>
                </c:pt>
                <c:pt idx="706">
                  <c:v>317.75</c:v>
                </c:pt>
                <c:pt idx="707">
                  <c:v>316.13</c:v>
                </c:pt>
                <c:pt idx="708">
                  <c:v>340.59</c:v>
                </c:pt>
                <c:pt idx="709">
                  <c:v>331.94</c:v>
                </c:pt>
                <c:pt idx="710">
                  <c:v>343.45</c:v>
                </c:pt>
                <c:pt idx="711">
                  <c:v>345.34</c:v>
                </c:pt>
                <c:pt idx="712">
                  <c:v>344.74</c:v>
                </c:pt>
                <c:pt idx="713">
                  <c:v>342.6</c:v>
                </c:pt>
                <c:pt idx="714">
                  <c:v>329.32</c:v>
                </c:pt>
                <c:pt idx="715">
                  <c:v>336.27</c:v>
                </c:pt>
                <c:pt idx="716">
                  <c:v>330.53</c:v>
                </c:pt>
                <c:pt idx="717">
                  <c:v>339.37</c:v>
                </c:pt>
                <c:pt idx="718">
                  <c:v>323.04000000000002</c:v>
                </c:pt>
                <c:pt idx="719">
                  <c:v>335.07</c:v>
                </c:pt>
                <c:pt idx="720">
                  <c:v>342.84</c:v>
                </c:pt>
                <c:pt idx="721">
                  <c:v>339.11</c:v>
                </c:pt>
                <c:pt idx="722">
                  <c:v>352.03</c:v>
                </c:pt>
                <c:pt idx="723">
                  <c:v>354.41</c:v>
                </c:pt>
                <c:pt idx="724">
                  <c:v>349.32</c:v>
                </c:pt>
                <c:pt idx="725">
                  <c:v>336.22</c:v>
                </c:pt>
                <c:pt idx="726">
                  <c:v>330.23</c:v>
                </c:pt>
                <c:pt idx="727">
                  <c:v>328.11</c:v>
                </c:pt>
                <c:pt idx="728">
                  <c:v>328.31</c:v>
                </c:pt>
                <c:pt idx="729">
                  <c:v>326.17</c:v>
                </c:pt>
                <c:pt idx="730">
                  <c:v>335.66</c:v>
                </c:pt>
                <c:pt idx="731">
                  <c:v>338.17</c:v>
                </c:pt>
                <c:pt idx="732">
                  <c:v>343.24</c:v>
                </c:pt>
                <c:pt idx="733">
                  <c:v>340.82</c:v>
                </c:pt>
                <c:pt idx="734">
                  <c:v>339.35</c:v>
                </c:pt>
                <c:pt idx="735">
                  <c:v>356.34</c:v>
                </c:pt>
                <c:pt idx="736">
                  <c:v>357.56</c:v>
                </c:pt>
                <c:pt idx="737">
                  <c:v>358.59</c:v>
                </c:pt>
                <c:pt idx="738">
                  <c:v>347.64</c:v>
                </c:pt>
                <c:pt idx="739">
                  <c:v>357.4</c:v>
                </c:pt>
                <c:pt idx="740">
                  <c:v>360.1</c:v>
                </c:pt>
                <c:pt idx="741">
                  <c:v>361.99</c:v>
                </c:pt>
                <c:pt idx="742">
                  <c:v>361.16</c:v>
                </c:pt>
                <c:pt idx="743">
                  <c:v>349.23</c:v>
                </c:pt>
                <c:pt idx="744">
                  <c:v>343.28</c:v>
                </c:pt>
                <c:pt idx="745">
                  <c:v>339.33</c:v>
                </c:pt>
                <c:pt idx="746">
                  <c:v>338.47</c:v>
                </c:pt>
                <c:pt idx="747">
                  <c:v>330.09</c:v>
                </c:pt>
                <c:pt idx="748">
                  <c:v>331.05</c:v>
                </c:pt>
                <c:pt idx="749">
                  <c:v>335.72</c:v>
                </c:pt>
                <c:pt idx="750">
                  <c:v>330.09</c:v>
                </c:pt>
                <c:pt idx="751">
                  <c:v>322.75</c:v>
                </c:pt>
                <c:pt idx="752">
                  <c:v>335.51</c:v>
                </c:pt>
                <c:pt idx="753">
                  <c:v>330.39</c:v>
                </c:pt>
                <c:pt idx="754">
                  <c:v>323.55</c:v>
                </c:pt>
                <c:pt idx="755">
                  <c:v>320.72000000000003</c:v>
                </c:pt>
                <c:pt idx="756">
                  <c:v>325.24</c:v>
                </c:pt>
                <c:pt idx="757">
                  <c:v>329.72</c:v>
                </c:pt>
                <c:pt idx="758">
                  <c:v>327.36</c:v>
                </c:pt>
                <c:pt idx="759">
                  <c:v>317.86</c:v>
                </c:pt>
                <c:pt idx="760">
                  <c:v>320.29000000000002</c:v>
                </c:pt>
                <c:pt idx="761">
                  <c:v>322.73</c:v>
                </c:pt>
                <c:pt idx="762">
                  <c:v>337.26</c:v>
                </c:pt>
                <c:pt idx="763">
                  <c:v>335.34</c:v>
                </c:pt>
                <c:pt idx="764">
                  <c:v>336.23</c:v>
                </c:pt>
                <c:pt idx="765">
                  <c:v>334.89</c:v>
                </c:pt>
                <c:pt idx="766">
                  <c:v>328.73</c:v>
                </c:pt>
                <c:pt idx="767">
                  <c:v>333.15</c:v>
                </c:pt>
                <c:pt idx="768">
                  <c:v>333.13</c:v>
                </c:pt>
                <c:pt idx="769">
                  <c:v>335.2</c:v>
                </c:pt>
                <c:pt idx="770">
                  <c:v>335.15</c:v>
                </c:pt>
                <c:pt idx="771">
                  <c:v>330.73</c:v>
                </c:pt>
                <c:pt idx="772">
                  <c:v>329.99</c:v>
                </c:pt>
                <c:pt idx="773">
                  <c:v>318.58999999999997</c:v>
                </c:pt>
                <c:pt idx="774">
                  <c:v>313.04000000000002</c:v>
                </c:pt>
                <c:pt idx="775">
                  <c:v>307.69</c:v>
                </c:pt>
                <c:pt idx="776">
                  <c:v>300.79000000000002</c:v>
                </c:pt>
                <c:pt idx="777">
                  <c:v>297.89</c:v>
                </c:pt>
                <c:pt idx="778">
                  <c:v>295.83999999999997</c:v>
                </c:pt>
                <c:pt idx="779">
                  <c:v>284.33</c:v>
                </c:pt>
                <c:pt idx="780">
                  <c:v>284.85000000000002</c:v>
                </c:pt>
                <c:pt idx="781">
                  <c:v>282.72000000000003</c:v>
                </c:pt>
                <c:pt idx="782">
                  <c:v>292.94</c:v>
                </c:pt>
                <c:pt idx="783">
                  <c:v>294.94</c:v>
                </c:pt>
                <c:pt idx="784">
                  <c:v>298.99</c:v>
                </c:pt>
                <c:pt idx="785">
                  <c:v>285.54000000000002</c:v>
                </c:pt>
                <c:pt idx="786">
                  <c:v>290.87</c:v>
                </c:pt>
                <c:pt idx="787">
                  <c:v>284.35000000000002</c:v>
                </c:pt>
                <c:pt idx="788">
                  <c:v>279.22000000000003</c:v>
                </c:pt>
                <c:pt idx="789">
                  <c:v>274.8</c:v>
                </c:pt>
                <c:pt idx="790">
                  <c:v>284.44</c:v>
                </c:pt>
                <c:pt idx="791">
                  <c:v>275.39999999999998</c:v>
                </c:pt>
                <c:pt idx="792">
                  <c:v>275.66000000000003</c:v>
                </c:pt>
                <c:pt idx="793">
                  <c:v>284.33</c:v>
                </c:pt>
                <c:pt idx="794">
                  <c:v>291.10000000000002</c:v>
                </c:pt>
                <c:pt idx="795">
                  <c:v>293.72000000000003</c:v>
                </c:pt>
                <c:pt idx="796">
                  <c:v>286.10000000000002</c:v>
                </c:pt>
                <c:pt idx="797">
                  <c:v>281.61</c:v>
                </c:pt>
                <c:pt idx="798">
                  <c:v>282.89999999999998</c:v>
                </c:pt>
                <c:pt idx="799">
                  <c:v>267.67</c:v>
                </c:pt>
                <c:pt idx="800">
                  <c:v>257.31</c:v>
                </c:pt>
                <c:pt idx="801">
                  <c:v>253.43</c:v>
                </c:pt>
                <c:pt idx="802">
                  <c:v>258.45</c:v>
                </c:pt>
                <c:pt idx="803">
                  <c:v>266.20999999999998</c:v>
                </c:pt>
                <c:pt idx="804">
                  <c:v>267.54000000000002</c:v>
                </c:pt>
                <c:pt idx="805">
                  <c:v>257.06</c:v>
                </c:pt>
                <c:pt idx="806">
                  <c:v>253.53</c:v>
                </c:pt>
                <c:pt idx="807">
                  <c:v>246.89</c:v>
                </c:pt>
                <c:pt idx="808">
                  <c:v>236.2</c:v>
                </c:pt>
                <c:pt idx="809">
                  <c:v>228.26</c:v>
                </c:pt>
                <c:pt idx="810">
                  <c:v>227.67</c:v>
                </c:pt>
                <c:pt idx="811">
                  <c:v>218.44</c:v>
                </c:pt>
                <c:pt idx="812">
                  <c:v>240.25</c:v>
                </c:pt>
                <c:pt idx="813">
                  <c:v>257.33</c:v>
                </c:pt>
                <c:pt idx="814">
                  <c:v>268.95999999999998</c:v>
                </c:pt>
                <c:pt idx="815">
                  <c:v>264.10000000000002</c:v>
                </c:pt>
                <c:pt idx="816">
                  <c:v>267.81</c:v>
                </c:pt>
                <c:pt idx="817">
                  <c:v>264.91000000000003</c:v>
                </c:pt>
                <c:pt idx="818">
                  <c:v>278.08999999999997</c:v>
                </c:pt>
                <c:pt idx="819">
                  <c:v>260.33999999999997</c:v>
                </c:pt>
                <c:pt idx="820">
                  <c:v>267.64999999999998</c:v>
                </c:pt>
                <c:pt idx="821">
                  <c:v>266.58999999999997</c:v>
                </c:pt>
                <c:pt idx="822">
                  <c:v>261.38</c:v>
                </c:pt>
                <c:pt idx="823">
                  <c:v>262.12</c:v>
                </c:pt>
                <c:pt idx="824">
                  <c:v>248.54</c:v>
                </c:pt>
                <c:pt idx="825">
                  <c:v>252.57</c:v>
                </c:pt>
                <c:pt idx="826">
                  <c:v>265.17</c:v>
                </c:pt>
                <c:pt idx="827">
                  <c:v>268.89</c:v>
                </c:pt>
                <c:pt idx="828">
                  <c:v>270.52999999999997</c:v>
                </c:pt>
                <c:pt idx="829">
                  <c:v>285.89</c:v>
                </c:pt>
                <c:pt idx="830">
                  <c:v>279.49</c:v>
                </c:pt>
                <c:pt idx="831">
                  <c:v>278.11</c:v>
                </c:pt>
                <c:pt idx="832">
                  <c:v>271.97000000000003</c:v>
                </c:pt>
                <c:pt idx="833">
                  <c:v>276.22000000000003</c:v>
                </c:pt>
                <c:pt idx="834">
                  <c:v>278.87</c:v>
                </c:pt>
                <c:pt idx="835">
                  <c:v>288.22000000000003</c:v>
                </c:pt>
                <c:pt idx="836">
                  <c:v>287.45</c:v>
                </c:pt>
                <c:pt idx="837">
                  <c:v>287.20999999999998</c:v>
                </c:pt>
                <c:pt idx="838">
                  <c:v>287.66000000000003</c:v>
                </c:pt>
                <c:pt idx="839">
                  <c:v>291.69</c:v>
                </c:pt>
                <c:pt idx="840">
                  <c:v>282.54000000000002</c:v>
                </c:pt>
                <c:pt idx="841">
                  <c:v>278.3</c:v>
                </c:pt>
                <c:pt idx="842">
                  <c:v>287.33999999999997</c:v>
                </c:pt>
                <c:pt idx="843">
                  <c:v>283.61</c:v>
                </c:pt>
                <c:pt idx="844">
                  <c:v>282.63</c:v>
                </c:pt>
                <c:pt idx="845">
                  <c:v>279.33</c:v>
                </c:pt>
                <c:pt idx="846">
                  <c:v>286.63</c:v>
                </c:pt>
                <c:pt idx="847">
                  <c:v>290.64999999999998</c:v>
                </c:pt>
                <c:pt idx="848">
                  <c:v>285.83999999999997</c:v>
                </c:pt>
                <c:pt idx="849">
                  <c:v>278.69</c:v>
                </c:pt>
                <c:pt idx="850">
                  <c:v>282.04000000000002</c:v>
                </c:pt>
                <c:pt idx="851">
                  <c:v>282.94</c:v>
                </c:pt>
                <c:pt idx="852">
                  <c:v>282</c:v>
                </c:pt>
                <c:pt idx="853">
                  <c:v>282.14999999999998</c:v>
                </c:pt>
                <c:pt idx="854">
                  <c:v>284.14999999999998</c:v>
                </c:pt>
                <c:pt idx="855">
                  <c:v>287.83</c:v>
                </c:pt>
                <c:pt idx="856">
                  <c:v>273.81</c:v>
                </c:pt>
                <c:pt idx="857">
                  <c:v>274.89</c:v>
                </c:pt>
                <c:pt idx="858">
                  <c:v>268.58</c:v>
                </c:pt>
                <c:pt idx="859">
                  <c:v>274.95</c:v>
                </c:pt>
                <c:pt idx="860">
                  <c:v>270.42</c:v>
                </c:pt>
                <c:pt idx="861">
                  <c:v>270.18</c:v>
                </c:pt>
                <c:pt idx="862">
                  <c:v>272.14999999999998</c:v>
                </c:pt>
                <c:pt idx="863">
                  <c:v>278.64</c:v>
                </c:pt>
                <c:pt idx="864">
                  <c:v>277.83</c:v>
                </c:pt>
                <c:pt idx="865">
                  <c:v>280.57</c:v>
                </c:pt>
                <c:pt idx="866">
                  <c:v>286.18</c:v>
                </c:pt>
                <c:pt idx="867">
                  <c:v>283.36</c:v>
                </c:pt>
                <c:pt idx="868">
                  <c:v>289.73</c:v>
                </c:pt>
                <c:pt idx="869">
                  <c:v>289.39</c:v>
                </c:pt>
                <c:pt idx="870">
                  <c:v>299.58999999999997</c:v>
                </c:pt>
                <c:pt idx="871">
                  <c:v>293.08</c:v>
                </c:pt>
                <c:pt idx="872">
                  <c:v>294.57</c:v>
                </c:pt>
                <c:pt idx="873">
                  <c:v>301.73</c:v>
                </c:pt>
                <c:pt idx="874">
                  <c:v>305.61</c:v>
                </c:pt>
                <c:pt idx="875">
                  <c:v>296.18</c:v>
                </c:pt>
                <c:pt idx="876">
                  <c:v>303.55</c:v>
                </c:pt>
                <c:pt idx="877">
                  <c:v>304.52</c:v>
                </c:pt>
                <c:pt idx="878">
                  <c:v>306.60000000000002</c:v>
                </c:pt>
                <c:pt idx="879">
                  <c:v>299.86</c:v>
                </c:pt>
                <c:pt idx="880">
                  <c:v>303.39999999999998</c:v>
                </c:pt>
                <c:pt idx="881">
                  <c:v>292.83</c:v>
                </c:pt>
                <c:pt idx="882">
                  <c:v>290.27999999999997</c:v>
                </c:pt>
                <c:pt idx="883">
                  <c:v>294.49</c:v>
                </c:pt>
                <c:pt idx="884">
                  <c:v>292.81</c:v>
                </c:pt>
                <c:pt idx="885">
                  <c:v>298.02</c:v>
                </c:pt>
                <c:pt idx="886">
                  <c:v>291.55</c:v>
                </c:pt>
                <c:pt idx="887">
                  <c:v>285.11</c:v>
                </c:pt>
                <c:pt idx="888">
                  <c:v>294.17</c:v>
                </c:pt>
                <c:pt idx="889">
                  <c:v>295.5</c:v>
                </c:pt>
                <c:pt idx="890">
                  <c:v>292.63</c:v>
                </c:pt>
                <c:pt idx="891">
                  <c:v>306.18</c:v>
                </c:pt>
                <c:pt idx="892">
                  <c:v>307.23</c:v>
                </c:pt>
                <c:pt idx="893">
                  <c:v>302.55</c:v>
                </c:pt>
                <c:pt idx="894">
                  <c:v>298.76</c:v>
                </c:pt>
                <c:pt idx="895">
                  <c:v>303.20999999999998</c:v>
                </c:pt>
                <c:pt idx="896">
                  <c:v>309.06</c:v>
                </c:pt>
                <c:pt idx="897">
                  <c:v>309.98</c:v>
                </c:pt>
                <c:pt idx="898">
                  <c:v>308.27</c:v>
                </c:pt>
                <c:pt idx="899">
                  <c:v>302.31</c:v>
                </c:pt>
                <c:pt idx="900">
                  <c:v>309.41000000000003</c:v>
                </c:pt>
                <c:pt idx="901">
                  <c:v>305.77</c:v>
                </c:pt>
                <c:pt idx="902">
                  <c:v>308.55</c:v>
                </c:pt>
                <c:pt idx="903">
                  <c:v>306.43</c:v>
                </c:pt>
                <c:pt idx="904">
                  <c:v>312</c:v>
                </c:pt>
                <c:pt idx="905">
                  <c:v>308.04000000000002</c:v>
                </c:pt>
                <c:pt idx="906">
                  <c:v>311.97000000000003</c:v>
                </c:pt>
                <c:pt idx="907">
                  <c:v>309.98</c:v>
                </c:pt>
                <c:pt idx="908">
                  <c:v>311.77</c:v>
                </c:pt>
                <c:pt idx="909">
                  <c:v>317.49</c:v>
                </c:pt>
                <c:pt idx="910">
                  <c:v>314.74</c:v>
                </c:pt>
                <c:pt idx="911">
                  <c:v>311.60000000000002</c:v>
                </c:pt>
                <c:pt idx="912">
                  <c:v>314.25</c:v>
                </c:pt>
                <c:pt idx="913">
                  <c:v>308.5</c:v>
                </c:pt>
                <c:pt idx="914">
                  <c:v>309.31</c:v>
                </c:pt>
                <c:pt idx="915">
                  <c:v>312.35000000000002</c:v>
                </c:pt>
                <c:pt idx="916">
                  <c:v>313.24</c:v>
                </c:pt>
                <c:pt idx="917">
                  <c:v>315.36</c:v>
                </c:pt>
                <c:pt idx="918">
                  <c:v>315.26</c:v>
                </c:pt>
                <c:pt idx="919">
                  <c:v>320.05</c:v>
                </c:pt>
                <c:pt idx="920">
                  <c:v>322.99</c:v>
                </c:pt>
                <c:pt idx="921">
                  <c:v>324.83999999999997</c:v>
                </c:pt>
                <c:pt idx="922">
                  <c:v>326.52</c:v>
                </c:pt>
                <c:pt idx="923">
                  <c:v>325.81</c:v>
                </c:pt>
                <c:pt idx="924">
                  <c:v>330.27</c:v>
                </c:pt>
                <c:pt idx="925">
                  <c:v>334.15</c:v>
                </c:pt>
                <c:pt idx="926">
                  <c:v>330.62</c:v>
                </c:pt>
                <c:pt idx="927">
                  <c:v>327.01</c:v>
                </c:pt>
                <c:pt idx="928">
                  <c:v>331.02</c:v>
                </c:pt>
                <c:pt idx="929">
                  <c:v>331.11</c:v>
                </c:pt>
                <c:pt idx="930">
                  <c:v>329.41</c:v>
                </c:pt>
                <c:pt idx="931">
                  <c:v>337.11</c:v>
                </c:pt>
                <c:pt idx="932">
                  <c:v>336.41</c:v>
                </c:pt>
                <c:pt idx="933">
                  <c:v>341.43</c:v>
                </c:pt>
                <c:pt idx="934">
                  <c:v>339.79</c:v>
                </c:pt>
                <c:pt idx="935">
                  <c:v>339.23</c:v>
                </c:pt>
                <c:pt idx="936">
                  <c:v>342.2</c:v>
                </c:pt>
                <c:pt idx="937">
                  <c:v>337.58</c:v>
                </c:pt>
                <c:pt idx="938">
                  <c:v>331.05</c:v>
                </c:pt>
                <c:pt idx="939">
                  <c:v>330.5</c:v>
                </c:pt>
                <c:pt idx="940">
                  <c:v>328.27</c:v>
                </c:pt>
                <c:pt idx="941">
                  <c:v>331.52</c:v>
                </c:pt>
                <c:pt idx="942">
                  <c:v>334.5</c:v>
                </c:pt>
                <c:pt idx="943">
                  <c:v>337.38</c:v>
                </c:pt>
                <c:pt idx="944">
                  <c:v>338.4</c:v>
                </c:pt>
                <c:pt idx="945">
                  <c:v>334.82</c:v>
                </c:pt>
                <c:pt idx="946">
                  <c:v>327.01</c:v>
                </c:pt>
                <c:pt idx="947">
                  <c:v>322.74</c:v>
                </c:pt>
                <c:pt idx="948">
                  <c:v>322.22000000000003</c:v>
                </c:pt>
                <c:pt idx="949">
                  <c:v>318.24</c:v>
                </c:pt>
                <c:pt idx="950">
                  <c:v>313.98</c:v>
                </c:pt>
                <c:pt idx="951">
                  <c:v>312.52</c:v>
                </c:pt>
                <c:pt idx="952">
                  <c:v>306.77999999999997</c:v>
                </c:pt>
                <c:pt idx="953">
                  <c:v>311.58</c:v>
                </c:pt>
                <c:pt idx="954">
                  <c:v>314.47000000000003</c:v>
                </c:pt>
                <c:pt idx="955">
                  <c:v>323.51</c:v>
                </c:pt>
                <c:pt idx="956">
                  <c:v>320.41000000000003</c:v>
                </c:pt>
                <c:pt idx="957">
                  <c:v>318.25</c:v>
                </c:pt>
                <c:pt idx="958">
                  <c:v>317.14</c:v>
                </c:pt>
                <c:pt idx="959">
                  <c:v>324.60000000000002</c:v>
                </c:pt>
                <c:pt idx="960">
                  <c:v>323.13</c:v>
                </c:pt>
                <c:pt idx="961">
                  <c:v>328.67</c:v>
                </c:pt>
                <c:pt idx="962">
                  <c:v>326.42</c:v>
                </c:pt>
                <c:pt idx="963">
                  <c:v>331.38</c:v>
                </c:pt>
                <c:pt idx="964">
                  <c:v>327.84</c:v>
                </c:pt>
                <c:pt idx="965">
                  <c:v>330.06</c:v>
                </c:pt>
                <c:pt idx="966">
                  <c:v>327.52999999999997</c:v>
                </c:pt>
                <c:pt idx="967">
                  <c:v>328.85</c:v>
                </c:pt>
                <c:pt idx="968">
                  <c:v>322.02999999999997</c:v>
                </c:pt>
                <c:pt idx="969">
                  <c:v>317.36</c:v>
                </c:pt>
                <c:pt idx="970">
                  <c:v>316.43</c:v>
                </c:pt>
                <c:pt idx="971">
                  <c:v>320.23</c:v>
                </c:pt>
                <c:pt idx="972">
                  <c:v>322.83</c:v>
                </c:pt>
                <c:pt idx="973">
                  <c:v>325.45</c:v>
                </c:pt>
                <c:pt idx="974">
                  <c:v>328.55</c:v>
                </c:pt>
                <c:pt idx="975">
                  <c:v>330.22</c:v>
                </c:pt>
                <c:pt idx="976">
                  <c:v>340.7</c:v>
                </c:pt>
                <c:pt idx="977">
                  <c:v>338.15</c:v>
                </c:pt>
                <c:pt idx="978">
                  <c:v>336</c:v>
                </c:pt>
                <c:pt idx="979">
                  <c:v>338.88</c:v>
                </c:pt>
                <c:pt idx="980">
                  <c:v>342.99</c:v>
                </c:pt>
                <c:pt idx="981">
                  <c:v>339.17</c:v>
                </c:pt>
                <c:pt idx="982">
                  <c:v>336.35</c:v>
                </c:pt>
                <c:pt idx="983">
                  <c:v>336.85</c:v>
                </c:pt>
                <c:pt idx="984">
                  <c:v>338.87</c:v>
                </c:pt>
                <c:pt idx="985">
                  <c:v>338.84</c:v>
                </c:pt>
                <c:pt idx="986">
                  <c:v>328.95</c:v>
                </c:pt>
                <c:pt idx="987">
                  <c:v>328.5</c:v>
                </c:pt>
                <c:pt idx="988">
                  <c:v>327.23</c:v>
                </c:pt>
                <c:pt idx="989">
                  <c:v>325.57</c:v>
                </c:pt>
                <c:pt idx="990">
                  <c:v>325.10000000000002</c:v>
                </c:pt>
                <c:pt idx="991">
                  <c:v>333.58</c:v>
                </c:pt>
                <c:pt idx="992">
                  <c:v>334.12</c:v>
                </c:pt>
                <c:pt idx="993">
                  <c:v>332.32</c:v>
                </c:pt>
                <c:pt idx="994">
                  <c:v>334.35</c:v>
                </c:pt>
                <c:pt idx="995">
                  <c:v>332.19</c:v>
                </c:pt>
                <c:pt idx="996">
                  <c:v>337.08</c:v>
                </c:pt>
                <c:pt idx="997">
                  <c:v>336.93</c:v>
                </c:pt>
                <c:pt idx="998">
                  <c:v>339.12</c:v>
                </c:pt>
                <c:pt idx="999">
                  <c:v>337.89</c:v>
                </c:pt>
                <c:pt idx="1000">
                  <c:v>334.64</c:v>
                </c:pt>
                <c:pt idx="1001">
                  <c:v>331.85</c:v>
                </c:pt>
                <c:pt idx="1002">
                  <c:v>332.21</c:v>
                </c:pt>
                <c:pt idx="1003">
                  <c:v>327.76</c:v>
                </c:pt>
                <c:pt idx="1004">
                  <c:v>330.13</c:v>
                </c:pt>
                <c:pt idx="1005">
                  <c:v>329.92</c:v>
                </c:pt>
                <c:pt idx="1006">
                  <c:v>330.26</c:v>
                </c:pt>
                <c:pt idx="1007">
                  <c:v>328.25</c:v>
                </c:pt>
                <c:pt idx="1008">
                  <c:v>325.88</c:v>
                </c:pt>
                <c:pt idx="1009">
                  <c:v>328.59</c:v>
                </c:pt>
                <c:pt idx="1010">
                  <c:v>331.65</c:v>
                </c:pt>
                <c:pt idx="1011">
                  <c:v>330.13</c:v>
                </c:pt>
                <c:pt idx="1012">
                  <c:v>331.02</c:v>
                </c:pt>
                <c:pt idx="1013">
                  <c:v>332.06</c:v>
                </c:pt>
                <c:pt idx="1014">
                  <c:v>334.53</c:v>
                </c:pt>
                <c:pt idx="1015">
                  <c:v>337.04</c:v>
                </c:pt>
                <c:pt idx="1016">
                  <c:v>337.65</c:v>
                </c:pt>
                <c:pt idx="1017">
                  <c:v>342.76</c:v>
                </c:pt>
                <c:pt idx="1018">
                  <c:v>343.74</c:v>
                </c:pt>
                <c:pt idx="1019">
                  <c:v>342.11</c:v>
                </c:pt>
                <c:pt idx="1020">
                  <c:v>340.17</c:v>
                </c:pt>
                <c:pt idx="1021">
                  <c:v>345.29</c:v>
                </c:pt>
                <c:pt idx="1022">
                  <c:v>343.52</c:v>
                </c:pt>
                <c:pt idx="1023">
                  <c:v>341.53</c:v>
                </c:pt>
                <c:pt idx="1024">
                  <c:v>342.77</c:v>
                </c:pt>
                <c:pt idx="1025">
                  <c:v>347.23</c:v>
                </c:pt>
                <c:pt idx="1026">
                  <c:v>351.47</c:v>
                </c:pt>
                <c:pt idx="1027">
                  <c:v>357.55</c:v>
                </c:pt>
                <c:pt idx="1028">
                  <c:v>357.34</c:v>
                </c:pt>
                <c:pt idx="1029">
                  <c:v>354.25</c:v>
                </c:pt>
                <c:pt idx="1030">
                  <c:v>357.45</c:v>
                </c:pt>
                <c:pt idx="1031">
                  <c:v>357.97</c:v>
                </c:pt>
                <c:pt idx="1032">
                  <c:v>357.13</c:v>
                </c:pt>
                <c:pt idx="1033">
                  <c:v>355.58</c:v>
                </c:pt>
                <c:pt idx="1034">
                  <c:v>356.96</c:v>
                </c:pt>
                <c:pt idx="1035">
                  <c:v>359.23</c:v>
                </c:pt>
                <c:pt idx="1036">
                  <c:v>354.22</c:v>
                </c:pt>
                <c:pt idx="1037">
                  <c:v>353.31</c:v>
                </c:pt>
                <c:pt idx="1038">
                  <c:v>355.47</c:v>
                </c:pt>
                <c:pt idx="1039">
                  <c:v>351.74</c:v>
                </c:pt>
                <c:pt idx="1040">
                  <c:v>348.99</c:v>
                </c:pt>
                <c:pt idx="1041">
                  <c:v>349.85</c:v>
                </c:pt>
                <c:pt idx="1042">
                  <c:v>351.35</c:v>
                </c:pt>
                <c:pt idx="1043">
                  <c:v>355.49</c:v>
                </c:pt>
                <c:pt idx="1044">
                  <c:v>355.77</c:v>
                </c:pt>
                <c:pt idx="1045">
                  <c:v>357.61</c:v>
                </c:pt>
                <c:pt idx="1046">
                  <c:v>358.35</c:v>
                </c:pt>
                <c:pt idx="1047">
                  <c:v>355.64</c:v>
                </c:pt>
                <c:pt idx="1048">
                  <c:v>357.67</c:v>
                </c:pt>
                <c:pt idx="1049">
                  <c:v>361.02</c:v>
                </c:pt>
                <c:pt idx="1050">
                  <c:v>361.34</c:v>
                </c:pt>
                <c:pt idx="1051">
                  <c:v>364.8</c:v>
                </c:pt>
                <c:pt idx="1052">
                  <c:v>362.37</c:v>
                </c:pt>
                <c:pt idx="1053">
                  <c:v>359.93</c:v>
                </c:pt>
                <c:pt idx="1054">
                  <c:v>354.21</c:v>
                </c:pt>
                <c:pt idx="1055">
                  <c:v>355.04</c:v>
                </c:pt>
                <c:pt idx="1056">
                  <c:v>355.99</c:v>
                </c:pt>
                <c:pt idx="1057">
                  <c:v>356.59</c:v>
                </c:pt>
                <c:pt idx="1058">
                  <c:v>358.63</c:v>
                </c:pt>
                <c:pt idx="1059">
                  <c:v>362.23</c:v>
                </c:pt>
                <c:pt idx="1060">
                  <c:v>360.1</c:v>
                </c:pt>
                <c:pt idx="1061">
                  <c:v>361.52</c:v>
                </c:pt>
                <c:pt idx="1062">
                  <c:v>359.93</c:v>
                </c:pt>
                <c:pt idx="1063">
                  <c:v>360.82</c:v>
                </c:pt>
                <c:pt idx="1064">
                  <c:v>355.5</c:v>
                </c:pt>
                <c:pt idx="1065">
                  <c:v>354.52</c:v>
                </c:pt>
                <c:pt idx="1066">
                  <c:v>344.05</c:v>
                </c:pt>
                <c:pt idx="1067">
                  <c:v>345.99</c:v>
                </c:pt>
                <c:pt idx="1068">
                  <c:v>337.22</c:v>
                </c:pt>
                <c:pt idx="1069">
                  <c:v>338.46</c:v>
                </c:pt>
                <c:pt idx="1070">
                  <c:v>345.11</c:v>
                </c:pt>
                <c:pt idx="1071">
                  <c:v>336.93</c:v>
                </c:pt>
                <c:pt idx="1072">
                  <c:v>336.24</c:v>
                </c:pt>
                <c:pt idx="1073">
                  <c:v>328.38</c:v>
                </c:pt>
                <c:pt idx="1074">
                  <c:v>329.21</c:v>
                </c:pt>
                <c:pt idx="1075">
                  <c:v>326.33</c:v>
                </c:pt>
                <c:pt idx="1076">
                  <c:v>334.53</c:v>
                </c:pt>
                <c:pt idx="1077">
                  <c:v>335.24</c:v>
                </c:pt>
                <c:pt idx="1078">
                  <c:v>340.51</c:v>
                </c:pt>
                <c:pt idx="1079">
                  <c:v>339.83</c:v>
                </c:pt>
                <c:pt idx="1080">
                  <c:v>338.87</c:v>
                </c:pt>
                <c:pt idx="1081">
                  <c:v>342.46</c:v>
                </c:pt>
                <c:pt idx="1082">
                  <c:v>350.52</c:v>
                </c:pt>
                <c:pt idx="1083">
                  <c:v>352.3</c:v>
                </c:pt>
                <c:pt idx="1084">
                  <c:v>349.65</c:v>
                </c:pt>
                <c:pt idx="1085">
                  <c:v>350.49</c:v>
                </c:pt>
                <c:pt idx="1086">
                  <c:v>350.96</c:v>
                </c:pt>
                <c:pt idx="1087">
                  <c:v>353.34</c:v>
                </c:pt>
                <c:pt idx="1088">
                  <c:v>349.86</c:v>
                </c:pt>
                <c:pt idx="1089">
                  <c:v>349.98</c:v>
                </c:pt>
                <c:pt idx="1090">
                  <c:v>352.76</c:v>
                </c:pt>
                <c:pt idx="1091">
                  <c:v>352.89</c:v>
                </c:pt>
                <c:pt idx="1092">
                  <c:v>355.76</c:v>
                </c:pt>
                <c:pt idx="1093">
                  <c:v>353.88</c:v>
                </c:pt>
                <c:pt idx="1094">
                  <c:v>355.38</c:v>
                </c:pt>
                <c:pt idx="1095">
                  <c:v>356.62</c:v>
                </c:pt>
                <c:pt idx="1096">
                  <c:v>354.57</c:v>
                </c:pt>
                <c:pt idx="1097">
                  <c:v>353.99</c:v>
                </c:pt>
                <c:pt idx="1098">
                  <c:v>347.92</c:v>
                </c:pt>
                <c:pt idx="1099">
                  <c:v>343.51</c:v>
                </c:pt>
                <c:pt idx="1100">
                  <c:v>341.41</c:v>
                </c:pt>
                <c:pt idx="1101">
                  <c:v>343.62</c:v>
                </c:pt>
                <c:pt idx="1102">
                  <c:v>343.09</c:v>
                </c:pt>
                <c:pt idx="1103">
                  <c:v>345.63</c:v>
                </c:pt>
                <c:pt idx="1104">
                  <c:v>338.57</c:v>
                </c:pt>
                <c:pt idx="1105">
                  <c:v>337.97</c:v>
                </c:pt>
                <c:pt idx="1106">
                  <c:v>329.46</c:v>
                </c:pt>
                <c:pt idx="1107">
                  <c:v>332.96</c:v>
                </c:pt>
                <c:pt idx="1108">
                  <c:v>326.01</c:v>
                </c:pt>
                <c:pt idx="1109">
                  <c:v>330.7</c:v>
                </c:pt>
                <c:pt idx="1110">
                  <c:v>327.39</c:v>
                </c:pt>
                <c:pt idx="1111">
                  <c:v>323</c:v>
                </c:pt>
                <c:pt idx="1112">
                  <c:v>326.33999999999997</c:v>
                </c:pt>
                <c:pt idx="1113">
                  <c:v>332.7</c:v>
                </c:pt>
                <c:pt idx="1114">
                  <c:v>330.58</c:v>
                </c:pt>
                <c:pt idx="1115">
                  <c:v>330.49</c:v>
                </c:pt>
                <c:pt idx="1116">
                  <c:v>333.94</c:v>
                </c:pt>
                <c:pt idx="1117">
                  <c:v>331.54</c:v>
                </c:pt>
                <c:pt idx="1118">
                  <c:v>334.52</c:v>
                </c:pt>
                <c:pt idx="1119">
                  <c:v>338.17</c:v>
                </c:pt>
                <c:pt idx="1120">
                  <c:v>336.95</c:v>
                </c:pt>
                <c:pt idx="1121">
                  <c:v>337.19</c:v>
                </c:pt>
                <c:pt idx="1122">
                  <c:v>331.88</c:v>
                </c:pt>
                <c:pt idx="1123">
                  <c:v>334.48</c:v>
                </c:pt>
                <c:pt idx="1124">
                  <c:v>336.57</c:v>
                </c:pt>
                <c:pt idx="1125">
                  <c:v>339.08</c:v>
                </c:pt>
                <c:pt idx="1126">
                  <c:v>342.42</c:v>
                </c:pt>
                <c:pt idx="1127">
                  <c:v>342.73</c:v>
                </c:pt>
                <c:pt idx="1128">
                  <c:v>341.74</c:v>
                </c:pt>
                <c:pt idx="1129">
                  <c:v>342.11</c:v>
                </c:pt>
                <c:pt idx="1130">
                  <c:v>341.36</c:v>
                </c:pt>
                <c:pt idx="1131">
                  <c:v>337.29</c:v>
                </c:pt>
                <c:pt idx="1132">
                  <c:v>339.81</c:v>
                </c:pt>
                <c:pt idx="1133">
                  <c:v>342.12</c:v>
                </c:pt>
                <c:pt idx="1134">
                  <c:v>342.55</c:v>
                </c:pt>
                <c:pt idx="1135">
                  <c:v>343.38</c:v>
                </c:pt>
                <c:pt idx="1136">
                  <c:v>343.87</c:v>
                </c:pt>
                <c:pt idx="1137">
                  <c:v>339.62</c:v>
                </c:pt>
                <c:pt idx="1138">
                  <c:v>340.37</c:v>
                </c:pt>
                <c:pt idx="1139">
                  <c:v>343.14</c:v>
                </c:pt>
                <c:pt idx="1140">
                  <c:v>343.43</c:v>
                </c:pt>
                <c:pt idx="1141">
                  <c:v>347.15</c:v>
                </c:pt>
                <c:pt idx="1142">
                  <c:v>346.35</c:v>
                </c:pt>
                <c:pt idx="1143">
                  <c:v>345.13</c:v>
                </c:pt>
                <c:pt idx="1144">
                  <c:v>345.87</c:v>
                </c:pt>
                <c:pt idx="1145">
                  <c:v>341.83</c:v>
                </c:pt>
                <c:pt idx="1146">
                  <c:v>339.84</c:v>
                </c:pt>
                <c:pt idx="1147">
                  <c:v>335.92</c:v>
                </c:pt>
                <c:pt idx="1148">
                  <c:v>334.79</c:v>
                </c:pt>
                <c:pt idx="1149">
                  <c:v>335.56</c:v>
                </c:pt>
                <c:pt idx="1150">
                  <c:v>335.94</c:v>
                </c:pt>
                <c:pt idx="1151">
                  <c:v>333.53</c:v>
                </c:pt>
                <c:pt idx="1152">
                  <c:v>333.8</c:v>
                </c:pt>
                <c:pt idx="1153">
                  <c:v>332.72</c:v>
                </c:pt>
                <c:pt idx="1154">
                  <c:v>328.63</c:v>
                </c:pt>
                <c:pt idx="1155">
                  <c:v>328.77</c:v>
                </c:pt>
                <c:pt idx="1156">
                  <c:v>326.68</c:v>
                </c:pt>
                <c:pt idx="1157">
                  <c:v>328.06</c:v>
                </c:pt>
                <c:pt idx="1158">
                  <c:v>331.37</c:v>
                </c:pt>
                <c:pt idx="1159">
                  <c:v>324.97000000000003</c:v>
                </c:pt>
                <c:pt idx="1160">
                  <c:v>324.68</c:v>
                </c:pt>
                <c:pt idx="1161">
                  <c:v>320.72000000000003</c:v>
                </c:pt>
                <c:pt idx="1162">
                  <c:v>324.72000000000003</c:v>
                </c:pt>
                <c:pt idx="1163">
                  <c:v>324.32</c:v>
                </c:pt>
                <c:pt idx="1164">
                  <c:v>330.71</c:v>
                </c:pt>
                <c:pt idx="1165">
                  <c:v>329.91</c:v>
                </c:pt>
                <c:pt idx="1166">
                  <c:v>325.87</c:v>
                </c:pt>
                <c:pt idx="1167">
                  <c:v>326.93</c:v>
                </c:pt>
                <c:pt idx="1168">
                  <c:v>323.39</c:v>
                </c:pt>
                <c:pt idx="1169">
                  <c:v>325.85000000000002</c:v>
                </c:pt>
                <c:pt idx="1170">
                  <c:v>315.74</c:v>
                </c:pt>
                <c:pt idx="1171">
                  <c:v>313.08</c:v>
                </c:pt>
                <c:pt idx="1172">
                  <c:v>316.24</c:v>
                </c:pt>
                <c:pt idx="1173">
                  <c:v>312.86</c:v>
                </c:pt>
                <c:pt idx="1174">
                  <c:v>311.57</c:v>
                </c:pt>
                <c:pt idx="1175">
                  <c:v>310.68</c:v>
                </c:pt>
                <c:pt idx="1176">
                  <c:v>314.37</c:v>
                </c:pt>
                <c:pt idx="1177">
                  <c:v>315.72000000000003</c:v>
                </c:pt>
                <c:pt idx="1178">
                  <c:v>316.69</c:v>
                </c:pt>
                <c:pt idx="1179">
                  <c:v>317.29000000000002</c:v>
                </c:pt>
                <c:pt idx="1180">
                  <c:v>316.5</c:v>
                </c:pt>
                <c:pt idx="1181">
                  <c:v>321.72000000000003</c:v>
                </c:pt>
                <c:pt idx="1182">
                  <c:v>321.55</c:v>
                </c:pt>
                <c:pt idx="1183">
                  <c:v>322.08</c:v>
                </c:pt>
                <c:pt idx="1184">
                  <c:v>324.5</c:v>
                </c:pt>
                <c:pt idx="1185">
                  <c:v>326.31</c:v>
                </c:pt>
                <c:pt idx="1186">
                  <c:v>325.73</c:v>
                </c:pt>
                <c:pt idx="1187">
                  <c:v>323.12</c:v>
                </c:pt>
                <c:pt idx="1188">
                  <c:v>325.27</c:v>
                </c:pt>
                <c:pt idx="1189">
                  <c:v>326.85000000000002</c:v>
                </c:pt>
                <c:pt idx="1190">
                  <c:v>328.75</c:v>
                </c:pt>
                <c:pt idx="1191">
                  <c:v>330.68</c:v>
                </c:pt>
                <c:pt idx="1192">
                  <c:v>331.74</c:v>
                </c:pt>
                <c:pt idx="1193">
                  <c:v>331.28</c:v>
                </c:pt>
                <c:pt idx="1194">
                  <c:v>327.87</c:v>
                </c:pt>
                <c:pt idx="1195">
                  <c:v>329.72</c:v>
                </c:pt>
                <c:pt idx="1196">
                  <c:v>334.19</c:v>
                </c:pt>
                <c:pt idx="1197">
                  <c:v>333.15</c:v>
                </c:pt>
                <c:pt idx="1198">
                  <c:v>332.07</c:v>
                </c:pt>
                <c:pt idx="1199">
                  <c:v>332.11</c:v>
                </c:pt>
                <c:pt idx="1200">
                  <c:v>334.9</c:v>
                </c:pt>
                <c:pt idx="1201">
                  <c:v>331.92</c:v>
                </c:pt>
                <c:pt idx="1202">
                  <c:v>334.07</c:v>
                </c:pt>
                <c:pt idx="1203">
                  <c:v>329.45</c:v>
                </c:pt>
                <c:pt idx="1204">
                  <c:v>326.37</c:v>
                </c:pt>
                <c:pt idx="1205">
                  <c:v>325.91000000000003</c:v>
                </c:pt>
                <c:pt idx="1206">
                  <c:v>323.47000000000003</c:v>
                </c:pt>
                <c:pt idx="1207">
                  <c:v>324.26</c:v>
                </c:pt>
                <c:pt idx="1208">
                  <c:v>325.3</c:v>
                </c:pt>
                <c:pt idx="1209">
                  <c:v>323.94</c:v>
                </c:pt>
                <c:pt idx="1210">
                  <c:v>330.87</c:v>
                </c:pt>
                <c:pt idx="1211">
                  <c:v>335.19</c:v>
                </c:pt>
                <c:pt idx="1212">
                  <c:v>336.1</c:v>
                </c:pt>
                <c:pt idx="1213">
                  <c:v>336.95</c:v>
                </c:pt>
                <c:pt idx="1214">
                  <c:v>337.68</c:v>
                </c:pt>
                <c:pt idx="1215">
                  <c:v>334.91</c:v>
                </c:pt>
                <c:pt idx="1216">
                  <c:v>334.43</c:v>
                </c:pt>
                <c:pt idx="1217">
                  <c:v>329.97</c:v>
                </c:pt>
                <c:pt idx="1218">
                  <c:v>331.53</c:v>
                </c:pt>
                <c:pt idx="1219">
                  <c:v>328.73</c:v>
                </c:pt>
                <c:pt idx="1220">
                  <c:v>327.94</c:v>
                </c:pt>
                <c:pt idx="1221">
                  <c:v>326.64999999999998</c:v>
                </c:pt>
                <c:pt idx="1222">
                  <c:v>330.15</c:v>
                </c:pt>
                <c:pt idx="1223">
                  <c:v>325.51</c:v>
                </c:pt>
                <c:pt idx="1224">
                  <c:v>326.64999999999998</c:v>
                </c:pt>
                <c:pt idx="1225">
                  <c:v>327.02999999999997</c:v>
                </c:pt>
                <c:pt idx="1226">
                  <c:v>322.02999999999997</c:v>
                </c:pt>
                <c:pt idx="1227">
                  <c:v>323.12</c:v>
                </c:pt>
                <c:pt idx="1228">
                  <c:v>327.72</c:v>
                </c:pt>
                <c:pt idx="1229">
                  <c:v>330.62</c:v>
                </c:pt>
                <c:pt idx="1230">
                  <c:v>330.48</c:v>
                </c:pt>
                <c:pt idx="1231">
                  <c:v>331.16</c:v>
                </c:pt>
                <c:pt idx="1232">
                  <c:v>334.28</c:v>
                </c:pt>
                <c:pt idx="1233">
                  <c:v>335.57</c:v>
                </c:pt>
                <c:pt idx="1234">
                  <c:v>333.56</c:v>
                </c:pt>
                <c:pt idx="1235">
                  <c:v>336.36</c:v>
                </c:pt>
                <c:pt idx="1236">
                  <c:v>337</c:v>
                </c:pt>
                <c:pt idx="1237">
                  <c:v>336.58</c:v>
                </c:pt>
                <c:pt idx="1238">
                  <c:v>338.43</c:v>
                </c:pt>
                <c:pt idx="1239">
                  <c:v>342.37</c:v>
                </c:pt>
                <c:pt idx="1240">
                  <c:v>343.61</c:v>
                </c:pt>
                <c:pt idx="1241">
                  <c:v>342.48</c:v>
                </c:pt>
                <c:pt idx="1242">
                  <c:v>339.54</c:v>
                </c:pt>
                <c:pt idx="1243">
                  <c:v>342.22</c:v>
                </c:pt>
                <c:pt idx="1244">
                  <c:v>341.68</c:v>
                </c:pt>
                <c:pt idx="1245">
                  <c:v>339.44</c:v>
                </c:pt>
                <c:pt idx="1246">
                  <c:v>337.45</c:v>
                </c:pt>
                <c:pt idx="1247">
                  <c:v>337.15</c:v>
                </c:pt>
                <c:pt idx="1248">
                  <c:v>337.27</c:v>
                </c:pt>
                <c:pt idx="1249">
                  <c:v>340.21</c:v>
                </c:pt>
                <c:pt idx="1250">
                  <c:v>340.2</c:v>
                </c:pt>
                <c:pt idx="1251">
                  <c:v>339.6</c:v>
                </c:pt>
                <c:pt idx="1252">
                  <c:v>337.15</c:v>
                </c:pt>
                <c:pt idx="1253">
                  <c:v>342.75</c:v>
                </c:pt>
                <c:pt idx="1254">
                  <c:v>344.45</c:v>
                </c:pt>
                <c:pt idx="1255">
                  <c:v>343.48</c:v>
                </c:pt>
                <c:pt idx="1256">
                  <c:v>342.23</c:v>
                </c:pt>
                <c:pt idx="1257">
                  <c:v>343.37</c:v>
                </c:pt>
                <c:pt idx="1258">
                  <c:v>343.31</c:v>
                </c:pt>
                <c:pt idx="1259">
                  <c:v>340.13</c:v>
                </c:pt>
                <c:pt idx="1260">
                  <c:v>341.8</c:v>
                </c:pt>
                <c:pt idx="1261">
                  <c:v>345.31</c:v>
                </c:pt>
                <c:pt idx="1262">
                  <c:v>346.17</c:v>
                </c:pt>
                <c:pt idx="1263">
                  <c:v>344.51</c:v>
                </c:pt>
                <c:pt idx="1264">
                  <c:v>346.43</c:v>
                </c:pt>
                <c:pt idx="1265">
                  <c:v>343.49</c:v>
                </c:pt>
                <c:pt idx="1266">
                  <c:v>343.42</c:v>
                </c:pt>
                <c:pt idx="1267">
                  <c:v>344</c:v>
                </c:pt>
                <c:pt idx="1268">
                  <c:v>346.81</c:v>
                </c:pt>
                <c:pt idx="1269">
                  <c:v>348.33</c:v>
                </c:pt>
                <c:pt idx="1270">
                  <c:v>348.07</c:v>
                </c:pt>
                <c:pt idx="1271">
                  <c:v>347.81</c:v>
                </c:pt>
                <c:pt idx="1272">
                  <c:v>348.41</c:v>
                </c:pt>
                <c:pt idx="1273">
                  <c:v>347.32</c:v>
                </c:pt>
                <c:pt idx="1274">
                  <c:v>347.27</c:v>
                </c:pt>
                <c:pt idx="1275">
                  <c:v>348.08</c:v>
                </c:pt>
                <c:pt idx="1276">
                  <c:v>351.91</c:v>
                </c:pt>
                <c:pt idx="1277">
                  <c:v>352.68</c:v>
                </c:pt>
                <c:pt idx="1278">
                  <c:v>350.16</c:v>
                </c:pt>
                <c:pt idx="1279">
                  <c:v>353.6</c:v>
                </c:pt>
                <c:pt idx="1280">
                  <c:v>354.46</c:v>
                </c:pt>
                <c:pt idx="1281">
                  <c:v>355.13</c:v>
                </c:pt>
                <c:pt idx="1282">
                  <c:v>352.38</c:v>
                </c:pt>
                <c:pt idx="1283">
                  <c:v>350.1</c:v>
                </c:pt>
                <c:pt idx="1284">
                  <c:v>351.09</c:v>
                </c:pt>
                <c:pt idx="1285">
                  <c:v>352.73</c:v>
                </c:pt>
                <c:pt idx="1286">
                  <c:v>354.24</c:v>
                </c:pt>
                <c:pt idx="1287">
                  <c:v>354.22</c:v>
                </c:pt>
                <c:pt idx="1288">
                  <c:v>353.94</c:v>
                </c:pt>
                <c:pt idx="1289">
                  <c:v>352.75</c:v>
                </c:pt>
                <c:pt idx="1290">
                  <c:v>353.55</c:v>
                </c:pt>
                <c:pt idx="1291">
                  <c:v>353.56</c:v>
                </c:pt>
                <c:pt idx="1292">
                  <c:v>356.36</c:v>
                </c:pt>
                <c:pt idx="1293">
                  <c:v>356.51</c:v>
                </c:pt>
                <c:pt idx="1294">
                  <c:v>358.57</c:v>
                </c:pt>
                <c:pt idx="1295">
                  <c:v>357.02</c:v>
                </c:pt>
                <c:pt idx="1296">
                  <c:v>360.42</c:v>
                </c:pt>
                <c:pt idx="1297">
                  <c:v>364.41</c:v>
                </c:pt>
                <c:pt idx="1298">
                  <c:v>365.46</c:v>
                </c:pt>
                <c:pt idx="1299">
                  <c:v>364.83</c:v>
                </c:pt>
                <c:pt idx="1300">
                  <c:v>367.32</c:v>
                </c:pt>
                <c:pt idx="1301">
                  <c:v>369.13</c:v>
                </c:pt>
                <c:pt idx="1302">
                  <c:v>369.1</c:v>
                </c:pt>
                <c:pt idx="1303">
                  <c:v>368.36</c:v>
                </c:pt>
                <c:pt idx="1304">
                  <c:v>367.48</c:v>
                </c:pt>
                <c:pt idx="1305">
                  <c:v>371.05</c:v>
                </c:pt>
                <c:pt idx="1306">
                  <c:v>371.8</c:v>
                </c:pt>
                <c:pt idx="1307">
                  <c:v>373.81</c:v>
                </c:pt>
                <c:pt idx="1308">
                  <c:v>372.52</c:v>
                </c:pt>
                <c:pt idx="1309">
                  <c:v>373.98</c:v>
                </c:pt>
                <c:pt idx="1310">
                  <c:v>375.47</c:v>
                </c:pt>
                <c:pt idx="1311">
                  <c:v>374.99</c:v>
                </c:pt>
                <c:pt idx="1312">
                  <c:v>373.13</c:v>
                </c:pt>
                <c:pt idx="1313">
                  <c:v>370.68</c:v>
                </c:pt>
                <c:pt idx="1314">
                  <c:v>370.29</c:v>
                </c:pt>
                <c:pt idx="1315">
                  <c:v>374.56</c:v>
                </c:pt>
                <c:pt idx="1316">
                  <c:v>374.37</c:v>
                </c:pt>
                <c:pt idx="1317">
                  <c:v>375.71</c:v>
                </c:pt>
                <c:pt idx="1318">
                  <c:v>376.27</c:v>
                </c:pt>
                <c:pt idx="1319">
                  <c:v>376.16</c:v>
                </c:pt>
                <c:pt idx="1320">
                  <c:v>378.65</c:v>
                </c:pt>
                <c:pt idx="1321">
                  <c:v>379.76</c:v>
                </c:pt>
                <c:pt idx="1322">
                  <c:v>377.68</c:v>
                </c:pt>
                <c:pt idx="1323">
                  <c:v>376.32</c:v>
                </c:pt>
                <c:pt idx="1324">
                  <c:v>372.6</c:v>
                </c:pt>
                <c:pt idx="1325">
                  <c:v>372.15</c:v>
                </c:pt>
                <c:pt idx="1326">
                  <c:v>372.16</c:v>
                </c:pt>
                <c:pt idx="1327">
                  <c:v>373.88</c:v>
                </c:pt>
                <c:pt idx="1328">
                  <c:v>368.37</c:v>
                </c:pt>
                <c:pt idx="1329">
                  <c:v>368.36</c:v>
                </c:pt>
                <c:pt idx="1330">
                  <c:v>369.84</c:v>
                </c:pt>
                <c:pt idx="1331">
                  <c:v>369.06</c:v>
                </c:pt>
                <c:pt idx="1332">
                  <c:v>369.67</c:v>
                </c:pt>
                <c:pt idx="1333">
                  <c:v>369.06</c:v>
                </c:pt>
                <c:pt idx="1334">
                  <c:v>371.62</c:v>
                </c:pt>
                <c:pt idx="1335">
                  <c:v>371.47</c:v>
                </c:pt>
                <c:pt idx="1336">
                  <c:v>368.98</c:v>
                </c:pt>
                <c:pt idx="1337">
                  <c:v>369.56</c:v>
                </c:pt>
                <c:pt idx="1338">
                  <c:v>368.2</c:v>
                </c:pt>
                <c:pt idx="1339">
                  <c:v>366.91</c:v>
                </c:pt>
                <c:pt idx="1340">
                  <c:v>369.07</c:v>
                </c:pt>
                <c:pt idx="1341">
                  <c:v>371.17</c:v>
                </c:pt>
                <c:pt idx="1342">
                  <c:v>372.79</c:v>
                </c:pt>
                <c:pt idx="1343">
                  <c:v>373.61</c:v>
                </c:pt>
                <c:pt idx="1344">
                  <c:v>372.33</c:v>
                </c:pt>
                <c:pt idx="1345">
                  <c:v>370.31</c:v>
                </c:pt>
                <c:pt idx="1346">
                  <c:v>370.68</c:v>
                </c:pt>
                <c:pt idx="1347">
                  <c:v>368.9</c:v>
                </c:pt>
                <c:pt idx="1348">
                  <c:v>364.26</c:v>
                </c:pt>
                <c:pt idx="1349">
                  <c:v>355.88</c:v>
                </c:pt>
                <c:pt idx="1350">
                  <c:v>356.65</c:v>
                </c:pt>
                <c:pt idx="1351">
                  <c:v>353.89</c:v>
                </c:pt>
                <c:pt idx="1352">
                  <c:v>353.26</c:v>
                </c:pt>
                <c:pt idx="1353">
                  <c:v>356.18</c:v>
                </c:pt>
                <c:pt idx="1354">
                  <c:v>357.1</c:v>
                </c:pt>
                <c:pt idx="1355">
                  <c:v>356.19</c:v>
                </c:pt>
                <c:pt idx="1356">
                  <c:v>350.53</c:v>
                </c:pt>
                <c:pt idx="1357">
                  <c:v>346.95</c:v>
                </c:pt>
                <c:pt idx="1358">
                  <c:v>348.2</c:v>
                </c:pt>
                <c:pt idx="1359">
                  <c:v>348.37</c:v>
                </c:pt>
                <c:pt idx="1360">
                  <c:v>349.08</c:v>
                </c:pt>
                <c:pt idx="1361">
                  <c:v>351.18</c:v>
                </c:pt>
                <c:pt idx="1362">
                  <c:v>354.78</c:v>
                </c:pt>
                <c:pt idx="1363">
                  <c:v>356.65</c:v>
                </c:pt>
                <c:pt idx="1364">
                  <c:v>355.93</c:v>
                </c:pt>
                <c:pt idx="1365">
                  <c:v>354.04</c:v>
                </c:pt>
                <c:pt idx="1366">
                  <c:v>352.78</c:v>
                </c:pt>
                <c:pt idx="1367">
                  <c:v>354.92</c:v>
                </c:pt>
                <c:pt idx="1368">
                  <c:v>355.51</c:v>
                </c:pt>
                <c:pt idx="1369">
                  <c:v>354.84</c:v>
                </c:pt>
                <c:pt idx="1370">
                  <c:v>355.35</c:v>
                </c:pt>
                <c:pt idx="1371">
                  <c:v>360.99</c:v>
                </c:pt>
                <c:pt idx="1372">
                  <c:v>363.21</c:v>
                </c:pt>
                <c:pt idx="1373">
                  <c:v>363.88</c:v>
                </c:pt>
                <c:pt idx="1374">
                  <c:v>366.07</c:v>
                </c:pt>
                <c:pt idx="1375">
                  <c:v>365.1</c:v>
                </c:pt>
                <c:pt idx="1376">
                  <c:v>366.04</c:v>
                </c:pt>
                <c:pt idx="1377">
                  <c:v>368.26</c:v>
                </c:pt>
                <c:pt idx="1378">
                  <c:v>366.94</c:v>
                </c:pt>
                <c:pt idx="1379">
                  <c:v>368.42</c:v>
                </c:pt>
                <c:pt idx="1380">
                  <c:v>364.68</c:v>
                </c:pt>
                <c:pt idx="1381">
                  <c:v>371.52</c:v>
                </c:pt>
                <c:pt idx="1382">
                  <c:v>372.4</c:v>
                </c:pt>
                <c:pt idx="1383">
                  <c:v>371.52</c:v>
                </c:pt>
                <c:pt idx="1384">
                  <c:v>368.77</c:v>
                </c:pt>
                <c:pt idx="1385">
                  <c:v>372.46</c:v>
                </c:pt>
                <c:pt idx="1386">
                  <c:v>372.8</c:v>
                </c:pt>
                <c:pt idx="1387">
                  <c:v>373.35</c:v>
                </c:pt>
                <c:pt idx="1388">
                  <c:v>376.09</c:v>
                </c:pt>
                <c:pt idx="1389">
                  <c:v>377.45</c:v>
                </c:pt>
                <c:pt idx="1390">
                  <c:v>377.69</c:v>
                </c:pt>
                <c:pt idx="1391">
                  <c:v>375.82</c:v>
                </c:pt>
                <c:pt idx="1392">
                  <c:v>378.95</c:v>
                </c:pt>
                <c:pt idx="1393">
                  <c:v>380.27</c:v>
                </c:pt>
                <c:pt idx="1394">
                  <c:v>379.05</c:v>
                </c:pt>
                <c:pt idx="1395">
                  <c:v>381.39</c:v>
                </c:pt>
                <c:pt idx="1396">
                  <c:v>382.36</c:v>
                </c:pt>
                <c:pt idx="1397">
                  <c:v>383.2</c:v>
                </c:pt>
                <c:pt idx="1398">
                  <c:v>379.97</c:v>
                </c:pt>
                <c:pt idx="1399">
                  <c:v>377.27</c:v>
                </c:pt>
                <c:pt idx="1400">
                  <c:v>381.84</c:v>
                </c:pt>
                <c:pt idx="1401">
                  <c:v>383.34</c:v>
                </c:pt>
                <c:pt idx="1402">
                  <c:v>383.83</c:v>
                </c:pt>
                <c:pt idx="1403">
                  <c:v>388.26</c:v>
                </c:pt>
                <c:pt idx="1404">
                  <c:v>389.84</c:v>
                </c:pt>
                <c:pt idx="1405">
                  <c:v>389.11</c:v>
                </c:pt>
                <c:pt idx="1406">
                  <c:v>390.33</c:v>
                </c:pt>
                <c:pt idx="1407">
                  <c:v>383.8</c:v>
                </c:pt>
                <c:pt idx="1408">
                  <c:v>388.6</c:v>
                </c:pt>
                <c:pt idx="1409">
                  <c:v>390.93</c:v>
                </c:pt>
                <c:pt idx="1410">
                  <c:v>389.35</c:v>
                </c:pt>
                <c:pt idx="1411">
                  <c:v>391.91</c:v>
                </c:pt>
                <c:pt idx="1412">
                  <c:v>393.72</c:v>
                </c:pt>
                <c:pt idx="1413">
                  <c:v>393.68</c:v>
                </c:pt>
                <c:pt idx="1414">
                  <c:v>392.88</c:v>
                </c:pt>
                <c:pt idx="1415">
                  <c:v>396.96</c:v>
                </c:pt>
                <c:pt idx="1416">
                  <c:v>395.58</c:v>
                </c:pt>
                <c:pt idx="1417">
                  <c:v>395.93</c:v>
                </c:pt>
                <c:pt idx="1418">
                  <c:v>394.3</c:v>
                </c:pt>
                <c:pt idx="1419">
                  <c:v>394.54</c:v>
                </c:pt>
                <c:pt idx="1420">
                  <c:v>395.55</c:v>
                </c:pt>
                <c:pt idx="1421">
                  <c:v>395.1</c:v>
                </c:pt>
                <c:pt idx="1422">
                  <c:v>394.97</c:v>
                </c:pt>
                <c:pt idx="1423">
                  <c:v>395.77</c:v>
                </c:pt>
                <c:pt idx="1424">
                  <c:v>396.96</c:v>
                </c:pt>
                <c:pt idx="1425">
                  <c:v>397.98</c:v>
                </c:pt>
                <c:pt idx="1426">
                  <c:v>396.92</c:v>
                </c:pt>
                <c:pt idx="1427">
                  <c:v>394.68</c:v>
                </c:pt>
                <c:pt idx="1428">
                  <c:v>391.31</c:v>
                </c:pt>
                <c:pt idx="1429">
                  <c:v>391.43</c:v>
                </c:pt>
                <c:pt idx="1430">
                  <c:v>395.88</c:v>
                </c:pt>
                <c:pt idx="1431">
                  <c:v>401.57</c:v>
                </c:pt>
                <c:pt idx="1432">
                  <c:v>400.15</c:v>
                </c:pt>
                <c:pt idx="1433">
                  <c:v>396.06</c:v>
                </c:pt>
                <c:pt idx="1434">
                  <c:v>395.66</c:v>
                </c:pt>
                <c:pt idx="1435">
                  <c:v>394.64</c:v>
                </c:pt>
                <c:pt idx="1436">
                  <c:v>393.53</c:v>
                </c:pt>
                <c:pt idx="1437">
                  <c:v>391.38</c:v>
                </c:pt>
                <c:pt idx="1438">
                  <c:v>393.97</c:v>
                </c:pt>
                <c:pt idx="1439">
                  <c:v>394.67</c:v>
                </c:pt>
                <c:pt idx="1440">
                  <c:v>391.73</c:v>
                </c:pt>
                <c:pt idx="1441">
                  <c:v>389.86</c:v>
                </c:pt>
                <c:pt idx="1442">
                  <c:v>386.93</c:v>
                </c:pt>
                <c:pt idx="1443">
                  <c:v>385.15</c:v>
                </c:pt>
                <c:pt idx="1444">
                  <c:v>385.65</c:v>
                </c:pt>
                <c:pt idx="1445">
                  <c:v>386.08</c:v>
                </c:pt>
                <c:pt idx="1446">
                  <c:v>389.6</c:v>
                </c:pt>
                <c:pt idx="1447">
                  <c:v>389.88</c:v>
                </c:pt>
                <c:pt idx="1448">
                  <c:v>389.31</c:v>
                </c:pt>
                <c:pt idx="1449">
                  <c:v>391.46</c:v>
                </c:pt>
                <c:pt idx="1450">
                  <c:v>394.15</c:v>
                </c:pt>
                <c:pt idx="1451">
                  <c:v>394.3</c:v>
                </c:pt>
                <c:pt idx="1452">
                  <c:v>393.92</c:v>
                </c:pt>
                <c:pt idx="1453">
                  <c:v>394.91</c:v>
                </c:pt>
                <c:pt idx="1454">
                  <c:v>395.7</c:v>
                </c:pt>
                <c:pt idx="1455">
                  <c:v>393.3</c:v>
                </c:pt>
                <c:pt idx="1456">
                  <c:v>393.9</c:v>
                </c:pt>
                <c:pt idx="1457">
                  <c:v>394.92</c:v>
                </c:pt>
                <c:pt idx="1458">
                  <c:v>398.1</c:v>
                </c:pt>
                <c:pt idx="1459">
                  <c:v>399.16</c:v>
                </c:pt>
                <c:pt idx="1460">
                  <c:v>401.41</c:v>
                </c:pt>
                <c:pt idx="1461">
                  <c:v>396.48</c:v>
                </c:pt>
                <c:pt idx="1462">
                  <c:v>393.61</c:v>
                </c:pt>
                <c:pt idx="1463">
                  <c:v>394.33</c:v>
                </c:pt>
                <c:pt idx="1464">
                  <c:v>399.37</c:v>
                </c:pt>
                <c:pt idx="1465">
                  <c:v>398.13</c:v>
                </c:pt>
                <c:pt idx="1466">
                  <c:v>401.99</c:v>
                </c:pt>
                <c:pt idx="1467">
                  <c:v>400.41</c:v>
                </c:pt>
                <c:pt idx="1468">
                  <c:v>402.99</c:v>
                </c:pt>
                <c:pt idx="1469">
                  <c:v>407.84</c:v>
                </c:pt>
                <c:pt idx="1470">
                  <c:v>408.66</c:v>
                </c:pt>
                <c:pt idx="1471">
                  <c:v>404.96</c:v>
                </c:pt>
                <c:pt idx="1472">
                  <c:v>399.89</c:v>
                </c:pt>
                <c:pt idx="1473">
                  <c:v>398.66</c:v>
                </c:pt>
                <c:pt idx="1474">
                  <c:v>398.27</c:v>
                </c:pt>
                <c:pt idx="1475">
                  <c:v>397.9</c:v>
                </c:pt>
                <c:pt idx="1476">
                  <c:v>393.7</c:v>
                </c:pt>
                <c:pt idx="1477">
                  <c:v>391.37</c:v>
                </c:pt>
                <c:pt idx="1478">
                  <c:v>394.31</c:v>
                </c:pt>
                <c:pt idx="1479">
                  <c:v>394.31</c:v>
                </c:pt>
                <c:pt idx="1480">
                  <c:v>393.92</c:v>
                </c:pt>
                <c:pt idx="1481">
                  <c:v>387.06</c:v>
                </c:pt>
                <c:pt idx="1482">
                  <c:v>389.06</c:v>
                </c:pt>
                <c:pt idx="1483">
                  <c:v>386.08</c:v>
                </c:pt>
                <c:pt idx="1484">
                  <c:v>389.73</c:v>
                </c:pt>
                <c:pt idx="1485">
                  <c:v>388.68</c:v>
                </c:pt>
                <c:pt idx="1486">
                  <c:v>390.71</c:v>
                </c:pt>
                <c:pt idx="1487">
                  <c:v>386.09</c:v>
                </c:pt>
                <c:pt idx="1488">
                  <c:v>385.95</c:v>
                </c:pt>
                <c:pt idx="1489">
                  <c:v>394.16</c:v>
                </c:pt>
                <c:pt idx="1490">
                  <c:v>394.62</c:v>
                </c:pt>
                <c:pt idx="1491">
                  <c:v>397.12</c:v>
                </c:pt>
                <c:pt idx="1492">
                  <c:v>399.91</c:v>
                </c:pt>
                <c:pt idx="1493">
                  <c:v>399.53</c:v>
                </c:pt>
                <c:pt idx="1494">
                  <c:v>401.14</c:v>
                </c:pt>
                <c:pt idx="1495">
                  <c:v>402.8</c:v>
                </c:pt>
                <c:pt idx="1496">
                  <c:v>403.89</c:v>
                </c:pt>
                <c:pt idx="1497">
                  <c:v>406.3</c:v>
                </c:pt>
                <c:pt idx="1498">
                  <c:v>410.82</c:v>
                </c:pt>
                <c:pt idx="1499">
                  <c:v>412.03</c:v>
                </c:pt>
                <c:pt idx="1500">
                  <c:v>412.61</c:v>
                </c:pt>
                <c:pt idx="1501">
                  <c:v>410.77</c:v>
                </c:pt>
                <c:pt idx="1502">
                  <c:v>413.24</c:v>
                </c:pt>
                <c:pt idx="1503">
                  <c:v>416.24</c:v>
                </c:pt>
                <c:pt idx="1504">
                  <c:v>417.55</c:v>
                </c:pt>
                <c:pt idx="1505">
                  <c:v>418.52</c:v>
                </c:pt>
                <c:pt idx="1506">
                  <c:v>419.79</c:v>
                </c:pt>
                <c:pt idx="1507">
                  <c:v>417.84</c:v>
                </c:pt>
                <c:pt idx="1508">
                  <c:v>418.3</c:v>
                </c:pt>
                <c:pt idx="1509">
                  <c:v>417.63</c:v>
                </c:pt>
                <c:pt idx="1510">
                  <c:v>420.33</c:v>
                </c:pt>
                <c:pt idx="1511">
                  <c:v>418.79</c:v>
                </c:pt>
                <c:pt idx="1512">
                  <c:v>426.17</c:v>
                </c:pt>
                <c:pt idx="1513">
                  <c:v>429.48</c:v>
                </c:pt>
                <c:pt idx="1514">
                  <c:v>428.85</c:v>
                </c:pt>
                <c:pt idx="1515">
                  <c:v>432.67</c:v>
                </c:pt>
                <c:pt idx="1516">
                  <c:v>431.52</c:v>
                </c:pt>
                <c:pt idx="1517">
                  <c:v>432.23</c:v>
                </c:pt>
                <c:pt idx="1518">
                  <c:v>431.13</c:v>
                </c:pt>
                <c:pt idx="1519">
                  <c:v>432.8</c:v>
                </c:pt>
                <c:pt idx="1520">
                  <c:v>433.17</c:v>
                </c:pt>
                <c:pt idx="1521">
                  <c:v>430.95</c:v>
                </c:pt>
                <c:pt idx="1522">
                  <c:v>432.08</c:v>
                </c:pt>
                <c:pt idx="1523">
                  <c:v>436.17</c:v>
                </c:pt>
                <c:pt idx="1524">
                  <c:v>435.31</c:v>
                </c:pt>
                <c:pt idx="1525">
                  <c:v>435.46</c:v>
                </c:pt>
                <c:pt idx="1526">
                  <c:v>438.99</c:v>
                </c:pt>
                <c:pt idx="1527">
                  <c:v>438.45</c:v>
                </c:pt>
                <c:pt idx="1528">
                  <c:v>439.16</c:v>
                </c:pt>
                <c:pt idx="1529">
                  <c:v>440.32</c:v>
                </c:pt>
                <c:pt idx="1530">
                  <c:v>439.1</c:v>
                </c:pt>
                <c:pt idx="1531">
                  <c:v>440.87</c:v>
                </c:pt>
                <c:pt idx="1532">
                  <c:v>436.78</c:v>
                </c:pt>
                <c:pt idx="1533">
                  <c:v>440.52</c:v>
                </c:pt>
                <c:pt idx="1534">
                  <c:v>441.93</c:v>
                </c:pt>
                <c:pt idx="1535">
                  <c:v>445</c:v>
                </c:pt>
                <c:pt idx="1536">
                  <c:v>443.13</c:v>
                </c:pt>
                <c:pt idx="1537">
                  <c:v>446.11</c:v>
                </c:pt>
                <c:pt idx="1538">
                  <c:v>447.88</c:v>
                </c:pt>
                <c:pt idx="1539">
                  <c:v>443.9</c:v>
                </c:pt>
                <c:pt idx="1540">
                  <c:v>446.31</c:v>
                </c:pt>
                <c:pt idx="1541">
                  <c:v>447.4</c:v>
                </c:pt>
                <c:pt idx="1542">
                  <c:v>441.37</c:v>
                </c:pt>
                <c:pt idx="1543">
                  <c:v>441.99</c:v>
                </c:pt>
                <c:pt idx="1544">
                  <c:v>438.51</c:v>
                </c:pt>
                <c:pt idx="1545">
                  <c:v>434.21</c:v>
                </c:pt>
                <c:pt idx="1546">
                  <c:v>436.62</c:v>
                </c:pt>
                <c:pt idx="1547">
                  <c:v>432.2</c:v>
                </c:pt>
                <c:pt idx="1548">
                  <c:v>431.88</c:v>
                </c:pt>
                <c:pt idx="1549">
                  <c:v>431.51</c:v>
                </c:pt>
                <c:pt idx="1550">
                  <c:v>436.46</c:v>
                </c:pt>
                <c:pt idx="1551">
                  <c:v>443.63</c:v>
                </c:pt>
                <c:pt idx="1552">
                  <c:v>449.67</c:v>
                </c:pt>
                <c:pt idx="1553">
                  <c:v>450.7</c:v>
                </c:pt>
                <c:pt idx="1554">
                  <c:v>450.5</c:v>
                </c:pt>
                <c:pt idx="1555">
                  <c:v>455.7</c:v>
                </c:pt>
                <c:pt idx="1556">
                  <c:v>450.41</c:v>
                </c:pt>
                <c:pt idx="1557">
                  <c:v>451.27</c:v>
                </c:pt>
                <c:pt idx="1558">
                  <c:v>452.52</c:v>
                </c:pt>
                <c:pt idx="1559">
                  <c:v>453.03</c:v>
                </c:pt>
                <c:pt idx="1560">
                  <c:v>452.62</c:v>
                </c:pt>
                <c:pt idx="1561">
                  <c:v>457.87</c:v>
                </c:pt>
                <c:pt idx="1562">
                  <c:v>456.26</c:v>
                </c:pt>
                <c:pt idx="1563">
                  <c:v>459.48</c:v>
                </c:pt>
                <c:pt idx="1564">
                  <c:v>460.04</c:v>
                </c:pt>
                <c:pt idx="1565">
                  <c:v>460.56</c:v>
                </c:pt>
                <c:pt idx="1566">
                  <c:v>461.66</c:v>
                </c:pt>
                <c:pt idx="1567">
                  <c:v>463.6</c:v>
                </c:pt>
                <c:pt idx="1568">
                  <c:v>464.64</c:v>
                </c:pt>
                <c:pt idx="1569">
                  <c:v>464.32</c:v>
                </c:pt>
                <c:pt idx="1570">
                  <c:v>466.02</c:v>
                </c:pt>
                <c:pt idx="1571">
                  <c:v>464.59</c:v>
                </c:pt>
                <c:pt idx="1572">
                  <c:v>464.57</c:v>
                </c:pt>
                <c:pt idx="1573">
                  <c:v>467.53</c:v>
                </c:pt>
                <c:pt idx="1574">
                  <c:v>458.72</c:v>
                </c:pt>
                <c:pt idx="1575">
                  <c:v>461.7</c:v>
                </c:pt>
                <c:pt idx="1576">
                  <c:v>457.26</c:v>
                </c:pt>
                <c:pt idx="1577">
                  <c:v>455.25</c:v>
                </c:pt>
                <c:pt idx="1578">
                  <c:v>457.86</c:v>
                </c:pt>
                <c:pt idx="1579">
                  <c:v>455.17</c:v>
                </c:pt>
                <c:pt idx="1580">
                  <c:v>451.38</c:v>
                </c:pt>
                <c:pt idx="1581">
                  <c:v>454.42</c:v>
                </c:pt>
                <c:pt idx="1582">
                  <c:v>458.59</c:v>
                </c:pt>
                <c:pt idx="1583">
                  <c:v>461.67</c:v>
                </c:pt>
                <c:pt idx="1584">
                  <c:v>462.58</c:v>
                </c:pt>
                <c:pt idx="1585">
                  <c:v>464.5</c:v>
                </c:pt>
                <c:pt idx="1586">
                  <c:v>464.17</c:v>
                </c:pt>
                <c:pt idx="1587">
                  <c:v>464.05</c:v>
                </c:pt>
                <c:pt idx="1588">
                  <c:v>466.53</c:v>
                </c:pt>
                <c:pt idx="1589">
                  <c:v>467.08</c:v>
                </c:pt>
                <c:pt idx="1590">
                  <c:v>469.03</c:v>
                </c:pt>
                <c:pt idx="1591">
                  <c:v>470.75</c:v>
                </c:pt>
                <c:pt idx="1592">
                  <c:v>472.07</c:v>
                </c:pt>
                <c:pt idx="1593">
                  <c:v>469.76</c:v>
                </c:pt>
                <c:pt idx="1594">
                  <c:v>467.75</c:v>
                </c:pt>
                <c:pt idx="1595">
                  <c:v>468.99</c:v>
                </c:pt>
                <c:pt idx="1596">
                  <c:v>472.58</c:v>
                </c:pt>
                <c:pt idx="1597">
                  <c:v>468.69</c:v>
                </c:pt>
                <c:pt idx="1598">
                  <c:v>471.33</c:v>
                </c:pt>
                <c:pt idx="1599">
                  <c:v>467.95</c:v>
                </c:pt>
                <c:pt idx="1600">
                  <c:v>468.53</c:v>
                </c:pt>
                <c:pt idx="1601">
                  <c:v>469.6</c:v>
                </c:pt>
                <c:pt idx="1602">
                  <c:v>468.68</c:v>
                </c:pt>
                <c:pt idx="1603">
                  <c:v>470.66</c:v>
                </c:pt>
                <c:pt idx="1604">
                  <c:v>464.14</c:v>
                </c:pt>
                <c:pt idx="1605">
                  <c:v>463.62</c:v>
                </c:pt>
                <c:pt idx="1606">
                  <c:v>462.76</c:v>
                </c:pt>
                <c:pt idx="1607">
                  <c:v>462.73</c:v>
                </c:pt>
                <c:pt idx="1608">
                  <c:v>468.86</c:v>
                </c:pt>
                <c:pt idx="1609">
                  <c:v>472.64</c:v>
                </c:pt>
                <c:pt idx="1610">
                  <c:v>478</c:v>
                </c:pt>
                <c:pt idx="1611">
                  <c:v>475.64</c:v>
                </c:pt>
                <c:pt idx="1612">
                  <c:v>476.04</c:v>
                </c:pt>
                <c:pt idx="1613">
                  <c:v>477.47</c:v>
                </c:pt>
                <c:pt idx="1614">
                  <c:v>474.44</c:v>
                </c:pt>
                <c:pt idx="1615">
                  <c:v>469.4</c:v>
                </c:pt>
                <c:pt idx="1616">
                  <c:v>470.13</c:v>
                </c:pt>
                <c:pt idx="1617">
                  <c:v>464.64</c:v>
                </c:pt>
                <c:pt idx="1618">
                  <c:v>466.59</c:v>
                </c:pt>
                <c:pt idx="1619">
                  <c:v>471.72</c:v>
                </c:pt>
                <c:pt idx="1620">
                  <c:v>472.67</c:v>
                </c:pt>
                <c:pt idx="1621">
                  <c:v>473.52</c:v>
                </c:pt>
                <c:pt idx="1622">
                  <c:v>469.07</c:v>
                </c:pt>
                <c:pt idx="1623">
                  <c:v>466.88</c:v>
                </c:pt>
                <c:pt idx="1624">
                  <c:v>455.09</c:v>
                </c:pt>
                <c:pt idx="1625">
                  <c:v>450.09</c:v>
                </c:pt>
                <c:pt idx="1626">
                  <c:v>451.08</c:v>
                </c:pt>
                <c:pt idx="1627">
                  <c:v>436.47</c:v>
                </c:pt>
                <c:pt idx="1628">
                  <c:v>437.1</c:v>
                </c:pt>
                <c:pt idx="1629">
                  <c:v>438.98</c:v>
                </c:pt>
                <c:pt idx="1630">
                  <c:v>428.78</c:v>
                </c:pt>
                <c:pt idx="1631">
                  <c:v>439.58</c:v>
                </c:pt>
                <c:pt idx="1632">
                  <c:v>435.84</c:v>
                </c:pt>
                <c:pt idx="1633">
                  <c:v>440.28</c:v>
                </c:pt>
                <c:pt idx="1634">
                  <c:v>446.28</c:v>
                </c:pt>
                <c:pt idx="1635">
                  <c:v>445.79</c:v>
                </c:pt>
                <c:pt idx="1636">
                  <c:v>434.7</c:v>
                </c:pt>
                <c:pt idx="1637">
                  <c:v>440.41</c:v>
                </c:pt>
                <c:pt idx="1638">
                  <c:v>441.58</c:v>
                </c:pt>
                <c:pt idx="1639">
                  <c:v>438.9</c:v>
                </c:pt>
                <c:pt idx="1640">
                  <c:v>436.21</c:v>
                </c:pt>
                <c:pt idx="1641">
                  <c:v>427.88</c:v>
                </c:pt>
                <c:pt idx="1642">
                  <c:v>432.06</c:v>
                </c:pt>
                <c:pt idx="1643">
                  <c:v>419.64</c:v>
                </c:pt>
                <c:pt idx="1644">
                  <c:v>426.47</c:v>
                </c:pt>
                <c:pt idx="1645">
                  <c:v>421.72</c:v>
                </c:pt>
                <c:pt idx="1646">
                  <c:v>412.87</c:v>
                </c:pt>
                <c:pt idx="1647">
                  <c:v>412.98</c:v>
                </c:pt>
                <c:pt idx="1648">
                  <c:v>423.73</c:v>
                </c:pt>
                <c:pt idx="1649">
                  <c:v>420.52</c:v>
                </c:pt>
                <c:pt idx="1650">
                  <c:v>423.56</c:v>
                </c:pt>
                <c:pt idx="1651">
                  <c:v>425.18</c:v>
                </c:pt>
                <c:pt idx="1652">
                  <c:v>426.64</c:v>
                </c:pt>
                <c:pt idx="1653">
                  <c:v>429.26</c:v>
                </c:pt>
                <c:pt idx="1654">
                  <c:v>429.14</c:v>
                </c:pt>
                <c:pt idx="1655">
                  <c:v>427.23</c:v>
                </c:pt>
                <c:pt idx="1656">
                  <c:v>422.8</c:v>
                </c:pt>
                <c:pt idx="1657">
                  <c:v>423.81</c:v>
                </c:pt>
                <c:pt idx="1658">
                  <c:v>432.2</c:v>
                </c:pt>
                <c:pt idx="1659">
                  <c:v>440.25</c:v>
                </c:pt>
                <c:pt idx="1660">
                  <c:v>443.47</c:v>
                </c:pt>
                <c:pt idx="1661">
                  <c:v>444.38</c:v>
                </c:pt>
                <c:pt idx="1662">
                  <c:v>439.15</c:v>
                </c:pt>
                <c:pt idx="1663">
                  <c:v>442.91</c:v>
                </c:pt>
                <c:pt idx="1664">
                  <c:v>440.7</c:v>
                </c:pt>
                <c:pt idx="1665">
                  <c:v>442.58</c:v>
                </c:pt>
                <c:pt idx="1666">
                  <c:v>438.57</c:v>
                </c:pt>
                <c:pt idx="1667">
                  <c:v>440.43</c:v>
                </c:pt>
                <c:pt idx="1668">
                  <c:v>434.41</c:v>
                </c:pt>
                <c:pt idx="1669">
                  <c:v>428.33</c:v>
                </c:pt>
                <c:pt idx="1670">
                  <c:v>427.23</c:v>
                </c:pt>
                <c:pt idx="1671">
                  <c:v>426.8</c:v>
                </c:pt>
                <c:pt idx="1672">
                  <c:v>437.44</c:v>
                </c:pt>
                <c:pt idx="1673">
                  <c:v>438.72</c:v>
                </c:pt>
                <c:pt idx="1674">
                  <c:v>436.3</c:v>
                </c:pt>
                <c:pt idx="1675">
                  <c:v>445.92</c:v>
                </c:pt>
                <c:pt idx="1676">
                  <c:v>444.05</c:v>
                </c:pt>
                <c:pt idx="1677">
                  <c:v>446.38</c:v>
                </c:pt>
                <c:pt idx="1678">
                  <c:v>452.49</c:v>
                </c:pt>
                <c:pt idx="1679">
                  <c:v>456.22</c:v>
                </c:pt>
                <c:pt idx="1680">
                  <c:v>454.06</c:v>
                </c:pt>
                <c:pt idx="1681">
                  <c:v>449.96</c:v>
                </c:pt>
                <c:pt idx="1682">
                  <c:v>455.3</c:v>
                </c:pt>
                <c:pt idx="1683">
                  <c:v>450.65</c:v>
                </c:pt>
                <c:pt idx="1684">
                  <c:v>455.8</c:v>
                </c:pt>
                <c:pt idx="1685">
                  <c:v>451.09</c:v>
                </c:pt>
                <c:pt idx="1686">
                  <c:v>450.2</c:v>
                </c:pt>
                <c:pt idx="1687">
                  <c:v>453.29</c:v>
                </c:pt>
                <c:pt idx="1688">
                  <c:v>451.55</c:v>
                </c:pt>
                <c:pt idx="1689">
                  <c:v>451.76</c:v>
                </c:pt>
                <c:pt idx="1690">
                  <c:v>456.05</c:v>
                </c:pt>
                <c:pt idx="1691">
                  <c:v>461.25</c:v>
                </c:pt>
                <c:pt idx="1692">
                  <c:v>462.85</c:v>
                </c:pt>
                <c:pt idx="1693">
                  <c:v>463.24</c:v>
                </c:pt>
                <c:pt idx="1694">
                  <c:v>463.92</c:v>
                </c:pt>
                <c:pt idx="1695">
                  <c:v>462.96</c:v>
                </c:pt>
                <c:pt idx="1696">
                  <c:v>463.82</c:v>
                </c:pt>
                <c:pt idx="1697">
                  <c:v>461.05</c:v>
                </c:pt>
                <c:pt idx="1698">
                  <c:v>463.74</c:v>
                </c:pt>
                <c:pt idx="1699">
                  <c:v>465.14</c:v>
                </c:pt>
                <c:pt idx="1700">
                  <c:v>467.78</c:v>
                </c:pt>
                <c:pt idx="1701">
                  <c:v>467.77</c:v>
                </c:pt>
                <c:pt idx="1702">
                  <c:v>470.14</c:v>
                </c:pt>
                <c:pt idx="1703">
                  <c:v>469.01</c:v>
                </c:pt>
                <c:pt idx="1704">
                  <c:v>470.93</c:v>
                </c:pt>
                <c:pt idx="1705">
                  <c:v>473.58</c:v>
                </c:pt>
                <c:pt idx="1706">
                  <c:v>471.74</c:v>
                </c:pt>
                <c:pt idx="1707">
                  <c:v>466.74</c:v>
                </c:pt>
                <c:pt idx="1708">
                  <c:v>463.46</c:v>
                </c:pt>
                <c:pt idx="1709">
                  <c:v>464.47</c:v>
                </c:pt>
                <c:pt idx="1710">
                  <c:v>462.55</c:v>
                </c:pt>
                <c:pt idx="1711">
                  <c:v>468.98</c:v>
                </c:pt>
                <c:pt idx="1712">
                  <c:v>471.14</c:v>
                </c:pt>
                <c:pt idx="1713">
                  <c:v>471.48</c:v>
                </c:pt>
                <c:pt idx="1714">
                  <c:v>474.85</c:v>
                </c:pt>
                <c:pt idx="1715">
                  <c:v>474.72</c:v>
                </c:pt>
                <c:pt idx="1716">
                  <c:v>470.32</c:v>
                </c:pt>
                <c:pt idx="1717">
                  <c:v>476.46</c:v>
                </c:pt>
                <c:pt idx="1718">
                  <c:v>478.05</c:v>
                </c:pt>
                <c:pt idx="1719">
                  <c:v>472.99</c:v>
                </c:pt>
                <c:pt idx="1720">
                  <c:v>473.82</c:v>
                </c:pt>
                <c:pt idx="1721">
                  <c:v>480.52</c:v>
                </c:pt>
                <c:pt idx="1722">
                  <c:v>481.9</c:v>
                </c:pt>
                <c:pt idx="1723">
                  <c:v>482.54</c:v>
                </c:pt>
                <c:pt idx="1724">
                  <c:v>483.62</c:v>
                </c:pt>
                <c:pt idx="1725">
                  <c:v>482.9</c:v>
                </c:pt>
                <c:pt idx="1726">
                  <c:v>481.65</c:v>
                </c:pt>
                <c:pt idx="1727">
                  <c:v>484.4</c:v>
                </c:pt>
                <c:pt idx="1728">
                  <c:v>486.16</c:v>
                </c:pt>
                <c:pt idx="1729">
                  <c:v>486.21</c:v>
                </c:pt>
                <c:pt idx="1730">
                  <c:v>487.22</c:v>
                </c:pt>
                <c:pt idx="1731">
                  <c:v>489.8</c:v>
                </c:pt>
                <c:pt idx="1732">
                  <c:v>490.01</c:v>
                </c:pt>
                <c:pt idx="1733">
                  <c:v>492.84</c:v>
                </c:pt>
                <c:pt idx="1734">
                  <c:v>492.68</c:v>
                </c:pt>
                <c:pt idx="1735">
                  <c:v>493.39</c:v>
                </c:pt>
                <c:pt idx="1736">
                  <c:v>487.01</c:v>
                </c:pt>
                <c:pt idx="1737">
                  <c:v>490.11</c:v>
                </c:pt>
                <c:pt idx="1738">
                  <c:v>490.36</c:v>
                </c:pt>
                <c:pt idx="1739">
                  <c:v>489.3</c:v>
                </c:pt>
                <c:pt idx="1740">
                  <c:v>492.3</c:v>
                </c:pt>
                <c:pt idx="1741">
                  <c:v>492.89</c:v>
                </c:pt>
                <c:pt idx="1742">
                  <c:v>492.71</c:v>
                </c:pt>
                <c:pt idx="1743">
                  <c:v>492.94</c:v>
                </c:pt>
                <c:pt idx="1744">
                  <c:v>489.99</c:v>
                </c:pt>
                <c:pt idx="1745">
                  <c:v>487.95</c:v>
                </c:pt>
                <c:pt idx="1746">
                  <c:v>486.57</c:v>
                </c:pt>
                <c:pt idx="1747">
                  <c:v>486.05</c:v>
                </c:pt>
                <c:pt idx="1748">
                  <c:v>484.04</c:v>
                </c:pt>
                <c:pt idx="1749">
                  <c:v>487.94</c:v>
                </c:pt>
                <c:pt idx="1750">
                  <c:v>494.06</c:v>
                </c:pt>
                <c:pt idx="1751">
                  <c:v>496.68</c:v>
                </c:pt>
                <c:pt idx="1752">
                  <c:v>497.51</c:v>
                </c:pt>
                <c:pt idx="1753">
                  <c:v>493.82</c:v>
                </c:pt>
                <c:pt idx="1754">
                  <c:v>492.96</c:v>
                </c:pt>
                <c:pt idx="1755">
                  <c:v>494.21</c:v>
                </c:pt>
                <c:pt idx="1756">
                  <c:v>493.69</c:v>
                </c:pt>
                <c:pt idx="1757">
                  <c:v>496.98</c:v>
                </c:pt>
                <c:pt idx="1758">
                  <c:v>495.99</c:v>
                </c:pt>
                <c:pt idx="1759">
                  <c:v>492.62</c:v>
                </c:pt>
                <c:pt idx="1760">
                  <c:v>491.7</c:v>
                </c:pt>
                <c:pt idx="1761">
                  <c:v>491.73</c:v>
                </c:pt>
                <c:pt idx="1762">
                  <c:v>490.31</c:v>
                </c:pt>
                <c:pt idx="1763">
                  <c:v>488.27</c:v>
                </c:pt>
                <c:pt idx="1764">
                  <c:v>484.91</c:v>
                </c:pt>
                <c:pt idx="1765">
                  <c:v>478.33</c:v>
                </c:pt>
                <c:pt idx="1766">
                  <c:v>478.49</c:v>
                </c:pt>
                <c:pt idx="1767">
                  <c:v>481.99</c:v>
                </c:pt>
                <c:pt idx="1768">
                  <c:v>477.67</c:v>
                </c:pt>
                <c:pt idx="1769">
                  <c:v>473.32</c:v>
                </c:pt>
                <c:pt idx="1770">
                  <c:v>473.75</c:v>
                </c:pt>
                <c:pt idx="1771">
                  <c:v>477.64</c:v>
                </c:pt>
                <c:pt idx="1772">
                  <c:v>476.44</c:v>
                </c:pt>
                <c:pt idx="1773">
                  <c:v>476.9</c:v>
                </c:pt>
                <c:pt idx="1774">
                  <c:v>476.53</c:v>
                </c:pt>
                <c:pt idx="1775">
                  <c:v>479.69</c:v>
                </c:pt>
                <c:pt idx="1776">
                  <c:v>482.66</c:v>
                </c:pt>
                <c:pt idx="1777">
                  <c:v>488.79</c:v>
                </c:pt>
                <c:pt idx="1778">
                  <c:v>493.94</c:v>
                </c:pt>
                <c:pt idx="1779">
                  <c:v>495.11</c:v>
                </c:pt>
                <c:pt idx="1780">
                  <c:v>494.38</c:v>
                </c:pt>
                <c:pt idx="1781">
                  <c:v>493.43</c:v>
                </c:pt>
                <c:pt idx="1782">
                  <c:v>495.59</c:v>
                </c:pt>
                <c:pt idx="1783">
                  <c:v>494.62</c:v>
                </c:pt>
                <c:pt idx="1784">
                  <c:v>490.77</c:v>
                </c:pt>
                <c:pt idx="1785">
                  <c:v>497.78</c:v>
                </c:pt>
                <c:pt idx="1786">
                  <c:v>497.18</c:v>
                </c:pt>
                <c:pt idx="1787">
                  <c:v>495.34</c:v>
                </c:pt>
                <c:pt idx="1788">
                  <c:v>501</c:v>
                </c:pt>
                <c:pt idx="1789">
                  <c:v>501.35</c:v>
                </c:pt>
                <c:pt idx="1790">
                  <c:v>500.33</c:v>
                </c:pt>
                <c:pt idx="1791">
                  <c:v>494.05</c:v>
                </c:pt>
                <c:pt idx="1792">
                  <c:v>492.81</c:v>
                </c:pt>
                <c:pt idx="1793">
                  <c:v>495.87</c:v>
                </c:pt>
                <c:pt idx="1794">
                  <c:v>492.49</c:v>
                </c:pt>
                <c:pt idx="1795">
                  <c:v>500.16</c:v>
                </c:pt>
                <c:pt idx="1796">
                  <c:v>502.84</c:v>
                </c:pt>
                <c:pt idx="1797">
                  <c:v>505.38</c:v>
                </c:pt>
                <c:pt idx="1798">
                  <c:v>504.81</c:v>
                </c:pt>
                <c:pt idx="1799">
                  <c:v>505.26</c:v>
                </c:pt>
                <c:pt idx="1800">
                  <c:v>505.53</c:v>
                </c:pt>
                <c:pt idx="1801">
                  <c:v>507.12</c:v>
                </c:pt>
                <c:pt idx="1802">
                  <c:v>503.51</c:v>
                </c:pt>
                <c:pt idx="1803">
                  <c:v>502.82</c:v>
                </c:pt>
                <c:pt idx="1804">
                  <c:v>506.55</c:v>
                </c:pt>
                <c:pt idx="1805">
                  <c:v>503.03</c:v>
                </c:pt>
                <c:pt idx="1806">
                  <c:v>499.8</c:v>
                </c:pt>
                <c:pt idx="1807">
                  <c:v>500.31</c:v>
                </c:pt>
                <c:pt idx="1808">
                  <c:v>502.83</c:v>
                </c:pt>
                <c:pt idx="1809">
                  <c:v>499.81</c:v>
                </c:pt>
                <c:pt idx="1810">
                  <c:v>505.59</c:v>
                </c:pt>
                <c:pt idx="1811">
                  <c:v>506.78</c:v>
                </c:pt>
                <c:pt idx="1812">
                  <c:v>506.19</c:v>
                </c:pt>
                <c:pt idx="1813">
                  <c:v>507.4</c:v>
                </c:pt>
                <c:pt idx="1814">
                  <c:v>509.08</c:v>
                </c:pt>
                <c:pt idx="1815">
                  <c:v>504.78</c:v>
                </c:pt>
                <c:pt idx="1816">
                  <c:v>507.3</c:v>
                </c:pt>
                <c:pt idx="1817">
                  <c:v>503.77</c:v>
                </c:pt>
                <c:pt idx="1818">
                  <c:v>506.66</c:v>
                </c:pt>
                <c:pt idx="1819">
                  <c:v>508.07</c:v>
                </c:pt>
                <c:pt idx="1820">
                  <c:v>507.77</c:v>
                </c:pt>
                <c:pt idx="1821">
                  <c:v>506.1</c:v>
                </c:pt>
                <c:pt idx="1822">
                  <c:v>509.22</c:v>
                </c:pt>
                <c:pt idx="1823">
                  <c:v>508.02</c:v>
                </c:pt>
                <c:pt idx="1824">
                  <c:v>508.78</c:v>
                </c:pt>
                <c:pt idx="1825">
                  <c:v>509.33</c:v>
                </c:pt>
                <c:pt idx="1826">
                  <c:v>510.61</c:v>
                </c:pt>
                <c:pt idx="1827">
                  <c:v>511.17</c:v>
                </c:pt>
                <c:pt idx="1828">
                  <c:v>500.33</c:v>
                </c:pt>
                <c:pt idx="1829">
                  <c:v>490.21</c:v>
                </c:pt>
                <c:pt idx="1830">
                  <c:v>481.96</c:v>
                </c:pt>
                <c:pt idx="1831">
                  <c:v>480.2</c:v>
                </c:pt>
                <c:pt idx="1832">
                  <c:v>475.59</c:v>
                </c:pt>
                <c:pt idx="1833">
                  <c:v>478.16</c:v>
                </c:pt>
                <c:pt idx="1834">
                  <c:v>481.9</c:v>
                </c:pt>
                <c:pt idx="1835">
                  <c:v>489.03</c:v>
                </c:pt>
                <c:pt idx="1836">
                  <c:v>490.35</c:v>
                </c:pt>
                <c:pt idx="1837">
                  <c:v>489.54</c:v>
                </c:pt>
                <c:pt idx="1838">
                  <c:v>484.38</c:v>
                </c:pt>
                <c:pt idx="1839">
                  <c:v>473.38</c:v>
                </c:pt>
                <c:pt idx="1840">
                  <c:v>483.39</c:v>
                </c:pt>
                <c:pt idx="1841">
                  <c:v>482.14</c:v>
                </c:pt>
                <c:pt idx="1842">
                  <c:v>492.44</c:v>
                </c:pt>
                <c:pt idx="1843">
                  <c:v>498.29</c:v>
                </c:pt>
                <c:pt idx="1844">
                  <c:v>500.89</c:v>
                </c:pt>
                <c:pt idx="1845">
                  <c:v>509.01</c:v>
                </c:pt>
                <c:pt idx="1846">
                  <c:v>513.84</c:v>
                </c:pt>
                <c:pt idx="1847">
                  <c:v>508.8</c:v>
                </c:pt>
                <c:pt idx="1848">
                  <c:v>508.21</c:v>
                </c:pt>
                <c:pt idx="1849">
                  <c:v>505.11</c:v>
                </c:pt>
                <c:pt idx="1850">
                  <c:v>511.85</c:v>
                </c:pt>
                <c:pt idx="1851">
                  <c:v>510.5</c:v>
                </c:pt>
                <c:pt idx="1852">
                  <c:v>512.02</c:v>
                </c:pt>
                <c:pt idx="1853">
                  <c:v>516.04</c:v>
                </c:pt>
                <c:pt idx="1854">
                  <c:v>517.6</c:v>
                </c:pt>
                <c:pt idx="1855">
                  <c:v>519.29</c:v>
                </c:pt>
                <c:pt idx="1856">
                  <c:v>524.09</c:v>
                </c:pt>
                <c:pt idx="1857">
                  <c:v>522.1</c:v>
                </c:pt>
                <c:pt idx="1858">
                  <c:v>518.91</c:v>
                </c:pt>
                <c:pt idx="1859">
                  <c:v>523.67999999999995</c:v>
                </c:pt>
                <c:pt idx="1860">
                  <c:v>532.09</c:v>
                </c:pt>
                <c:pt idx="1861">
                  <c:v>532.67999999999995</c:v>
                </c:pt>
                <c:pt idx="1862">
                  <c:v>531.24</c:v>
                </c:pt>
                <c:pt idx="1863">
                  <c:v>528.66</c:v>
                </c:pt>
                <c:pt idx="1864">
                  <c:v>536.36</c:v>
                </c:pt>
                <c:pt idx="1865">
                  <c:v>535.47</c:v>
                </c:pt>
                <c:pt idx="1866">
                  <c:v>532.55999999999995</c:v>
                </c:pt>
                <c:pt idx="1867">
                  <c:v>535.33000000000004</c:v>
                </c:pt>
                <c:pt idx="1868">
                  <c:v>534.04</c:v>
                </c:pt>
                <c:pt idx="1869">
                  <c:v>530.49</c:v>
                </c:pt>
                <c:pt idx="1870">
                  <c:v>530.80999999999995</c:v>
                </c:pt>
                <c:pt idx="1871">
                  <c:v>532.23</c:v>
                </c:pt>
                <c:pt idx="1872">
                  <c:v>536.12</c:v>
                </c:pt>
                <c:pt idx="1873">
                  <c:v>539.64</c:v>
                </c:pt>
                <c:pt idx="1874">
                  <c:v>540.03</c:v>
                </c:pt>
                <c:pt idx="1875">
                  <c:v>535.70000000000005</c:v>
                </c:pt>
                <c:pt idx="1876">
                  <c:v>534.29999999999995</c:v>
                </c:pt>
                <c:pt idx="1877">
                  <c:v>529.23</c:v>
                </c:pt>
                <c:pt idx="1878">
                  <c:v>531.20000000000005</c:v>
                </c:pt>
                <c:pt idx="1879">
                  <c:v>529.89</c:v>
                </c:pt>
                <c:pt idx="1880">
                  <c:v>531.39</c:v>
                </c:pt>
                <c:pt idx="1881">
                  <c:v>527.54999999999995</c:v>
                </c:pt>
                <c:pt idx="1882">
                  <c:v>531.53</c:v>
                </c:pt>
                <c:pt idx="1883">
                  <c:v>536.69000000000005</c:v>
                </c:pt>
                <c:pt idx="1884">
                  <c:v>538.38</c:v>
                </c:pt>
                <c:pt idx="1885">
                  <c:v>540.57000000000005</c:v>
                </c:pt>
                <c:pt idx="1886">
                  <c:v>541.61</c:v>
                </c:pt>
                <c:pt idx="1887">
                  <c:v>535.99</c:v>
                </c:pt>
                <c:pt idx="1888">
                  <c:v>535.48</c:v>
                </c:pt>
                <c:pt idx="1889">
                  <c:v>537.55999999999995</c:v>
                </c:pt>
                <c:pt idx="1890">
                  <c:v>537.19000000000005</c:v>
                </c:pt>
                <c:pt idx="1891">
                  <c:v>535.01</c:v>
                </c:pt>
                <c:pt idx="1892">
                  <c:v>540.39</c:v>
                </c:pt>
                <c:pt idx="1893">
                  <c:v>543.92999999999995</c:v>
                </c:pt>
                <c:pt idx="1894">
                  <c:v>545.69000000000005</c:v>
                </c:pt>
                <c:pt idx="1895">
                  <c:v>544.75</c:v>
                </c:pt>
                <c:pt idx="1896">
                  <c:v>537.51</c:v>
                </c:pt>
                <c:pt idx="1897">
                  <c:v>535.04999999999995</c:v>
                </c:pt>
                <c:pt idx="1898">
                  <c:v>534.69000000000005</c:v>
                </c:pt>
                <c:pt idx="1899">
                  <c:v>537.79999999999995</c:v>
                </c:pt>
                <c:pt idx="1900">
                  <c:v>534.11</c:v>
                </c:pt>
                <c:pt idx="1901">
                  <c:v>536.4</c:v>
                </c:pt>
                <c:pt idx="1902">
                  <c:v>545.34</c:v>
                </c:pt>
                <c:pt idx="1903">
                  <c:v>551.91</c:v>
                </c:pt>
                <c:pt idx="1904">
                  <c:v>551.27</c:v>
                </c:pt>
                <c:pt idx="1905">
                  <c:v>550.36</c:v>
                </c:pt>
                <c:pt idx="1906">
                  <c:v>552.14</c:v>
                </c:pt>
                <c:pt idx="1907">
                  <c:v>550.54</c:v>
                </c:pt>
                <c:pt idx="1908">
                  <c:v>548.75</c:v>
                </c:pt>
                <c:pt idx="1909">
                  <c:v>548.22</c:v>
                </c:pt>
                <c:pt idx="1910">
                  <c:v>543.26</c:v>
                </c:pt>
                <c:pt idx="1911">
                  <c:v>539.62</c:v>
                </c:pt>
                <c:pt idx="1912">
                  <c:v>546.02</c:v>
                </c:pt>
                <c:pt idx="1913">
                  <c:v>548.21</c:v>
                </c:pt>
                <c:pt idx="1914">
                  <c:v>549.84</c:v>
                </c:pt>
                <c:pt idx="1915">
                  <c:v>553.04</c:v>
                </c:pt>
                <c:pt idx="1916">
                  <c:v>554.25</c:v>
                </c:pt>
                <c:pt idx="1917">
                  <c:v>550.79999999999995</c:v>
                </c:pt>
                <c:pt idx="1918">
                  <c:v>555</c:v>
                </c:pt>
                <c:pt idx="1919">
                  <c:v>557.42999999999995</c:v>
                </c:pt>
                <c:pt idx="1920">
                  <c:v>554.95000000000005</c:v>
                </c:pt>
                <c:pt idx="1921">
                  <c:v>553.55999999999995</c:v>
                </c:pt>
                <c:pt idx="1922">
                  <c:v>560.14</c:v>
                </c:pt>
                <c:pt idx="1923">
                  <c:v>560.92999999999995</c:v>
                </c:pt>
                <c:pt idx="1924">
                  <c:v>561.9</c:v>
                </c:pt>
                <c:pt idx="1925">
                  <c:v>560.79</c:v>
                </c:pt>
                <c:pt idx="1926">
                  <c:v>555.63</c:v>
                </c:pt>
                <c:pt idx="1927">
                  <c:v>560.25</c:v>
                </c:pt>
                <c:pt idx="1928">
                  <c:v>555.02</c:v>
                </c:pt>
                <c:pt idx="1929">
                  <c:v>558.95000000000005</c:v>
                </c:pt>
                <c:pt idx="1930">
                  <c:v>551.59</c:v>
                </c:pt>
                <c:pt idx="1931">
                  <c:v>546.88</c:v>
                </c:pt>
                <c:pt idx="1932">
                  <c:v>533.04</c:v>
                </c:pt>
                <c:pt idx="1933">
                  <c:v>526.69000000000005</c:v>
                </c:pt>
                <c:pt idx="1934">
                  <c:v>525.76</c:v>
                </c:pt>
                <c:pt idx="1935">
                  <c:v>533.99</c:v>
                </c:pt>
                <c:pt idx="1936">
                  <c:v>524.45000000000005</c:v>
                </c:pt>
                <c:pt idx="1937">
                  <c:v>527.76</c:v>
                </c:pt>
                <c:pt idx="1938">
                  <c:v>521.52</c:v>
                </c:pt>
                <c:pt idx="1939">
                  <c:v>516.04</c:v>
                </c:pt>
                <c:pt idx="1940">
                  <c:v>521.42999999999995</c:v>
                </c:pt>
                <c:pt idx="1941">
                  <c:v>530.98</c:v>
                </c:pt>
                <c:pt idx="1942">
                  <c:v>517.85</c:v>
                </c:pt>
                <c:pt idx="1943">
                  <c:v>502.04</c:v>
                </c:pt>
                <c:pt idx="1944">
                  <c:v>513.25</c:v>
                </c:pt>
                <c:pt idx="1945">
                  <c:v>508.43</c:v>
                </c:pt>
                <c:pt idx="1946">
                  <c:v>506.04</c:v>
                </c:pt>
                <c:pt idx="1947">
                  <c:v>487.06</c:v>
                </c:pt>
                <c:pt idx="1948">
                  <c:v>499</c:v>
                </c:pt>
                <c:pt idx="1949">
                  <c:v>504.57</c:v>
                </c:pt>
                <c:pt idx="1950">
                  <c:v>505.61</c:v>
                </c:pt>
                <c:pt idx="1951">
                  <c:v>514.29999999999995</c:v>
                </c:pt>
                <c:pt idx="1952">
                  <c:v>514.75</c:v>
                </c:pt>
                <c:pt idx="1953">
                  <c:v>518.1</c:v>
                </c:pt>
                <c:pt idx="1954">
                  <c:v>518.12</c:v>
                </c:pt>
                <c:pt idx="1955">
                  <c:v>508.01</c:v>
                </c:pt>
                <c:pt idx="1956">
                  <c:v>510.79</c:v>
                </c:pt>
                <c:pt idx="1957">
                  <c:v>517.66999999999996</c:v>
                </c:pt>
                <c:pt idx="1958">
                  <c:v>522.73</c:v>
                </c:pt>
                <c:pt idx="1959">
                  <c:v>525.36</c:v>
                </c:pt>
                <c:pt idx="1960">
                  <c:v>531</c:v>
                </c:pt>
                <c:pt idx="1961">
                  <c:v>523.02</c:v>
                </c:pt>
                <c:pt idx="1962">
                  <c:v>527.21</c:v>
                </c:pt>
                <c:pt idx="1963">
                  <c:v>517.42999999999995</c:v>
                </c:pt>
                <c:pt idx="1964">
                  <c:v>512.9</c:v>
                </c:pt>
                <c:pt idx="1965">
                  <c:v>521.53</c:v>
                </c:pt>
                <c:pt idx="1966">
                  <c:v>523.38</c:v>
                </c:pt>
                <c:pt idx="1967">
                  <c:v>530.96</c:v>
                </c:pt>
                <c:pt idx="1968">
                  <c:v>528.36</c:v>
                </c:pt>
                <c:pt idx="1969">
                  <c:v>522.99</c:v>
                </c:pt>
                <c:pt idx="1970">
                  <c:v>531</c:v>
                </c:pt>
                <c:pt idx="1971">
                  <c:v>543.54</c:v>
                </c:pt>
                <c:pt idx="1972">
                  <c:v>542.45000000000005</c:v>
                </c:pt>
                <c:pt idx="1973">
                  <c:v>544.65</c:v>
                </c:pt>
                <c:pt idx="1974">
                  <c:v>541.63</c:v>
                </c:pt>
                <c:pt idx="1975">
                  <c:v>534.99</c:v>
                </c:pt>
                <c:pt idx="1976">
                  <c:v>539.37</c:v>
                </c:pt>
                <c:pt idx="1977">
                  <c:v>542.24</c:v>
                </c:pt>
                <c:pt idx="1978">
                  <c:v>540.98</c:v>
                </c:pt>
                <c:pt idx="1979">
                  <c:v>545.57000000000005</c:v>
                </c:pt>
                <c:pt idx="1980">
                  <c:v>542.92999999999995</c:v>
                </c:pt>
                <c:pt idx="1981">
                  <c:v>540.53</c:v>
                </c:pt>
                <c:pt idx="1982">
                  <c:v>541.75</c:v>
                </c:pt>
                <c:pt idx="1983">
                  <c:v>546.6</c:v>
                </c:pt>
                <c:pt idx="1984">
                  <c:v>545.79</c:v>
                </c:pt>
                <c:pt idx="1985">
                  <c:v>550.72</c:v>
                </c:pt>
                <c:pt idx="1986">
                  <c:v>554.57000000000005</c:v>
                </c:pt>
                <c:pt idx="1987">
                  <c:v>558.01</c:v>
                </c:pt>
                <c:pt idx="1988">
                  <c:v>559.14</c:v>
                </c:pt>
                <c:pt idx="1989">
                  <c:v>553.07000000000005</c:v>
                </c:pt>
                <c:pt idx="1990">
                  <c:v>550.29999999999995</c:v>
                </c:pt>
                <c:pt idx="1991">
                  <c:v>554.54999999999995</c:v>
                </c:pt>
                <c:pt idx="1992">
                  <c:v>551.53</c:v>
                </c:pt>
                <c:pt idx="1993">
                  <c:v>551.04999999999995</c:v>
                </c:pt>
                <c:pt idx="1994">
                  <c:v>541.42999999999995</c:v>
                </c:pt>
                <c:pt idx="1995">
                  <c:v>546.37</c:v>
                </c:pt>
                <c:pt idx="1996">
                  <c:v>543.34</c:v>
                </c:pt>
                <c:pt idx="1997">
                  <c:v>545.94000000000005</c:v>
                </c:pt>
                <c:pt idx="1998">
                  <c:v>547.16</c:v>
                </c:pt>
                <c:pt idx="1999">
                  <c:v>550.85</c:v>
                </c:pt>
                <c:pt idx="2000">
                  <c:v>545.25</c:v>
                </c:pt>
                <c:pt idx="2001">
                  <c:v>547.85</c:v>
                </c:pt>
                <c:pt idx="2002">
                  <c:v>540.91999999999996</c:v>
                </c:pt>
                <c:pt idx="2003">
                  <c:v>537.25</c:v>
                </c:pt>
                <c:pt idx="2004">
                  <c:v>534.02</c:v>
                </c:pt>
                <c:pt idx="2005">
                  <c:v>533.70000000000005</c:v>
                </c:pt>
                <c:pt idx="2006">
                  <c:v>530.27</c:v>
                </c:pt>
                <c:pt idx="2007">
                  <c:v>523.16999999999996</c:v>
                </c:pt>
                <c:pt idx="2008">
                  <c:v>510.65</c:v>
                </c:pt>
                <c:pt idx="2009">
                  <c:v>508.32</c:v>
                </c:pt>
                <c:pt idx="2010">
                  <c:v>507.89</c:v>
                </c:pt>
                <c:pt idx="2011">
                  <c:v>512.32000000000005</c:v>
                </c:pt>
                <c:pt idx="2012">
                  <c:v>506.78</c:v>
                </c:pt>
                <c:pt idx="2013">
                  <c:v>500.08</c:v>
                </c:pt>
                <c:pt idx="2014">
                  <c:v>491.09</c:v>
                </c:pt>
                <c:pt idx="2015">
                  <c:v>493.84</c:v>
                </c:pt>
                <c:pt idx="2016">
                  <c:v>483.53</c:v>
                </c:pt>
                <c:pt idx="2017">
                  <c:v>484.93</c:v>
                </c:pt>
                <c:pt idx="2018">
                  <c:v>492.47</c:v>
                </c:pt>
                <c:pt idx="2019">
                  <c:v>491.82</c:v>
                </c:pt>
                <c:pt idx="2020">
                  <c:v>492.24</c:v>
                </c:pt>
                <c:pt idx="2021">
                  <c:v>500.21</c:v>
                </c:pt>
                <c:pt idx="2022">
                  <c:v>501.91</c:v>
                </c:pt>
                <c:pt idx="2023">
                  <c:v>507.58</c:v>
                </c:pt>
                <c:pt idx="2024">
                  <c:v>502.88</c:v>
                </c:pt>
                <c:pt idx="2025">
                  <c:v>497.52</c:v>
                </c:pt>
                <c:pt idx="2026">
                  <c:v>507.8</c:v>
                </c:pt>
                <c:pt idx="2027">
                  <c:v>510.43</c:v>
                </c:pt>
                <c:pt idx="2028">
                  <c:v>513.59</c:v>
                </c:pt>
                <c:pt idx="2029">
                  <c:v>516.84</c:v>
                </c:pt>
                <c:pt idx="2030">
                  <c:v>515.49</c:v>
                </c:pt>
                <c:pt idx="2031">
                  <c:v>516.20000000000005</c:v>
                </c:pt>
                <c:pt idx="2032">
                  <c:v>507.9</c:v>
                </c:pt>
                <c:pt idx="2033">
                  <c:v>511.28</c:v>
                </c:pt>
                <c:pt idx="2034">
                  <c:v>503.46</c:v>
                </c:pt>
                <c:pt idx="2035">
                  <c:v>502.72</c:v>
                </c:pt>
                <c:pt idx="2036">
                  <c:v>502.63</c:v>
                </c:pt>
                <c:pt idx="2037">
                  <c:v>506.79</c:v>
                </c:pt>
                <c:pt idx="2038">
                  <c:v>513.71</c:v>
                </c:pt>
                <c:pt idx="2039">
                  <c:v>516.19000000000005</c:v>
                </c:pt>
                <c:pt idx="2040">
                  <c:v>516.42999999999995</c:v>
                </c:pt>
                <c:pt idx="2041">
                  <c:v>515.69000000000005</c:v>
                </c:pt>
                <c:pt idx="2042">
                  <c:v>515.77</c:v>
                </c:pt>
                <c:pt idx="2043">
                  <c:v>509.77</c:v>
                </c:pt>
                <c:pt idx="2044">
                  <c:v>508.67</c:v>
                </c:pt>
                <c:pt idx="2045">
                  <c:v>500.6</c:v>
                </c:pt>
                <c:pt idx="2046">
                  <c:v>500.63</c:v>
                </c:pt>
                <c:pt idx="2047">
                  <c:v>497.23</c:v>
                </c:pt>
                <c:pt idx="2048">
                  <c:v>491.74</c:v>
                </c:pt>
                <c:pt idx="2049">
                  <c:v>484.1</c:v>
                </c:pt>
                <c:pt idx="2050">
                  <c:v>481.83</c:v>
                </c:pt>
                <c:pt idx="2051">
                  <c:v>484.72</c:v>
                </c:pt>
                <c:pt idx="2052">
                  <c:v>470.54</c:v>
                </c:pt>
                <c:pt idx="2053">
                  <c:v>462.61</c:v>
                </c:pt>
                <c:pt idx="2054">
                  <c:v>460.25</c:v>
                </c:pt>
                <c:pt idx="2055">
                  <c:v>450.08</c:v>
                </c:pt>
                <c:pt idx="2056">
                  <c:v>422.45</c:v>
                </c:pt>
                <c:pt idx="2057">
                  <c:v>433.27</c:v>
                </c:pt>
                <c:pt idx="2058">
                  <c:v>417.13</c:v>
                </c:pt>
                <c:pt idx="2059">
                  <c:v>444.23</c:v>
                </c:pt>
                <c:pt idx="2060">
                  <c:v>438.69</c:v>
                </c:pt>
                <c:pt idx="2061">
                  <c:v>439.32</c:v>
                </c:pt>
                <c:pt idx="2062">
                  <c:v>446.08</c:v>
                </c:pt>
                <c:pt idx="2063">
                  <c:v>443.04</c:v>
                </c:pt>
                <c:pt idx="2064">
                  <c:v>441.33</c:v>
                </c:pt>
                <c:pt idx="2065">
                  <c:v>451.61</c:v>
                </c:pt>
                <c:pt idx="2066">
                  <c:v>451.91</c:v>
                </c:pt>
                <c:pt idx="2067">
                  <c:v>436.81</c:v>
                </c:pt>
                <c:pt idx="2068">
                  <c:v>442.33</c:v>
                </c:pt>
                <c:pt idx="2069">
                  <c:v>432.15</c:v>
                </c:pt>
                <c:pt idx="2070">
                  <c:v>432.1</c:v>
                </c:pt>
                <c:pt idx="2071">
                  <c:v>427.74</c:v>
                </c:pt>
                <c:pt idx="2072">
                  <c:v>443.89</c:v>
                </c:pt>
                <c:pt idx="2073">
                  <c:v>444.18</c:v>
                </c:pt>
                <c:pt idx="2074">
                  <c:v>442.53</c:v>
                </c:pt>
                <c:pt idx="2075">
                  <c:v>434.81</c:v>
                </c:pt>
                <c:pt idx="2076">
                  <c:v>444.62</c:v>
                </c:pt>
                <c:pt idx="2077">
                  <c:v>448.77</c:v>
                </c:pt>
                <c:pt idx="2078">
                  <c:v>446.69</c:v>
                </c:pt>
                <c:pt idx="2079">
                  <c:v>453.14</c:v>
                </c:pt>
                <c:pt idx="2080">
                  <c:v>451.63</c:v>
                </c:pt>
                <c:pt idx="2081">
                  <c:v>459.01</c:v>
                </c:pt>
                <c:pt idx="2082">
                  <c:v>464.34</c:v>
                </c:pt>
                <c:pt idx="2083">
                  <c:v>462.58</c:v>
                </c:pt>
                <c:pt idx="2084">
                  <c:v>452.91</c:v>
                </c:pt>
                <c:pt idx="2085">
                  <c:v>446.53</c:v>
                </c:pt>
                <c:pt idx="2086">
                  <c:v>441.48</c:v>
                </c:pt>
                <c:pt idx="2087">
                  <c:v>436.3</c:v>
                </c:pt>
                <c:pt idx="2088">
                  <c:v>444.4</c:v>
                </c:pt>
                <c:pt idx="2089">
                  <c:v>437.27</c:v>
                </c:pt>
                <c:pt idx="2090">
                  <c:v>435.09</c:v>
                </c:pt>
                <c:pt idx="2091">
                  <c:v>427.96</c:v>
                </c:pt>
                <c:pt idx="2092">
                  <c:v>433.64</c:v>
                </c:pt>
                <c:pt idx="2093">
                  <c:v>439.81</c:v>
                </c:pt>
                <c:pt idx="2094">
                  <c:v>434.55</c:v>
                </c:pt>
                <c:pt idx="2095">
                  <c:v>432.3</c:v>
                </c:pt>
                <c:pt idx="2096">
                  <c:v>415.92</c:v>
                </c:pt>
                <c:pt idx="2097">
                  <c:v>427.48</c:v>
                </c:pt>
                <c:pt idx="2098">
                  <c:v>426.94</c:v>
                </c:pt>
                <c:pt idx="2099">
                  <c:v>425.79</c:v>
                </c:pt>
                <c:pt idx="2100">
                  <c:v>437</c:v>
                </c:pt>
                <c:pt idx="2101">
                  <c:v>438.11</c:v>
                </c:pt>
                <c:pt idx="2102">
                  <c:v>441.98</c:v>
                </c:pt>
                <c:pt idx="2103">
                  <c:v>440.99</c:v>
                </c:pt>
                <c:pt idx="2104">
                  <c:v>442.43</c:v>
                </c:pt>
                <c:pt idx="2105">
                  <c:v>453.62</c:v>
                </c:pt>
                <c:pt idx="2106">
                  <c:v>456.95</c:v>
                </c:pt>
                <c:pt idx="2107">
                  <c:v>455.3</c:v>
                </c:pt>
                <c:pt idx="2108">
                  <c:v>460.81</c:v>
                </c:pt>
                <c:pt idx="2109">
                  <c:v>465.38</c:v>
                </c:pt>
                <c:pt idx="2110">
                  <c:v>464.44</c:v>
                </c:pt>
                <c:pt idx="2111">
                  <c:v>461.27</c:v>
                </c:pt>
                <c:pt idx="2112">
                  <c:v>459.48</c:v>
                </c:pt>
                <c:pt idx="2113">
                  <c:v>453.43</c:v>
                </c:pt>
                <c:pt idx="2114">
                  <c:v>450.76</c:v>
                </c:pt>
                <c:pt idx="2115">
                  <c:v>453.28</c:v>
                </c:pt>
                <c:pt idx="2116">
                  <c:v>463.22</c:v>
                </c:pt>
                <c:pt idx="2117">
                  <c:v>462.54</c:v>
                </c:pt>
                <c:pt idx="2118">
                  <c:v>474.75</c:v>
                </c:pt>
                <c:pt idx="2119">
                  <c:v>470.67</c:v>
                </c:pt>
                <c:pt idx="2120">
                  <c:v>466.08</c:v>
                </c:pt>
                <c:pt idx="2121">
                  <c:v>471.24</c:v>
                </c:pt>
                <c:pt idx="2122">
                  <c:v>466.14</c:v>
                </c:pt>
                <c:pt idx="2123">
                  <c:v>467.84</c:v>
                </c:pt>
                <c:pt idx="2124">
                  <c:v>472.2</c:v>
                </c:pt>
                <c:pt idx="2125">
                  <c:v>471.22</c:v>
                </c:pt>
                <c:pt idx="2126">
                  <c:v>475.56</c:v>
                </c:pt>
                <c:pt idx="2127">
                  <c:v>481.21</c:v>
                </c:pt>
                <c:pt idx="2128">
                  <c:v>481.38</c:v>
                </c:pt>
                <c:pt idx="2129">
                  <c:v>480.66</c:v>
                </c:pt>
                <c:pt idx="2130">
                  <c:v>485.3</c:v>
                </c:pt>
                <c:pt idx="2131">
                  <c:v>484.61</c:v>
                </c:pt>
                <c:pt idx="2132">
                  <c:v>480.4</c:v>
                </c:pt>
                <c:pt idx="2133">
                  <c:v>482.07</c:v>
                </c:pt>
                <c:pt idx="2134">
                  <c:v>480.48</c:v>
                </c:pt>
                <c:pt idx="2135">
                  <c:v>488.39</c:v>
                </c:pt>
                <c:pt idx="2136">
                  <c:v>489.9</c:v>
                </c:pt>
                <c:pt idx="2137">
                  <c:v>490.78</c:v>
                </c:pt>
                <c:pt idx="2138">
                  <c:v>496.12</c:v>
                </c:pt>
                <c:pt idx="2139">
                  <c:v>487.27</c:v>
                </c:pt>
                <c:pt idx="2140">
                  <c:v>487.62</c:v>
                </c:pt>
                <c:pt idx="2141">
                  <c:v>485.61</c:v>
                </c:pt>
                <c:pt idx="2142">
                  <c:v>478.39</c:v>
                </c:pt>
                <c:pt idx="2143">
                  <c:v>478.29</c:v>
                </c:pt>
                <c:pt idx="2144">
                  <c:v>473.84</c:v>
                </c:pt>
                <c:pt idx="2145">
                  <c:v>481.66</c:v>
                </c:pt>
                <c:pt idx="2146">
                  <c:v>483.81</c:v>
                </c:pt>
                <c:pt idx="2147">
                  <c:v>485.52</c:v>
                </c:pt>
                <c:pt idx="2148">
                  <c:v>479.15</c:v>
                </c:pt>
                <c:pt idx="2149">
                  <c:v>483.9</c:v>
                </c:pt>
                <c:pt idx="2150">
                  <c:v>478.57</c:v>
                </c:pt>
                <c:pt idx="2151">
                  <c:v>482.26</c:v>
                </c:pt>
                <c:pt idx="2152">
                  <c:v>471.23</c:v>
                </c:pt>
                <c:pt idx="2153">
                  <c:v>469.82</c:v>
                </c:pt>
                <c:pt idx="2154">
                  <c:v>464.19</c:v>
                </c:pt>
                <c:pt idx="2155">
                  <c:v>456.34</c:v>
                </c:pt>
                <c:pt idx="2156">
                  <c:v>459.11</c:v>
                </c:pt>
                <c:pt idx="2157">
                  <c:v>459.96</c:v>
                </c:pt>
                <c:pt idx="2158">
                  <c:v>458.7</c:v>
                </c:pt>
                <c:pt idx="2159">
                  <c:v>459.83</c:v>
                </c:pt>
                <c:pt idx="2160">
                  <c:v>450.57</c:v>
                </c:pt>
                <c:pt idx="2161">
                  <c:v>446.68</c:v>
                </c:pt>
                <c:pt idx="2162">
                  <c:v>437.33</c:v>
                </c:pt>
                <c:pt idx="2163">
                  <c:v>437.44</c:v>
                </c:pt>
                <c:pt idx="2164">
                  <c:v>437.38</c:v>
                </c:pt>
                <c:pt idx="2165">
                  <c:v>439.56</c:v>
                </c:pt>
                <c:pt idx="2166">
                  <c:v>426.03</c:v>
                </c:pt>
                <c:pt idx="2167">
                  <c:v>425.92</c:v>
                </c:pt>
                <c:pt idx="2168">
                  <c:v>425.93</c:v>
                </c:pt>
                <c:pt idx="2169">
                  <c:v>414.52</c:v>
                </c:pt>
                <c:pt idx="2170">
                  <c:v>408.4</c:v>
                </c:pt>
                <c:pt idx="2171">
                  <c:v>408.55</c:v>
                </c:pt>
                <c:pt idx="2172">
                  <c:v>403.36</c:v>
                </c:pt>
                <c:pt idx="2173">
                  <c:v>411.12</c:v>
                </c:pt>
                <c:pt idx="2174">
                  <c:v>402.79</c:v>
                </c:pt>
                <c:pt idx="2175">
                  <c:v>410.83</c:v>
                </c:pt>
                <c:pt idx="2176">
                  <c:v>401.93</c:v>
                </c:pt>
                <c:pt idx="2177">
                  <c:v>391.98</c:v>
                </c:pt>
                <c:pt idx="2178">
                  <c:v>395.35</c:v>
                </c:pt>
                <c:pt idx="2179">
                  <c:v>383.66</c:v>
                </c:pt>
                <c:pt idx="2180">
                  <c:v>383.99</c:v>
                </c:pt>
                <c:pt idx="2181">
                  <c:v>392.66</c:v>
                </c:pt>
                <c:pt idx="2182">
                  <c:v>395.94</c:v>
                </c:pt>
                <c:pt idx="2183">
                  <c:v>400.36</c:v>
                </c:pt>
                <c:pt idx="2184">
                  <c:v>400.2</c:v>
                </c:pt>
                <c:pt idx="2185">
                  <c:v>405.38</c:v>
                </c:pt>
                <c:pt idx="2186">
                  <c:v>396.65</c:v>
                </c:pt>
                <c:pt idx="2187">
                  <c:v>395.77</c:v>
                </c:pt>
                <c:pt idx="2188">
                  <c:v>392.98</c:v>
                </c:pt>
                <c:pt idx="2189">
                  <c:v>395.1</c:v>
                </c:pt>
                <c:pt idx="2190">
                  <c:v>404.39</c:v>
                </c:pt>
                <c:pt idx="2191">
                  <c:v>399.95</c:v>
                </c:pt>
                <c:pt idx="2192">
                  <c:v>394.53</c:v>
                </c:pt>
                <c:pt idx="2193">
                  <c:v>392.48</c:v>
                </c:pt>
                <c:pt idx="2194">
                  <c:v>403.46</c:v>
                </c:pt>
                <c:pt idx="2195">
                  <c:v>410.51</c:v>
                </c:pt>
                <c:pt idx="2196">
                  <c:v>405.69</c:v>
                </c:pt>
                <c:pt idx="2197">
                  <c:v>408.52</c:v>
                </c:pt>
                <c:pt idx="2198">
                  <c:v>412.13</c:v>
                </c:pt>
                <c:pt idx="2199">
                  <c:v>415.56</c:v>
                </c:pt>
                <c:pt idx="2200">
                  <c:v>410.33</c:v>
                </c:pt>
                <c:pt idx="2201">
                  <c:v>409.41</c:v>
                </c:pt>
                <c:pt idx="2202">
                  <c:v>409.86</c:v>
                </c:pt>
                <c:pt idx="2203">
                  <c:v>410.51</c:v>
                </c:pt>
                <c:pt idx="2204">
                  <c:v>398.75</c:v>
                </c:pt>
                <c:pt idx="2205">
                  <c:v>402.59</c:v>
                </c:pt>
                <c:pt idx="2206">
                  <c:v>400.23</c:v>
                </c:pt>
                <c:pt idx="2207">
                  <c:v>408.19</c:v>
                </c:pt>
                <c:pt idx="2208">
                  <c:v>402.7</c:v>
                </c:pt>
                <c:pt idx="2209">
                  <c:v>403.24</c:v>
                </c:pt>
                <c:pt idx="2210">
                  <c:v>406.12</c:v>
                </c:pt>
                <c:pt idx="2211">
                  <c:v>411.13</c:v>
                </c:pt>
                <c:pt idx="2212">
                  <c:v>412.84</c:v>
                </c:pt>
                <c:pt idx="2213">
                  <c:v>412.09</c:v>
                </c:pt>
                <c:pt idx="2214">
                  <c:v>414.7</c:v>
                </c:pt>
                <c:pt idx="2215">
                  <c:v>406.32</c:v>
                </c:pt>
                <c:pt idx="2216">
                  <c:v>397.17</c:v>
                </c:pt>
                <c:pt idx="2217">
                  <c:v>389.22</c:v>
                </c:pt>
                <c:pt idx="2218">
                  <c:v>398.79</c:v>
                </c:pt>
                <c:pt idx="2219">
                  <c:v>395.73</c:v>
                </c:pt>
                <c:pt idx="2220">
                  <c:v>393.9</c:v>
                </c:pt>
                <c:pt idx="2221">
                  <c:v>392.56</c:v>
                </c:pt>
                <c:pt idx="2222">
                  <c:v>399.57</c:v>
                </c:pt>
                <c:pt idx="2223">
                  <c:v>385.04</c:v>
                </c:pt>
                <c:pt idx="2224">
                  <c:v>371.2</c:v>
                </c:pt>
                <c:pt idx="2225">
                  <c:v>356.98</c:v>
                </c:pt>
                <c:pt idx="2226">
                  <c:v>351.66</c:v>
                </c:pt>
                <c:pt idx="2227">
                  <c:v>381.83</c:v>
                </c:pt>
                <c:pt idx="2228">
                  <c:v>375.19</c:v>
                </c:pt>
                <c:pt idx="2229">
                  <c:v>367.64</c:v>
                </c:pt>
                <c:pt idx="2230">
                  <c:v>360.62</c:v>
                </c:pt>
                <c:pt idx="2231">
                  <c:v>369.35</c:v>
                </c:pt>
                <c:pt idx="2232">
                  <c:v>354.58</c:v>
                </c:pt>
                <c:pt idx="2233">
                  <c:v>323.55</c:v>
                </c:pt>
                <c:pt idx="2234">
                  <c:v>331.45</c:v>
                </c:pt>
                <c:pt idx="2235">
                  <c:v>334.24</c:v>
                </c:pt>
                <c:pt idx="2236">
                  <c:v>330.83</c:v>
                </c:pt>
                <c:pt idx="2237">
                  <c:v>344.02</c:v>
                </c:pt>
                <c:pt idx="2238">
                  <c:v>312.56</c:v>
                </c:pt>
                <c:pt idx="2239">
                  <c:v>309.44</c:v>
                </c:pt>
                <c:pt idx="2240">
                  <c:v>285.66000000000003</c:v>
                </c:pt>
                <c:pt idx="2241">
                  <c:v>281.97000000000003</c:v>
                </c:pt>
                <c:pt idx="2242">
                  <c:v>258.05</c:v>
                </c:pt>
                <c:pt idx="2243">
                  <c:v>285.27</c:v>
                </c:pt>
                <c:pt idx="2244">
                  <c:v>284.51</c:v>
                </c:pt>
                <c:pt idx="2245">
                  <c:v>263</c:v>
                </c:pt>
                <c:pt idx="2246">
                  <c:v>248.04</c:v>
                </c:pt>
                <c:pt idx="2247">
                  <c:v>252.26</c:v>
                </c:pt>
                <c:pt idx="2248">
                  <c:v>269.41000000000003</c:v>
                </c:pt>
                <c:pt idx="2249">
                  <c:v>269.36</c:v>
                </c:pt>
                <c:pt idx="2250">
                  <c:v>255.08</c:v>
                </c:pt>
                <c:pt idx="2251">
                  <c:v>257.85000000000002</c:v>
                </c:pt>
                <c:pt idx="2252">
                  <c:v>245.92</c:v>
                </c:pt>
                <c:pt idx="2253">
                  <c:v>237.1</c:v>
                </c:pt>
                <c:pt idx="2254">
                  <c:v>237.96</c:v>
                </c:pt>
                <c:pt idx="2255">
                  <c:v>259.58</c:v>
                </c:pt>
                <c:pt idx="2256">
                  <c:v>257.64999999999998</c:v>
                </c:pt>
                <c:pt idx="2257">
                  <c:v>267.69</c:v>
                </c:pt>
                <c:pt idx="2258">
                  <c:v>273.01</c:v>
                </c:pt>
                <c:pt idx="2259">
                  <c:v>291.13</c:v>
                </c:pt>
                <c:pt idx="2260">
                  <c:v>279.44</c:v>
                </c:pt>
                <c:pt idx="2261">
                  <c:v>260.61</c:v>
                </c:pt>
                <c:pt idx="2262">
                  <c:v>265.72000000000003</c:v>
                </c:pt>
                <c:pt idx="2263">
                  <c:v>267.13</c:v>
                </c:pt>
                <c:pt idx="2264">
                  <c:v>257.13</c:v>
                </c:pt>
                <c:pt idx="2265">
                  <c:v>249.25</c:v>
                </c:pt>
                <c:pt idx="2266">
                  <c:v>249.96</c:v>
                </c:pt>
                <c:pt idx="2267">
                  <c:v>252.47</c:v>
                </c:pt>
                <c:pt idx="2268">
                  <c:v>246.33</c:v>
                </c:pt>
                <c:pt idx="2269">
                  <c:v>250.62</c:v>
                </c:pt>
                <c:pt idx="2270">
                  <c:v>238.12</c:v>
                </c:pt>
                <c:pt idx="2271">
                  <c:v>227.82</c:v>
                </c:pt>
                <c:pt idx="2272">
                  <c:v>222.93</c:v>
                </c:pt>
                <c:pt idx="2273">
                  <c:v>245.86</c:v>
                </c:pt>
                <c:pt idx="2274">
                  <c:v>245.84</c:v>
                </c:pt>
                <c:pt idx="2275">
                  <c:v>245.16</c:v>
                </c:pt>
                <c:pt idx="2276">
                  <c:v>253.26</c:v>
                </c:pt>
                <c:pt idx="2277">
                  <c:v>252.55</c:v>
                </c:pt>
                <c:pt idx="2278">
                  <c:v>235.5</c:v>
                </c:pt>
                <c:pt idx="2279">
                  <c:v>241.34</c:v>
                </c:pt>
                <c:pt idx="2280">
                  <c:v>242.04</c:v>
                </c:pt>
                <c:pt idx="2281">
                  <c:v>240.8</c:v>
                </c:pt>
                <c:pt idx="2282">
                  <c:v>229.44</c:v>
                </c:pt>
                <c:pt idx="2283">
                  <c:v>248.12</c:v>
                </c:pt>
                <c:pt idx="2284">
                  <c:v>253.39</c:v>
                </c:pt>
                <c:pt idx="2285">
                  <c:v>256.14999999999998</c:v>
                </c:pt>
                <c:pt idx="2286">
                  <c:v>254.77</c:v>
                </c:pt>
                <c:pt idx="2287">
                  <c:v>247.75</c:v>
                </c:pt>
                <c:pt idx="2288">
                  <c:v>247.11</c:v>
                </c:pt>
                <c:pt idx="2289">
                  <c:v>248.26</c:v>
                </c:pt>
                <c:pt idx="2290">
                  <c:v>247.76</c:v>
                </c:pt>
                <c:pt idx="2291">
                  <c:v>249.88</c:v>
                </c:pt>
                <c:pt idx="2292">
                  <c:v>249.54</c:v>
                </c:pt>
                <c:pt idx="2293">
                  <c:v>243.44</c:v>
                </c:pt>
                <c:pt idx="2294">
                  <c:v>244.5</c:v>
                </c:pt>
                <c:pt idx="2295">
                  <c:v>241.9</c:v>
                </c:pt>
                <c:pt idx="2296">
                  <c:v>240.81</c:v>
                </c:pt>
                <c:pt idx="2297">
                  <c:v>246.58</c:v>
                </c:pt>
                <c:pt idx="2298">
                  <c:v>245.94</c:v>
                </c:pt>
                <c:pt idx="2299">
                  <c:v>258.23</c:v>
                </c:pt>
                <c:pt idx="2300">
                  <c:v>261.77999999999997</c:v>
                </c:pt>
                <c:pt idx="2301">
                  <c:v>269.27</c:v>
                </c:pt>
                <c:pt idx="2302">
                  <c:v>265.04000000000002</c:v>
                </c:pt>
                <c:pt idx="2303">
                  <c:v>264.58999999999997</c:v>
                </c:pt>
                <c:pt idx="2304">
                  <c:v>266.18</c:v>
                </c:pt>
                <c:pt idx="2305">
                  <c:v>261.8</c:v>
                </c:pt>
                <c:pt idx="2306">
                  <c:v>260.74</c:v>
                </c:pt>
                <c:pt idx="2307">
                  <c:v>247.32</c:v>
                </c:pt>
                <c:pt idx="2308">
                  <c:v>243.6</c:v>
                </c:pt>
                <c:pt idx="2309">
                  <c:v>248.55</c:v>
                </c:pt>
                <c:pt idx="2310">
                  <c:v>245.22</c:v>
                </c:pt>
                <c:pt idx="2311">
                  <c:v>240.11</c:v>
                </c:pt>
                <c:pt idx="2312">
                  <c:v>237.71</c:v>
                </c:pt>
                <c:pt idx="2313">
                  <c:v>235.46</c:v>
                </c:pt>
                <c:pt idx="2314">
                  <c:v>234.14</c:v>
                </c:pt>
                <c:pt idx="2315">
                  <c:v>247.88</c:v>
                </c:pt>
                <c:pt idx="2316">
                  <c:v>248.59</c:v>
                </c:pt>
                <c:pt idx="2317">
                  <c:v>257.16000000000003</c:v>
                </c:pt>
                <c:pt idx="2318">
                  <c:v>252.35</c:v>
                </c:pt>
                <c:pt idx="2319">
                  <c:v>248.6</c:v>
                </c:pt>
                <c:pt idx="2320">
                  <c:v>245.96</c:v>
                </c:pt>
                <c:pt idx="2321">
                  <c:v>250.83</c:v>
                </c:pt>
                <c:pt idx="2322">
                  <c:v>254.79</c:v>
                </c:pt>
                <c:pt idx="2323">
                  <c:v>252.51</c:v>
                </c:pt>
                <c:pt idx="2324">
                  <c:v>261.35000000000002</c:v>
                </c:pt>
                <c:pt idx="2325">
                  <c:v>262.72000000000003</c:v>
                </c:pt>
                <c:pt idx="2326">
                  <c:v>251.37</c:v>
                </c:pt>
                <c:pt idx="2327">
                  <c:v>253.28</c:v>
                </c:pt>
                <c:pt idx="2328">
                  <c:v>248.27</c:v>
                </c:pt>
                <c:pt idx="2329">
                  <c:v>251.12</c:v>
                </c:pt>
                <c:pt idx="2330">
                  <c:v>247.15</c:v>
                </c:pt>
                <c:pt idx="2331">
                  <c:v>238.17</c:v>
                </c:pt>
                <c:pt idx="2332">
                  <c:v>238.3</c:v>
                </c:pt>
                <c:pt idx="2333">
                  <c:v>237.67</c:v>
                </c:pt>
                <c:pt idx="2334">
                  <c:v>229.13</c:v>
                </c:pt>
                <c:pt idx="2335">
                  <c:v>223.98</c:v>
                </c:pt>
                <c:pt idx="2336">
                  <c:v>222.55</c:v>
                </c:pt>
                <c:pt idx="2337">
                  <c:v>220.69</c:v>
                </c:pt>
                <c:pt idx="2338">
                  <c:v>223.67</c:v>
                </c:pt>
                <c:pt idx="2339">
                  <c:v>219.81</c:v>
                </c:pt>
                <c:pt idx="2340">
                  <c:v>208.84</c:v>
                </c:pt>
                <c:pt idx="2341">
                  <c:v>202.57</c:v>
                </c:pt>
                <c:pt idx="2342">
                  <c:v>211.58</c:v>
                </c:pt>
                <c:pt idx="2343">
                  <c:v>200.58</c:v>
                </c:pt>
                <c:pt idx="2344">
                  <c:v>199.5</c:v>
                </c:pt>
                <c:pt idx="2345">
                  <c:v>199.25</c:v>
                </c:pt>
                <c:pt idx="2346">
                  <c:v>210.44</c:v>
                </c:pt>
                <c:pt idx="2347">
                  <c:v>210.33</c:v>
                </c:pt>
                <c:pt idx="2348">
                  <c:v>211.31</c:v>
                </c:pt>
                <c:pt idx="2349">
                  <c:v>211.74</c:v>
                </c:pt>
                <c:pt idx="2350">
                  <c:v>215.79</c:v>
                </c:pt>
                <c:pt idx="2351">
                  <c:v>210.87</c:v>
                </c:pt>
                <c:pt idx="2352">
                  <c:v>209.34</c:v>
                </c:pt>
                <c:pt idx="2353">
                  <c:v>210.38</c:v>
                </c:pt>
                <c:pt idx="2354">
                  <c:v>212.71</c:v>
                </c:pt>
                <c:pt idx="2355">
                  <c:v>220.9</c:v>
                </c:pt>
                <c:pt idx="2356">
                  <c:v>221.47</c:v>
                </c:pt>
                <c:pt idx="2357">
                  <c:v>225.55</c:v>
                </c:pt>
                <c:pt idx="2358">
                  <c:v>224.8</c:v>
                </c:pt>
                <c:pt idx="2359">
                  <c:v>221.73</c:v>
                </c:pt>
                <c:pt idx="2360">
                  <c:v>211.11</c:v>
                </c:pt>
                <c:pt idx="2361">
                  <c:v>216.98</c:v>
                </c:pt>
                <c:pt idx="2362">
                  <c:v>220.7</c:v>
                </c:pt>
                <c:pt idx="2363">
                  <c:v>232.05</c:v>
                </c:pt>
                <c:pt idx="2364">
                  <c:v>230.76</c:v>
                </c:pt>
                <c:pt idx="2365">
                  <c:v>228.85</c:v>
                </c:pt>
                <c:pt idx="2366">
                  <c:v>227.39</c:v>
                </c:pt>
                <c:pt idx="2367">
                  <c:v>228.24</c:v>
                </c:pt>
                <c:pt idx="2368">
                  <c:v>232.84</c:v>
                </c:pt>
                <c:pt idx="2369">
                  <c:v>235.45</c:v>
                </c:pt>
                <c:pt idx="2370">
                  <c:v>235.9</c:v>
                </c:pt>
                <c:pt idx="2371">
                  <c:v>238.49</c:v>
                </c:pt>
                <c:pt idx="2372">
                  <c:v>243.81</c:v>
                </c:pt>
                <c:pt idx="2373">
                  <c:v>233.77</c:v>
                </c:pt>
                <c:pt idx="2374">
                  <c:v>234.72</c:v>
                </c:pt>
                <c:pt idx="2375">
                  <c:v>236.88</c:v>
                </c:pt>
                <c:pt idx="2376">
                  <c:v>235.3</c:v>
                </c:pt>
                <c:pt idx="2377">
                  <c:v>239.34</c:v>
                </c:pt>
                <c:pt idx="2378">
                  <c:v>238.14</c:v>
                </c:pt>
                <c:pt idx="2379">
                  <c:v>234.83</c:v>
                </c:pt>
                <c:pt idx="2380">
                  <c:v>238.07</c:v>
                </c:pt>
                <c:pt idx="2381">
                  <c:v>240.76</c:v>
                </c:pt>
                <c:pt idx="2382">
                  <c:v>251.47</c:v>
                </c:pt>
                <c:pt idx="2383">
                  <c:v>252.16</c:v>
                </c:pt>
                <c:pt idx="2384">
                  <c:v>255.28</c:v>
                </c:pt>
                <c:pt idx="2385">
                  <c:v>256.69</c:v>
                </c:pt>
                <c:pt idx="2386">
                  <c:v>261.35000000000002</c:v>
                </c:pt>
                <c:pt idx="2387">
                  <c:v>256.47000000000003</c:v>
                </c:pt>
                <c:pt idx="2388">
                  <c:v>255.33</c:v>
                </c:pt>
                <c:pt idx="2389">
                  <c:v>250.19</c:v>
                </c:pt>
                <c:pt idx="2390">
                  <c:v>249.02</c:v>
                </c:pt>
                <c:pt idx="2391">
                  <c:v>252.92</c:v>
                </c:pt>
                <c:pt idx="2392">
                  <c:v>259.17</c:v>
                </c:pt>
                <c:pt idx="2393">
                  <c:v>262.23</c:v>
                </c:pt>
                <c:pt idx="2394">
                  <c:v>266.3</c:v>
                </c:pt>
                <c:pt idx="2395">
                  <c:v>259.02</c:v>
                </c:pt>
                <c:pt idx="2396">
                  <c:v>260.14</c:v>
                </c:pt>
                <c:pt idx="2397">
                  <c:v>260.66000000000003</c:v>
                </c:pt>
                <c:pt idx="2398">
                  <c:v>263.43</c:v>
                </c:pt>
                <c:pt idx="2399">
                  <c:v>264.2</c:v>
                </c:pt>
                <c:pt idx="2400">
                  <c:v>260.89999999999998</c:v>
                </c:pt>
                <c:pt idx="2401">
                  <c:v>259.45</c:v>
                </c:pt>
                <c:pt idx="2402">
                  <c:v>268.42</c:v>
                </c:pt>
                <c:pt idx="2403">
                  <c:v>268.99</c:v>
                </c:pt>
                <c:pt idx="2404">
                  <c:v>264.37</c:v>
                </c:pt>
                <c:pt idx="2405">
                  <c:v>263.8</c:v>
                </c:pt>
                <c:pt idx="2406">
                  <c:v>266.93</c:v>
                </c:pt>
                <c:pt idx="2407">
                  <c:v>262.39</c:v>
                </c:pt>
                <c:pt idx="2408">
                  <c:v>263.02999999999997</c:v>
                </c:pt>
                <c:pt idx="2409">
                  <c:v>266.95999999999998</c:v>
                </c:pt>
                <c:pt idx="2410">
                  <c:v>268.11</c:v>
                </c:pt>
                <c:pt idx="2411">
                  <c:v>265.48</c:v>
                </c:pt>
                <c:pt idx="2412">
                  <c:v>258.26</c:v>
                </c:pt>
                <c:pt idx="2413">
                  <c:v>257.01</c:v>
                </c:pt>
                <c:pt idx="2414">
                  <c:v>251.23</c:v>
                </c:pt>
                <c:pt idx="2415">
                  <c:v>253.52</c:v>
                </c:pt>
                <c:pt idx="2416">
                  <c:v>257.16000000000003</c:v>
                </c:pt>
                <c:pt idx="2417">
                  <c:v>249.09</c:v>
                </c:pt>
                <c:pt idx="2418">
                  <c:v>248.69</c:v>
                </c:pt>
                <c:pt idx="2419">
                  <c:v>254.63</c:v>
                </c:pt>
                <c:pt idx="2420">
                  <c:v>254.12</c:v>
                </c:pt>
                <c:pt idx="2421">
                  <c:v>254.43</c:v>
                </c:pt>
                <c:pt idx="2422">
                  <c:v>258.24</c:v>
                </c:pt>
                <c:pt idx="2423">
                  <c:v>254.71</c:v>
                </c:pt>
                <c:pt idx="2424">
                  <c:v>260.29000000000002</c:v>
                </c:pt>
                <c:pt idx="2425">
                  <c:v>252.69</c:v>
                </c:pt>
                <c:pt idx="2426">
                  <c:v>253.7</c:v>
                </c:pt>
                <c:pt idx="2427">
                  <c:v>249.64</c:v>
                </c:pt>
                <c:pt idx="2428">
                  <c:v>249.04</c:v>
                </c:pt>
                <c:pt idx="2429">
                  <c:v>244.63</c:v>
                </c:pt>
                <c:pt idx="2430">
                  <c:v>247.11</c:v>
                </c:pt>
                <c:pt idx="2431">
                  <c:v>243.2</c:v>
                </c:pt>
                <c:pt idx="2432">
                  <c:v>249.79</c:v>
                </c:pt>
                <c:pt idx="2433">
                  <c:v>251.91</c:v>
                </c:pt>
                <c:pt idx="2434">
                  <c:v>260.82</c:v>
                </c:pt>
                <c:pt idx="2435">
                  <c:v>263.48</c:v>
                </c:pt>
                <c:pt idx="2436">
                  <c:v>266.39999999999998</c:v>
                </c:pt>
                <c:pt idx="2437">
                  <c:v>269.48</c:v>
                </c:pt>
                <c:pt idx="2438">
                  <c:v>270.68</c:v>
                </c:pt>
                <c:pt idx="2439">
                  <c:v>271.19</c:v>
                </c:pt>
                <c:pt idx="2440">
                  <c:v>276.14999999999998</c:v>
                </c:pt>
                <c:pt idx="2441">
                  <c:v>276.14999999999998</c:v>
                </c:pt>
                <c:pt idx="2442">
                  <c:v>278.14</c:v>
                </c:pt>
                <c:pt idx="2443">
                  <c:v>274.24</c:v>
                </c:pt>
                <c:pt idx="2444">
                  <c:v>277.32</c:v>
                </c:pt>
                <c:pt idx="2445">
                  <c:v>283.82</c:v>
                </c:pt>
                <c:pt idx="2446">
                  <c:v>283.17</c:v>
                </c:pt>
                <c:pt idx="2447">
                  <c:v>287.49</c:v>
                </c:pt>
                <c:pt idx="2448">
                  <c:v>286.91000000000003</c:v>
                </c:pt>
                <c:pt idx="2449">
                  <c:v>285.24</c:v>
                </c:pt>
                <c:pt idx="2450">
                  <c:v>288.11</c:v>
                </c:pt>
                <c:pt idx="2451">
                  <c:v>290.5</c:v>
                </c:pt>
                <c:pt idx="2452">
                  <c:v>288.61</c:v>
                </c:pt>
                <c:pt idx="2453">
                  <c:v>284.17</c:v>
                </c:pt>
                <c:pt idx="2454">
                  <c:v>288.95</c:v>
                </c:pt>
                <c:pt idx="2455">
                  <c:v>290.02</c:v>
                </c:pt>
                <c:pt idx="2456">
                  <c:v>288.02</c:v>
                </c:pt>
                <c:pt idx="2457">
                  <c:v>282.01</c:v>
                </c:pt>
                <c:pt idx="2458">
                  <c:v>284.45999999999998</c:v>
                </c:pt>
                <c:pt idx="2459">
                  <c:v>284.05</c:v>
                </c:pt>
                <c:pt idx="2460">
                  <c:v>288.12</c:v>
                </c:pt>
                <c:pt idx="2461">
                  <c:v>294.49</c:v>
                </c:pt>
                <c:pt idx="2462">
                  <c:v>297.88</c:v>
                </c:pt>
                <c:pt idx="2463">
                  <c:v>300.02999999999997</c:v>
                </c:pt>
                <c:pt idx="2464">
                  <c:v>298.64</c:v>
                </c:pt>
                <c:pt idx="2465">
                  <c:v>296.89999999999998</c:v>
                </c:pt>
                <c:pt idx="2466">
                  <c:v>300.2</c:v>
                </c:pt>
                <c:pt idx="2467">
                  <c:v>296.27</c:v>
                </c:pt>
                <c:pt idx="2468">
                  <c:v>291</c:v>
                </c:pt>
                <c:pt idx="2469">
                  <c:v>289.05</c:v>
                </c:pt>
                <c:pt idx="2470">
                  <c:v>289.01</c:v>
                </c:pt>
                <c:pt idx="2471">
                  <c:v>293.16000000000003</c:v>
                </c:pt>
                <c:pt idx="2472">
                  <c:v>298.41000000000003</c:v>
                </c:pt>
                <c:pt idx="2473">
                  <c:v>300.81</c:v>
                </c:pt>
                <c:pt idx="2474">
                  <c:v>304.25</c:v>
                </c:pt>
                <c:pt idx="2475">
                  <c:v>305.97000000000003</c:v>
                </c:pt>
                <c:pt idx="2476">
                  <c:v>308</c:v>
                </c:pt>
                <c:pt idx="2477">
                  <c:v>306.89999999999998</c:v>
                </c:pt>
                <c:pt idx="2478">
                  <c:v>308.37</c:v>
                </c:pt>
                <c:pt idx="2479">
                  <c:v>312.76</c:v>
                </c:pt>
                <c:pt idx="2480">
                  <c:v>313.88</c:v>
                </c:pt>
                <c:pt idx="2481">
                  <c:v>313.63</c:v>
                </c:pt>
                <c:pt idx="2482">
                  <c:v>311.33999999999997</c:v>
                </c:pt>
                <c:pt idx="2483">
                  <c:v>312.72000000000003</c:v>
                </c:pt>
                <c:pt idx="2484">
                  <c:v>313.36</c:v>
                </c:pt>
                <c:pt idx="2485">
                  <c:v>308.52</c:v>
                </c:pt>
                <c:pt idx="2486">
                  <c:v>305.63</c:v>
                </c:pt>
                <c:pt idx="2487">
                  <c:v>311.89999999999998</c:v>
                </c:pt>
                <c:pt idx="2488">
                  <c:v>312.12</c:v>
                </c:pt>
                <c:pt idx="2489">
                  <c:v>311.35000000000002</c:v>
                </c:pt>
                <c:pt idx="2490">
                  <c:v>305.74</c:v>
                </c:pt>
                <c:pt idx="2491">
                  <c:v>299.3</c:v>
                </c:pt>
                <c:pt idx="2492">
                  <c:v>301.22000000000003</c:v>
                </c:pt>
                <c:pt idx="2493">
                  <c:v>309.27999999999997</c:v>
                </c:pt>
                <c:pt idx="2494">
                  <c:v>309.20999999999998</c:v>
                </c:pt>
                <c:pt idx="2495">
                  <c:v>314.76</c:v>
                </c:pt>
                <c:pt idx="2496">
                  <c:v>315.55</c:v>
                </c:pt>
                <c:pt idx="2497">
                  <c:v>320.70999999999998</c:v>
                </c:pt>
                <c:pt idx="2498">
                  <c:v>319.52999999999997</c:v>
                </c:pt>
                <c:pt idx="2499">
                  <c:v>325.47000000000003</c:v>
                </c:pt>
                <c:pt idx="2500">
                  <c:v>325.19</c:v>
                </c:pt>
                <c:pt idx="2501">
                  <c:v>322.31</c:v>
                </c:pt>
                <c:pt idx="2502">
                  <c:v>327.02999999999997</c:v>
                </c:pt>
                <c:pt idx="2503">
                  <c:v>324.92</c:v>
                </c:pt>
                <c:pt idx="2504">
                  <c:v>325.5</c:v>
                </c:pt>
                <c:pt idx="2505">
                  <c:v>320.69</c:v>
                </c:pt>
                <c:pt idx="2506">
                  <c:v>320.14</c:v>
                </c:pt>
                <c:pt idx="2507">
                  <c:v>312.64999999999998</c:v>
                </c:pt>
                <c:pt idx="2508">
                  <c:v>311.13</c:v>
                </c:pt>
                <c:pt idx="2509">
                  <c:v>303.29000000000002</c:v>
                </c:pt>
                <c:pt idx="2510">
                  <c:v>309.64999999999998</c:v>
                </c:pt>
                <c:pt idx="2511">
                  <c:v>302.36</c:v>
                </c:pt>
                <c:pt idx="2512">
                  <c:v>302.82</c:v>
                </c:pt>
                <c:pt idx="2513">
                  <c:v>300.11</c:v>
                </c:pt>
                <c:pt idx="2514">
                  <c:v>305.88</c:v>
                </c:pt>
                <c:pt idx="2515">
                  <c:v>307.83</c:v>
                </c:pt>
                <c:pt idx="2516">
                  <c:v>307.14</c:v>
                </c:pt>
                <c:pt idx="2517">
                  <c:v>314.45999999999998</c:v>
                </c:pt>
                <c:pt idx="2518">
                  <c:v>313.26</c:v>
                </c:pt>
                <c:pt idx="2519">
                  <c:v>317.97000000000003</c:v>
                </c:pt>
                <c:pt idx="2520">
                  <c:v>317.06</c:v>
                </c:pt>
                <c:pt idx="2521">
                  <c:v>317.37</c:v>
                </c:pt>
                <c:pt idx="2522">
                  <c:v>322.16000000000003</c:v>
                </c:pt>
                <c:pt idx="2523">
                  <c:v>321.08</c:v>
                </c:pt>
                <c:pt idx="2524">
                  <c:v>319.42</c:v>
                </c:pt>
                <c:pt idx="2525">
                  <c:v>313.31</c:v>
                </c:pt>
                <c:pt idx="2526">
                  <c:v>310.02999999999997</c:v>
                </c:pt>
                <c:pt idx="2527">
                  <c:v>317.04000000000002</c:v>
                </c:pt>
                <c:pt idx="2528">
                  <c:v>315.86</c:v>
                </c:pt>
                <c:pt idx="2529">
                  <c:v>318.24</c:v>
                </c:pt>
                <c:pt idx="2530">
                  <c:v>306.72000000000003</c:v>
                </c:pt>
                <c:pt idx="2531">
                  <c:v>309.52</c:v>
                </c:pt>
                <c:pt idx="2532">
                  <c:v>305.89999999999998</c:v>
                </c:pt>
                <c:pt idx="2533">
                  <c:v>315.44</c:v>
                </c:pt>
                <c:pt idx="2534">
                  <c:v>316.44</c:v>
                </c:pt>
                <c:pt idx="2535">
                  <c:v>317.61</c:v>
                </c:pt>
                <c:pt idx="2536">
                  <c:v>321.13</c:v>
                </c:pt>
                <c:pt idx="2537">
                  <c:v>320.25</c:v>
                </c:pt>
                <c:pt idx="2538">
                  <c:v>315.43</c:v>
                </c:pt>
                <c:pt idx="2539">
                  <c:v>312.88</c:v>
                </c:pt>
                <c:pt idx="2540">
                  <c:v>317.69</c:v>
                </c:pt>
                <c:pt idx="2541">
                  <c:v>320.14</c:v>
                </c:pt>
                <c:pt idx="2542">
                  <c:v>322.51</c:v>
                </c:pt>
                <c:pt idx="2543">
                  <c:v>325.19</c:v>
                </c:pt>
                <c:pt idx="2544">
                  <c:v>328.61</c:v>
                </c:pt>
                <c:pt idx="2545">
                  <c:v>326.68</c:v>
                </c:pt>
                <c:pt idx="2546">
                  <c:v>324.63</c:v>
                </c:pt>
                <c:pt idx="2547">
                  <c:v>330.51</c:v>
                </c:pt>
                <c:pt idx="2548">
                  <c:v>332.48</c:v>
                </c:pt>
                <c:pt idx="2549">
                  <c:v>332.83</c:v>
                </c:pt>
                <c:pt idx="2550">
                  <c:v>333.6</c:v>
                </c:pt>
                <c:pt idx="2551">
                  <c:v>336.11</c:v>
                </c:pt>
                <c:pt idx="2552">
                  <c:v>337.28</c:v>
                </c:pt>
                <c:pt idx="2553">
                  <c:v>335.14</c:v>
                </c:pt>
                <c:pt idx="2554">
                  <c:v>335.33</c:v>
                </c:pt>
                <c:pt idx="2555">
                  <c:v>343.03</c:v>
                </c:pt>
                <c:pt idx="2556">
                  <c:v>342.02</c:v>
                </c:pt>
                <c:pt idx="2557">
                  <c:v>341.48</c:v>
                </c:pt>
                <c:pt idx="2558">
                  <c:v>340.55</c:v>
                </c:pt>
                <c:pt idx="2559">
                  <c:v>341.94</c:v>
                </c:pt>
                <c:pt idx="2560">
                  <c:v>340.52</c:v>
                </c:pt>
                <c:pt idx="2561">
                  <c:v>336.77</c:v>
                </c:pt>
                <c:pt idx="2562">
                  <c:v>338.18</c:v>
                </c:pt>
                <c:pt idx="2563">
                  <c:v>340.61</c:v>
                </c:pt>
                <c:pt idx="2564">
                  <c:v>337.99</c:v>
                </c:pt>
                <c:pt idx="2565">
                  <c:v>339.03</c:v>
                </c:pt>
                <c:pt idx="2566">
                  <c:v>341.61</c:v>
                </c:pt>
                <c:pt idx="2567">
                  <c:v>336.3</c:v>
                </c:pt>
                <c:pt idx="2568">
                  <c:v>332.17</c:v>
                </c:pt>
                <c:pt idx="2569">
                  <c:v>329.48</c:v>
                </c:pt>
                <c:pt idx="2570">
                  <c:v>328.51</c:v>
                </c:pt>
                <c:pt idx="2571">
                  <c:v>329.65</c:v>
                </c:pt>
                <c:pt idx="2572">
                  <c:v>327.26</c:v>
                </c:pt>
                <c:pt idx="2573">
                  <c:v>323.95</c:v>
                </c:pt>
                <c:pt idx="2574">
                  <c:v>327.9</c:v>
                </c:pt>
                <c:pt idx="2575">
                  <c:v>331.31</c:v>
                </c:pt>
                <c:pt idx="2576">
                  <c:v>334.04</c:v>
                </c:pt>
                <c:pt idx="2577">
                  <c:v>333.03</c:v>
                </c:pt>
                <c:pt idx="2578">
                  <c:v>323.23</c:v>
                </c:pt>
                <c:pt idx="2579">
                  <c:v>315.04000000000002</c:v>
                </c:pt>
                <c:pt idx="2580">
                  <c:v>316.5</c:v>
                </c:pt>
                <c:pt idx="2581">
                  <c:v>317.06</c:v>
                </c:pt>
                <c:pt idx="2582">
                  <c:v>316.10000000000002</c:v>
                </c:pt>
                <c:pt idx="2583">
                  <c:v>316.8</c:v>
                </c:pt>
                <c:pt idx="2584">
                  <c:v>315.74</c:v>
                </c:pt>
                <c:pt idx="2585">
                  <c:v>315.86</c:v>
                </c:pt>
                <c:pt idx="2586">
                  <c:v>318.83999999999997</c:v>
                </c:pt>
                <c:pt idx="2587">
                  <c:v>323.13</c:v>
                </c:pt>
                <c:pt idx="2588">
                  <c:v>324.3</c:v>
                </c:pt>
                <c:pt idx="2589">
                  <c:v>325.60000000000002</c:v>
                </c:pt>
                <c:pt idx="2590">
                  <c:v>325.12</c:v>
                </c:pt>
                <c:pt idx="2591">
                  <c:v>320.99</c:v>
                </c:pt>
                <c:pt idx="2592">
                  <c:v>320.92</c:v>
                </c:pt>
                <c:pt idx="2593">
                  <c:v>314.85000000000002</c:v>
                </c:pt>
                <c:pt idx="2594">
                  <c:v>317.74</c:v>
                </c:pt>
                <c:pt idx="2595">
                  <c:v>324.37</c:v>
                </c:pt>
                <c:pt idx="2596">
                  <c:v>328.24</c:v>
                </c:pt>
                <c:pt idx="2597">
                  <c:v>331.86</c:v>
                </c:pt>
                <c:pt idx="2598">
                  <c:v>332.45</c:v>
                </c:pt>
                <c:pt idx="2599">
                  <c:v>338.68</c:v>
                </c:pt>
                <c:pt idx="2600">
                  <c:v>338.17</c:v>
                </c:pt>
                <c:pt idx="2601">
                  <c:v>339.09</c:v>
                </c:pt>
                <c:pt idx="2602">
                  <c:v>340.97</c:v>
                </c:pt>
                <c:pt idx="2603">
                  <c:v>339.02</c:v>
                </c:pt>
                <c:pt idx="2604">
                  <c:v>339.57</c:v>
                </c:pt>
                <c:pt idx="2605">
                  <c:v>335.11</c:v>
                </c:pt>
                <c:pt idx="2606">
                  <c:v>339.26</c:v>
                </c:pt>
                <c:pt idx="2607">
                  <c:v>343.06</c:v>
                </c:pt>
                <c:pt idx="2608">
                  <c:v>341.95</c:v>
                </c:pt>
                <c:pt idx="2609">
                  <c:v>338.65</c:v>
                </c:pt>
                <c:pt idx="2610">
                  <c:v>338.13</c:v>
                </c:pt>
                <c:pt idx="2611">
                  <c:v>341.51</c:v>
                </c:pt>
                <c:pt idx="2612">
                  <c:v>341.74</c:v>
                </c:pt>
                <c:pt idx="2613">
                  <c:v>345.61</c:v>
                </c:pt>
                <c:pt idx="2614">
                  <c:v>343.81</c:v>
                </c:pt>
                <c:pt idx="2615">
                  <c:v>343.96</c:v>
                </c:pt>
                <c:pt idx="2616">
                  <c:v>343.6</c:v>
                </c:pt>
                <c:pt idx="2617">
                  <c:v>344.22</c:v>
                </c:pt>
                <c:pt idx="2618">
                  <c:v>351.44</c:v>
                </c:pt>
                <c:pt idx="2619">
                  <c:v>355.61</c:v>
                </c:pt>
                <c:pt idx="2620">
                  <c:v>353.89</c:v>
                </c:pt>
                <c:pt idx="2621">
                  <c:v>350.89</c:v>
                </c:pt>
                <c:pt idx="2622">
                  <c:v>355.89</c:v>
                </c:pt>
                <c:pt idx="2623">
                  <c:v>355.34</c:v>
                </c:pt>
                <c:pt idx="2624">
                  <c:v>354.43</c:v>
                </c:pt>
                <c:pt idx="2625">
                  <c:v>356.67</c:v>
                </c:pt>
                <c:pt idx="2626">
                  <c:v>355.57</c:v>
                </c:pt>
                <c:pt idx="2627">
                  <c:v>349.75</c:v>
                </c:pt>
                <c:pt idx="2628">
                  <c:v>348.57</c:v>
                </c:pt>
                <c:pt idx="2629">
                  <c:v>354.86</c:v>
                </c:pt>
                <c:pt idx="2630">
                  <c:v>353.66</c:v>
                </c:pt>
                <c:pt idx="2631">
                  <c:v>351.31</c:v>
                </c:pt>
                <c:pt idx="2632">
                  <c:v>353.38</c:v>
                </c:pt>
                <c:pt idx="2633">
                  <c:v>357.43</c:v>
                </c:pt>
                <c:pt idx="2634">
                  <c:v>349.12</c:v>
                </c:pt>
                <c:pt idx="2635">
                  <c:v>344.55</c:v>
                </c:pt>
                <c:pt idx="2636">
                  <c:v>348.46</c:v>
                </c:pt>
                <c:pt idx="2637">
                  <c:v>345.91</c:v>
                </c:pt>
                <c:pt idx="2638">
                  <c:v>346.94</c:v>
                </c:pt>
                <c:pt idx="2639">
                  <c:v>335.86</c:v>
                </c:pt>
                <c:pt idx="2640">
                  <c:v>330.78</c:v>
                </c:pt>
                <c:pt idx="2641">
                  <c:v>326.19</c:v>
                </c:pt>
                <c:pt idx="2642">
                  <c:v>312.35000000000002</c:v>
                </c:pt>
                <c:pt idx="2643">
                  <c:v>335.24</c:v>
                </c:pt>
                <c:pt idx="2644">
                  <c:v>333.48</c:v>
                </c:pt>
                <c:pt idx="2645">
                  <c:v>336.9</c:v>
                </c:pt>
                <c:pt idx="2646">
                  <c:v>337.8</c:v>
                </c:pt>
                <c:pt idx="2647">
                  <c:v>327.24</c:v>
                </c:pt>
                <c:pt idx="2648">
                  <c:v>326.57</c:v>
                </c:pt>
                <c:pt idx="2649">
                  <c:v>331</c:v>
                </c:pt>
                <c:pt idx="2650">
                  <c:v>321.45</c:v>
                </c:pt>
                <c:pt idx="2651">
                  <c:v>314.86</c:v>
                </c:pt>
                <c:pt idx="2652">
                  <c:v>313.41000000000003</c:v>
                </c:pt>
                <c:pt idx="2653">
                  <c:v>313.57</c:v>
                </c:pt>
                <c:pt idx="2654">
                  <c:v>305.02999999999997</c:v>
                </c:pt>
                <c:pt idx="2655">
                  <c:v>312</c:v>
                </c:pt>
                <c:pt idx="2656">
                  <c:v>321.16000000000003</c:v>
                </c:pt>
                <c:pt idx="2657">
                  <c:v>320.64</c:v>
                </c:pt>
                <c:pt idx="2658">
                  <c:v>320.7</c:v>
                </c:pt>
                <c:pt idx="2659">
                  <c:v>321.20999999999998</c:v>
                </c:pt>
                <c:pt idx="2660">
                  <c:v>322.56</c:v>
                </c:pt>
                <c:pt idx="2661">
                  <c:v>327.02999999999997</c:v>
                </c:pt>
                <c:pt idx="2662">
                  <c:v>321.22000000000003</c:v>
                </c:pt>
                <c:pt idx="2663">
                  <c:v>317.54000000000002</c:v>
                </c:pt>
                <c:pt idx="2664">
                  <c:v>314.83</c:v>
                </c:pt>
                <c:pt idx="2665">
                  <c:v>320.63</c:v>
                </c:pt>
                <c:pt idx="2666">
                  <c:v>325.42</c:v>
                </c:pt>
                <c:pt idx="2667">
                  <c:v>325.56</c:v>
                </c:pt>
                <c:pt idx="2668">
                  <c:v>331.45</c:v>
                </c:pt>
                <c:pt idx="2669">
                  <c:v>333.82</c:v>
                </c:pt>
                <c:pt idx="2670">
                  <c:v>334.76</c:v>
                </c:pt>
                <c:pt idx="2671">
                  <c:v>335.26</c:v>
                </c:pt>
                <c:pt idx="2672">
                  <c:v>336.06</c:v>
                </c:pt>
                <c:pt idx="2673">
                  <c:v>341.04</c:v>
                </c:pt>
                <c:pt idx="2674">
                  <c:v>339.8</c:v>
                </c:pt>
                <c:pt idx="2675">
                  <c:v>335.11</c:v>
                </c:pt>
                <c:pt idx="2676">
                  <c:v>329.22</c:v>
                </c:pt>
                <c:pt idx="2677">
                  <c:v>325.99</c:v>
                </c:pt>
                <c:pt idx="2678">
                  <c:v>330.46</c:v>
                </c:pt>
                <c:pt idx="2679">
                  <c:v>319.02999999999997</c:v>
                </c:pt>
                <c:pt idx="2680">
                  <c:v>316.81</c:v>
                </c:pt>
                <c:pt idx="2681">
                  <c:v>307.87</c:v>
                </c:pt>
                <c:pt idx="2682">
                  <c:v>308.2</c:v>
                </c:pt>
                <c:pt idx="2683">
                  <c:v>306.27</c:v>
                </c:pt>
                <c:pt idx="2684">
                  <c:v>314.43</c:v>
                </c:pt>
                <c:pt idx="2685">
                  <c:v>317.56</c:v>
                </c:pt>
                <c:pt idx="2686">
                  <c:v>322.62</c:v>
                </c:pt>
                <c:pt idx="2687">
                  <c:v>324.42</c:v>
                </c:pt>
                <c:pt idx="2688">
                  <c:v>326.56</c:v>
                </c:pt>
                <c:pt idx="2689">
                  <c:v>333.76</c:v>
                </c:pt>
                <c:pt idx="2690">
                  <c:v>335.03</c:v>
                </c:pt>
                <c:pt idx="2691">
                  <c:v>329.76</c:v>
                </c:pt>
                <c:pt idx="2692">
                  <c:v>323.99</c:v>
                </c:pt>
                <c:pt idx="2693">
                  <c:v>322</c:v>
                </c:pt>
                <c:pt idx="2694">
                  <c:v>320.45999999999998</c:v>
                </c:pt>
                <c:pt idx="2695">
                  <c:v>326.36</c:v>
                </c:pt>
                <c:pt idx="2696">
                  <c:v>335.2</c:v>
                </c:pt>
                <c:pt idx="2697">
                  <c:v>337.14</c:v>
                </c:pt>
                <c:pt idx="2698">
                  <c:v>337.82</c:v>
                </c:pt>
                <c:pt idx="2699">
                  <c:v>338.08</c:v>
                </c:pt>
                <c:pt idx="2700">
                  <c:v>335.03</c:v>
                </c:pt>
                <c:pt idx="2701">
                  <c:v>332.13</c:v>
                </c:pt>
                <c:pt idx="2702">
                  <c:v>330.64</c:v>
                </c:pt>
                <c:pt idx="2703">
                  <c:v>339.66</c:v>
                </c:pt>
                <c:pt idx="2704">
                  <c:v>339</c:v>
                </c:pt>
                <c:pt idx="2705">
                  <c:v>339.2</c:v>
                </c:pt>
                <c:pt idx="2706">
                  <c:v>336.57</c:v>
                </c:pt>
                <c:pt idx="2707">
                  <c:v>331.19</c:v>
                </c:pt>
                <c:pt idx="2708">
                  <c:v>335.89</c:v>
                </c:pt>
                <c:pt idx="2709">
                  <c:v>333.14</c:v>
                </c:pt>
                <c:pt idx="2710">
                  <c:v>324.99</c:v>
                </c:pt>
                <c:pt idx="2711">
                  <c:v>324.12</c:v>
                </c:pt>
                <c:pt idx="2712">
                  <c:v>323.92</c:v>
                </c:pt>
                <c:pt idx="2713">
                  <c:v>323.14</c:v>
                </c:pt>
                <c:pt idx="2714">
                  <c:v>328.45</c:v>
                </c:pt>
                <c:pt idx="2715">
                  <c:v>327.67</c:v>
                </c:pt>
                <c:pt idx="2716">
                  <c:v>322.37</c:v>
                </c:pt>
                <c:pt idx="2717">
                  <c:v>318.02</c:v>
                </c:pt>
                <c:pt idx="2718">
                  <c:v>318.54000000000002</c:v>
                </c:pt>
                <c:pt idx="2719">
                  <c:v>313.39</c:v>
                </c:pt>
                <c:pt idx="2720">
                  <c:v>311.72000000000003</c:v>
                </c:pt>
                <c:pt idx="2721">
                  <c:v>314.22000000000003</c:v>
                </c:pt>
                <c:pt idx="2722">
                  <c:v>317.04000000000002</c:v>
                </c:pt>
                <c:pt idx="2723">
                  <c:v>315.55</c:v>
                </c:pt>
                <c:pt idx="2724">
                  <c:v>316.47000000000003</c:v>
                </c:pt>
                <c:pt idx="2725">
                  <c:v>325.52</c:v>
                </c:pt>
                <c:pt idx="2726">
                  <c:v>326.57</c:v>
                </c:pt>
                <c:pt idx="2727">
                  <c:v>329.35</c:v>
                </c:pt>
                <c:pt idx="2728">
                  <c:v>330.53</c:v>
                </c:pt>
                <c:pt idx="2729">
                  <c:v>327.76</c:v>
                </c:pt>
                <c:pt idx="2730">
                  <c:v>331.43</c:v>
                </c:pt>
                <c:pt idx="2731">
                  <c:v>334.59</c:v>
                </c:pt>
                <c:pt idx="2732">
                  <c:v>334.96</c:v>
                </c:pt>
                <c:pt idx="2733">
                  <c:v>337.27</c:v>
                </c:pt>
                <c:pt idx="2734">
                  <c:v>336.73</c:v>
                </c:pt>
                <c:pt idx="2735">
                  <c:v>335.86</c:v>
                </c:pt>
                <c:pt idx="2736">
                  <c:v>334.67</c:v>
                </c:pt>
                <c:pt idx="2737">
                  <c:v>334.54</c:v>
                </c:pt>
                <c:pt idx="2738">
                  <c:v>339.81</c:v>
                </c:pt>
                <c:pt idx="2739">
                  <c:v>338.94</c:v>
                </c:pt>
                <c:pt idx="2740">
                  <c:v>334.35</c:v>
                </c:pt>
                <c:pt idx="2741">
                  <c:v>332.82</c:v>
                </c:pt>
                <c:pt idx="2742">
                  <c:v>337.85</c:v>
                </c:pt>
                <c:pt idx="2743">
                  <c:v>337.17</c:v>
                </c:pt>
                <c:pt idx="2744">
                  <c:v>338.17</c:v>
                </c:pt>
                <c:pt idx="2745">
                  <c:v>335.85</c:v>
                </c:pt>
                <c:pt idx="2746">
                  <c:v>334.39</c:v>
                </c:pt>
                <c:pt idx="2747">
                  <c:v>333.78</c:v>
                </c:pt>
                <c:pt idx="2748">
                  <c:v>330.4</c:v>
                </c:pt>
                <c:pt idx="2749">
                  <c:v>335.03</c:v>
                </c:pt>
                <c:pt idx="2750">
                  <c:v>336.97</c:v>
                </c:pt>
                <c:pt idx="2751">
                  <c:v>337.67</c:v>
                </c:pt>
                <c:pt idx="2752">
                  <c:v>336.53</c:v>
                </c:pt>
                <c:pt idx="2753">
                  <c:v>337.04</c:v>
                </c:pt>
                <c:pt idx="2754">
                  <c:v>335.09</c:v>
                </c:pt>
                <c:pt idx="2755">
                  <c:v>341.72</c:v>
                </c:pt>
                <c:pt idx="2756">
                  <c:v>341.33</c:v>
                </c:pt>
                <c:pt idx="2757">
                  <c:v>341.45</c:v>
                </c:pt>
                <c:pt idx="2758">
                  <c:v>341.72</c:v>
                </c:pt>
                <c:pt idx="2759">
                  <c:v>339.15</c:v>
                </c:pt>
                <c:pt idx="2760">
                  <c:v>339.71</c:v>
                </c:pt>
                <c:pt idx="2761">
                  <c:v>341.92</c:v>
                </c:pt>
                <c:pt idx="2762">
                  <c:v>341.07</c:v>
                </c:pt>
                <c:pt idx="2763">
                  <c:v>342.53</c:v>
                </c:pt>
                <c:pt idx="2764">
                  <c:v>340.76</c:v>
                </c:pt>
                <c:pt idx="2765">
                  <c:v>337.99</c:v>
                </c:pt>
                <c:pt idx="2766">
                  <c:v>338.1</c:v>
                </c:pt>
                <c:pt idx="2767">
                  <c:v>337.23</c:v>
                </c:pt>
                <c:pt idx="2768">
                  <c:v>339.35</c:v>
                </c:pt>
                <c:pt idx="2769">
                  <c:v>342.02</c:v>
                </c:pt>
                <c:pt idx="2770">
                  <c:v>339.05</c:v>
                </c:pt>
                <c:pt idx="2771">
                  <c:v>345.15</c:v>
                </c:pt>
                <c:pt idx="2772">
                  <c:v>346.9</c:v>
                </c:pt>
                <c:pt idx="2773">
                  <c:v>346.69</c:v>
                </c:pt>
                <c:pt idx="2774">
                  <c:v>347.74</c:v>
                </c:pt>
                <c:pt idx="2775">
                  <c:v>346.09</c:v>
                </c:pt>
                <c:pt idx="2776">
                  <c:v>344.83</c:v>
                </c:pt>
                <c:pt idx="2777">
                  <c:v>343.2</c:v>
                </c:pt>
                <c:pt idx="2778">
                  <c:v>345.53</c:v>
                </c:pt>
                <c:pt idx="2779">
                  <c:v>339.21</c:v>
                </c:pt>
                <c:pt idx="2780">
                  <c:v>341.5</c:v>
                </c:pt>
                <c:pt idx="2781">
                  <c:v>346.27</c:v>
                </c:pt>
                <c:pt idx="2782">
                  <c:v>344.58</c:v>
                </c:pt>
                <c:pt idx="2783">
                  <c:v>342.42</c:v>
                </c:pt>
                <c:pt idx="2784">
                  <c:v>334.82</c:v>
                </c:pt>
                <c:pt idx="2785">
                  <c:v>337.2</c:v>
                </c:pt>
                <c:pt idx="2786">
                  <c:v>338.77</c:v>
                </c:pt>
                <c:pt idx="2787">
                  <c:v>336.26</c:v>
                </c:pt>
                <c:pt idx="2788">
                  <c:v>329.67</c:v>
                </c:pt>
                <c:pt idx="2789">
                  <c:v>327.41000000000003</c:v>
                </c:pt>
                <c:pt idx="2790">
                  <c:v>335.8</c:v>
                </c:pt>
                <c:pt idx="2791">
                  <c:v>341.45</c:v>
                </c:pt>
                <c:pt idx="2792">
                  <c:v>342.19</c:v>
                </c:pt>
                <c:pt idx="2793">
                  <c:v>342.34</c:v>
                </c:pt>
                <c:pt idx="2794">
                  <c:v>346.21</c:v>
                </c:pt>
                <c:pt idx="2795">
                  <c:v>346.72</c:v>
                </c:pt>
                <c:pt idx="2796">
                  <c:v>349.38</c:v>
                </c:pt>
                <c:pt idx="2797">
                  <c:v>350.21</c:v>
                </c:pt>
                <c:pt idx="2798">
                  <c:v>351.3</c:v>
                </c:pt>
                <c:pt idx="2799">
                  <c:v>351.82</c:v>
                </c:pt>
                <c:pt idx="2800">
                  <c:v>350.79</c:v>
                </c:pt>
                <c:pt idx="2801">
                  <c:v>351.88</c:v>
                </c:pt>
                <c:pt idx="2802">
                  <c:v>352.05</c:v>
                </c:pt>
                <c:pt idx="2803">
                  <c:v>353.15</c:v>
                </c:pt>
                <c:pt idx="2804">
                  <c:v>356.14</c:v>
                </c:pt>
                <c:pt idx="2805">
                  <c:v>356.17</c:v>
                </c:pt>
                <c:pt idx="2806">
                  <c:v>356.21</c:v>
                </c:pt>
                <c:pt idx="2807">
                  <c:v>355.92</c:v>
                </c:pt>
                <c:pt idx="2808">
                  <c:v>355.57</c:v>
                </c:pt>
                <c:pt idx="2809">
                  <c:v>356.69</c:v>
                </c:pt>
                <c:pt idx="2810">
                  <c:v>358.32</c:v>
                </c:pt>
                <c:pt idx="2811">
                  <c:v>356.36</c:v>
                </c:pt>
                <c:pt idx="2812">
                  <c:v>354.57</c:v>
                </c:pt>
                <c:pt idx="2813">
                  <c:v>359.86</c:v>
                </c:pt>
                <c:pt idx="2814">
                  <c:v>358.86</c:v>
                </c:pt>
                <c:pt idx="2815">
                  <c:v>357.28</c:v>
                </c:pt>
                <c:pt idx="2816">
                  <c:v>356.89</c:v>
                </c:pt>
                <c:pt idx="2817">
                  <c:v>356.44</c:v>
                </c:pt>
                <c:pt idx="2818">
                  <c:v>354.21</c:v>
                </c:pt>
                <c:pt idx="2819">
                  <c:v>358.3</c:v>
                </c:pt>
                <c:pt idx="2820">
                  <c:v>362.41</c:v>
                </c:pt>
                <c:pt idx="2821">
                  <c:v>360.79</c:v>
                </c:pt>
                <c:pt idx="2822">
                  <c:v>361.32</c:v>
                </c:pt>
                <c:pt idx="2823">
                  <c:v>361.08</c:v>
                </c:pt>
                <c:pt idx="2824">
                  <c:v>363.73</c:v>
                </c:pt>
                <c:pt idx="2825">
                  <c:v>357.96</c:v>
                </c:pt>
                <c:pt idx="2826">
                  <c:v>356.14</c:v>
                </c:pt>
                <c:pt idx="2827">
                  <c:v>361.05</c:v>
                </c:pt>
                <c:pt idx="2828">
                  <c:v>360.99</c:v>
                </c:pt>
                <c:pt idx="2829">
                  <c:v>358.76</c:v>
                </c:pt>
                <c:pt idx="2830">
                  <c:v>362.05</c:v>
                </c:pt>
                <c:pt idx="2831">
                  <c:v>364.33</c:v>
                </c:pt>
                <c:pt idx="2832">
                  <c:v>361.16</c:v>
                </c:pt>
                <c:pt idx="2833">
                  <c:v>360.75</c:v>
                </c:pt>
                <c:pt idx="2834">
                  <c:v>367.11</c:v>
                </c:pt>
                <c:pt idx="2835">
                  <c:v>367.39</c:v>
                </c:pt>
                <c:pt idx="2836">
                  <c:v>364.89</c:v>
                </c:pt>
                <c:pt idx="2837">
                  <c:v>365.51</c:v>
                </c:pt>
                <c:pt idx="2838">
                  <c:v>369.85</c:v>
                </c:pt>
                <c:pt idx="2839">
                  <c:v>371.11</c:v>
                </c:pt>
                <c:pt idx="2840">
                  <c:v>369.18</c:v>
                </c:pt>
                <c:pt idx="2841">
                  <c:v>370.61</c:v>
                </c:pt>
                <c:pt idx="2842">
                  <c:v>369.65</c:v>
                </c:pt>
                <c:pt idx="2843">
                  <c:v>370.17</c:v>
                </c:pt>
                <c:pt idx="2844">
                  <c:v>370.51</c:v>
                </c:pt>
                <c:pt idx="2845">
                  <c:v>371.49</c:v>
                </c:pt>
                <c:pt idx="2846">
                  <c:v>372.99</c:v>
                </c:pt>
                <c:pt idx="2847">
                  <c:v>374.19</c:v>
                </c:pt>
                <c:pt idx="2848">
                  <c:v>370.92</c:v>
                </c:pt>
                <c:pt idx="2849">
                  <c:v>368.83</c:v>
                </c:pt>
                <c:pt idx="2850">
                  <c:v>365.24</c:v>
                </c:pt>
                <c:pt idx="2851">
                  <c:v>363.73</c:v>
                </c:pt>
                <c:pt idx="2852">
                  <c:v>366.77</c:v>
                </c:pt>
                <c:pt idx="2853">
                  <c:v>369.13</c:v>
                </c:pt>
                <c:pt idx="2854">
                  <c:v>367.95</c:v>
                </c:pt>
                <c:pt idx="2855">
                  <c:v>364.86</c:v>
                </c:pt>
                <c:pt idx="2856">
                  <c:v>367.6</c:v>
                </c:pt>
                <c:pt idx="2857">
                  <c:v>367.95</c:v>
                </c:pt>
                <c:pt idx="2858">
                  <c:v>366.08</c:v>
                </c:pt>
                <c:pt idx="2859">
                  <c:v>366.38</c:v>
                </c:pt>
                <c:pt idx="2860">
                  <c:v>366.25</c:v>
                </c:pt>
                <c:pt idx="2861">
                  <c:v>362.14</c:v>
                </c:pt>
                <c:pt idx="2862">
                  <c:v>359.07</c:v>
                </c:pt>
                <c:pt idx="2863">
                  <c:v>356.32</c:v>
                </c:pt>
                <c:pt idx="2864">
                  <c:v>348.09</c:v>
                </c:pt>
                <c:pt idx="2865">
                  <c:v>343.2</c:v>
                </c:pt>
                <c:pt idx="2866">
                  <c:v>349.26</c:v>
                </c:pt>
                <c:pt idx="2867">
                  <c:v>350.41</c:v>
                </c:pt>
                <c:pt idx="2868">
                  <c:v>356.7</c:v>
                </c:pt>
                <c:pt idx="2869">
                  <c:v>356.38</c:v>
                </c:pt>
                <c:pt idx="2870">
                  <c:v>359.74</c:v>
                </c:pt>
                <c:pt idx="2871">
                  <c:v>363.39</c:v>
                </c:pt>
                <c:pt idx="2872">
                  <c:v>364.65</c:v>
                </c:pt>
                <c:pt idx="2873">
                  <c:v>364.57</c:v>
                </c:pt>
                <c:pt idx="2874">
                  <c:v>365.91</c:v>
                </c:pt>
                <c:pt idx="2875">
                  <c:v>367.87</c:v>
                </c:pt>
                <c:pt idx="2876">
                  <c:v>365.62</c:v>
                </c:pt>
                <c:pt idx="2877">
                  <c:v>369.45</c:v>
                </c:pt>
                <c:pt idx="2878">
                  <c:v>369.01</c:v>
                </c:pt>
                <c:pt idx="2879">
                  <c:v>368.96</c:v>
                </c:pt>
                <c:pt idx="2880">
                  <c:v>369.64</c:v>
                </c:pt>
                <c:pt idx="2881">
                  <c:v>367.39</c:v>
                </c:pt>
                <c:pt idx="2882">
                  <c:v>366.94</c:v>
                </c:pt>
                <c:pt idx="2883">
                  <c:v>366.47</c:v>
                </c:pt>
                <c:pt idx="2884">
                  <c:v>360.77</c:v>
                </c:pt>
                <c:pt idx="2885">
                  <c:v>362.76</c:v>
                </c:pt>
                <c:pt idx="2886">
                  <c:v>359.48</c:v>
                </c:pt>
                <c:pt idx="2887">
                  <c:v>359</c:v>
                </c:pt>
                <c:pt idx="2888">
                  <c:v>352.68</c:v>
                </c:pt>
                <c:pt idx="2889">
                  <c:v>353.17</c:v>
                </c:pt>
                <c:pt idx="2890">
                  <c:v>359.87</c:v>
                </c:pt>
                <c:pt idx="2891">
                  <c:v>359.01</c:v>
                </c:pt>
                <c:pt idx="2892">
                  <c:v>359.55</c:v>
                </c:pt>
                <c:pt idx="2893">
                  <c:v>359.71</c:v>
                </c:pt>
                <c:pt idx="2894">
                  <c:v>359.49</c:v>
                </c:pt>
                <c:pt idx="2895">
                  <c:v>359.94</c:v>
                </c:pt>
                <c:pt idx="2896">
                  <c:v>361.56</c:v>
                </c:pt>
                <c:pt idx="2897">
                  <c:v>360.42</c:v>
                </c:pt>
                <c:pt idx="2898">
                  <c:v>355.91</c:v>
                </c:pt>
                <c:pt idx="2899">
                  <c:v>354.82</c:v>
                </c:pt>
                <c:pt idx="2900">
                  <c:v>359.12</c:v>
                </c:pt>
                <c:pt idx="2901">
                  <c:v>355.93</c:v>
                </c:pt>
                <c:pt idx="2902">
                  <c:v>361.05</c:v>
                </c:pt>
                <c:pt idx="2903">
                  <c:v>360.55</c:v>
                </c:pt>
                <c:pt idx="2904">
                  <c:v>357.52</c:v>
                </c:pt>
                <c:pt idx="2905">
                  <c:v>354.86</c:v>
                </c:pt>
                <c:pt idx="2906">
                  <c:v>352.3</c:v>
                </c:pt>
                <c:pt idx="2907">
                  <c:v>347.72</c:v>
                </c:pt>
                <c:pt idx="2908">
                  <c:v>349.1</c:v>
                </c:pt>
                <c:pt idx="2909">
                  <c:v>350.84</c:v>
                </c:pt>
                <c:pt idx="2910">
                  <c:v>348.24</c:v>
                </c:pt>
                <c:pt idx="2911">
                  <c:v>342.46</c:v>
                </c:pt>
                <c:pt idx="2912">
                  <c:v>343.2</c:v>
                </c:pt>
                <c:pt idx="2913">
                  <c:v>344.91</c:v>
                </c:pt>
                <c:pt idx="2914">
                  <c:v>344.47</c:v>
                </c:pt>
                <c:pt idx="2915">
                  <c:v>346.06</c:v>
                </c:pt>
                <c:pt idx="2916">
                  <c:v>346.2</c:v>
                </c:pt>
                <c:pt idx="2917">
                  <c:v>349.44</c:v>
                </c:pt>
                <c:pt idx="2918">
                  <c:v>345.95</c:v>
                </c:pt>
                <c:pt idx="2919">
                  <c:v>340.64</c:v>
                </c:pt>
                <c:pt idx="2920">
                  <c:v>340.24</c:v>
                </c:pt>
                <c:pt idx="2921">
                  <c:v>339.18</c:v>
                </c:pt>
                <c:pt idx="2922">
                  <c:v>338.93</c:v>
                </c:pt>
                <c:pt idx="2923">
                  <c:v>335.65</c:v>
                </c:pt>
                <c:pt idx="2924">
                  <c:v>338.04</c:v>
                </c:pt>
                <c:pt idx="2925">
                  <c:v>333.83</c:v>
                </c:pt>
                <c:pt idx="2926">
                  <c:v>334.03</c:v>
                </c:pt>
                <c:pt idx="2927">
                  <c:v>337.52</c:v>
                </c:pt>
                <c:pt idx="2928">
                  <c:v>334.04</c:v>
                </c:pt>
                <c:pt idx="2929">
                  <c:v>332.35</c:v>
                </c:pt>
                <c:pt idx="2930">
                  <c:v>333.11</c:v>
                </c:pt>
                <c:pt idx="2931">
                  <c:v>331.64</c:v>
                </c:pt>
                <c:pt idx="2932">
                  <c:v>336.14</c:v>
                </c:pt>
                <c:pt idx="2933">
                  <c:v>334.17</c:v>
                </c:pt>
                <c:pt idx="2934">
                  <c:v>328.57</c:v>
                </c:pt>
                <c:pt idx="2935">
                  <c:v>328.74</c:v>
                </c:pt>
                <c:pt idx="2936">
                  <c:v>328.51</c:v>
                </c:pt>
                <c:pt idx="2937">
                  <c:v>329.9</c:v>
                </c:pt>
                <c:pt idx="2938">
                  <c:v>335.28</c:v>
                </c:pt>
                <c:pt idx="2939">
                  <c:v>339.65</c:v>
                </c:pt>
                <c:pt idx="2940">
                  <c:v>342.82</c:v>
                </c:pt>
                <c:pt idx="2941">
                  <c:v>343.5</c:v>
                </c:pt>
                <c:pt idx="2942">
                  <c:v>343.1</c:v>
                </c:pt>
                <c:pt idx="2943">
                  <c:v>341.62</c:v>
                </c:pt>
                <c:pt idx="2944">
                  <c:v>345.16</c:v>
                </c:pt>
                <c:pt idx="2945">
                  <c:v>342.48</c:v>
                </c:pt>
                <c:pt idx="2946">
                  <c:v>336.16</c:v>
                </c:pt>
                <c:pt idx="2947">
                  <c:v>332.12</c:v>
                </c:pt>
                <c:pt idx="2948">
                  <c:v>332.98</c:v>
                </c:pt>
                <c:pt idx="2949">
                  <c:v>330.46</c:v>
                </c:pt>
                <c:pt idx="2950">
                  <c:v>329.49</c:v>
                </c:pt>
                <c:pt idx="2951">
                  <c:v>323.17</c:v>
                </c:pt>
                <c:pt idx="2952">
                  <c:v>326.17</c:v>
                </c:pt>
                <c:pt idx="2953">
                  <c:v>330.65</c:v>
                </c:pt>
                <c:pt idx="2954">
                  <c:v>336.86</c:v>
                </c:pt>
                <c:pt idx="2955">
                  <c:v>338.6</c:v>
                </c:pt>
                <c:pt idx="2956">
                  <c:v>337.27</c:v>
                </c:pt>
                <c:pt idx="2957">
                  <c:v>336.74</c:v>
                </c:pt>
                <c:pt idx="2958">
                  <c:v>333.1</c:v>
                </c:pt>
                <c:pt idx="2959">
                  <c:v>332.56</c:v>
                </c:pt>
                <c:pt idx="2960">
                  <c:v>329.17</c:v>
                </c:pt>
                <c:pt idx="2961">
                  <c:v>324.58999999999997</c:v>
                </c:pt>
                <c:pt idx="2962">
                  <c:v>320</c:v>
                </c:pt>
                <c:pt idx="2963">
                  <c:v>310.69</c:v>
                </c:pt>
                <c:pt idx="2964">
                  <c:v>300.85000000000002</c:v>
                </c:pt>
                <c:pt idx="2965">
                  <c:v>296.35000000000002</c:v>
                </c:pt>
                <c:pt idx="2966">
                  <c:v>283.36</c:v>
                </c:pt>
                <c:pt idx="2967">
                  <c:v>287.05</c:v>
                </c:pt>
                <c:pt idx="2968">
                  <c:v>277.27</c:v>
                </c:pt>
                <c:pt idx="2969">
                  <c:v>282.79000000000002</c:v>
                </c:pt>
                <c:pt idx="2970">
                  <c:v>291.89999999999998</c:v>
                </c:pt>
                <c:pt idx="2971">
                  <c:v>293.7</c:v>
                </c:pt>
                <c:pt idx="2972">
                  <c:v>291.51</c:v>
                </c:pt>
                <c:pt idx="2973">
                  <c:v>292.64999999999998</c:v>
                </c:pt>
                <c:pt idx="2974">
                  <c:v>279.58</c:v>
                </c:pt>
                <c:pt idx="2975">
                  <c:v>274.14999999999998</c:v>
                </c:pt>
                <c:pt idx="2976">
                  <c:v>276.37</c:v>
                </c:pt>
                <c:pt idx="2977">
                  <c:v>278.32</c:v>
                </c:pt>
                <c:pt idx="2978">
                  <c:v>281.58</c:v>
                </c:pt>
                <c:pt idx="2979">
                  <c:v>278.49</c:v>
                </c:pt>
                <c:pt idx="2980">
                  <c:v>276.60000000000002</c:v>
                </c:pt>
                <c:pt idx="2981">
                  <c:v>281.26</c:v>
                </c:pt>
                <c:pt idx="2982">
                  <c:v>283.64</c:v>
                </c:pt>
                <c:pt idx="2983">
                  <c:v>292.93</c:v>
                </c:pt>
                <c:pt idx="2984">
                  <c:v>293.95999999999998</c:v>
                </c:pt>
                <c:pt idx="2985">
                  <c:v>286.43</c:v>
                </c:pt>
                <c:pt idx="2986">
                  <c:v>274.45</c:v>
                </c:pt>
                <c:pt idx="2987">
                  <c:v>273.33</c:v>
                </c:pt>
                <c:pt idx="2988">
                  <c:v>281.05</c:v>
                </c:pt>
                <c:pt idx="2989">
                  <c:v>283.39</c:v>
                </c:pt>
                <c:pt idx="2990">
                  <c:v>276.10000000000002</c:v>
                </c:pt>
                <c:pt idx="2991">
                  <c:v>268.48</c:v>
                </c:pt>
                <c:pt idx="2992">
                  <c:v>270.05</c:v>
                </c:pt>
                <c:pt idx="2993">
                  <c:v>273.56</c:v>
                </c:pt>
                <c:pt idx="2994">
                  <c:v>278.52</c:v>
                </c:pt>
                <c:pt idx="2995">
                  <c:v>281.73</c:v>
                </c:pt>
                <c:pt idx="2996">
                  <c:v>274.63</c:v>
                </c:pt>
                <c:pt idx="2997">
                  <c:v>279.54000000000002</c:v>
                </c:pt>
                <c:pt idx="2998">
                  <c:v>275.68</c:v>
                </c:pt>
                <c:pt idx="2999">
                  <c:v>263.44</c:v>
                </c:pt>
                <c:pt idx="3000">
                  <c:v>264.72000000000003</c:v>
                </c:pt>
                <c:pt idx="3001">
                  <c:v>269.83</c:v>
                </c:pt>
                <c:pt idx="3002">
                  <c:v>282.04000000000002</c:v>
                </c:pt>
                <c:pt idx="3003">
                  <c:v>278.31</c:v>
                </c:pt>
                <c:pt idx="3004">
                  <c:v>283.98</c:v>
                </c:pt>
                <c:pt idx="3005">
                  <c:v>280.18</c:v>
                </c:pt>
                <c:pt idx="3006">
                  <c:v>275.64</c:v>
                </c:pt>
                <c:pt idx="3007">
                  <c:v>270.06</c:v>
                </c:pt>
                <c:pt idx="3008">
                  <c:v>278.08999999999997</c:v>
                </c:pt>
                <c:pt idx="3009">
                  <c:v>285.81</c:v>
                </c:pt>
                <c:pt idx="3010">
                  <c:v>288.31</c:v>
                </c:pt>
                <c:pt idx="3011">
                  <c:v>293.33999999999997</c:v>
                </c:pt>
                <c:pt idx="3012">
                  <c:v>292.88</c:v>
                </c:pt>
                <c:pt idx="3013">
                  <c:v>300.14</c:v>
                </c:pt>
                <c:pt idx="3014">
                  <c:v>297.39</c:v>
                </c:pt>
                <c:pt idx="3015">
                  <c:v>302.41000000000003</c:v>
                </c:pt>
                <c:pt idx="3016">
                  <c:v>299.24</c:v>
                </c:pt>
                <c:pt idx="3017">
                  <c:v>298.68</c:v>
                </c:pt>
                <c:pt idx="3018">
                  <c:v>301.68</c:v>
                </c:pt>
                <c:pt idx="3019">
                  <c:v>299.01</c:v>
                </c:pt>
                <c:pt idx="3020">
                  <c:v>305.7</c:v>
                </c:pt>
                <c:pt idx="3021">
                  <c:v>308.32</c:v>
                </c:pt>
                <c:pt idx="3022">
                  <c:v>304.98</c:v>
                </c:pt>
                <c:pt idx="3023">
                  <c:v>303.83999999999997</c:v>
                </c:pt>
                <c:pt idx="3024">
                  <c:v>315.45</c:v>
                </c:pt>
                <c:pt idx="3025">
                  <c:v>313.01</c:v>
                </c:pt>
                <c:pt idx="3026">
                  <c:v>307.5</c:v>
                </c:pt>
                <c:pt idx="3027">
                  <c:v>296.19</c:v>
                </c:pt>
                <c:pt idx="3028">
                  <c:v>298.20999999999998</c:v>
                </c:pt>
                <c:pt idx="3029">
                  <c:v>304.5</c:v>
                </c:pt>
                <c:pt idx="3030">
                  <c:v>301.97000000000003</c:v>
                </c:pt>
                <c:pt idx="3031">
                  <c:v>299.75</c:v>
                </c:pt>
                <c:pt idx="3032">
                  <c:v>303.98</c:v>
                </c:pt>
                <c:pt idx="3033">
                  <c:v>294.39999999999998</c:v>
                </c:pt>
                <c:pt idx="3034">
                  <c:v>294.32</c:v>
                </c:pt>
                <c:pt idx="3035">
                  <c:v>300.98</c:v>
                </c:pt>
                <c:pt idx="3036">
                  <c:v>296.89999999999998</c:v>
                </c:pt>
                <c:pt idx="3037">
                  <c:v>292.93</c:v>
                </c:pt>
                <c:pt idx="3038">
                  <c:v>294.47000000000003</c:v>
                </c:pt>
                <c:pt idx="3039">
                  <c:v>290.20999999999998</c:v>
                </c:pt>
                <c:pt idx="3040">
                  <c:v>288.01</c:v>
                </c:pt>
                <c:pt idx="3041">
                  <c:v>278.83999999999997</c:v>
                </c:pt>
                <c:pt idx="3042">
                  <c:v>276.91000000000003</c:v>
                </c:pt>
                <c:pt idx="3043">
                  <c:v>272.79000000000002</c:v>
                </c:pt>
                <c:pt idx="3044">
                  <c:v>271.61</c:v>
                </c:pt>
                <c:pt idx="3045">
                  <c:v>274.37</c:v>
                </c:pt>
                <c:pt idx="3046">
                  <c:v>285.07</c:v>
                </c:pt>
                <c:pt idx="3047">
                  <c:v>287.55</c:v>
                </c:pt>
                <c:pt idx="3048">
                  <c:v>299.68</c:v>
                </c:pt>
                <c:pt idx="3049">
                  <c:v>296.97000000000003</c:v>
                </c:pt>
                <c:pt idx="3050">
                  <c:v>300.77</c:v>
                </c:pt>
                <c:pt idx="3051">
                  <c:v>305.10000000000002</c:v>
                </c:pt>
                <c:pt idx="3052">
                  <c:v>304.8</c:v>
                </c:pt>
                <c:pt idx="3053">
                  <c:v>304.31</c:v>
                </c:pt>
                <c:pt idx="3054">
                  <c:v>299.79000000000002</c:v>
                </c:pt>
                <c:pt idx="3055">
                  <c:v>304.58</c:v>
                </c:pt>
                <c:pt idx="3056">
                  <c:v>297.39</c:v>
                </c:pt>
                <c:pt idx="3057">
                  <c:v>298.56</c:v>
                </c:pt>
                <c:pt idx="3058">
                  <c:v>292.14999999999998</c:v>
                </c:pt>
                <c:pt idx="3059">
                  <c:v>294.62</c:v>
                </c:pt>
                <c:pt idx="3060">
                  <c:v>294.02999999999997</c:v>
                </c:pt>
                <c:pt idx="3061">
                  <c:v>293.89999999999998</c:v>
                </c:pt>
                <c:pt idx="3062">
                  <c:v>301.79000000000002</c:v>
                </c:pt>
                <c:pt idx="3063">
                  <c:v>300.8</c:v>
                </c:pt>
                <c:pt idx="3064">
                  <c:v>305.18</c:v>
                </c:pt>
                <c:pt idx="3065">
                  <c:v>307.79000000000002</c:v>
                </c:pt>
                <c:pt idx="3066">
                  <c:v>309.37</c:v>
                </c:pt>
                <c:pt idx="3067">
                  <c:v>306.76</c:v>
                </c:pt>
                <c:pt idx="3068">
                  <c:v>310.76</c:v>
                </c:pt>
                <c:pt idx="3069">
                  <c:v>312.47000000000003</c:v>
                </c:pt>
                <c:pt idx="3070">
                  <c:v>316.82</c:v>
                </c:pt>
                <c:pt idx="3071">
                  <c:v>318.04000000000002</c:v>
                </c:pt>
                <c:pt idx="3072">
                  <c:v>314.52999999999997</c:v>
                </c:pt>
                <c:pt idx="3073">
                  <c:v>311.92</c:v>
                </c:pt>
                <c:pt idx="3074">
                  <c:v>311.11</c:v>
                </c:pt>
                <c:pt idx="3075">
                  <c:v>311.76</c:v>
                </c:pt>
                <c:pt idx="3076">
                  <c:v>315.5</c:v>
                </c:pt>
                <c:pt idx="3077">
                  <c:v>311.64999999999998</c:v>
                </c:pt>
                <c:pt idx="3078">
                  <c:v>310.3</c:v>
                </c:pt>
                <c:pt idx="3079">
                  <c:v>309.27999999999997</c:v>
                </c:pt>
                <c:pt idx="3080">
                  <c:v>313.23</c:v>
                </c:pt>
                <c:pt idx="3081">
                  <c:v>315.64</c:v>
                </c:pt>
                <c:pt idx="3082">
                  <c:v>315.52</c:v>
                </c:pt>
                <c:pt idx="3083">
                  <c:v>320.48</c:v>
                </c:pt>
                <c:pt idx="3084">
                  <c:v>320.31</c:v>
                </c:pt>
                <c:pt idx="3085">
                  <c:v>323.02</c:v>
                </c:pt>
                <c:pt idx="3086">
                  <c:v>320.97000000000003</c:v>
                </c:pt>
                <c:pt idx="3087">
                  <c:v>319.44</c:v>
                </c:pt>
                <c:pt idx="3088">
                  <c:v>322.82</c:v>
                </c:pt>
                <c:pt idx="3089">
                  <c:v>319.36</c:v>
                </c:pt>
                <c:pt idx="3090">
                  <c:v>315.63</c:v>
                </c:pt>
                <c:pt idx="3091">
                  <c:v>318.47000000000003</c:v>
                </c:pt>
                <c:pt idx="3092">
                  <c:v>325.14999999999998</c:v>
                </c:pt>
                <c:pt idx="3093">
                  <c:v>323.06</c:v>
                </c:pt>
                <c:pt idx="3094">
                  <c:v>326.33</c:v>
                </c:pt>
                <c:pt idx="3095">
                  <c:v>325.06</c:v>
                </c:pt>
                <c:pt idx="3096">
                  <c:v>325.97000000000003</c:v>
                </c:pt>
                <c:pt idx="3097">
                  <c:v>325.33</c:v>
                </c:pt>
                <c:pt idx="3098">
                  <c:v>325.12</c:v>
                </c:pt>
                <c:pt idx="3099">
                  <c:v>320.08999999999997</c:v>
                </c:pt>
                <c:pt idx="3100">
                  <c:v>322.61</c:v>
                </c:pt>
                <c:pt idx="3101">
                  <c:v>321.87</c:v>
                </c:pt>
                <c:pt idx="3102">
                  <c:v>322.86</c:v>
                </c:pt>
                <c:pt idx="3103">
                  <c:v>325.18</c:v>
                </c:pt>
                <c:pt idx="3104">
                  <c:v>327.93</c:v>
                </c:pt>
                <c:pt idx="3105">
                  <c:v>332.58</c:v>
                </c:pt>
                <c:pt idx="3106">
                  <c:v>330.51</c:v>
                </c:pt>
                <c:pt idx="3107">
                  <c:v>326.77</c:v>
                </c:pt>
                <c:pt idx="3108">
                  <c:v>326.22000000000003</c:v>
                </c:pt>
                <c:pt idx="3109">
                  <c:v>324.91000000000003</c:v>
                </c:pt>
                <c:pt idx="3110">
                  <c:v>324.98</c:v>
                </c:pt>
                <c:pt idx="3111">
                  <c:v>325.55</c:v>
                </c:pt>
                <c:pt idx="3112">
                  <c:v>324.25</c:v>
                </c:pt>
                <c:pt idx="3113">
                  <c:v>326.55</c:v>
                </c:pt>
                <c:pt idx="3114">
                  <c:v>327.85</c:v>
                </c:pt>
                <c:pt idx="3115">
                  <c:v>325.64</c:v>
                </c:pt>
                <c:pt idx="3116">
                  <c:v>317.52999999999997</c:v>
                </c:pt>
                <c:pt idx="3117">
                  <c:v>319.64</c:v>
                </c:pt>
                <c:pt idx="3118">
                  <c:v>325.11</c:v>
                </c:pt>
                <c:pt idx="3119">
                  <c:v>326.02999999999997</c:v>
                </c:pt>
                <c:pt idx="3120">
                  <c:v>326.10000000000002</c:v>
                </c:pt>
                <c:pt idx="3121">
                  <c:v>331.49</c:v>
                </c:pt>
                <c:pt idx="3122">
                  <c:v>333.2</c:v>
                </c:pt>
                <c:pt idx="3123">
                  <c:v>335.1</c:v>
                </c:pt>
                <c:pt idx="3124">
                  <c:v>336.17</c:v>
                </c:pt>
                <c:pt idx="3125">
                  <c:v>336.12</c:v>
                </c:pt>
                <c:pt idx="3126">
                  <c:v>332.05</c:v>
                </c:pt>
                <c:pt idx="3127">
                  <c:v>330.78</c:v>
                </c:pt>
                <c:pt idx="3128">
                  <c:v>326.92</c:v>
                </c:pt>
                <c:pt idx="3129">
                  <c:v>326.19</c:v>
                </c:pt>
                <c:pt idx="3130">
                  <c:v>330.23</c:v>
                </c:pt>
                <c:pt idx="3131">
                  <c:v>328.99</c:v>
                </c:pt>
                <c:pt idx="3132">
                  <c:v>325.62</c:v>
                </c:pt>
                <c:pt idx="3133">
                  <c:v>321.08999999999997</c:v>
                </c:pt>
                <c:pt idx="3134">
                  <c:v>323.51</c:v>
                </c:pt>
                <c:pt idx="3135">
                  <c:v>326.39</c:v>
                </c:pt>
                <c:pt idx="3136">
                  <c:v>322.02999999999997</c:v>
                </c:pt>
                <c:pt idx="3137">
                  <c:v>313.87</c:v>
                </c:pt>
                <c:pt idx="3138">
                  <c:v>314.91000000000003</c:v>
                </c:pt>
                <c:pt idx="3139">
                  <c:v>305.91000000000003</c:v>
                </c:pt>
                <c:pt idx="3140">
                  <c:v>307.77</c:v>
                </c:pt>
                <c:pt idx="3141">
                  <c:v>310.88</c:v>
                </c:pt>
                <c:pt idx="3142">
                  <c:v>306.12</c:v>
                </c:pt>
                <c:pt idx="3143">
                  <c:v>306.02</c:v>
                </c:pt>
                <c:pt idx="3144">
                  <c:v>313.18</c:v>
                </c:pt>
                <c:pt idx="3145">
                  <c:v>309.99</c:v>
                </c:pt>
                <c:pt idx="3146">
                  <c:v>306.76</c:v>
                </c:pt>
                <c:pt idx="3147">
                  <c:v>309.2</c:v>
                </c:pt>
                <c:pt idx="3148">
                  <c:v>301.27</c:v>
                </c:pt>
                <c:pt idx="3149">
                  <c:v>304.68</c:v>
                </c:pt>
                <c:pt idx="3150">
                  <c:v>308</c:v>
                </c:pt>
                <c:pt idx="3151">
                  <c:v>310.55</c:v>
                </c:pt>
                <c:pt idx="3152">
                  <c:v>310.75</c:v>
                </c:pt>
                <c:pt idx="3153">
                  <c:v>308.3</c:v>
                </c:pt>
                <c:pt idx="3154">
                  <c:v>306.87</c:v>
                </c:pt>
                <c:pt idx="3155">
                  <c:v>306.44</c:v>
                </c:pt>
                <c:pt idx="3156">
                  <c:v>300.95</c:v>
                </c:pt>
                <c:pt idx="3157">
                  <c:v>304.74</c:v>
                </c:pt>
                <c:pt idx="3158">
                  <c:v>300.58999999999997</c:v>
                </c:pt>
                <c:pt idx="3159">
                  <c:v>300.07</c:v>
                </c:pt>
                <c:pt idx="3160">
                  <c:v>302.94</c:v>
                </c:pt>
                <c:pt idx="3161">
                  <c:v>305.27999999999997</c:v>
                </c:pt>
                <c:pt idx="3162">
                  <c:v>298.05</c:v>
                </c:pt>
                <c:pt idx="3163">
                  <c:v>296.24</c:v>
                </c:pt>
                <c:pt idx="3164">
                  <c:v>294.99</c:v>
                </c:pt>
                <c:pt idx="3165">
                  <c:v>290.23</c:v>
                </c:pt>
                <c:pt idx="3166">
                  <c:v>288.77</c:v>
                </c:pt>
                <c:pt idx="3167">
                  <c:v>290.54000000000002</c:v>
                </c:pt>
                <c:pt idx="3168">
                  <c:v>295.95</c:v>
                </c:pt>
                <c:pt idx="3169">
                  <c:v>289.16000000000003</c:v>
                </c:pt>
                <c:pt idx="3170">
                  <c:v>292.08</c:v>
                </c:pt>
                <c:pt idx="3171">
                  <c:v>292.76</c:v>
                </c:pt>
                <c:pt idx="3172">
                  <c:v>292.76</c:v>
                </c:pt>
                <c:pt idx="3173">
                  <c:v>295.27</c:v>
                </c:pt>
                <c:pt idx="3174">
                  <c:v>290.66000000000003</c:v>
                </c:pt>
                <c:pt idx="3175">
                  <c:v>290.08999999999997</c:v>
                </c:pt>
                <c:pt idx="3176">
                  <c:v>283.77</c:v>
                </c:pt>
                <c:pt idx="3177">
                  <c:v>283.07</c:v>
                </c:pt>
                <c:pt idx="3178">
                  <c:v>284.99</c:v>
                </c:pt>
                <c:pt idx="3179">
                  <c:v>291.39</c:v>
                </c:pt>
                <c:pt idx="3180">
                  <c:v>292.89999999999998</c:v>
                </c:pt>
                <c:pt idx="3181">
                  <c:v>291.73</c:v>
                </c:pt>
                <c:pt idx="3182">
                  <c:v>291.39</c:v>
                </c:pt>
                <c:pt idx="3183">
                  <c:v>292.01</c:v>
                </c:pt>
                <c:pt idx="3184">
                  <c:v>291.60000000000002</c:v>
                </c:pt>
                <c:pt idx="3185">
                  <c:v>291.98</c:v>
                </c:pt>
                <c:pt idx="3186">
                  <c:v>297.58</c:v>
                </c:pt>
                <c:pt idx="3187">
                  <c:v>297.01</c:v>
                </c:pt>
                <c:pt idx="3188">
                  <c:v>301.81</c:v>
                </c:pt>
                <c:pt idx="3189">
                  <c:v>302.95</c:v>
                </c:pt>
                <c:pt idx="3190">
                  <c:v>301.64</c:v>
                </c:pt>
                <c:pt idx="3191">
                  <c:v>298.76</c:v>
                </c:pt>
                <c:pt idx="3192">
                  <c:v>294.27999999999997</c:v>
                </c:pt>
                <c:pt idx="3193">
                  <c:v>294.05</c:v>
                </c:pt>
                <c:pt idx="3194">
                  <c:v>298.07</c:v>
                </c:pt>
                <c:pt idx="3195">
                  <c:v>297.22000000000003</c:v>
                </c:pt>
                <c:pt idx="3196">
                  <c:v>307.31</c:v>
                </c:pt>
                <c:pt idx="3197">
                  <c:v>310.27</c:v>
                </c:pt>
                <c:pt idx="3198">
                  <c:v>314.33999999999997</c:v>
                </c:pt>
                <c:pt idx="3199">
                  <c:v>314.83</c:v>
                </c:pt>
                <c:pt idx="3200">
                  <c:v>312.97000000000003</c:v>
                </c:pt>
                <c:pt idx="3201">
                  <c:v>309.83999999999997</c:v>
                </c:pt>
                <c:pt idx="3202">
                  <c:v>308.39999999999998</c:v>
                </c:pt>
                <c:pt idx="3203">
                  <c:v>312.41000000000003</c:v>
                </c:pt>
                <c:pt idx="3204">
                  <c:v>312.55</c:v>
                </c:pt>
                <c:pt idx="3205">
                  <c:v>311.42</c:v>
                </c:pt>
                <c:pt idx="3206">
                  <c:v>314.60000000000002</c:v>
                </c:pt>
                <c:pt idx="3207">
                  <c:v>315.98</c:v>
                </c:pt>
                <c:pt idx="3208">
                  <c:v>315.3</c:v>
                </c:pt>
                <c:pt idx="3209">
                  <c:v>319.16000000000003</c:v>
                </c:pt>
                <c:pt idx="3210">
                  <c:v>322.48</c:v>
                </c:pt>
                <c:pt idx="3211">
                  <c:v>319.75</c:v>
                </c:pt>
                <c:pt idx="3212">
                  <c:v>312.93</c:v>
                </c:pt>
                <c:pt idx="3213">
                  <c:v>311.74</c:v>
                </c:pt>
                <c:pt idx="3214">
                  <c:v>313.08999999999997</c:v>
                </c:pt>
                <c:pt idx="3215">
                  <c:v>320.49</c:v>
                </c:pt>
                <c:pt idx="3216">
                  <c:v>323.31</c:v>
                </c:pt>
                <c:pt idx="3217">
                  <c:v>328.65</c:v>
                </c:pt>
                <c:pt idx="3218">
                  <c:v>326.47000000000003</c:v>
                </c:pt>
                <c:pt idx="3219">
                  <c:v>327.71</c:v>
                </c:pt>
                <c:pt idx="3220">
                  <c:v>322.16000000000003</c:v>
                </c:pt>
                <c:pt idx="3221">
                  <c:v>330.43</c:v>
                </c:pt>
                <c:pt idx="3222">
                  <c:v>330.4</c:v>
                </c:pt>
                <c:pt idx="3223">
                  <c:v>334.32</c:v>
                </c:pt>
                <c:pt idx="3224">
                  <c:v>332.04</c:v>
                </c:pt>
                <c:pt idx="3225">
                  <c:v>334.66</c:v>
                </c:pt>
                <c:pt idx="3226">
                  <c:v>333.5</c:v>
                </c:pt>
                <c:pt idx="3227">
                  <c:v>331.38</c:v>
                </c:pt>
                <c:pt idx="3228">
                  <c:v>332.89</c:v>
                </c:pt>
                <c:pt idx="3229">
                  <c:v>333.18</c:v>
                </c:pt>
                <c:pt idx="3230">
                  <c:v>333.75</c:v>
                </c:pt>
                <c:pt idx="3231">
                  <c:v>335.77</c:v>
                </c:pt>
                <c:pt idx="3232">
                  <c:v>333.85</c:v>
                </c:pt>
                <c:pt idx="3233">
                  <c:v>335.92</c:v>
                </c:pt>
                <c:pt idx="3234">
                  <c:v>332.08</c:v>
                </c:pt>
                <c:pt idx="3235">
                  <c:v>330.06</c:v>
                </c:pt>
                <c:pt idx="3236">
                  <c:v>329.64</c:v>
                </c:pt>
                <c:pt idx="3237">
                  <c:v>332.35</c:v>
                </c:pt>
                <c:pt idx="3238">
                  <c:v>329.23</c:v>
                </c:pt>
                <c:pt idx="3239">
                  <c:v>330.15</c:v>
                </c:pt>
                <c:pt idx="3240">
                  <c:v>327.54000000000002</c:v>
                </c:pt>
                <c:pt idx="3241">
                  <c:v>329.28</c:v>
                </c:pt>
                <c:pt idx="3242">
                  <c:v>331.89</c:v>
                </c:pt>
                <c:pt idx="3243">
                  <c:v>328.66</c:v>
                </c:pt>
                <c:pt idx="3244">
                  <c:v>328.83</c:v>
                </c:pt>
                <c:pt idx="3245">
                  <c:v>336.43</c:v>
                </c:pt>
                <c:pt idx="3246">
                  <c:v>337.57</c:v>
                </c:pt>
                <c:pt idx="3247">
                  <c:v>335.5</c:v>
                </c:pt>
                <c:pt idx="3248">
                  <c:v>336.11</c:v>
                </c:pt>
                <c:pt idx="3249">
                  <c:v>336.1</c:v>
                </c:pt>
                <c:pt idx="3250">
                  <c:v>334.6</c:v>
                </c:pt>
                <c:pt idx="3251">
                  <c:v>338.28</c:v>
                </c:pt>
                <c:pt idx="3252">
                  <c:v>337.15</c:v>
                </c:pt>
                <c:pt idx="3253">
                  <c:v>335.47</c:v>
                </c:pt>
                <c:pt idx="3254">
                  <c:v>335.71</c:v>
                </c:pt>
                <c:pt idx="3255">
                  <c:v>334.24</c:v>
                </c:pt>
                <c:pt idx="3256">
                  <c:v>334.15</c:v>
                </c:pt>
                <c:pt idx="3257">
                  <c:v>331.84</c:v>
                </c:pt>
                <c:pt idx="3258">
                  <c:v>334.5</c:v>
                </c:pt>
                <c:pt idx="3259">
                  <c:v>328.05</c:v>
                </c:pt>
                <c:pt idx="3260">
                  <c:v>329.12</c:v>
                </c:pt>
                <c:pt idx="3261">
                  <c:v>323.18</c:v>
                </c:pt>
                <c:pt idx="3262">
                  <c:v>327.52</c:v>
                </c:pt>
                <c:pt idx="3263">
                  <c:v>327.24</c:v>
                </c:pt>
                <c:pt idx="3264">
                  <c:v>327.98</c:v>
                </c:pt>
                <c:pt idx="3265">
                  <c:v>327.66000000000003</c:v>
                </c:pt>
                <c:pt idx="3266">
                  <c:v>332.53</c:v>
                </c:pt>
                <c:pt idx="3267">
                  <c:v>329.57</c:v>
                </c:pt>
                <c:pt idx="3268">
                  <c:v>327.71</c:v>
                </c:pt>
                <c:pt idx="3269">
                  <c:v>326.8</c:v>
                </c:pt>
                <c:pt idx="3270">
                  <c:v>329.55</c:v>
                </c:pt>
                <c:pt idx="3271">
                  <c:v>327.95</c:v>
                </c:pt>
                <c:pt idx="3272">
                  <c:v>329.45</c:v>
                </c:pt>
                <c:pt idx="3273">
                  <c:v>333.71</c:v>
                </c:pt>
                <c:pt idx="3274">
                  <c:v>335.69</c:v>
                </c:pt>
                <c:pt idx="3275">
                  <c:v>335.32</c:v>
                </c:pt>
                <c:pt idx="3276">
                  <c:v>334.17</c:v>
                </c:pt>
                <c:pt idx="3277">
                  <c:v>334.46</c:v>
                </c:pt>
                <c:pt idx="3278">
                  <c:v>326.75</c:v>
                </c:pt>
                <c:pt idx="3279">
                  <c:v>328.49</c:v>
                </c:pt>
                <c:pt idx="3280">
                  <c:v>329.25</c:v>
                </c:pt>
                <c:pt idx="3281">
                  <c:v>329.45</c:v>
                </c:pt>
                <c:pt idx="3282">
                  <c:v>328.39</c:v>
                </c:pt>
                <c:pt idx="3283">
                  <c:v>332.35</c:v>
                </c:pt>
                <c:pt idx="3284">
                  <c:v>330.76</c:v>
                </c:pt>
                <c:pt idx="3285">
                  <c:v>335.43</c:v>
                </c:pt>
                <c:pt idx="3286">
                  <c:v>337.6</c:v>
                </c:pt>
                <c:pt idx="3287">
                  <c:v>335.08</c:v>
                </c:pt>
                <c:pt idx="3288">
                  <c:v>337.37</c:v>
                </c:pt>
                <c:pt idx="3289">
                  <c:v>332.87</c:v>
                </c:pt>
                <c:pt idx="3290">
                  <c:v>332.42</c:v>
                </c:pt>
                <c:pt idx="3291">
                  <c:v>331.93</c:v>
                </c:pt>
                <c:pt idx="3292">
                  <c:v>332.33</c:v>
                </c:pt>
                <c:pt idx="3293">
                  <c:v>334.04</c:v>
                </c:pt>
                <c:pt idx="3294">
                  <c:v>330.67</c:v>
                </c:pt>
                <c:pt idx="3295">
                  <c:v>324.76</c:v>
                </c:pt>
                <c:pt idx="3296">
                  <c:v>319.83999999999997</c:v>
                </c:pt>
                <c:pt idx="3297">
                  <c:v>324.74</c:v>
                </c:pt>
                <c:pt idx="3298">
                  <c:v>326.02</c:v>
                </c:pt>
                <c:pt idx="3299">
                  <c:v>326.41000000000003</c:v>
                </c:pt>
                <c:pt idx="3300">
                  <c:v>327.7</c:v>
                </c:pt>
                <c:pt idx="3301">
                  <c:v>331.5</c:v>
                </c:pt>
                <c:pt idx="3302">
                  <c:v>330.9</c:v>
                </c:pt>
                <c:pt idx="3303">
                  <c:v>332.92</c:v>
                </c:pt>
                <c:pt idx="3304">
                  <c:v>334.28</c:v>
                </c:pt>
                <c:pt idx="3305">
                  <c:v>338.1</c:v>
                </c:pt>
                <c:pt idx="3306">
                  <c:v>336.55</c:v>
                </c:pt>
                <c:pt idx="3307">
                  <c:v>337.28</c:v>
                </c:pt>
                <c:pt idx="3308">
                  <c:v>337.62</c:v>
                </c:pt>
                <c:pt idx="3309">
                  <c:v>338.85</c:v>
                </c:pt>
                <c:pt idx="3310">
                  <c:v>341.29</c:v>
                </c:pt>
                <c:pt idx="3311">
                  <c:v>342.61</c:v>
                </c:pt>
                <c:pt idx="3312">
                  <c:v>342.91</c:v>
                </c:pt>
                <c:pt idx="3313">
                  <c:v>344.12</c:v>
                </c:pt>
                <c:pt idx="3314">
                  <c:v>344.35</c:v>
                </c:pt>
                <c:pt idx="3315">
                  <c:v>343.83</c:v>
                </c:pt>
                <c:pt idx="3316">
                  <c:v>344.39</c:v>
                </c:pt>
                <c:pt idx="3317">
                  <c:v>343.34</c:v>
                </c:pt>
                <c:pt idx="3318">
                  <c:v>343.6</c:v>
                </c:pt>
                <c:pt idx="3319">
                  <c:v>345.14</c:v>
                </c:pt>
                <c:pt idx="3320">
                  <c:v>346.6</c:v>
                </c:pt>
                <c:pt idx="3321">
                  <c:v>344.12</c:v>
                </c:pt>
                <c:pt idx="3322">
                  <c:v>344.52</c:v>
                </c:pt>
                <c:pt idx="3323">
                  <c:v>344.71</c:v>
                </c:pt>
                <c:pt idx="3324">
                  <c:v>342</c:v>
                </c:pt>
                <c:pt idx="3325">
                  <c:v>342.71</c:v>
                </c:pt>
                <c:pt idx="3326">
                  <c:v>350.21</c:v>
                </c:pt>
                <c:pt idx="3327">
                  <c:v>350.74</c:v>
                </c:pt>
                <c:pt idx="3328">
                  <c:v>351.73</c:v>
                </c:pt>
                <c:pt idx="3329">
                  <c:v>351.24</c:v>
                </c:pt>
                <c:pt idx="3330">
                  <c:v>349.11</c:v>
                </c:pt>
                <c:pt idx="3331">
                  <c:v>350</c:v>
                </c:pt>
                <c:pt idx="3332">
                  <c:v>350.69</c:v>
                </c:pt>
                <c:pt idx="3333">
                  <c:v>350.13</c:v>
                </c:pt>
                <c:pt idx="3334">
                  <c:v>347.34</c:v>
                </c:pt>
                <c:pt idx="3335">
                  <c:v>347.86</c:v>
                </c:pt>
                <c:pt idx="3336">
                  <c:v>348.84</c:v>
                </c:pt>
                <c:pt idx="3337">
                  <c:v>351.19</c:v>
                </c:pt>
                <c:pt idx="3338">
                  <c:v>350.89</c:v>
                </c:pt>
                <c:pt idx="3339">
                  <c:v>353.07</c:v>
                </c:pt>
                <c:pt idx="3340">
                  <c:v>353.45</c:v>
                </c:pt>
                <c:pt idx="3341">
                  <c:v>353.01</c:v>
                </c:pt>
                <c:pt idx="3342">
                  <c:v>354.13</c:v>
                </c:pt>
                <c:pt idx="3343">
                  <c:v>355.74</c:v>
                </c:pt>
                <c:pt idx="3344">
                  <c:v>356.68</c:v>
                </c:pt>
                <c:pt idx="3345">
                  <c:v>358.08</c:v>
                </c:pt>
                <c:pt idx="3346">
                  <c:v>357.54</c:v>
                </c:pt>
                <c:pt idx="3347">
                  <c:v>354.35</c:v>
                </c:pt>
                <c:pt idx="3348">
                  <c:v>355.55</c:v>
                </c:pt>
                <c:pt idx="3349">
                  <c:v>349.69</c:v>
                </c:pt>
                <c:pt idx="3350">
                  <c:v>348.43</c:v>
                </c:pt>
                <c:pt idx="3351">
                  <c:v>345.86</c:v>
                </c:pt>
                <c:pt idx="3352">
                  <c:v>343.7</c:v>
                </c:pt>
                <c:pt idx="3353">
                  <c:v>345.13</c:v>
                </c:pt>
                <c:pt idx="3354">
                  <c:v>344.99</c:v>
                </c:pt>
                <c:pt idx="3355">
                  <c:v>346.2</c:v>
                </c:pt>
                <c:pt idx="3356">
                  <c:v>345.83</c:v>
                </c:pt>
                <c:pt idx="3357">
                  <c:v>345.84</c:v>
                </c:pt>
                <c:pt idx="3358">
                  <c:v>343.45</c:v>
                </c:pt>
                <c:pt idx="3359">
                  <c:v>343.23</c:v>
                </c:pt>
                <c:pt idx="3360">
                  <c:v>347.63</c:v>
                </c:pt>
                <c:pt idx="3361">
                  <c:v>343.61</c:v>
                </c:pt>
                <c:pt idx="3362">
                  <c:v>336.38</c:v>
                </c:pt>
                <c:pt idx="3363">
                  <c:v>339.87</c:v>
                </c:pt>
                <c:pt idx="3364">
                  <c:v>340.26</c:v>
                </c:pt>
                <c:pt idx="3365">
                  <c:v>335.29</c:v>
                </c:pt>
                <c:pt idx="3366">
                  <c:v>337.37</c:v>
                </c:pt>
                <c:pt idx="3367">
                  <c:v>340.53</c:v>
                </c:pt>
                <c:pt idx="3368">
                  <c:v>339.73</c:v>
                </c:pt>
                <c:pt idx="3369">
                  <c:v>339.58</c:v>
                </c:pt>
                <c:pt idx="3370">
                  <c:v>346.5</c:v>
                </c:pt>
                <c:pt idx="3371">
                  <c:v>347.36</c:v>
                </c:pt>
                <c:pt idx="3372">
                  <c:v>347.87</c:v>
                </c:pt>
                <c:pt idx="3373">
                  <c:v>352.43</c:v>
                </c:pt>
                <c:pt idx="3374">
                  <c:v>351.56</c:v>
                </c:pt>
                <c:pt idx="3375">
                  <c:v>352.06</c:v>
                </c:pt>
                <c:pt idx="3376">
                  <c:v>352.02</c:v>
                </c:pt>
                <c:pt idx="3377">
                  <c:v>355.85</c:v>
                </c:pt>
                <c:pt idx="3378">
                  <c:v>353.58</c:v>
                </c:pt>
                <c:pt idx="3379">
                  <c:v>353.01</c:v>
                </c:pt>
                <c:pt idx="3380">
                  <c:v>352.05</c:v>
                </c:pt>
                <c:pt idx="3381">
                  <c:v>354.37</c:v>
                </c:pt>
                <c:pt idx="3382">
                  <c:v>352.41</c:v>
                </c:pt>
                <c:pt idx="3383">
                  <c:v>350.74</c:v>
                </c:pt>
                <c:pt idx="3384">
                  <c:v>348.72</c:v>
                </c:pt>
                <c:pt idx="3385">
                  <c:v>349.27</c:v>
                </c:pt>
                <c:pt idx="3386">
                  <c:v>346.16</c:v>
                </c:pt>
                <c:pt idx="3387">
                  <c:v>348.1</c:v>
                </c:pt>
                <c:pt idx="3388">
                  <c:v>352.5</c:v>
                </c:pt>
                <c:pt idx="3389">
                  <c:v>349.6</c:v>
                </c:pt>
                <c:pt idx="3390">
                  <c:v>346.53</c:v>
                </c:pt>
                <c:pt idx="3391">
                  <c:v>340.71</c:v>
                </c:pt>
                <c:pt idx="3392">
                  <c:v>340.91</c:v>
                </c:pt>
                <c:pt idx="3393">
                  <c:v>341.35</c:v>
                </c:pt>
                <c:pt idx="3394">
                  <c:v>348.53</c:v>
                </c:pt>
                <c:pt idx="3395">
                  <c:v>351.28</c:v>
                </c:pt>
                <c:pt idx="3396">
                  <c:v>348.65</c:v>
                </c:pt>
                <c:pt idx="3397">
                  <c:v>346.3</c:v>
                </c:pt>
                <c:pt idx="3398">
                  <c:v>345.79</c:v>
                </c:pt>
                <c:pt idx="3399">
                  <c:v>340.84</c:v>
                </c:pt>
                <c:pt idx="3400">
                  <c:v>340.72</c:v>
                </c:pt>
                <c:pt idx="3401">
                  <c:v>341.68</c:v>
                </c:pt>
                <c:pt idx="3402">
                  <c:v>340.07</c:v>
                </c:pt>
                <c:pt idx="3403">
                  <c:v>349.15</c:v>
                </c:pt>
                <c:pt idx="3404">
                  <c:v>352.94</c:v>
                </c:pt>
                <c:pt idx="3405">
                  <c:v>354.04</c:v>
                </c:pt>
                <c:pt idx="3406">
                  <c:v>351.5</c:v>
                </c:pt>
                <c:pt idx="3407">
                  <c:v>354.15</c:v>
                </c:pt>
                <c:pt idx="3408">
                  <c:v>351.39</c:v>
                </c:pt>
                <c:pt idx="3409">
                  <c:v>354.8</c:v>
                </c:pt>
                <c:pt idx="3410">
                  <c:v>357.61</c:v>
                </c:pt>
                <c:pt idx="3411">
                  <c:v>357.44</c:v>
                </c:pt>
                <c:pt idx="3412">
                  <c:v>356.48</c:v>
                </c:pt>
                <c:pt idx="3413">
                  <c:v>357.93</c:v>
                </c:pt>
                <c:pt idx="3414">
                  <c:v>359.15</c:v>
                </c:pt>
                <c:pt idx="3415">
                  <c:v>361.17</c:v>
                </c:pt>
                <c:pt idx="3416">
                  <c:v>361.12</c:v>
                </c:pt>
                <c:pt idx="3417">
                  <c:v>363.69</c:v>
                </c:pt>
                <c:pt idx="3418">
                  <c:v>366.07</c:v>
                </c:pt>
                <c:pt idx="3419">
                  <c:v>365.37</c:v>
                </c:pt>
                <c:pt idx="3420">
                  <c:v>368.08</c:v>
                </c:pt>
                <c:pt idx="3421">
                  <c:v>369.97</c:v>
                </c:pt>
                <c:pt idx="3422">
                  <c:v>370.44</c:v>
                </c:pt>
                <c:pt idx="3423">
                  <c:v>372.11</c:v>
                </c:pt>
                <c:pt idx="3424">
                  <c:v>365.22</c:v>
                </c:pt>
                <c:pt idx="3425">
                  <c:v>364.63</c:v>
                </c:pt>
                <c:pt idx="3426">
                  <c:v>366.56</c:v>
                </c:pt>
                <c:pt idx="3427">
                  <c:v>371.5</c:v>
                </c:pt>
                <c:pt idx="3428">
                  <c:v>366.25</c:v>
                </c:pt>
                <c:pt idx="3429">
                  <c:v>367.69</c:v>
                </c:pt>
                <c:pt idx="3430">
                  <c:v>363.38</c:v>
                </c:pt>
                <c:pt idx="3431">
                  <c:v>361.07</c:v>
                </c:pt>
                <c:pt idx="3432">
                  <c:v>360.42</c:v>
                </c:pt>
                <c:pt idx="3433">
                  <c:v>353.06</c:v>
                </c:pt>
                <c:pt idx="3434">
                  <c:v>349.58</c:v>
                </c:pt>
                <c:pt idx="3435">
                  <c:v>352.69</c:v>
                </c:pt>
                <c:pt idx="3436">
                  <c:v>352.86</c:v>
                </c:pt>
                <c:pt idx="3437">
                  <c:v>350.3</c:v>
                </c:pt>
                <c:pt idx="3438">
                  <c:v>347.68</c:v>
                </c:pt>
                <c:pt idx="3439">
                  <c:v>347.23</c:v>
                </c:pt>
                <c:pt idx="3440">
                  <c:v>347.98</c:v>
                </c:pt>
                <c:pt idx="3441">
                  <c:v>350.81</c:v>
                </c:pt>
                <c:pt idx="3442">
                  <c:v>351.09</c:v>
                </c:pt>
                <c:pt idx="3443">
                  <c:v>351.08</c:v>
                </c:pt>
                <c:pt idx="3444">
                  <c:v>341.88</c:v>
                </c:pt>
                <c:pt idx="3445">
                  <c:v>337.64</c:v>
                </c:pt>
                <c:pt idx="3446">
                  <c:v>332.25</c:v>
                </c:pt>
                <c:pt idx="3447">
                  <c:v>335.4</c:v>
                </c:pt>
                <c:pt idx="3448">
                  <c:v>340.82</c:v>
                </c:pt>
                <c:pt idx="3449">
                  <c:v>344.75</c:v>
                </c:pt>
                <c:pt idx="3450">
                  <c:v>344.59</c:v>
                </c:pt>
                <c:pt idx="3451">
                  <c:v>347.37</c:v>
                </c:pt>
                <c:pt idx="3452">
                  <c:v>347.8</c:v>
                </c:pt>
                <c:pt idx="3453">
                  <c:v>345.82</c:v>
                </c:pt>
                <c:pt idx="3454">
                  <c:v>354.51</c:v>
                </c:pt>
                <c:pt idx="3455">
                  <c:v>352.53</c:v>
                </c:pt>
                <c:pt idx="3456">
                  <c:v>357.15</c:v>
                </c:pt>
                <c:pt idx="3457">
                  <c:v>360.11</c:v>
                </c:pt>
                <c:pt idx="3458">
                  <c:v>362.04</c:v>
                </c:pt>
                <c:pt idx="3459">
                  <c:v>364.05</c:v>
                </c:pt>
                <c:pt idx="3460">
                  <c:v>364.95</c:v>
                </c:pt>
                <c:pt idx="3461">
                  <c:v>366.77</c:v>
                </c:pt>
                <c:pt idx="3462">
                  <c:v>364.12</c:v>
                </c:pt>
                <c:pt idx="3463">
                  <c:v>366.06</c:v>
                </c:pt>
                <c:pt idx="3464">
                  <c:v>368.76</c:v>
                </c:pt>
                <c:pt idx="3465">
                  <c:v>369.76</c:v>
                </c:pt>
                <c:pt idx="3466">
                  <c:v>370.39</c:v>
                </c:pt>
                <c:pt idx="3467">
                  <c:v>368.72</c:v>
                </c:pt>
                <c:pt idx="3468">
                  <c:v>371.96</c:v>
                </c:pt>
                <c:pt idx="3469">
                  <c:v>370.36</c:v>
                </c:pt>
                <c:pt idx="3470">
                  <c:v>368.31</c:v>
                </c:pt>
                <c:pt idx="3471">
                  <c:v>368.33</c:v>
                </c:pt>
                <c:pt idx="3472">
                  <c:v>368.99</c:v>
                </c:pt>
                <c:pt idx="3473">
                  <c:v>369.81</c:v>
                </c:pt>
                <c:pt idx="3474">
                  <c:v>372.39</c:v>
                </c:pt>
                <c:pt idx="3475">
                  <c:v>371.34</c:v>
                </c:pt>
                <c:pt idx="3476">
                  <c:v>372.52</c:v>
                </c:pt>
                <c:pt idx="3477">
                  <c:v>371.38</c:v>
                </c:pt>
                <c:pt idx="3478">
                  <c:v>369.61</c:v>
                </c:pt>
                <c:pt idx="3479">
                  <c:v>372.14</c:v>
                </c:pt>
                <c:pt idx="3480">
                  <c:v>375.4</c:v>
                </c:pt>
                <c:pt idx="3481">
                  <c:v>375.61</c:v>
                </c:pt>
                <c:pt idx="3482">
                  <c:v>377.64</c:v>
                </c:pt>
                <c:pt idx="3483">
                  <c:v>379.62</c:v>
                </c:pt>
                <c:pt idx="3484">
                  <c:v>375.58</c:v>
                </c:pt>
                <c:pt idx="3485">
                  <c:v>374.75</c:v>
                </c:pt>
                <c:pt idx="3486">
                  <c:v>373.8</c:v>
                </c:pt>
                <c:pt idx="3487">
                  <c:v>368.93</c:v>
                </c:pt>
                <c:pt idx="3488">
                  <c:v>367.51</c:v>
                </c:pt>
                <c:pt idx="3489">
                  <c:v>371.94</c:v>
                </c:pt>
                <c:pt idx="3490">
                  <c:v>374.67</c:v>
                </c:pt>
                <c:pt idx="3491">
                  <c:v>373.49</c:v>
                </c:pt>
                <c:pt idx="3492">
                  <c:v>364.87</c:v>
                </c:pt>
                <c:pt idx="3493">
                  <c:v>364.47</c:v>
                </c:pt>
                <c:pt idx="3494">
                  <c:v>367.13</c:v>
                </c:pt>
                <c:pt idx="3495">
                  <c:v>362.93</c:v>
                </c:pt>
                <c:pt idx="3496">
                  <c:v>369.26</c:v>
                </c:pt>
                <c:pt idx="3497">
                  <c:v>367.09</c:v>
                </c:pt>
                <c:pt idx="3498">
                  <c:v>368.26</c:v>
                </c:pt>
                <c:pt idx="3499">
                  <c:v>369.95</c:v>
                </c:pt>
                <c:pt idx="3500">
                  <c:v>371.04</c:v>
                </c:pt>
                <c:pt idx="3501">
                  <c:v>369.78</c:v>
                </c:pt>
                <c:pt idx="3502">
                  <c:v>376.31</c:v>
                </c:pt>
                <c:pt idx="3503">
                  <c:v>375.05</c:v>
                </c:pt>
                <c:pt idx="3504">
                  <c:v>376.66</c:v>
                </c:pt>
                <c:pt idx="3505">
                  <c:v>376.84</c:v>
                </c:pt>
                <c:pt idx="3506">
                  <c:v>379.89</c:v>
                </c:pt>
                <c:pt idx="3507">
                  <c:v>379.81</c:v>
                </c:pt>
                <c:pt idx="3508">
                  <c:v>380.92</c:v>
                </c:pt>
                <c:pt idx="3509">
                  <c:v>382.58</c:v>
                </c:pt>
                <c:pt idx="3510">
                  <c:v>382.07</c:v>
                </c:pt>
                <c:pt idx="3511">
                  <c:v>379.55</c:v>
                </c:pt>
                <c:pt idx="3512">
                  <c:v>380.67</c:v>
                </c:pt>
                <c:pt idx="3513">
                  <c:v>379.6</c:v>
                </c:pt>
                <c:pt idx="3514">
                  <c:v>377.95</c:v>
                </c:pt>
                <c:pt idx="3515">
                  <c:v>375.77</c:v>
                </c:pt>
                <c:pt idx="3516">
                  <c:v>374.92</c:v>
                </c:pt>
                <c:pt idx="3517">
                  <c:v>377.63</c:v>
                </c:pt>
                <c:pt idx="3518">
                  <c:v>376.17</c:v>
                </c:pt>
                <c:pt idx="3519">
                  <c:v>374.83</c:v>
                </c:pt>
                <c:pt idx="3520">
                  <c:v>376.03</c:v>
                </c:pt>
                <c:pt idx="3521">
                  <c:v>373.75</c:v>
                </c:pt>
                <c:pt idx="3522">
                  <c:v>370.98</c:v>
                </c:pt>
                <c:pt idx="3523">
                  <c:v>367.19</c:v>
                </c:pt>
                <c:pt idx="3524">
                  <c:v>373.91</c:v>
                </c:pt>
                <c:pt idx="3525">
                  <c:v>376.11</c:v>
                </c:pt>
                <c:pt idx="3526">
                  <c:v>376.27</c:v>
                </c:pt>
                <c:pt idx="3527">
                  <c:v>381.95</c:v>
                </c:pt>
                <c:pt idx="3528">
                  <c:v>383.33</c:v>
                </c:pt>
                <c:pt idx="3529">
                  <c:v>382.51</c:v>
                </c:pt>
                <c:pt idx="3530">
                  <c:v>385.73</c:v>
                </c:pt>
                <c:pt idx="3531">
                  <c:v>388.28</c:v>
                </c:pt>
                <c:pt idx="3532">
                  <c:v>390.19</c:v>
                </c:pt>
                <c:pt idx="3533">
                  <c:v>388.56</c:v>
                </c:pt>
                <c:pt idx="3534">
                  <c:v>390.21</c:v>
                </c:pt>
                <c:pt idx="3535">
                  <c:v>389.19</c:v>
                </c:pt>
                <c:pt idx="3536">
                  <c:v>388.8</c:v>
                </c:pt>
                <c:pt idx="3537">
                  <c:v>391.13</c:v>
                </c:pt>
                <c:pt idx="3538">
                  <c:v>391.2</c:v>
                </c:pt>
                <c:pt idx="3539">
                  <c:v>391.92</c:v>
                </c:pt>
                <c:pt idx="3540">
                  <c:v>391.2</c:v>
                </c:pt>
                <c:pt idx="3541">
                  <c:v>393.15</c:v>
                </c:pt>
                <c:pt idx="3542">
                  <c:v>391.25</c:v>
                </c:pt>
                <c:pt idx="3543">
                  <c:v>393.97</c:v>
                </c:pt>
                <c:pt idx="3544">
                  <c:v>393.22</c:v>
                </c:pt>
                <c:pt idx="3545">
                  <c:v>394.07</c:v>
                </c:pt>
                <c:pt idx="3546">
                  <c:v>395.45</c:v>
                </c:pt>
                <c:pt idx="3547">
                  <c:v>393.38</c:v>
                </c:pt>
                <c:pt idx="3548">
                  <c:v>391.18</c:v>
                </c:pt>
                <c:pt idx="3549">
                  <c:v>394.87</c:v>
                </c:pt>
                <c:pt idx="3550">
                  <c:v>395.34</c:v>
                </c:pt>
                <c:pt idx="3551">
                  <c:v>396.98</c:v>
                </c:pt>
                <c:pt idx="3552">
                  <c:v>395.48</c:v>
                </c:pt>
                <c:pt idx="3553">
                  <c:v>396.54</c:v>
                </c:pt>
                <c:pt idx="3554">
                  <c:v>395.33</c:v>
                </c:pt>
                <c:pt idx="3555">
                  <c:v>395.8</c:v>
                </c:pt>
                <c:pt idx="3556">
                  <c:v>397.46</c:v>
                </c:pt>
                <c:pt idx="3557">
                  <c:v>394.11</c:v>
                </c:pt>
                <c:pt idx="3558">
                  <c:v>396.22</c:v>
                </c:pt>
                <c:pt idx="3559">
                  <c:v>396.75</c:v>
                </c:pt>
                <c:pt idx="3560">
                  <c:v>396.55</c:v>
                </c:pt>
                <c:pt idx="3561">
                  <c:v>395.99</c:v>
                </c:pt>
                <c:pt idx="3562">
                  <c:v>390.57</c:v>
                </c:pt>
                <c:pt idx="3563">
                  <c:v>388.14</c:v>
                </c:pt>
                <c:pt idx="3564">
                  <c:v>383.71</c:v>
                </c:pt>
                <c:pt idx="3565">
                  <c:v>387.01</c:v>
                </c:pt>
                <c:pt idx="3566">
                  <c:v>387.38</c:v>
                </c:pt>
                <c:pt idx="3567">
                  <c:v>385.56</c:v>
                </c:pt>
                <c:pt idx="3568">
                  <c:v>383.15</c:v>
                </c:pt>
                <c:pt idx="3569">
                  <c:v>377.82</c:v>
                </c:pt>
                <c:pt idx="3570">
                  <c:v>376.86</c:v>
                </c:pt>
                <c:pt idx="3571">
                  <c:v>381.44</c:v>
                </c:pt>
                <c:pt idx="3572">
                  <c:v>378.17</c:v>
                </c:pt>
                <c:pt idx="3573">
                  <c:v>381.17</c:v>
                </c:pt>
                <c:pt idx="3574">
                  <c:v>387.83</c:v>
                </c:pt>
                <c:pt idx="3575">
                  <c:v>391.56</c:v>
                </c:pt>
                <c:pt idx="3576">
                  <c:v>395.52</c:v>
                </c:pt>
                <c:pt idx="3577">
                  <c:v>396.61</c:v>
                </c:pt>
                <c:pt idx="3578">
                  <c:v>400.99</c:v>
                </c:pt>
                <c:pt idx="3579">
                  <c:v>399.77</c:v>
                </c:pt>
                <c:pt idx="3580">
                  <c:v>401.79</c:v>
                </c:pt>
                <c:pt idx="3581">
                  <c:v>399.82</c:v>
                </c:pt>
                <c:pt idx="3582">
                  <c:v>401.97</c:v>
                </c:pt>
                <c:pt idx="3583">
                  <c:v>399.85</c:v>
                </c:pt>
                <c:pt idx="3584">
                  <c:v>402.97</c:v>
                </c:pt>
                <c:pt idx="3585">
                  <c:v>403.86</c:v>
                </c:pt>
                <c:pt idx="3586">
                  <c:v>401.97</c:v>
                </c:pt>
                <c:pt idx="3587">
                  <c:v>403.95</c:v>
                </c:pt>
                <c:pt idx="3588">
                  <c:v>404.93</c:v>
                </c:pt>
                <c:pt idx="3589">
                  <c:v>406.57</c:v>
                </c:pt>
                <c:pt idx="3590">
                  <c:v>408.62</c:v>
                </c:pt>
                <c:pt idx="3591">
                  <c:v>407.59</c:v>
                </c:pt>
                <c:pt idx="3592">
                  <c:v>408.26</c:v>
                </c:pt>
                <c:pt idx="3593">
                  <c:v>408</c:v>
                </c:pt>
                <c:pt idx="3594">
                  <c:v>405.19</c:v>
                </c:pt>
                <c:pt idx="3595">
                  <c:v>407.45</c:v>
                </c:pt>
                <c:pt idx="3596">
                  <c:v>403.89</c:v>
                </c:pt>
                <c:pt idx="3597">
                  <c:v>393.85</c:v>
                </c:pt>
                <c:pt idx="3598">
                  <c:v>390.79</c:v>
                </c:pt>
                <c:pt idx="3599">
                  <c:v>392.23</c:v>
                </c:pt>
                <c:pt idx="3600">
                  <c:v>389.33</c:v>
                </c:pt>
                <c:pt idx="3601">
                  <c:v>389.61</c:v>
                </c:pt>
                <c:pt idx="3602">
                  <c:v>386.85</c:v>
                </c:pt>
                <c:pt idx="3603">
                  <c:v>383.63</c:v>
                </c:pt>
                <c:pt idx="3604">
                  <c:v>382.98</c:v>
                </c:pt>
                <c:pt idx="3605">
                  <c:v>382.65</c:v>
                </c:pt>
                <c:pt idx="3606">
                  <c:v>388.41</c:v>
                </c:pt>
                <c:pt idx="3607">
                  <c:v>389.54</c:v>
                </c:pt>
                <c:pt idx="3608">
                  <c:v>389.64</c:v>
                </c:pt>
                <c:pt idx="3609">
                  <c:v>394.96</c:v>
                </c:pt>
                <c:pt idx="3610">
                  <c:v>397.42</c:v>
                </c:pt>
                <c:pt idx="3611">
                  <c:v>397</c:v>
                </c:pt>
                <c:pt idx="3612">
                  <c:v>398.95</c:v>
                </c:pt>
                <c:pt idx="3613">
                  <c:v>401.24</c:v>
                </c:pt>
                <c:pt idx="3614">
                  <c:v>401.62</c:v>
                </c:pt>
                <c:pt idx="3615">
                  <c:v>401.54</c:v>
                </c:pt>
                <c:pt idx="3616">
                  <c:v>398.76</c:v>
                </c:pt>
                <c:pt idx="3617">
                  <c:v>400.36</c:v>
                </c:pt>
                <c:pt idx="3618">
                  <c:v>401.76</c:v>
                </c:pt>
                <c:pt idx="3619">
                  <c:v>400.77</c:v>
                </c:pt>
                <c:pt idx="3620">
                  <c:v>398.64</c:v>
                </c:pt>
                <c:pt idx="3621">
                  <c:v>398.28</c:v>
                </c:pt>
                <c:pt idx="3622">
                  <c:v>398.54</c:v>
                </c:pt>
                <c:pt idx="3623">
                  <c:v>388.19</c:v>
                </c:pt>
                <c:pt idx="3624">
                  <c:v>398.73</c:v>
                </c:pt>
                <c:pt idx="3625">
                  <c:v>398.62</c:v>
                </c:pt>
                <c:pt idx="3626">
                  <c:v>400.06</c:v>
                </c:pt>
                <c:pt idx="3627">
                  <c:v>396.28</c:v>
                </c:pt>
                <c:pt idx="3628">
                  <c:v>393.4</c:v>
                </c:pt>
                <c:pt idx="3629">
                  <c:v>394.29</c:v>
                </c:pt>
                <c:pt idx="3630">
                  <c:v>391.41</c:v>
                </c:pt>
                <c:pt idx="3631">
                  <c:v>386.06</c:v>
                </c:pt>
                <c:pt idx="3632">
                  <c:v>382.65</c:v>
                </c:pt>
                <c:pt idx="3633">
                  <c:v>386.92</c:v>
                </c:pt>
                <c:pt idx="3634">
                  <c:v>389.37</c:v>
                </c:pt>
                <c:pt idx="3635">
                  <c:v>388.88</c:v>
                </c:pt>
                <c:pt idx="3636">
                  <c:v>390.82</c:v>
                </c:pt>
                <c:pt idx="3637">
                  <c:v>391.36</c:v>
                </c:pt>
                <c:pt idx="3638">
                  <c:v>388.23</c:v>
                </c:pt>
                <c:pt idx="3639">
                  <c:v>393.13</c:v>
                </c:pt>
                <c:pt idx="3640">
                  <c:v>396.89</c:v>
                </c:pt>
                <c:pt idx="3641">
                  <c:v>398.59</c:v>
                </c:pt>
                <c:pt idx="3642">
                  <c:v>401.79</c:v>
                </c:pt>
                <c:pt idx="3643">
                  <c:v>403.21</c:v>
                </c:pt>
                <c:pt idx="3644">
                  <c:v>405.62</c:v>
                </c:pt>
                <c:pt idx="3645">
                  <c:v>406.14</c:v>
                </c:pt>
                <c:pt idx="3646">
                  <c:v>405.69</c:v>
                </c:pt>
                <c:pt idx="3647">
                  <c:v>407.46</c:v>
                </c:pt>
                <c:pt idx="3648">
                  <c:v>404.04</c:v>
                </c:pt>
                <c:pt idx="3649">
                  <c:v>402.54</c:v>
                </c:pt>
                <c:pt idx="3650">
                  <c:v>403.39</c:v>
                </c:pt>
                <c:pt idx="3651">
                  <c:v>401.9</c:v>
                </c:pt>
                <c:pt idx="3652">
                  <c:v>395.64</c:v>
                </c:pt>
                <c:pt idx="3653">
                  <c:v>395.54</c:v>
                </c:pt>
                <c:pt idx="3654">
                  <c:v>392.66</c:v>
                </c:pt>
                <c:pt idx="3655">
                  <c:v>395.99</c:v>
                </c:pt>
                <c:pt idx="3656">
                  <c:v>396.76</c:v>
                </c:pt>
                <c:pt idx="3657">
                  <c:v>398.3</c:v>
                </c:pt>
                <c:pt idx="3658">
                  <c:v>397.34</c:v>
                </c:pt>
                <c:pt idx="3659">
                  <c:v>397.1</c:v>
                </c:pt>
                <c:pt idx="3660">
                  <c:v>392.85</c:v>
                </c:pt>
                <c:pt idx="3661">
                  <c:v>393.73</c:v>
                </c:pt>
                <c:pt idx="3662">
                  <c:v>398.47</c:v>
                </c:pt>
                <c:pt idx="3663">
                  <c:v>400.55</c:v>
                </c:pt>
                <c:pt idx="3664">
                  <c:v>399.23</c:v>
                </c:pt>
                <c:pt idx="3665">
                  <c:v>397.44</c:v>
                </c:pt>
                <c:pt idx="3666">
                  <c:v>396.54</c:v>
                </c:pt>
                <c:pt idx="3667">
                  <c:v>398.59</c:v>
                </c:pt>
                <c:pt idx="3668">
                  <c:v>402.98</c:v>
                </c:pt>
                <c:pt idx="3669">
                  <c:v>401.93</c:v>
                </c:pt>
                <c:pt idx="3670">
                  <c:v>403.78</c:v>
                </c:pt>
                <c:pt idx="3671">
                  <c:v>404.65</c:v>
                </c:pt>
                <c:pt idx="3672">
                  <c:v>403.33</c:v>
                </c:pt>
                <c:pt idx="3673">
                  <c:v>400.25</c:v>
                </c:pt>
                <c:pt idx="3674">
                  <c:v>399.56</c:v>
                </c:pt>
                <c:pt idx="3675">
                  <c:v>401.04</c:v>
                </c:pt>
                <c:pt idx="3676">
                  <c:v>400.8</c:v>
                </c:pt>
                <c:pt idx="3677">
                  <c:v>402.9</c:v>
                </c:pt>
                <c:pt idx="3678">
                  <c:v>404.14</c:v>
                </c:pt>
                <c:pt idx="3679">
                  <c:v>405.14</c:v>
                </c:pt>
                <c:pt idx="3680">
                  <c:v>406.88</c:v>
                </c:pt>
                <c:pt idx="3681">
                  <c:v>406.81</c:v>
                </c:pt>
                <c:pt idx="3682">
                  <c:v>405.94</c:v>
                </c:pt>
                <c:pt idx="3683">
                  <c:v>407.44</c:v>
                </c:pt>
                <c:pt idx="3684">
                  <c:v>407.21</c:v>
                </c:pt>
                <c:pt idx="3685">
                  <c:v>408.77</c:v>
                </c:pt>
                <c:pt idx="3686">
                  <c:v>408.61</c:v>
                </c:pt>
                <c:pt idx="3687">
                  <c:v>408.07</c:v>
                </c:pt>
                <c:pt idx="3688">
                  <c:v>410.97</c:v>
                </c:pt>
                <c:pt idx="3689">
                  <c:v>413.26</c:v>
                </c:pt>
                <c:pt idx="3690">
                  <c:v>415.46</c:v>
                </c:pt>
                <c:pt idx="3691">
                  <c:v>415.86</c:v>
                </c:pt>
                <c:pt idx="3692">
                  <c:v>414.45</c:v>
                </c:pt>
                <c:pt idx="3693">
                  <c:v>414.74</c:v>
                </c:pt>
                <c:pt idx="3694">
                  <c:v>414.05</c:v>
                </c:pt>
                <c:pt idx="3695">
                  <c:v>412.54</c:v>
                </c:pt>
                <c:pt idx="3696">
                  <c:v>414.58</c:v>
                </c:pt>
                <c:pt idx="3697">
                  <c:v>415.48</c:v>
                </c:pt>
                <c:pt idx="3698">
                  <c:v>417.98</c:v>
                </c:pt>
                <c:pt idx="3699">
                  <c:v>417.9</c:v>
                </c:pt>
                <c:pt idx="3700">
                  <c:v>415.59</c:v>
                </c:pt>
                <c:pt idx="3701">
                  <c:v>415.78</c:v>
                </c:pt>
                <c:pt idx="3702">
                  <c:v>411.93</c:v>
                </c:pt>
                <c:pt idx="3703">
                  <c:v>410.81</c:v>
                </c:pt>
                <c:pt idx="3704">
                  <c:v>410.86</c:v>
                </c:pt>
                <c:pt idx="3705">
                  <c:v>413.15</c:v>
                </c:pt>
                <c:pt idx="3706">
                  <c:v>415.48</c:v>
                </c:pt>
                <c:pt idx="3707">
                  <c:v>415.85</c:v>
                </c:pt>
                <c:pt idx="3708">
                  <c:v>419.53</c:v>
                </c:pt>
                <c:pt idx="3709">
                  <c:v>418.7</c:v>
                </c:pt>
                <c:pt idx="3710">
                  <c:v>414.12</c:v>
                </c:pt>
                <c:pt idx="3711">
                  <c:v>409.76</c:v>
                </c:pt>
                <c:pt idx="3712">
                  <c:v>410.49</c:v>
                </c:pt>
                <c:pt idx="3713">
                  <c:v>403.39</c:v>
                </c:pt>
                <c:pt idx="3714">
                  <c:v>403.61</c:v>
                </c:pt>
                <c:pt idx="3715">
                  <c:v>406.55</c:v>
                </c:pt>
                <c:pt idx="3716">
                  <c:v>404.01</c:v>
                </c:pt>
                <c:pt idx="3717">
                  <c:v>408.78</c:v>
                </c:pt>
                <c:pt idx="3718">
                  <c:v>404.84</c:v>
                </c:pt>
                <c:pt idx="3719">
                  <c:v>404.4</c:v>
                </c:pt>
                <c:pt idx="3720">
                  <c:v>403.71</c:v>
                </c:pt>
                <c:pt idx="3721">
                  <c:v>407.95</c:v>
                </c:pt>
                <c:pt idx="3722">
                  <c:v>408.53</c:v>
                </c:pt>
                <c:pt idx="3723">
                  <c:v>409.98</c:v>
                </c:pt>
                <c:pt idx="3724">
                  <c:v>404.84</c:v>
                </c:pt>
                <c:pt idx="3725">
                  <c:v>404.68</c:v>
                </c:pt>
                <c:pt idx="3726">
                  <c:v>407.31</c:v>
                </c:pt>
                <c:pt idx="3727">
                  <c:v>407.96</c:v>
                </c:pt>
                <c:pt idx="3728">
                  <c:v>404.29</c:v>
                </c:pt>
                <c:pt idx="3729">
                  <c:v>398.56</c:v>
                </c:pt>
                <c:pt idx="3730">
                  <c:v>395.95</c:v>
                </c:pt>
                <c:pt idx="3731">
                  <c:v>398.38</c:v>
                </c:pt>
                <c:pt idx="3732">
                  <c:v>397.21</c:v>
                </c:pt>
                <c:pt idx="3733">
                  <c:v>394.2</c:v>
                </c:pt>
                <c:pt idx="3734">
                  <c:v>390.25</c:v>
                </c:pt>
                <c:pt idx="3735">
                  <c:v>396.65</c:v>
                </c:pt>
                <c:pt idx="3736">
                  <c:v>394.22</c:v>
                </c:pt>
                <c:pt idx="3737">
                  <c:v>395.27</c:v>
                </c:pt>
                <c:pt idx="3738">
                  <c:v>395.84</c:v>
                </c:pt>
                <c:pt idx="3739">
                  <c:v>395.35</c:v>
                </c:pt>
                <c:pt idx="3740">
                  <c:v>399.91</c:v>
                </c:pt>
                <c:pt idx="3741">
                  <c:v>403.31</c:v>
                </c:pt>
                <c:pt idx="3742">
                  <c:v>403.32</c:v>
                </c:pt>
                <c:pt idx="3743">
                  <c:v>405.77</c:v>
                </c:pt>
                <c:pt idx="3744">
                  <c:v>404.48</c:v>
                </c:pt>
                <c:pt idx="3745">
                  <c:v>409.32</c:v>
                </c:pt>
                <c:pt idx="3746">
                  <c:v>412.93</c:v>
                </c:pt>
                <c:pt idx="3747">
                  <c:v>413.19</c:v>
                </c:pt>
                <c:pt idx="3748">
                  <c:v>412.14</c:v>
                </c:pt>
                <c:pt idx="3749">
                  <c:v>413.13</c:v>
                </c:pt>
                <c:pt idx="3750">
                  <c:v>414.23</c:v>
                </c:pt>
                <c:pt idx="3751">
                  <c:v>415</c:v>
                </c:pt>
                <c:pt idx="3752">
                  <c:v>417.21</c:v>
                </c:pt>
                <c:pt idx="3753">
                  <c:v>421.59</c:v>
                </c:pt>
                <c:pt idx="3754">
                  <c:v>421.11</c:v>
                </c:pt>
                <c:pt idx="3755">
                  <c:v>420.6</c:v>
                </c:pt>
                <c:pt idx="3756">
                  <c:v>418.4</c:v>
                </c:pt>
                <c:pt idx="3757">
                  <c:v>418.95</c:v>
                </c:pt>
                <c:pt idx="3758">
                  <c:v>418.01</c:v>
                </c:pt>
                <c:pt idx="3759">
                  <c:v>417.8</c:v>
                </c:pt>
                <c:pt idx="3760">
                  <c:v>417.65</c:v>
                </c:pt>
                <c:pt idx="3761">
                  <c:v>417.4</c:v>
                </c:pt>
                <c:pt idx="3762">
                  <c:v>417.84</c:v>
                </c:pt>
                <c:pt idx="3763">
                  <c:v>422.05</c:v>
                </c:pt>
                <c:pt idx="3764">
                  <c:v>425.74</c:v>
                </c:pt>
                <c:pt idx="3765">
                  <c:v>422.05</c:v>
                </c:pt>
                <c:pt idx="3766">
                  <c:v>418.83</c:v>
                </c:pt>
                <c:pt idx="3767">
                  <c:v>421.42</c:v>
                </c:pt>
                <c:pt idx="3768">
                  <c:v>417.25</c:v>
                </c:pt>
                <c:pt idx="3769">
                  <c:v>418.49</c:v>
                </c:pt>
                <c:pt idx="3770">
                  <c:v>418.18</c:v>
                </c:pt>
                <c:pt idx="3771">
                  <c:v>421.14</c:v>
                </c:pt>
                <c:pt idx="3772">
                  <c:v>416.8</c:v>
                </c:pt>
                <c:pt idx="3773">
                  <c:v>406.22</c:v>
                </c:pt>
                <c:pt idx="3774">
                  <c:v>411.19</c:v>
                </c:pt>
                <c:pt idx="3775">
                  <c:v>412.24</c:v>
                </c:pt>
                <c:pt idx="3776">
                  <c:v>406.51</c:v>
                </c:pt>
                <c:pt idx="3777">
                  <c:v>403.46</c:v>
                </c:pt>
                <c:pt idx="3778">
                  <c:v>402.66</c:v>
                </c:pt>
                <c:pt idx="3779">
                  <c:v>395.68</c:v>
                </c:pt>
                <c:pt idx="3780">
                  <c:v>394.33</c:v>
                </c:pt>
                <c:pt idx="3781">
                  <c:v>393.3</c:v>
                </c:pt>
                <c:pt idx="3782">
                  <c:v>379.69</c:v>
                </c:pt>
                <c:pt idx="3783">
                  <c:v>376.27</c:v>
                </c:pt>
                <c:pt idx="3784">
                  <c:v>387.06</c:v>
                </c:pt>
                <c:pt idx="3785">
                  <c:v>384.4</c:v>
                </c:pt>
                <c:pt idx="3786">
                  <c:v>394.49</c:v>
                </c:pt>
                <c:pt idx="3787">
                  <c:v>396.01</c:v>
                </c:pt>
                <c:pt idx="3788">
                  <c:v>396.89</c:v>
                </c:pt>
                <c:pt idx="3789">
                  <c:v>396.12</c:v>
                </c:pt>
                <c:pt idx="3790">
                  <c:v>395.05</c:v>
                </c:pt>
                <c:pt idx="3791">
                  <c:v>401.26</c:v>
                </c:pt>
                <c:pt idx="3792">
                  <c:v>401.1</c:v>
                </c:pt>
                <c:pt idx="3793">
                  <c:v>403.71</c:v>
                </c:pt>
                <c:pt idx="3794">
                  <c:v>411.32</c:v>
                </c:pt>
                <c:pt idx="3795">
                  <c:v>409.04</c:v>
                </c:pt>
                <c:pt idx="3796">
                  <c:v>403.78</c:v>
                </c:pt>
                <c:pt idx="3797">
                  <c:v>410.66</c:v>
                </c:pt>
                <c:pt idx="3798">
                  <c:v>413.15</c:v>
                </c:pt>
                <c:pt idx="3799">
                  <c:v>411.43</c:v>
                </c:pt>
                <c:pt idx="3800">
                  <c:v>414.96</c:v>
                </c:pt>
                <c:pt idx="3801">
                  <c:v>415.18</c:v>
                </c:pt>
                <c:pt idx="3802">
                  <c:v>411.93</c:v>
                </c:pt>
                <c:pt idx="3803">
                  <c:v>411.41</c:v>
                </c:pt>
                <c:pt idx="3804">
                  <c:v>411.97</c:v>
                </c:pt>
                <c:pt idx="3805">
                  <c:v>414.07</c:v>
                </c:pt>
                <c:pt idx="3806">
                  <c:v>417.16</c:v>
                </c:pt>
                <c:pt idx="3807">
                  <c:v>417.79</c:v>
                </c:pt>
                <c:pt idx="3808">
                  <c:v>416.81</c:v>
                </c:pt>
                <c:pt idx="3809">
                  <c:v>423.46</c:v>
                </c:pt>
                <c:pt idx="3810">
                  <c:v>422.91</c:v>
                </c:pt>
                <c:pt idx="3811">
                  <c:v>423.18</c:v>
                </c:pt>
                <c:pt idx="3812">
                  <c:v>423.97</c:v>
                </c:pt>
                <c:pt idx="3813">
                  <c:v>425.75</c:v>
                </c:pt>
                <c:pt idx="3814">
                  <c:v>425.86</c:v>
                </c:pt>
                <c:pt idx="3815">
                  <c:v>423.47</c:v>
                </c:pt>
                <c:pt idx="3816">
                  <c:v>428.48</c:v>
                </c:pt>
                <c:pt idx="3817">
                  <c:v>428.61</c:v>
                </c:pt>
                <c:pt idx="3818">
                  <c:v>423.68</c:v>
                </c:pt>
                <c:pt idx="3819">
                  <c:v>431.06</c:v>
                </c:pt>
                <c:pt idx="3820">
                  <c:v>427.27</c:v>
                </c:pt>
                <c:pt idx="3821">
                  <c:v>418.43</c:v>
                </c:pt>
                <c:pt idx="3822">
                  <c:v>416.71</c:v>
                </c:pt>
                <c:pt idx="3823">
                  <c:v>416.77</c:v>
                </c:pt>
                <c:pt idx="3824">
                  <c:v>406.17</c:v>
                </c:pt>
                <c:pt idx="3825">
                  <c:v>396.09</c:v>
                </c:pt>
                <c:pt idx="3826">
                  <c:v>403.79</c:v>
                </c:pt>
                <c:pt idx="3827">
                  <c:v>403.46</c:v>
                </c:pt>
                <c:pt idx="3828">
                  <c:v>416.44</c:v>
                </c:pt>
                <c:pt idx="3829">
                  <c:v>418.37</c:v>
                </c:pt>
                <c:pt idx="3830">
                  <c:v>421.58</c:v>
                </c:pt>
                <c:pt idx="3831">
                  <c:v>426.77</c:v>
                </c:pt>
                <c:pt idx="3832">
                  <c:v>425.57</c:v>
                </c:pt>
                <c:pt idx="3833">
                  <c:v>426.89</c:v>
                </c:pt>
                <c:pt idx="3834">
                  <c:v>421.59</c:v>
                </c:pt>
                <c:pt idx="3835">
                  <c:v>424.47</c:v>
                </c:pt>
                <c:pt idx="3836">
                  <c:v>422.28</c:v>
                </c:pt>
                <c:pt idx="3837">
                  <c:v>410.94</c:v>
                </c:pt>
                <c:pt idx="3838">
                  <c:v>408.43</c:v>
                </c:pt>
                <c:pt idx="3839">
                  <c:v>411.21</c:v>
                </c:pt>
                <c:pt idx="3840">
                  <c:v>423.07</c:v>
                </c:pt>
                <c:pt idx="3841">
                  <c:v>415.59</c:v>
                </c:pt>
                <c:pt idx="3842">
                  <c:v>418.41</c:v>
                </c:pt>
                <c:pt idx="3843">
                  <c:v>423.79</c:v>
                </c:pt>
                <c:pt idx="3844">
                  <c:v>418.33</c:v>
                </c:pt>
                <c:pt idx="3845">
                  <c:v>425.32</c:v>
                </c:pt>
                <c:pt idx="3846">
                  <c:v>432.98</c:v>
                </c:pt>
                <c:pt idx="3847">
                  <c:v>435.31</c:v>
                </c:pt>
                <c:pt idx="3848">
                  <c:v>437.92</c:v>
                </c:pt>
                <c:pt idx="3849">
                  <c:v>441.09</c:v>
                </c:pt>
                <c:pt idx="3850">
                  <c:v>447.77</c:v>
                </c:pt>
                <c:pt idx="3851">
                  <c:v>454.56</c:v>
                </c:pt>
                <c:pt idx="3852">
                  <c:v>459.14</c:v>
                </c:pt>
                <c:pt idx="3853">
                  <c:v>454.46</c:v>
                </c:pt>
                <c:pt idx="3854">
                  <c:v>452.3</c:v>
                </c:pt>
                <c:pt idx="3855">
                  <c:v>452.47</c:v>
                </c:pt>
                <c:pt idx="3856">
                  <c:v>450.39</c:v>
                </c:pt>
                <c:pt idx="3857">
                  <c:v>450.76</c:v>
                </c:pt>
                <c:pt idx="3858">
                  <c:v>455.82</c:v>
                </c:pt>
                <c:pt idx="3859">
                  <c:v>454.88</c:v>
                </c:pt>
                <c:pt idx="3860">
                  <c:v>455.3</c:v>
                </c:pt>
                <c:pt idx="3861">
                  <c:v>454.69</c:v>
                </c:pt>
                <c:pt idx="3862">
                  <c:v>450.96</c:v>
                </c:pt>
                <c:pt idx="3863">
                  <c:v>453.8</c:v>
                </c:pt>
                <c:pt idx="3864">
                  <c:v>458.27</c:v>
                </c:pt>
                <c:pt idx="3865">
                  <c:v>460.43</c:v>
                </c:pt>
                <c:pt idx="3866">
                  <c:v>464.9</c:v>
                </c:pt>
                <c:pt idx="3867">
                  <c:v>462.82</c:v>
                </c:pt>
                <c:pt idx="3868">
                  <c:v>463.42</c:v>
                </c:pt>
                <c:pt idx="3869">
                  <c:v>467.32</c:v>
                </c:pt>
                <c:pt idx="3870">
                  <c:v>469.79</c:v>
                </c:pt>
                <c:pt idx="3871">
                  <c:v>469.85</c:v>
                </c:pt>
                <c:pt idx="3872">
                  <c:v>475.22</c:v>
                </c:pt>
                <c:pt idx="3873">
                  <c:v>479.94</c:v>
                </c:pt>
                <c:pt idx="3874">
                  <c:v>478.53</c:v>
                </c:pt>
                <c:pt idx="3875">
                  <c:v>482.47</c:v>
                </c:pt>
                <c:pt idx="3876">
                  <c:v>483.93</c:v>
                </c:pt>
                <c:pt idx="3877">
                  <c:v>485.84</c:v>
                </c:pt>
                <c:pt idx="3878">
                  <c:v>480.06</c:v>
                </c:pt>
                <c:pt idx="3879">
                  <c:v>483.57</c:v>
                </c:pt>
                <c:pt idx="3880">
                  <c:v>488.96</c:v>
                </c:pt>
                <c:pt idx="3881">
                  <c:v>489.84</c:v>
                </c:pt>
                <c:pt idx="3882">
                  <c:v>488.21</c:v>
                </c:pt>
                <c:pt idx="3883">
                  <c:v>483.1</c:v>
                </c:pt>
                <c:pt idx="3884">
                  <c:v>491.93</c:v>
                </c:pt>
                <c:pt idx="3885">
                  <c:v>491.64</c:v>
                </c:pt>
                <c:pt idx="3886">
                  <c:v>492.48</c:v>
                </c:pt>
                <c:pt idx="3887">
                  <c:v>498.03</c:v>
                </c:pt>
                <c:pt idx="3888">
                  <c:v>494.4</c:v>
                </c:pt>
                <c:pt idx="3889">
                  <c:v>496.63</c:v>
                </c:pt>
                <c:pt idx="3890">
                  <c:v>496.01</c:v>
                </c:pt>
                <c:pt idx="3891">
                  <c:v>499.12</c:v>
                </c:pt>
                <c:pt idx="3892">
                  <c:v>497.55</c:v>
                </c:pt>
                <c:pt idx="3893">
                  <c:v>498.66</c:v>
                </c:pt>
                <c:pt idx="3894">
                  <c:v>491.64</c:v>
                </c:pt>
                <c:pt idx="3895">
                  <c:v>486.37</c:v>
                </c:pt>
                <c:pt idx="3896">
                  <c:v>485.73</c:v>
                </c:pt>
                <c:pt idx="3897">
                  <c:v>494.69</c:v>
                </c:pt>
                <c:pt idx="3898">
                  <c:v>489.41</c:v>
                </c:pt>
                <c:pt idx="3899">
                  <c:v>490.04</c:v>
                </c:pt>
                <c:pt idx="3900">
                  <c:v>492.38</c:v>
                </c:pt>
                <c:pt idx="3901">
                  <c:v>503.03</c:v>
                </c:pt>
                <c:pt idx="3902">
                  <c:v>497.16</c:v>
                </c:pt>
                <c:pt idx="3903">
                  <c:v>501.97</c:v>
                </c:pt>
                <c:pt idx="3904">
                  <c:v>507.17</c:v>
                </c:pt>
                <c:pt idx="3905">
                  <c:v>508.66</c:v>
                </c:pt>
                <c:pt idx="3906">
                  <c:v>505.86</c:v>
                </c:pt>
                <c:pt idx="3907">
                  <c:v>507.43</c:v>
                </c:pt>
                <c:pt idx="3908">
                  <c:v>504.38</c:v>
                </c:pt>
                <c:pt idx="3909">
                  <c:v>495.03</c:v>
                </c:pt>
                <c:pt idx="3910">
                  <c:v>500.73</c:v>
                </c:pt>
                <c:pt idx="3911">
                  <c:v>503.81</c:v>
                </c:pt>
                <c:pt idx="3912">
                  <c:v>505.72</c:v>
                </c:pt>
                <c:pt idx="3913">
                  <c:v>503</c:v>
                </c:pt>
                <c:pt idx="3914">
                  <c:v>504.01</c:v>
                </c:pt>
                <c:pt idx="3915">
                  <c:v>509.24</c:v>
                </c:pt>
                <c:pt idx="3916">
                  <c:v>501.66</c:v>
                </c:pt>
                <c:pt idx="3917">
                  <c:v>489.26</c:v>
                </c:pt>
                <c:pt idx="3918">
                  <c:v>487.85</c:v>
                </c:pt>
                <c:pt idx="3919">
                  <c:v>491.17</c:v>
                </c:pt>
                <c:pt idx="3920">
                  <c:v>482.61</c:v>
                </c:pt>
                <c:pt idx="3921">
                  <c:v>478.15</c:v>
                </c:pt>
                <c:pt idx="3922">
                  <c:v>478.78</c:v>
                </c:pt>
                <c:pt idx="3923">
                  <c:v>490.79</c:v>
                </c:pt>
                <c:pt idx="3924">
                  <c:v>492.75</c:v>
                </c:pt>
                <c:pt idx="3925">
                  <c:v>488.97</c:v>
                </c:pt>
                <c:pt idx="3926">
                  <c:v>486.69</c:v>
                </c:pt>
                <c:pt idx="3927">
                  <c:v>490.69</c:v>
                </c:pt>
                <c:pt idx="3928">
                  <c:v>490.96</c:v>
                </c:pt>
                <c:pt idx="3929">
                  <c:v>490.15</c:v>
                </c:pt>
                <c:pt idx="3930">
                  <c:v>499.18</c:v>
                </c:pt>
                <c:pt idx="3931">
                  <c:v>501.9</c:v>
                </c:pt>
                <c:pt idx="3932">
                  <c:v>502.05</c:v>
                </c:pt>
                <c:pt idx="3933">
                  <c:v>501.89</c:v>
                </c:pt>
                <c:pt idx="3934">
                  <c:v>501.14</c:v>
                </c:pt>
                <c:pt idx="3935">
                  <c:v>496.35</c:v>
                </c:pt>
                <c:pt idx="3936">
                  <c:v>503.52</c:v>
                </c:pt>
                <c:pt idx="3937">
                  <c:v>502.24</c:v>
                </c:pt>
                <c:pt idx="3938">
                  <c:v>493.56</c:v>
                </c:pt>
                <c:pt idx="3939">
                  <c:v>492.25</c:v>
                </c:pt>
                <c:pt idx="3940">
                  <c:v>486.5</c:v>
                </c:pt>
                <c:pt idx="3941">
                  <c:v>487.74</c:v>
                </c:pt>
                <c:pt idx="3942">
                  <c:v>485.29</c:v>
                </c:pt>
                <c:pt idx="3943">
                  <c:v>479.38</c:v>
                </c:pt>
                <c:pt idx="3944">
                  <c:v>475.13</c:v>
                </c:pt>
                <c:pt idx="3945">
                  <c:v>474.7</c:v>
                </c:pt>
                <c:pt idx="3946">
                  <c:v>481.45</c:v>
                </c:pt>
                <c:pt idx="3947">
                  <c:v>484.88</c:v>
                </c:pt>
                <c:pt idx="3948">
                  <c:v>477.76</c:v>
                </c:pt>
                <c:pt idx="3949">
                  <c:v>472.89</c:v>
                </c:pt>
                <c:pt idx="3950">
                  <c:v>475.17</c:v>
                </c:pt>
                <c:pt idx="3951">
                  <c:v>471.56</c:v>
                </c:pt>
                <c:pt idx="3952">
                  <c:v>472.97</c:v>
                </c:pt>
                <c:pt idx="3953">
                  <c:v>475.43</c:v>
                </c:pt>
                <c:pt idx="3954">
                  <c:v>489.72</c:v>
                </c:pt>
                <c:pt idx="3955">
                  <c:v>494.45</c:v>
                </c:pt>
                <c:pt idx="3956">
                  <c:v>492.62</c:v>
                </c:pt>
                <c:pt idx="3957">
                  <c:v>492.39</c:v>
                </c:pt>
                <c:pt idx="3958">
                  <c:v>494.47</c:v>
                </c:pt>
                <c:pt idx="3959">
                  <c:v>477.15</c:v>
                </c:pt>
                <c:pt idx="3960">
                  <c:v>472.58</c:v>
                </c:pt>
                <c:pt idx="3961">
                  <c:v>482.83</c:v>
                </c:pt>
                <c:pt idx="3962">
                  <c:v>476.96</c:v>
                </c:pt>
                <c:pt idx="3963">
                  <c:v>474.14</c:v>
                </c:pt>
                <c:pt idx="3964">
                  <c:v>467.25</c:v>
                </c:pt>
                <c:pt idx="3965">
                  <c:v>456.64</c:v>
                </c:pt>
                <c:pt idx="3966">
                  <c:v>459.04</c:v>
                </c:pt>
                <c:pt idx="3967">
                  <c:v>469.97</c:v>
                </c:pt>
                <c:pt idx="3968">
                  <c:v>481.39</c:v>
                </c:pt>
                <c:pt idx="3969">
                  <c:v>489.9</c:v>
                </c:pt>
                <c:pt idx="3970">
                  <c:v>493.84</c:v>
                </c:pt>
                <c:pt idx="3971">
                  <c:v>497.13</c:v>
                </c:pt>
                <c:pt idx="3972">
                  <c:v>501.01</c:v>
                </c:pt>
                <c:pt idx="3973">
                  <c:v>500.43</c:v>
                </c:pt>
                <c:pt idx="3974">
                  <c:v>502.08</c:v>
                </c:pt>
                <c:pt idx="3975">
                  <c:v>498.76</c:v>
                </c:pt>
                <c:pt idx="3976">
                  <c:v>496.12</c:v>
                </c:pt>
                <c:pt idx="3977">
                  <c:v>496.35</c:v>
                </c:pt>
                <c:pt idx="3978">
                  <c:v>490.04</c:v>
                </c:pt>
                <c:pt idx="3979">
                  <c:v>481.52</c:v>
                </c:pt>
                <c:pt idx="3980">
                  <c:v>485.77</c:v>
                </c:pt>
                <c:pt idx="3981">
                  <c:v>489.29</c:v>
                </c:pt>
                <c:pt idx="3982">
                  <c:v>495.17</c:v>
                </c:pt>
                <c:pt idx="3983">
                  <c:v>495.23</c:v>
                </c:pt>
                <c:pt idx="3984">
                  <c:v>500.43</c:v>
                </c:pt>
                <c:pt idx="3985">
                  <c:v>500.02</c:v>
                </c:pt>
                <c:pt idx="3986">
                  <c:v>503.48</c:v>
                </c:pt>
                <c:pt idx="3987">
                  <c:v>501.23</c:v>
                </c:pt>
                <c:pt idx="3988">
                  <c:v>496.61</c:v>
                </c:pt>
                <c:pt idx="3989">
                  <c:v>500.04</c:v>
                </c:pt>
                <c:pt idx="3990">
                  <c:v>494.36</c:v>
                </c:pt>
                <c:pt idx="3991">
                  <c:v>477.42</c:v>
                </c:pt>
                <c:pt idx="3992">
                  <c:v>476.99</c:v>
                </c:pt>
                <c:pt idx="3993">
                  <c:v>473.89</c:v>
                </c:pt>
                <c:pt idx="3994">
                  <c:v>474.3</c:v>
                </c:pt>
                <c:pt idx="3995">
                  <c:v>479.01</c:v>
                </c:pt>
                <c:pt idx="3996">
                  <c:v>469.24</c:v>
                </c:pt>
                <c:pt idx="3997">
                  <c:v>459.17</c:v>
                </c:pt>
                <c:pt idx="3998">
                  <c:v>442.87</c:v>
                </c:pt>
                <c:pt idx="3999">
                  <c:v>419.68</c:v>
                </c:pt>
                <c:pt idx="4000">
                  <c:v>436.68</c:v>
                </c:pt>
                <c:pt idx="4001">
                  <c:v>428.73</c:v>
                </c:pt>
                <c:pt idx="4002">
                  <c:v>443.36</c:v>
                </c:pt>
                <c:pt idx="4003">
                  <c:v>445.96</c:v>
                </c:pt>
                <c:pt idx="4004">
                  <c:v>445.03</c:v>
                </c:pt>
                <c:pt idx="4005">
                  <c:v>433.53</c:v>
                </c:pt>
                <c:pt idx="4006">
                  <c:v>433.56</c:v>
                </c:pt>
                <c:pt idx="4007">
                  <c:v>444.55</c:v>
                </c:pt>
                <c:pt idx="4008">
                  <c:v>432.94</c:v>
                </c:pt>
                <c:pt idx="4009">
                  <c:v>435.5</c:v>
                </c:pt>
                <c:pt idx="4010">
                  <c:v>439.48</c:v>
                </c:pt>
                <c:pt idx="4011">
                  <c:v>444.26</c:v>
                </c:pt>
                <c:pt idx="4012">
                  <c:v>436.21</c:v>
                </c:pt>
                <c:pt idx="4013">
                  <c:v>430.23</c:v>
                </c:pt>
                <c:pt idx="4014">
                  <c:v>427.88</c:v>
                </c:pt>
                <c:pt idx="4015">
                  <c:v>432.15</c:v>
                </c:pt>
                <c:pt idx="4016">
                  <c:v>438.5</c:v>
                </c:pt>
                <c:pt idx="4017">
                  <c:v>437.63</c:v>
                </c:pt>
                <c:pt idx="4018">
                  <c:v>427.32</c:v>
                </c:pt>
                <c:pt idx="4019">
                  <c:v>432.8</c:v>
                </c:pt>
                <c:pt idx="4020">
                  <c:v>419.98</c:v>
                </c:pt>
                <c:pt idx="4021">
                  <c:v>419.12</c:v>
                </c:pt>
                <c:pt idx="4022">
                  <c:v>409.86</c:v>
                </c:pt>
                <c:pt idx="4023">
                  <c:v>422.8</c:v>
                </c:pt>
                <c:pt idx="4024">
                  <c:v>412.32</c:v>
                </c:pt>
                <c:pt idx="4025">
                  <c:v>412.11</c:v>
                </c:pt>
                <c:pt idx="4026">
                  <c:v>421.14</c:v>
                </c:pt>
                <c:pt idx="4027">
                  <c:v>418.83</c:v>
                </c:pt>
                <c:pt idx="4028">
                  <c:v>422.58</c:v>
                </c:pt>
                <c:pt idx="4029">
                  <c:v>436.9</c:v>
                </c:pt>
                <c:pt idx="4030">
                  <c:v>440.72</c:v>
                </c:pt>
                <c:pt idx="4031">
                  <c:v>440.59</c:v>
                </c:pt>
                <c:pt idx="4032">
                  <c:v>442.08</c:v>
                </c:pt>
                <c:pt idx="4033">
                  <c:v>441.65</c:v>
                </c:pt>
                <c:pt idx="4034">
                  <c:v>440.05</c:v>
                </c:pt>
                <c:pt idx="4035">
                  <c:v>438.25</c:v>
                </c:pt>
                <c:pt idx="4036">
                  <c:v>434.32</c:v>
                </c:pt>
                <c:pt idx="4037">
                  <c:v>443.7</c:v>
                </c:pt>
                <c:pt idx="4038">
                  <c:v>447.86</c:v>
                </c:pt>
                <c:pt idx="4039">
                  <c:v>449.31</c:v>
                </c:pt>
                <c:pt idx="4040">
                  <c:v>447.27</c:v>
                </c:pt>
                <c:pt idx="4041">
                  <c:v>449.78</c:v>
                </c:pt>
                <c:pt idx="4042">
                  <c:v>457.97</c:v>
                </c:pt>
                <c:pt idx="4043">
                  <c:v>465.05</c:v>
                </c:pt>
                <c:pt idx="4044">
                  <c:v>462.87</c:v>
                </c:pt>
                <c:pt idx="4045">
                  <c:v>458.43</c:v>
                </c:pt>
                <c:pt idx="4046">
                  <c:v>463.21</c:v>
                </c:pt>
                <c:pt idx="4047">
                  <c:v>462.99</c:v>
                </c:pt>
                <c:pt idx="4048">
                  <c:v>462.12</c:v>
                </c:pt>
                <c:pt idx="4049">
                  <c:v>464.58</c:v>
                </c:pt>
                <c:pt idx="4050">
                  <c:v>466.85</c:v>
                </c:pt>
                <c:pt idx="4051">
                  <c:v>468.84</c:v>
                </c:pt>
                <c:pt idx="4052">
                  <c:v>466.6</c:v>
                </c:pt>
                <c:pt idx="4053">
                  <c:v>469.83</c:v>
                </c:pt>
                <c:pt idx="4054">
                  <c:v>465.01</c:v>
                </c:pt>
                <c:pt idx="4055">
                  <c:v>465.2</c:v>
                </c:pt>
                <c:pt idx="4056">
                  <c:v>469.2</c:v>
                </c:pt>
                <c:pt idx="4057">
                  <c:v>459.85</c:v>
                </c:pt>
                <c:pt idx="4058">
                  <c:v>453.55</c:v>
                </c:pt>
                <c:pt idx="4059">
                  <c:v>454.29</c:v>
                </c:pt>
                <c:pt idx="4060">
                  <c:v>466.54</c:v>
                </c:pt>
                <c:pt idx="4061">
                  <c:v>465.93</c:v>
                </c:pt>
                <c:pt idx="4062">
                  <c:v>469</c:v>
                </c:pt>
                <c:pt idx="4063">
                  <c:v>468.69</c:v>
                </c:pt>
                <c:pt idx="4064">
                  <c:v>466.18</c:v>
                </c:pt>
                <c:pt idx="4065">
                  <c:v>461.29</c:v>
                </c:pt>
                <c:pt idx="4066">
                  <c:v>468.07</c:v>
                </c:pt>
                <c:pt idx="4067">
                  <c:v>472.24</c:v>
                </c:pt>
                <c:pt idx="4068">
                  <c:v>472.17</c:v>
                </c:pt>
                <c:pt idx="4069">
                  <c:v>469.52</c:v>
                </c:pt>
                <c:pt idx="4070">
                  <c:v>467.32</c:v>
                </c:pt>
                <c:pt idx="4071">
                  <c:v>467.06</c:v>
                </c:pt>
                <c:pt idx="4072">
                  <c:v>449.92</c:v>
                </c:pt>
                <c:pt idx="4073">
                  <c:v>446.93</c:v>
                </c:pt>
                <c:pt idx="4074">
                  <c:v>448.46</c:v>
                </c:pt>
                <c:pt idx="4075">
                  <c:v>441.61</c:v>
                </c:pt>
                <c:pt idx="4076">
                  <c:v>440.85</c:v>
                </c:pt>
                <c:pt idx="4077">
                  <c:v>437.84</c:v>
                </c:pt>
                <c:pt idx="4078">
                  <c:v>429.1</c:v>
                </c:pt>
                <c:pt idx="4079">
                  <c:v>420.66</c:v>
                </c:pt>
                <c:pt idx="4080">
                  <c:v>433.63</c:v>
                </c:pt>
                <c:pt idx="4081">
                  <c:v>433.83</c:v>
                </c:pt>
                <c:pt idx="4082">
                  <c:v>438.97</c:v>
                </c:pt>
                <c:pt idx="4083">
                  <c:v>434.15</c:v>
                </c:pt>
                <c:pt idx="4084">
                  <c:v>428.48</c:v>
                </c:pt>
                <c:pt idx="4085">
                  <c:v>430.97</c:v>
                </c:pt>
                <c:pt idx="4086">
                  <c:v>443.72</c:v>
                </c:pt>
                <c:pt idx="4087">
                  <c:v>444.12</c:v>
                </c:pt>
                <c:pt idx="4088">
                  <c:v>440.49</c:v>
                </c:pt>
                <c:pt idx="4089">
                  <c:v>447.7</c:v>
                </c:pt>
                <c:pt idx="4090">
                  <c:v>446.19</c:v>
                </c:pt>
                <c:pt idx="4091">
                  <c:v>441.82</c:v>
                </c:pt>
                <c:pt idx="4092">
                  <c:v>431.7</c:v>
                </c:pt>
                <c:pt idx="4093">
                  <c:v>435</c:v>
                </c:pt>
                <c:pt idx="4094">
                  <c:v>428.76</c:v>
                </c:pt>
                <c:pt idx="4095">
                  <c:v>420.76</c:v>
                </c:pt>
                <c:pt idx="4096">
                  <c:v>410.82</c:v>
                </c:pt>
                <c:pt idx="4097">
                  <c:v>411.31</c:v>
                </c:pt>
                <c:pt idx="4098">
                  <c:v>416.41</c:v>
                </c:pt>
                <c:pt idx="4099">
                  <c:v>418.05</c:v>
                </c:pt>
                <c:pt idx="4100">
                  <c:v>413.38</c:v>
                </c:pt>
                <c:pt idx="4101">
                  <c:v>403.57</c:v>
                </c:pt>
                <c:pt idx="4102">
                  <c:v>401.99</c:v>
                </c:pt>
                <c:pt idx="4103">
                  <c:v>407.68</c:v>
                </c:pt>
                <c:pt idx="4104">
                  <c:v>395.72</c:v>
                </c:pt>
                <c:pt idx="4105">
                  <c:v>406.49</c:v>
                </c:pt>
                <c:pt idx="4106">
                  <c:v>419.28</c:v>
                </c:pt>
                <c:pt idx="4107">
                  <c:v>418.07</c:v>
                </c:pt>
                <c:pt idx="4108">
                  <c:v>421.97</c:v>
                </c:pt>
                <c:pt idx="4109">
                  <c:v>424.41</c:v>
                </c:pt>
                <c:pt idx="4110">
                  <c:v>420.1</c:v>
                </c:pt>
                <c:pt idx="4111">
                  <c:v>431.28</c:v>
                </c:pt>
                <c:pt idx="4112">
                  <c:v>429.68</c:v>
                </c:pt>
                <c:pt idx="4113">
                  <c:v>420.65</c:v>
                </c:pt>
                <c:pt idx="4114">
                  <c:v>416.21</c:v>
                </c:pt>
                <c:pt idx="4115">
                  <c:v>417.94</c:v>
                </c:pt>
                <c:pt idx="4116">
                  <c:v>413.94</c:v>
                </c:pt>
                <c:pt idx="4117">
                  <c:v>400.61</c:v>
                </c:pt>
                <c:pt idx="4118">
                  <c:v>392.58</c:v>
                </c:pt>
                <c:pt idx="4119">
                  <c:v>394.63</c:v>
                </c:pt>
                <c:pt idx="4120">
                  <c:v>382.61</c:v>
                </c:pt>
                <c:pt idx="4121">
                  <c:v>391.86</c:v>
                </c:pt>
                <c:pt idx="4122">
                  <c:v>403.96</c:v>
                </c:pt>
                <c:pt idx="4123">
                  <c:v>403.27</c:v>
                </c:pt>
                <c:pt idx="4124">
                  <c:v>414.75</c:v>
                </c:pt>
                <c:pt idx="4125">
                  <c:v>413.79</c:v>
                </c:pt>
                <c:pt idx="4126">
                  <c:v>411.96</c:v>
                </c:pt>
                <c:pt idx="4127">
                  <c:v>420.69</c:v>
                </c:pt>
                <c:pt idx="4128">
                  <c:v>415.43</c:v>
                </c:pt>
                <c:pt idx="4129">
                  <c:v>407.52</c:v>
                </c:pt>
                <c:pt idx="4130">
                  <c:v>415.38</c:v>
                </c:pt>
                <c:pt idx="4131">
                  <c:v>422.66</c:v>
                </c:pt>
                <c:pt idx="4132">
                  <c:v>427.27</c:v>
                </c:pt>
                <c:pt idx="4133">
                  <c:v>436.81</c:v>
                </c:pt>
                <c:pt idx="4134">
                  <c:v>436.31</c:v>
                </c:pt>
                <c:pt idx="4135">
                  <c:v>433.95</c:v>
                </c:pt>
                <c:pt idx="4136">
                  <c:v>437.99</c:v>
                </c:pt>
                <c:pt idx="4137">
                  <c:v>436</c:v>
                </c:pt>
                <c:pt idx="4138">
                  <c:v>432.89</c:v>
                </c:pt>
                <c:pt idx="4139">
                  <c:v>435.56</c:v>
                </c:pt>
                <c:pt idx="4140">
                  <c:v>430.18</c:v>
                </c:pt>
                <c:pt idx="4141">
                  <c:v>441.75</c:v>
                </c:pt>
                <c:pt idx="4142">
                  <c:v>444.08</c:v>
                </c:pt>
                <c:pt idx="4143">
                  <c:v>442</c:v>
                </c:pt>
                <c:pt idx="4144">
                  <c:v>443.83</c:v>
                </c:pt>
                <c:pt idx="4145">
                  <c:v>444.06</c:v>
                </c:pt>
                <c:pt idx="4146">
                  <c:v>444.79</c:v>
                </c:pt>
                <c:pt idx="4147">
                  <c:v>443.83</c:v>
                </c:pt>
                <c:pt idx="4148">
                  <c:v>443.12</c:v>
                </c:pt>
                <c:pt idx="4149">
                  <c:v>443.36</c:v>
                </c:pt>
                <c:pt idx="4150">
                  <c:v>437.49</c:v>
                </c:pt>
                <c:pt idx="4151">
                  <c:v>440.37</c:v>
                </c:pt>
                <c:pt idx="4152">
                  <c:v>446.24</c:v>
                </c:pt>
                <c:pt idx="4153">
                  <c:v>440.11</c:v>
                </c:pt>
                <c:pt idx="4154">
                  <c:v>434.48</c:v>
                </c:pt>
                <c:pt idx="4155">
                  <c:v>436.08</c:v>
                </c:pt>
                <c:pt idx="4156">
                  <c:v>428.85</c:v>
                </c:pt>
                <c:pt idx="4157">
                  <c:v>431.01</c:v>
                </c:pt>
                <c:pt idx="4158">
                  <c:v>428.73</c:v>
                </c:pt>
                <c:pt idx="4159">
                  <c:v>434.16</c:v>
                </c:pt>
                <c:pt idx="4160">
                  <c:v>436.56</c:v>
                </c:pt>
                <c:pt idx="4161">
                  <c:v>439.5</c:v>
                </c:pt>
                <c:pt idx="4162">
                  <c:v>450.09</c:v>
                </c:pt>
                <c:pt idx="4163">
                  <c:v>451.04</c:v>
                </c:pt>
                <c:pt idx="4164">
                  <c:v>450.59</c:v>
                </c:pt>
                <c:pt idx="4165">
                  <c:v>450.81</c:v>
                </c:pt>
                <c:pt idx="4166">
                  <c:v>456.46</c:v>
                </c:pt>
                <c:pt idx="4167">
                  <c:v>456.2</c:v>
                </c:pt>
                <c:pt idx="4168">
                  <c:v>453.47</c:v>
                </c:pt>
                <c:pt idx="4169">
                  <c:v>451.54</c:v>
                </c:pt>
                <c:pt idx="4170">
                  <c:v>446.77</c:v>
                </c:pt>
                <c:pt idx="4171">
                  <c:v>447.64</c:v>
                </c:pt>
                <c:pt idx="4172">
                  <c:v>448.37</c:v>
                </c:pt>
                <c:pt idx="4173">
                  <c:v>450.31</c:v>
                </c:pt>
                <c:pt idx="4174">
                  <c:v>439.68</c:v>
                </c:pt>
                <c:pt idx="4175">
                  <c:v>441.2</c:v>
                </c:pt>
                <c:pt idx="4176">
                  <c:v>433.34</c:v>
                </c:pt>
                <c:pt idx="4177">
                  <c:v>428.92</c:v>
                </c:pt>
                <c:pt idx="4178">
                  <c:v>431.24</c:v>
                </c:pt>
                <c:pt idx="4179">
                  <c:v>431.32</c:v>
                </c:pt>
                <c:pt idx="4180">
                  <c:v>431.58</c:v>
                </c:pt>
                <c:pt idx="4181">
                  <c:v>436.27</c:v>
                </c:pt>
                <c:pt idx="4182">
                  <c:v>434.71</c:v>
                </c:pt>
                <c:pt idx="4183">
                  <c:v>430.89</c:v>
                </c:pt>
                <c:pt idx="4184">
                  <c:v>433.52</c:v>
                </c:pt>
                <c:pt idx="4185">
                  <c:v>433.74</c:v>
                </c:pt>
                <c:pt idx="4186">
                  <c:v>432.3</c:v>
                </c:pt>
                <c:pt idx="4187">
                  <c:v>434.46</c:v>
                </c:pt>
                <c:pt idx="4188">
                  <c:v>428.27</c:v>
                </c:pt>
                <c:pt idx="4189">
                  <c:v>434.36</c:v>
                </c:pt>
                <c:pt idx="4190">
                  <c:v>432.57</c:v>
                </c:pt>
                <c:pt idx="4191">
                  <c:v>441.66</c:v>
                </c:pt>
                <c:pt idx="4192">
                  <c:v>447.22</c:v>
                </c:pt>
                <c:pt idx="4193">
                  <c:v>449.09</c:v>
                </c:pt>
                <c:pt idx="4194">
                  <c:v>450.94</c:v>
                </c:pt>
                <c:pt idx="4195">
                  <c:v>451.79</c:v>
                </c:pt>
                <c:pt idx="4196">
                  <c:v>447.87</c:v>
                </c:pt>
                <c:pt idx="4197">
                  <c:v>446.78</c:v>
                </c:pt>
                <c:pt idx="4198">
                  <c:v>447.59</c:v>
                </c:pt>
                <c:pt idx="4199">
                  <c:v>445.31</c:v>
                </c:pt>
                <c:pt idx="4200">
                  <c:v>446.44</c:v>
                </c:pt>
                <c:pt idx="4201">
                  <c:v>451.58</c:v>
                </c:pt>
                <c:pt idx="4202">
                  <c:v>450.15</c:v>
                </c:pt>
                <c:pt idx="4203">
                  <c:v>446.1</c:v>
                </c:pt>
                <c:pt idx="4204">
                  <c:v>435.77</c:v>
                </c:pt>
                <c:pt idx="4205">
                  <c:v>428.2</c:v>
                </c:pt>
                <c:pt idx="4206">
                  <c:v>419.08</c:v>
                </c:pt>
                <c:pt idx="4207">
                  <c:v>419.55</c:v>
                </c:pt>
                <c:pt idx="4208">
                  <c:v>418.51</c:v>
                </c:pt>
                <c:pt idx="4209">
                  <c:v>421.77</c:v>
                </c:pt>
                <c:pt idx="4210">
                  <c:v>436.5</c:v>
                </c:pt>
                <c:pt idx="4211">
                  <c:v>440.39</c:v>
                </c:pt>
                <c:pt idx="4212">
                  <c:v>441.25</c:v>
                </c:pt>
                <c:pt idx="4213">
                  <c:v>449.86</c:v>
                </c:pt>
                <c:pt idx="4214">
                  <c:v>424.2</c:v>
                </c:pt>
                <c:pt idx="4215">
                  <c:v>411.62</c:v>
                </c:pt>
                <c:pt idx="4216">
                  <c:v>417.51</c:v>
                </c:pt>
                <c:pt idx="4217">
                  <c:v>430.08</c:v>
                </c:pt>
                <c:pt idx="4218">
                  <c:v>435.88</c:v>
                </c:pt>
                <c:pt idx="4219">
                  <c:v>438.85</c:v>
                </c:pt>
                <c:pt idx="4220">
                  <c:v>435.12</c:v>
                </c:pt>
                <c:pt idx="4221">
                  <c:v>430.41</c:v>
                </c:pt>
                <c:pt idx="4222">
                  <c:v>422.18</c:v>
                </c:pt>
                <c:pt idx="4223">
                  <c:v>426.33</c:v>
                </c:pt>
                <c:pt idx="4224">
                  <c:v>433.77</c:v>
                </c:pt>
                <c:pt idx="4225">
                  <c:v>440.75</c:v>
                </c:pt>
                <c:pt idx="4226">
                  <c:v>445.44</c:v>
                </c:pt>
                <c:pt idx="4227">
                  <c:v>444.45</c:v>
                </c:pt>
                <c:pt idx="4228">
                  <c:v>448.19</c:v>
                </c:pt>
                <c:pt idx="4229">
                  <c:v>447.51</c:v>
                </c:pt>
                <c:pt idx="4230">
                  <c:v>448.32</c:v>
                </c:pt>
                <c:pt idx="4231">
                  <c:v>447.85</c:v>
                </c:pt>
                <c:pt idx="4232">
                  <c:v>452.18</c:v>
                </c:pt>
                <c:pt idx="4233">
                  <c:v>451.97</c:v>
                </c:pt>
                <c:pt idx="4234">
                  <c:v>453.35</c:v>
                </c:pt>
                <c:pt idx="4235">
                  <c:v>452.84</c:v>
                </c:pt>
                <c:pt idx="4236">
                  <c:v>454.06</c:v>
                </c:pt>
                <c:pt idx="4237">
                  <c:v>452.98</c:v>
                </c:pt>
                <c:pt idx="4238">
                  <c:v>447.82</c:v>
                </c:pt>
                <c:pt idx="4239">
                  <c:v>449.83</c:v>
                </c:pt>
                <c:pt idx="4240">
                  <c:v>444.97</c:v>
                </c:pt>
                <c:pt idx="4241">
                  <c:v>438.61</c:v>
                </c:pt>
                <c:pt idx="4242">
                  <c:v>440.36</c:v>
                </c:pt>
                <c:pt idx="4243">
                  <c:v>444.47</c:v>
                </c:pt>
                <c:pt idx="4244">
                  <c:v>448.12</c:v>
                </c:pt>
                <c:pt idx="4245">
                  <c:v>449.07</c:v>
                </c:pt>
                <c:pt idx="4246">
                  <c:v>453.8</c:v>
                </c:pt>
                <c:pt idx="4247">
                  <c:v>452.01</c:v>
                </c:pt>
                <c:pt idx="4248">
                  <c:v>455.5</c:v>
                </c:pt>
                <c:pt idx="4249">
                  <c:v>454.09</c:v>
                </c:pt>
                <c:pt idx="4250">
                  <c:v>454.51</c:v>
                </c:pt>
                <c:pt idx="4251">
                  <c:v>451.4</c:v>
                </c:pt>
                <c:pt idx="4252">
                  <c:v>447.57</c:v>
                </c:pt>
                <c:pt idx="4253">
                  <c:v>451.69</c:v>
                </c:pt>
                <c:pt idx="4254">
                  <c:v>448.72</c:v>
                </c:pt>
                <c:pt idx="4255">
                  <c:v>447.63</c:v>
                </c:pt>
                <c:pt idx="4256">
                  <c:v>452.18</c:v>
                </c:pt>
                <c:pt idx="4257">
                  <c:v>452.17</c:v>
                </c:pt>
                <c:pt idx="4258">
                  <c:v>449.94</c:v>
                </c:pt>
                <c:pt idx="4259">
                  <c:v>453.01</c:v>
                </c:pt>
                <c:pt idx="4260">
                  <c:v>452.15</c:v>
                </c:pt>
                <c:pt idx="4261">
                  <c:v>455.82</c:v>
                </c:pt>
                <c:pt idx="4262">
                  <c:v>454.38</c:v>
                </c:pt>
                <c:pt idx="4263">
                  <c:v>453.87</c:v>
                </c:pt>
                <c:pt idx="4264">
                  <c:v>463.6</c:v>
                </c:pt>
                <c:pt idx="4265">
                  <c:v>464.13</c:v>
                </c:pt>
                <c:pt idx="4266">
                  <c:v>461.11</c:v>
                </c:pt>
                <c:pt idx="4267">
                  <c:v>463.27</c:v>
                </c:pt>
                <c:pt idx="4268">
                  <c:v>459.5</c:v>
                </c:pt>
                <c:pt idx="4269">
                  <c:v>452.88</c:v>
                </c:pt>
                <c:pt idx="4270">
                  <c:v>447.6</c:v>
                </c:pt>
                <c:pt idx="4271">
                  <c:v>442.61</c:v>
                </c:pt>
                <c:pt idx="4272">
                  <c:v>441.03</c:v>
                </c:pt>
                <c:pt idx="4273">
                  <c:v>443.2</c:v>
                </c:pt>
                <c:pt idx="4274">
                  <c:v>439.07</c:v>
                </c:pt>
                <c:pt idx="4275">
                  <c:v>444.7</c:v>
                </c:pt>
                <c:pt idx="4276">
                  <c:v>444.45</c:v>
                </c:pt>
                <c:pt idx="4277">
                  <c:v>447.53</c:v>
                </c:pt>
                <c:pt idx="4278">
                  <c:v>455.51</c:v>
                </c:pt>
                <c:pt idx="4279">
                  <c:v>454.48</c:v>
                </c:pt>
                <c:pt idx="4280">
                  <c:v>447.87</c:v>
                </c:pt>
                <c:pt idx="4281">
                  <c:v>447.83</c:v>
                </c:pt>
                <c:pt idx="4282">
                  <c:v>450.27</c:v>
                </c:pt>
                <c:pt idx="4283">
                  <c:v>451.55</c:v>
                </c:pt>
                <c:pt idx="4284">
                  <c:v>452.33</c:v>
                </c:pt>
                <c:pt idx="4285">
                  <c:v>452.99</c:v>
                </c:pt>
                <c:pt idx="4286">
                  <c:v>458.32</c:v>
                </c:pt>
                <c:pt idx="4287">
                  <c:v>456.06</c:v>
                </c:pt>
                <c:pt idx="4288">
                  <c:v>454.82</c:v>
                </c:pt>
                <c:pt idx="4289">
                  <c:v>450.06</c:v>
                </c:pt>
                <c:pt idx="4290">
                  <c:v>455.24</c:v>
                </c:pt>
                <c:pt idx="4291">
                  <c:v>451.25</c:v>
                </c:pt>
                <c:pt idx="4292">
                  <c:v>450.66</c:v>
                </c:pt>
                <c:pt idx="4293">
                  <c:v>445.2</c:v>
                </c:pt>
                <c:pt idx="4294">
                  <c:v>450.5</c:v>
                </c:pt>
                <c:pt idx="4295">
                  <c:v>448.04</c:v>
                </c:pt>
                <c:pt idx="4296">
                  <c:v>453.13</c:v>
                </c:pt>
                <c:pt idx="4297">
                  <c:v>454.68</c:v>
                </c:pt>
                <c:pt idx="4298">
                  <c:v>456.06</c:v>
                </c:pt>
                <c:pt idx="4299">
                  <c:v>457.4</c:v>
                </c:pt>
                <c:pt idx="4300">
                  <c:v>459.75</c:v>
                </c:pt>
                <c:pt idx="4301">
                  <c:v>459.29</c:v>
                </c:pt>
                <c:pt idx="4302">
                  <c:v>455.82</c:v>
                </c:pt>
                <c:pt idx="4303">
                  <c:v>455.71</c:v>
                </c:pt>
                <c:pt idx="4304">
                  <c:v>455.38</c:v>
                </c:pt>
                <c:pt idx="4305">
                  <c:v>452.59</c:v>
                </c:pt>
                <c:pt idx="4306">
                  <c:v>449.71</c:v>
                </c:pt>
                <c:pt idx="4307">
                  <c:v>443.77</c:v>
                </c:pt>
                <c:pt idx="4308">
                  <c:v>442.31</c:v>
                </c:pt>
                <c:pt idx="4309">
                  <c:v>440.51</c:v>
                </c:pt>
                <c:pt idx="4310">
                  <c:v>448.22</c:v>
                </c:pt>
                <c:pt idx="4311">
                  <c:v>450.18</c:v>
                </c:pt>
                <c:pt idx="4312">
                  <c:v>454.36</c:v>
                </c:pt>
                <c:pt idx="4313">
                  <c:v>450.01</c:v>
                </c:pt>
                <c:pt idx="4314">
                  <c:v>445.41</c:v>
                </c:pt>
                <c:pt idx="4315">
                  <c:v>446.76</c:v>
                </c:pt>
                <c:pt idx="4316">
                  <c:v>450.54</c:v>
                </c:pt>
                <c:pt idx="4317">
                  <c:v>449.66</c:v>
                </c:pt>
                <c:pt idx="4318">
                  <c:v>451.82</c:v>
                </c:pt>
                <c:pt idx="4319">
                  <c:v>450.68</c:v>
                </c:pt>
                <c:pt idx="4320">
                  <c:v>453.03</c:v>
                </c:pt>
                <c:pt idx="4321">
                  <c:v>456.4</c:v>
                </c:pt>
                <c:pt idx="4322">
                  <c:v>456.41</c:v>
                </c:pt>
                <c:pt idx="4323">
                  <c:v>457.44</c:v>
                </c:pt>
                <c:pt idx="4324">
                  <c:v>457.99</c:v>
                </c:pt>
                <c:pt idx="4325">
                  <c:v>452.71</c:v>
                </c:pt>
                <c:pt idx="4326">
                  <c:v>452.5</c:v>
                </c:pt>
                <c:pt idx="4327">
                  <c:v>457.21</c:v>
                </c:pt>
                <c:pt idx="4328">
                  <c:v>453.6</c:v>
                </c:pt>
                <c:pt idx="4329">
                  <c:v>449.6</c:v>
                </c:pt>
                <c:pt idx="4330">
                  <c:v>454.47</c:v>
                </c:pt>
                <c:pt idx="4331">
                  <c:v>459.31</c:v>
                </c:pt>
                <c:pt idx="4332">
                  <c:v>462.11</c:v>
                </c:pt>
                <c:pt idx="4333">
                  <c:v>466.67</c:v>
                </c:pt>
                <c:pt idx="4334">
                  <c:v>469.77</c:v>
                </c:pt>
                <c:pt idx="4335">
                  <c:v>470.38</c:v>
                </c:pt>
                <c:pt idx="4336">
                  <c:v>473.65</c:v>
                </c:pt>
                <c:pt idx="4337">
                  <c:v>472.2</c:v>
                </c:pt>
                <c:pt idx="4338">
                  <c:v>476.52</c:v>
                </c:pt>
                <c:pt idx="4339">
                  <c:v>477.7</c:v>
                </c:pt>
                <c:pt idx="4340">
                  <c:v>480.35</c:v>
                </c:pt>
                <c:pt idx="4341">
                  <c:v>484.04</c:v>
                </c:pt>
                <c:pt idx="4342">
                  <c:v>483.21</c:v>
                </c:pt>
                <c:pt idx="4343">
                  <c:v>482.47</c:v>
                </c:pt>
                <c:pt idx="4344">
                  <c:v>482.86</c:v>
                </c:pt>
                <c:pt idx="4345">
                  <c:v>483.58</c:v>
                </c:pt>
                <c:pt idx="4346">
                  <c:v>484.2</c:v>
                </c:pt>
                <c:pt idx="4347">
                  <c:v>482.46</c:v>
                </c:pt>
                <c:pt idx="4348">
                  <c:v>483.17</c:v>
                </c:pt>
                <c:pt idx="4349">
                  <c:v>486.37</c:v>
                </c:pt>
                <c:pt idx="4350">
                  <c:v>487.99</c:v>
                </c:pt>
                <c:pt idx="4351">
                  <c:v>487.58</c:v>
                </c:pt>
                <c:pt idx="4352">
                  <c:v>486.93</c:v>
                </c:pt>
                <c:pt idx="4353">
                  <c:v>487</c:v>
                </c:pt>
                <c:pt idx="4354">
                  <c:v>485.1</c:v>
                </c:pt>
                <c:pt idx="4355">
                  <c:v>484.74</c:v>
                </c:pt>
                <c:pt idx="4356">
                  <c:v>486.58</c:v>
                </c:pt>
                <c:pt idx="4357">
                  <c:v>483.09</c:v>
                </c:pt>
                <c:pt idx="4358">
                  <c:v>488.09</c:v>
                </c:pt>
                <c:pt idx="4359">
                  <c:v>484.13</c:v>
                </c:pt>
                <c:pt idx="4360">
                  <c:v>481.77</c:v>
                </c:pt>
                <c:pt idx="4361">
                  <c:v>484.75</c:v>
                </c:pt>
                <c:pt idx="4362">
                  <c:v>484.64</c:v>
                </c:pt>
                <c:pt idx="4363">
                  <c:v>485.98</c:v>
                </c:pt>
                <c:pt idx="4364">
                  <c:v>482.71</c:v>
                </c:pt>
                <c:pt idx="4365">
                  <c:v>483.05</c:v>
                </c:pt>
                <c:pt idx="4366">
                  <c:v>488.03</c:v>
                </c:pt>
                <c:pt idx="4367">
                  <c:v>486.45</c:v>
                </c:pt>
                <c:pt idx="4368">
                  <c:v>485.87</c:v>
                </c:pt>
                <c:pt idx="4369">
                  <c:v>479.53</c:v>
                </c:pt>
                <c:pt idx="4370">
                  <c:v>476.71</c:v>
                </c:pt>
                <c:pt idx="4371">
                  <c:v>479.65</c:v>
                </c:pt>
                <c:pt idx="4372">
                  <c:v>482.19</c:v>
                </c:pt>
                <c:pt idx="4373">
                  <c:v>485.92</c:v>
                </c:pt>
                <c:pt idx="4374">
                  <c:v>482.08</c:v>
                </c:pt>
                <c:pt idx="4375">
                  <c:v>484.28</c:v>
                </c:pt>
                <c:pt idx="4376">
                  <c:v>483.51</c:v>
                </c:pt>
                <c:pt idx="4377">
                  <c:v>488.5</c:v>
                </c:pt>
                <c:pt idx="4378">
                  <c:v>489.56</c:v>
                </c:pt>
                <c:pt idx="4379">
                  <c:v>494.05</c:v>
                </c:pt>
                <c:pt idx="4380">
                  <c:v>494.62</c:v>
                </c:pt>
                <c:pt idx="4381">
                  <c:v>496.66</c:v>
                </c:pt>
                <c:pt idx="4382">
                  <c:v>493.98</c:v>
                </c:pt>
                <c:pt idx="4383">
                  <c:v>499.08</c:v>
                </c:pt>
                <c:pt idx="4384">
                  <c:v>495.66</c:v>
                </c:pt>
                <c:pt idx="4385">
                  <c:v>498.57</c:v>
                </c:pt>
                <c:pt idx="4386">
                  <c:v>499.11</c:v>
                </c:pt>
                <c:pt idx="4387">
                  <c:v>497.63</c:v>
                </c:pt>
                <c:pt idx="4388">
                  <c:v>494.9</c:v>
                </c:pt>
                <c:pt idx="4389">
                  <c:v>494.81</c:v>
                </c:pt>
                <c:pt idx="4390">
                  <c:v>495.35</c:v>
                </c:pt>
                <c:pt idx="4391">
                  <c:v>505.04</c:v>
                </c:pt>
                <c:pt idx="4392">
                  <c:v>503.79</c:v>
                </c:pt>
                <c:pt idx="4393">
                  <c:v>505.86</c:v>
                </c:pt>
                <c:pt idx="4394">
                  <c:v>503.65</c:v>
                </c:pt>
                <c:pt idx="4395">
                  <c:v>502.95</c:v>
                </c:pt>
                <c:pt idx="4396">
                  <c:v>502.8</c:v>
                </c:pt>
                <c:pt idx="4397">
                  <c:v>507.74</c:v>
                </c:pt>
                <c:pt idx="4398">
                  <c:v>511.14</c:v>
                </c:pt>
                <c:pt idx="4399">
                  <c:v>511.9</c:v>
                </c:pt>
                <c:pt idx="4400">
                  <c:v>510.06</c:v>
                </c:pt>
                <c:pt idx="4401">
                  <c:v>511.66</c:v>
                </c:pt>
                <c:pt idx="4402">
                  <c:v>514.53</c:v>
                </c:pt>
                <c:pt idx="4403">
                  <c:v>516.24</c:v>
                </c:pt>
                <c:pt idx="4404">
                  <c:v>515.09</c:v>
                </c:pt>
                <c:pt idx="4405">
                  <c:v>513.59</c:v>
                </c:pt>
                <c:pt idx="4406">
                  <c:v>509.52</c:v>
                </c:pt>
                <c:pt idx="4407">
                  <c:v>512.62</c:v>
                </c:pt>
                <c:pt idx="4408">
                  <c:v>511.53</c:v>
                </c:pt>
                <c:pt idx="4409">
                  <c:v>509.32</c:v>
                </c:pt>
                <c:pt idx="4410">
                  <c:v>512.15</c:v>
                </c:pt>
                <c:pt idx="4411">
                  <c:v>513.58000000000004</c:v>
                </c:pt>
                <c:pt idx="4412">
                  <c:v>515.73</c:v>
                </c:pt>
                <c:pt idx="4413">
                  <c:v>516.54</c:v>
                </c:pt>
                <c:pt idx="4414">
                  <c:v>513.45000000000005</c:v>
                </c:pt>
                <c:pt idx="4415">
                  <c:v>514.04999999999995</c:v>
                </c:pt>
                <c:pt idx="4416">
                  <c:v>514.89</c:v>
                </c:pt>
                <c:pt idx="4417">
                  <c:v>516.29999999999995</c:v>
                </c:pt>
                <c:pt idx="4418">
                  <c:v>518.70000000000005</c:v>
                </c:pt>
                <c:pt idx="4419">
                  <c:v>519.16</c:v>
                </c:pt>
                <c:pt idx="4420">
                  <c:v>518.4</c:v>
                </c:pt>
                <c:pt idx="4421">
                  <c:v>517.80999999999995</c:v>
                </c:pt>
                <c:pt idx="4422">
                  <c:v>515.77</c:v>
                </c:pt>
                <c:pt idx="4423">
                  <c:v>509.73</c:v>
                </c:pt>
                <c:pt idx="4424">
                  <c:v>511.28</c:v>
                </c:pt>
                <c:pt idx="4425">
                  <c:v>511.72</c:v>
                </c:pt>
                <c:pt idx="4426">
                  <c:v>512.19000000000005</c:v>
                </c:pt>
                <c:pt idx="4427">
                  <c:v>523.73</c:v>
                </c:pt>
                <c:pt idx="4428">
                  <c:v>524.04999999999995</c:v>
                </c:pt>
                <c:pt idx="4429">
                  <c:v>524.46</c:v>
                </c:pt>
                <c:pt idx="4430">
                  <c:v>521.89</c:v>
                </c:pt>
                <c:pt idx="4431">
                  <c:v>521.13</c:v>
                </c:pt>
                <c:pt idx="4432">
                  <c:v>525.48</c:v>
                </c:pt>
                <c:pt idx="4433">
                  <c:v>525.20000000000005</c:v>
                </c:pt>
                <c:pt idx="4434">
                  <c:v>528.44000000000005</c:v>
                </c:pt>
                <c:pt idx="4435">
                  <c:v>533.27</c:v>
                </c:pt>
                <c:pt idx="4436">
                  <c:v>534.30999999999995</c:v>
                </c:pt>
                <c:pt idx="4437">
                  <c:v>536.26</c:v>
                </c:pt>
                <c:pt idx="4438">
                  <c:v>535.66</c:v>
                </c:pt>
                <c:pt idx="4439">
                  <c:v>534.24</c:v>
                </c:pt>
                <c:pt idx="4440">
                  <c:v>534.71</c:v>
                </c:pt>
                <c:pt idx="4441">
                  <c:v>535.41</c:v>
                </c:pt>
                <c:pt idx="4442">
                  <c:v>535.76</c:v>
                </c:pt>
                <c:pt idx="4443">
                  <c:v>529.05999999999995</c:v>
                </c:pt>
                <c:pt idx="4444">
                  <c:v>524.52</c:v>
                </c:pt>
                <c:pt idx="4445">
                  <c:v>526.91999999999996</c:v>
                </c:pt>
                <c:pt idx="4446">
                  <c:v>527.85</c:v>
                </c:pt>
                <c:pt idx="4447">
                  <c:v>528.16999999999996</c:v>
                </c:pt>
                <c:pt idx="4448">
                  <c:v>527.87</c:v>
                </c:pt>
                <c:pt idx="4449">
                  <c:v>527.46</c:v>
                </c:pt>
                <c:pt idx="4450">
                  <c:v>528.03</c:v>
                </c:pt>
                <c:pt idx="4451">
                  <c:v>527.73</c:v>
                </c:pt>
                <c:pt idx="4452">
                  <c:v>525.71</c:v>
                </c:pt>
                <c:pt idx="4453">
                  <c:v>524.07000000000005</c:v>
                </c:pt>
                <c:pt idx="4454">
                  <c:v>527.03</c:v>
                </c:pt>
                <c:pt idx="4455">
                  <c:v>526.74</c:v>
                </c:pt>
                <c:pt idx="4456">
                  <c:v>524.44000000000005</c:v>
                </c:pt>
                <c:pt idx="4457">
                  <c:v>521.71</c:v>
                </c:pt>
                <c:pt idx="4458">
                  <c:v>523.1</c:v>
                </c:pt>
                <c:pt idx="4459">
                  <c:v>523.54999999999995</c:v>
                </c:pt>
                <c:pt idx="4460">
                  <c:v>527.29999999999995</c:v>
                </c:pt>
                <c:pt idx="4461">
                  <c:v>521.89</c:v>
                </c:pt>
                <c:pt idx="4462">
                  <c:v>523.39</c:v>
                </c:pt>
                <c:pt idx="4463">
                  <c:v>521.71</c:v>
                </c:pt>
                <c:pt idx="4464">
                  <c:v>518.75</c:v>
                </c:pt>
                <c:pt idx="4465">
                  <c:v>520.66999999999996</c:v>
                </c:pt>
                <c:pt idx="4466">
                  <c:v>525.87</c:v>
                </c:pt>
                <c:pt idx="4467">
                  <c:v>520.88</c:v>
                </c:pt>
                <c:pt idx="4468">
                  <c:v>520.48</c:v>
                </c:pt>
                <c:pt idx="4469">
                  <c:v>519.39</c:v>
                </c:pt>
                <c:pt idx="4470">
                  <c:v>519.5</c:v>
                </c:pt>
                <c:pt idx="4471">
                  <c:v>520.62</c:v>
                </c:pt>
                <c:pt idx="4472">
                  <c:v>518.73</c:v>
                </c:pt>
                <c:pt idx="4473">
                  <c:v>516.39</c:v>
                </c:pt>
                <c:pt idx="4474">
                  <c:v>508.53</c:v>
                </c:pt>
                <c:pt idx="4475">
                  <c:v>507.15</c:v>
                </c:pt>
                <c:pt idx="4476">
                  <c:v>513.12</c:v>
                </c:pt>
                <c:pt idx="4477">
                  <c:v>511.73</c:v>
                </c:pt>
                <c:pt idx="4478">
                  <c:v>511.35</c:v>
                </c:pt>
                <c:pt idx="4479">
                  <c:v>509.94</c:v>
                </c:pt>
                <c:pt idx="4480">
                  <c:v>509.92</c:v>
                </c:pt>
                <c:pt idx="4481">
                  <c:v>512.04999999999995</c:v>
                </c:pt>
                <c:pt idx="4482">
                  <c:v>510.99</c:v>
                </c:pt>
                <c:pt idx="4483">
                  <c:v>516.59</c:v>
                </c:pt>
                <c:pt idx="4484">
                  <c:v>519.11</c:v>
                </c:pt>
                <c:pt idx="4485">
                  <c:v>521.07000000000005</c:v>
                </c:pt>
                <c:pt idx="4486">
                  <c:v>521.5</c:v>
                </c:pt>
                <c:pt idx="4487">
                  <c:v>518.16999999999996</c:v>
                </c:pt>
                <c:pt idx="4488">
                  <c:v>524.25</c:v>
                </c:pt>
                <c:pt idx="4489">
                  <c:v>526.29</c:v>
                </c:pt>
                <c:pt idx="4490">
                  <c:v>522.22</c:v>
                </c:pt>
                <c:pt idx="4491">
                  <c:v>521.65</c:v>
                </c:pt>
                <c:pt idx="4492">
                  <c:v>524.69000000000005</c:v>
                </c:pt>
                <c:pt idx="4493">
                  <c:v>527.72</c:v>
                </c:pt>
                <c:pt idx="4494">
                  <c:v>530.35</c:v>
                </c:pt>
                <c:pt idx="4495">
                  <c:v>525.53</c:v>
                </c:pt>
                <c:pt idx="4496">
                  <c:v>525.44000000000005</c:v>
                </c:pt>
                <c:pt idx="4497">
                  <c:v>527.48</c:v>
                </c:pt>
                <c:pt idx="4498">
                  <c:v>525.29999999999995</c:v>
                </c:pt>
                <c:pt idx="4499">
                  <c:v>525.57000000000005</c:v>
                </c:pt>
                <c:pt idx="4500">
                  <c:v>529.09</c:v>
                </c:pt>
                <c:pt idx="4501">
                  <c:v>531.41</c:v>
                </c:pt>
                <c:pt idx="4502">
                  <c:v>532.67999999999995</c:v>
                </c:pt>
                <c:pt idx="4503">
                  <c:v>528.21</c:v>
                </c:pt>
                <c:pt idx="4504">
                  <c:v>523.63</c:v>
                </c:pt>
                <c:pt idx="4505">
                  <c:v>516.97</c:v>
                </c:pt>
                <c:pt idx="4506">
                  <c:v>521.1</c:v>
                </c:pt>
                <c:pt idx="4507">
                  <c:v>522.66999999999996</c:v>
                </c:pt>
                <c:pt idx="4508">
                  <c:v>525.89</c:v>
                </c:pt>
                <c:pt idx="4509">
                  <c:v>523.71</c:v>
                </c:pt>
                <c:pt idx="4510">
                  <c:v>519.64</c:v>
                </c:pt>
                <c:pt idx="4511">
                  <c:v>516.71</c:v>
                </c:pt>
                <c:pt idx="4512">
                  <c:v>521.87</c:v>
                </c:pt>
                <c:pt idx="4513">
                  <c:v>519.36</c:v>
                </c:pt>
                <c:pt idx="4514">
                  <c:v>519.1</c:v>
                </c:pt>
                <c:pt idx="4515">
                  <c:v>517.41999999999996</c:v>
                </c:pt>
                <c:pt idx="4516">
                  <c:v>514.76</c:v>
                </c:pt>
                <c:pt idx="4517">
                  <c:v>510.03</c:v>
                </c:pt>
                <c:pt idx="4518">
                  <c:v>513.01</c:v>
                </c:pt>
                <c:pt idx="4519">
                  <c:v>516.04</c:v>
                </c:pt>
                <c:pt idx="4520">
                  <c:v>518.17999999999995</c:v>
                </c:pt>
                <c:pt idx="4521">
                  <c:v>516.27</c:v>
                </c:pt>
                <c:pt idx="4522">
                  <c:v>515.46</c:v>
                </c:pt>
                <c:pt idx="4523">
                  <c:v>516.47</c:v>
                </c:pt>
                <c:pt idx="4524">
                  <c:v>518.83000000000004</c:v>
                </c:pt>
                <c:pt idx="4525">
                  <c:v>518.82000000000005</c:v>
                </c:pt>
                <c:pt idx="4526">
                  <c:v>523.96</c:v>
                </c:pt>
                <c:pt idx="4527">
                  <c:v>526.58000000000004</c:v>
                </c:pt>
                <c:pt idx="4528">
                  <c:v>528.69000000000005</c:v>
                </c:pt>
                <c:pt idx="4529">
                  <c:v>529.34</c:v>
                </c:pt>
                <c:pt idx="4530">
                  <c:v>526.78</c:v>
                </c:pt>
                <c:pt idx="4531">
                  <c:v>529.30999999999995</c:v>
                </c:pt>
                <c:pt idx="4532">
                  <c:v>528.66</c:v>
                </c:pt>
                <c:pt idx="4533">
                  <c:v>528.66</c:v>
                </c:pt>
                <c:pt idx="4534">
                  <c:v>528.47</c:v>
                </c:pt>
                <c:pt idx="4535">
                  <c:v>528.03</c:v>
                </c:pt>
                <c:pt idx="4536">
                  <c:v>527.78</c:v>
                </c:pt>
                <c:pt idx="4537">
                  <c:v>528.5</c:v>
                </c:pt>
                <c:pt idx="4538">
                  <c:v>531.09</c:v>
                </c:pt>
                <c:pt idx="4539">
                  <c:v>533.39</c:v>
                </c:pt>
                <c:pt idx="4540">
                  <c:v>537.05999999999995</c:v>
                </c:pt>
                <c:pt idx="4541">
                  <c:v>541.04</c:v>
                </c:pt>
                <c:pt idx="4542">
                  <c:v>542.25</c:v>
                </c:pt>
                <c:pt idx="4543">
                  <c:v>541.65</c:v>
                </c:pt>
                <c:pt idx="4544">
                  <c:v>542.88</c:v>
                </c:pt>
                <c:pt idx="4545">
                  <c:v>539.9</c:v>
                </c:pt>
                <c:pt idx="4546">
                  <c:v>541.19000000000005</c:v>
                </c:pt>
                <c:pt idx="4547">
                  <c:v>541.14</c:v>
                </c:pt>
                <c:pt idx="4548">
                  <c:v>541.76</c:v>
                </c:pt>
                <c:pt idx="4549">
                  <c:v>542.84</c:v>
                </c:pt>
                <c:pt idx="4550">
                  <c:v>546.21</c:v>
                </c:pt>
                <c:pt idx="4551">
                  <c:v>546.66999999999996</c:v>
                </c:pt>
                <c:pt idx="4552">
                  <c:v>546.62</c:v>
                </c:pt>
                <c:pt idx="4553">
                  <c:v>547.67999999999995</c:v>
                </c:pt>
                <c:pt idx="4554">
                  <c:v>544.55999999999995</c:v>
                </c:pt>
                <c:pt idx="4555">
                  <c:v>544.63</c:v>
                </c:pt>
                <c:pt idx="4556">
                  <c:v>545.96</c:v>
                </c:pt>
                <c:pt idx="4557">
                  <c:v>543.66999999999996</c:v>
                </c:pt>
                <c:pt idx="4558">
                  <c:v>541.27</c:v>
                </c:pt>
                <c:pt idx="4559">
                  <c:v>547.66999999999996</c:v>
                </c:pt>
                <c:pt idx="4560">
                  <c:v>549.44000000000005</c:v>
                </c:pt>
                <c:pt idx="4561">
                  <c:v>549.46</c:v>
                </c:pt>
                <c:pt idx="4562">
                  <c:v>553.38</c:v>
                </c:pt>
                <c:pt idx="4563">
                  <c:v>554.49</c:v>
                </c:pt>
                <c:pt idx="4564">
                  <c:v>553.83000000000004</c:v>
                </c:pt>
                <c:pt idx="4565">
                  <c:v>555.15</c:v>
                </c:pt>
                <c:pt idx="4566">
                  <c:v>555.22</c:v>
                </c:pt>
                <c:pt idx="4567">
                  <c:v>553.79999999999995</c:v>
                </c:pt>
                <c:pt idx="4568">
                  <c:v>554.77</c:v>
                </c:pt>
                <c:pt idx="4569">
                  <c:v>550.37</c:v>
                </c:pt>
                <c:pt idx="4570">
                  <c:v>547.32000000000005</c:v>
                </c:pt>
                <c:pt idx="4571">
                  <c:v>545.42999999999995</c:v>
                </c:pt>
                <c:pt idx="4572">
                  <c:v>541.73</c:v>
                </c:pt>
                <c:pt idx="4573">
                  <c:v>538.49</c:v>
                </c:pt>
                <c:pt idx="4574">
                  <c:v>539.19000000000005</c:v>
                </c:pt>
                <c:pt idx="4575">
                  <c:v>536.62</c:v>
                </c:pt>
                <c:pt idx="4576">
                  <c:v>539.71</c:v>
                </c:pt>
                <c:pt idx="4577">
                  <c:v>541.82000000000005</c:v>
                </c:pt>
                <c:pt idx="4578">
                  <c:v>540.02</c:v>
                </c:pt>
                <c:pt idx="4579">
                  <c:v>541.35</c:v>
                </c:pt>
                <c:pt idx="4580">
                  <c:v>540.63</c:v>
                </c:pt>
                <c:pt idx="4581">
                  <c:v>538.09</c:v>
                </c:pt>
                <c:pt idx="4582">
                  <c:v>543.59</c:v>
                </c:pt>
                <c:pt idx="4583">
                  <c:v>541.41999999999996</c:v>
                </c:pt>
                <c:pt idx="4584">
                  <c:v>540.11</c:v>
                </c:pt>
                <c:pt idx="4585">
                  <c:v>535.57000000000005</c:v>
                </c:pt>
                <c:pt idx="4586">
                  <c:v>541.54</c:v>
                </c:pt>
                <c:pt idx="4587">
                  <c:v>543.08000000000004</c:v>
                </c:pt>
                <c:pt idx="4588">
                  <c:v>542.77</c:v>
                </c:pt>
                <c:pt idx="4589">
                  <c:v>544.51</c:v>
                </c:pt>
                <c:pt idx="4590">
                  <c:v>547.22</c:v>
                </c:pt>
                <c:pt idx="4591">
                  <c:v>548.41</c:v>
                </c:pt>
                <c:pt idx="4592">
                  <c:v>552.87</c:v>
                </c:pt>
                <c:pt idx="4593">
                  <c:v>550.55999999999995</c:v>
                </c:pt>
                <c:pt idx="4594">
                  <c:v>547.47</c:v>
                </c:pt>
                <c:pt idx="4595">
                  <c:v>548.66999999999996</c:v>
                </c:pt>
                <c:pt idx="4596">
                  <c:v>553.29</c:v>
                </c:pt>
                <c:pt idx="4597">
                  <c:v>552.03</c:v>
                </c:pt>
                <c:pt idx="4598">
                  <c:v>547.38</c:v>
                </c:pt>
                <c:pt idx="4599">
                  <c:v>549.39</c:v>
                </c:pt>
                <c:pt idx="4600">
                  <c:v>548.48</c:v>
                </c:pt>
                <c:pt idx="4601">
                  <c:v>548.6</c:v>
                </c:pt>
                <c:pt idx="4602">
                  <c:v>547.05999999999995</c:v>
                </c:pt>
                <c:pt idx="4603">
                  <c:v>544.58000000000004</c:v>
                </c:pt>
                <c:pt idx="4604">
                  <c:v>544.79</c:v>
                </c:pt>
                <c:pt idx="4605">
                  <c:v>549.34</c:v>
                </c:pt>
                <c:pt idx="4606">
                  <c:v>554.05999999999995</c:v>
                </c:pt>
                <c:pt idx="4607">
                  <c:v>558.16</c:v>
                </c:pt>
                <c:pt idx="4608">
                  <c:v>560.89</c:v>
                </c:pt>
                <c:pt idx="4609">
                  <c:v>563.04</c:v>
                </c:pt>
                <c:pt idx="4610">
                  <c:v>560.44000000000005</c:v>
                </c:pt>
                <c:pt idx="4611">
                  <c:v>558.89</c:v>
                </c:pt>
                <c:pt idx="4612">
                  <c:v>561.1</c:v>
                </c:pt>
                <c:pt idx="4613">
                  <c:v>561.05999999999995</c:v>
                </c:pt>
                <c:pt idx="4614">
                  <c:v>561.17999999999995</c:v>
                </c:pt>
                <c:pt idx="4615">
                  <c:v>563.28</c:v>
                </c:pt>
                <c:pt idx="4616">
                  <c:v>566.49</c:v>
                </c:pt>
                <c:pt idx="4617">
                  <c:v>569.29999999999995</c:v>
                </c:pt>
                <c:pt idx="4618">
                  <c:v>570.82000000000005</c:v>
                </c:pt>
                <c:pt idx="4619">
                  <c:v>570.6</c:v>
                </c:pt>
                <c:pt idx="4620">
                  <c:v>566.04</c:v>
                </c:pt>
                <c:pt idx="4621">
                  <c:v>565.07000000000005</c:v>
                </c:pt>
                <c:pt idx="4622">
                  <c:v>566.79</c:v>
                </c:pt>
                <c:pt idx="4623">
                  <c:v>566.05999999999995</c:v>
                </c:pt>
                <c:pt idx="4624">
                  <c:v>561</c:v>
                </c:pt>
                <c:pt idx="4625">
                  <c:v>560.52</c:v>
                </c:pt>
                <c:pt idx="4626">
                  <c:v>556.87</c:v>
                </c:pt>
                <c:pt idx="4627">
                  <c:v>550.08000000000004</c:v>
                </c:pt>
                <c:pt idx="4628">
                  <c:v>542.65</c:v>
                </c:pt>
                <c:pt idx="4629">
                  <c:v>526.17999999999995</c:v>
                </c:pt>
                <c:pt idx="4630">
                  <c:v>536.36</c:v>
                </c:pt>
                <c:pt idx="4631">
                  <c:v>526.12</c:v>
                </c:pt>
                <c:pt idx="4632">
                  <c:v>518.33000000000004</c:v>
                </c:pt>
                <c:pt idx="4633">
                  <c:v>524.1</c:v>
                </c:pt>
                <c:pt idx="4634">
                  <c:v>520.57000000000005</c:v>
                </c:pt>
                <c:pt idx="4635">
                  <c:v>525.64</c:v>
                </c:pt>
                <c:pt idx="4636">
                  <c:v>527.57000000000005</c:v>
                </c:pt>
                <c:pt idx="4637">
                  <c:v>532.27</c:v>
                </c:pt>
                <c:pt idx="4638">
                  <c:v>528.76</c:v>
                </c:pt>
                <c:pt idx="4639">
                  <c:v>532.92999999999995</c:v>
                </c:pt>
                <c:pt idx="4640">
                  <c:v>533.95000000000005</c:v>
                </c:pt>
                <c:pt idx="4641">
                  <c:v>532.64</c:v>
                </c:pt>
                <c:pt idx="4642">
                  <c:v>534.09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AEX!$H$1</c:f>
              <c:strCache>
                <c:ptCount val="1"/>
                <c:pt idx="0">
                  <c:v>MinClose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ash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[0]!rngMinClose</c:f>
              <c:numCache>
                <c:formatCode>General</c:formatCode>
                <c:ptCount val="464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199.25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AEX!$I$1</c:f>
              <c:strCache>
                <c:ptCount val="1"/>
                <c:pt idx="0">
                  <c:v>MaxClose</c:v>
                </c:pt>
              </c:strCache>
            </c:strRef>
          </c:tx>
          <c:marker>
            <c:symbol val="dash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[0]!rngMaxClose</c:f>
              <c:numCache>
                <c:formatCode>General</c:formatCode>
                <c:ptCount val="464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701.56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474304"/>
        <c:axId val="679476224"/>
      </c:lineChart>
      <c:dateAx>
        <c:axId val="679474304"/>
        <c:scaling>
          <c:orientation val="minMax"/>
        </c:scaling>
        <c:delete val="0"/>
        <c:axPos val="b"/>
        <c:majorGridlines/>
        <c:numFmt formatCode="dd/mm/yyyy" sourceLinked="1"/>
        <c:majorTickMark val="out"/>
        <c:minorTickMark val="none"/>
        <c:tickLblPos val="nextTo"/>
        <c:crossAx val="679476224"/>
        <c:crosses val="autoZero"/>
        <c:auto val="1"/>
        <c:lblOffset val="100"/>
        <c:baseTimeUnit val="days"/>
      </c:dateAx>
      <c:valAx>
        <c:axId val="67947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9474304"/>
        <c:crosses val="autoZero"/>
        <c:crossBetween val="between"/>
      </c:valAx>
      <c:valAx>
        <c:axId val="680469248"/>
        <c:scaling>
          <c:orientation val="minMax"/>
          <c:max val="1"/>
        </c:scaling>
        <c:delete val="0"/>
        <c:axPos val="r"/>
        <c:numFmt formatCode="General" sourceLinked="0"/>
        <c:majorTickMark val="none"/>
        <c:minorTickMark val="none"/>
        <c:tickLblPos val="none"/>
        <c:crossAx val="680470784"/>
        <c:crosses val="max"/>
        <c:crossBetween val="between"/>
      </c:valAx>
      <c:dateAx>
        <c:axId val="680470784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68046924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spPr>
    <a:effectLst>
      <a:outerShdw blurRad="50800" dist="101600" dir="2700000" algn="tl" rotWithShape="0">
        <a:srgbClr val="000000">
          <a:alpha val="43000"/>
        </a:srgbClr>
      </a:outerShdw>
    </a:effectLst>
  </c:spPr>
  <c:printSettings>
    <c:headerFooter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37695013699601E-2"/>
          <c:y val="3.8147755569015403E-2"/>
          <c:w val="0.88372300059638598"/>
          <c:h val="0.75411382787677905"/>
        </c:manualLayout>
      </c:layout>
      <c:areaChart>
        <c:grouping val="standard"/>
        <c:varyColors val="0"/>
        <c:ser>
          <c:idx val="0"/>
          <c:order val="1"/>
          <c:tx>
            <c:strRef>
              <c:f>AEX!$F$1</c:f>
              <c:strCache>
                <c:ptCount val="1"/>
                <c:pt idx="0">
                  <c:v>Recessie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cat>
            <c:numRef>
              <c:f>[0]!rngDtm</c:f>
              <c:numCache>
                <c:formatCode>dd/mm/yyyy</c:formatCode>
                <c:ptCount val="4643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36542</c:v>
                </c:pt>
                <c:pt idx="11">
                  <c:v>36543</c:v>
                </c:pt>
                <c:pt idx="12">
                  <c:v>36544</c:v>
                </c:pt>
                <c:pt idx="13">
                  <c:v>36545</c:v>
                </c:pt>
                <c:pt idx="14">
                  <c:v>36546</c:v>
                </c:pt>
                <c:pt idx="15">
                  <c:v>36549</c:v>
                </c:pt>
                <c:pt idx="16">
                  <c:v>36550</c:v>
                </c:pt>
                <c:pt idx="17">
                  <c:v>36551</c:v>
                </c:pt>
                <c:pt idx="18">
                  <c:v>36552</c:v>
                </c:pt>
                <c:pt idx="19">
                  <c:v>36553</c:v>
                </c:pt>
                <c:pt idx="20">
                  <c:v>36556</c:v>
                </c:pt>
                <c:pt idx="21">
                  <c:v>36557</c:v>
                </c:pt>
                <c:pt idx="22">
                  <c:v>36558</c:v>
                </c:pt>
                <c:pt idx="23">
                  <c:v>36559</c:v>
                </c:pt>
                <c:pt idx="24">
                  <c:v>36560</c:v>
                </c:pt>
                <c:pt idx="25">
                  <c:v>36563</c:v>
                </c:pt>
                <c:pt idx="26">
                  <c:v>36564</c:v>
                </c:pt>
                <c:pt idx="27">
                  <c:v>36565</c:v>
                </c:pt>
                <c:pt idx="28">
                  <c:v>36566</c:v>
                </c:pt>
                <c:pt idx="29">
                  <c:v>36567</c:v>
                </c:pt>
                <c:pt idx="30">
                  <c:v>36570</c:v>
                </c:pt>
                <c:pt idx="31">
                  <c:v>36571</c:v>
                </c:pt>
                <c:pt idx="32">
                  <c:v>36572</c:v>
                </c:pt>
                <c:pt idx="33">
                  <c:v>36573</c:v>
                </c:pt>
                <c:pt idx="34">
                  <c:v>36574</c:v>
                </c:pt>
                <c:pt idx="35">
                  <c:v>36577</c:v>
                </c:pt>
                <c:pt idx="36">
                  <c:v>36578</c:v>
                </c:pt>
                <c:pt idx="37">
                  <c:v>36579</c:v>
                </c:pt>
                <c:pt idx="38">
                  <c:v>36580</c:v>
                </c:pt>
                <c:pt idx="39">
                  <c:v>36581</c:v>
                </c:pt>
                <c:pt idx="40">
                  <c:v>36584</c:v>
                </c:pt>
                <c:pt idx="41">
                  <c:v>36585</c:v>
                </c:pt>
                <c:pt idx="42">
                  <c:v>36586</c:v>
                </c:pt>
                <c:pt idx="43">
                  <c:v>36587</c:v>
                </c:pt>
                <c:pt idx="44">
                  <c:v>36588</c:v>
                </c:pt>
                <c:pt idx="45">
                  <c:v>36591</c:v>
                </c:pt>
                <c:pt idx="46">
                  <c:v>36592</c:v>
                </c:pt>
                <c:pt idx="47">
                  <c:v>36593</c:v>
                </c:pt>
                <c:pt idx="48">
                  <c:v>36594</c:v>
                </c:pt>
                <c:pt idx="49">
                  <c:v>36595</c:v>
                </c:pt>
                <c:pt idx="50">
                  <c:v>36598</c:v>
                </c:pt>
                <c:pt idx="51">
                  <c:v>36599</c:v>
                </c:pt>
                <c:pt idx="52">
                  <c:v>36600</c:v>
                </c:pt>
                <c:pt idx="53">
                  <c:v>36601</c:v>
                </c:pt>
                <c:pt idx="54">
                  <c:v>36602</c:v>
                </c:pt>
                <c:pt idx="55">
                  <c:v>36605</c:v>
                </c:pt>
                <c:pt idx="56">
                  <c:v>36606</c:v>
                </c:pt>
                <c:pt idx="57">
                  <c:v>36607</c:v>
                </c:pt>
                <c:pt idx="58">
                  <c:v>36608</c:v>
                </c:pt>
                <c:pt idx="59">
                  <c:v>36609</c:v>
                </c:pt>
                <c:pt idx="60">
                  <c:v>36612</c:v>
                </c:pt>
                <c:pt idx="61">
                  <c:v>36613</c:v>
                </c:pt>
                <c:pt idx="62">
                  <c:v>36614</c:v>
                </c:pt>
                <c:pt idx="63">
                  <c:v>36615</c:v>
                </c:pt>
                <c:pt idx="64">
                  <c:v>36616</c:v>
                </c:pt>
                <c:pt idx="65">
                  <c:v>36619</c:v>
                </c:pt>
                <c:pt idx="66">
                  <c:v>36620</c:v>
                </c:pt>
                <c:pt idx="67">
                  <c:v>36621</c:v>
                </c:pt>
                <c:pt idx="68">
                  <c:v>36622</c:v>
                </c:pt>
                <c:pt idx="69">
                  <c:v>36623</c:v>
                </c:pt>
                <c:pt idx="70">
                  <c:v>36626</c:v>
                </c:pt>
                <c:pt idx="71">
                  <c:v>36627</c:v>
                </c:pt>
                <c:pt idx="72">
                  <c:v>36628</c:v>
                </c:pt>
                <c:pt idx="73">
                  <c:v>36629</c:v>
                </c:pt>
                <c:pt idx="74">
                  <c:v>36630</c:v>
                </c:pt>
                <c:pt idx="75">
                  <c:v>36633</c:v>
                </c:pt>
                <c:pt idx="76">
                  <c:v>36634</c:v>
                </c:pt>
                <c:pt idx="77">
                  <c:v>36635</c:v>
                </c:pt>
                <c:pt idx="78">
                  <c:v>36636</c:v>
                </c:pt>
                <c:pt idx="79">
                  <c:v>36641</c:v>
                </c:pt>
                <c:pt idx="80">
                  <c:v>36642</c:v>
                </c:pt>
                <c:pt idx="81">
                  <c:v>36643</c:v>
                </c:pt>
                <c:pt idx="82">
                  <c:v>36644</c:v>
                </c:pt>
                <c:pt idx="83">
                  <c:v>36647</c:v>
                </c:pt>
                <c:pt idx="84">
                  <c:v>36648</c:v>
                </c:pt>
                <c:pt idx="85">
                  <c:v>36649</c:v>
                </c:pt>
                <c:pt idx="86">
                  <c:v>36650</c:v>
                </c:pt>
                <c:pt idx="87">
                  <c:v>36651</c:v>
                </c:pt>
                <c:pt idx="88">
                  <c:v>36654</c:v>
                </c:pt>
                <c:pt idx="89">
                  <c:v>36655</c:v>
                </c:pt>
                <c:pt idx="90">
                  <c:v>36656</c:v>
                </c:pt>
                <c:pt idx="91">
                  <c:v>36657</c:v>
                </c:pt>
                <c:pt idx="92">
                  <c:v>36658</c:v>
                </c:pt>
                <c:pt idx="93">
                  <c:v>36661</c:v>
                </c:pt>
                <c:pt idx="94">
                  <c:v>36662</c:v>
                </c:pt>
                <c:pt idx="95">
                  <c:v>36663</c:v>
                </c:pt>
                <c:pt idx="96">
                  <c:v>36664</c:v>
                </c:pt>
                <c:pt idx="97">
                  <c:v>36665</c:v>
                </c:pt>
                <c:pt idx="98">
                  <c:v>36668</c:v>
                </c:pt>
                <c:pt idx="99">
                  <c:v>36669</c:v>
                </c:pt>
                <c:pt idx="100">
                  <c:v>36670</c:v>
                </c:pt>
                <c:pt idx="101">
                  <c:v>36671</c:v>
                </c:pt>
                <c:pt idx="102">
                  <c:v>36672</c:v>
                </c:pt>
                <c:pt idx="103">
                  <c:v>36675</c:v>
                </c:pt>
                <c:pt idx="104">
                  <c:v>36676</c:v>
                </c:pt>
                <c:pt idx="105">
                  <c:v>36677</c:v>
                </c:pt>
                <c:pt idx="106">
                  <c:v>36679</c:v>
                </c:pt>
                <c:pt idx="107">
                  <c:v>36682</c:v>
                </c:pt>
                <c:pt idx="108">
                  <c:v>36683</c:v>
                </c:pt>
                <c:pt idx="109">
                  <c:v>36684</c:v>
                </c:pt>
                <c:pt idx="110">
                  <c:v>36685</c:v>
                </c:pt>
                <c:pt idx="111">
                  <c:v>36686</c:v>
                </c:pt>
                <c:pt idx="112">
                  <c:v>36690</c:v>
                </c:pt>
                <c:pt idx="113">
                  <c:v>36691</c:v>
                </c:pt>
                <c:pt idx="114">
                  <c:v>36692</c:v>
                </c:pt>
                <c:pt idx="115">
                  <c:v>36693</c:v>
                </c:pt>
                <c:pt idx="116">
                  <c:v>36696</c:v>
                </c:pt>
                <c:pt idx="117">
                  <c:v>36697</c:v>
                </c:pt>
                <c:pt idx="118">
                  <c:v>36698</c:v>
                </c:pt>
                <c:pt idx="119">
                  <c:v>36699</c:v>
                </c:pt>
                <c:pt idx="120">
                  <c:v>36700</c:v>
                </c:pt>
                <c:pt idx="121">
                  <c:v>36703</c:v>
                </c:pt>
                <c:pt idx="122">
                  <c:v>36704</c:v>
                </c:pt>
                <c:pt idx="123">
                  <c:v>36705</c:v>
                </c:pt>
                <c:pt idx="124">
                  <c:v>36706</c:v>
                </c:pt>
                <c:pt idx="125">
                  <c:v>36707</c:v>
                </c:pt>
                <c:pt idx="126">
                  <c:v>36710</c:v>
                </c:pt>
                <c:pt idx="127">
                  <c:v>36711</c:v>
                </c:pt>
                <c:pt idx="128">
                  <c:v>36712</c:v>
                </c:pt>
                <c:pt idx="129">
                  <c:v>36713</c:v>
                </c:pt>
                <c:pt idx="130">
                  <c:v>36714</c:v>
                </c:pt>
                <c:pt idx="131">
                  <c:v>36717</c:v>
                </c:pt>
                <c:pt idx="132">
                  <c:v>36718</c:v>
                </c:pt>
                <c:pt idx="133">
                  <c:v>36719</c:v>
                </c:pt>
                <c:pt idx="134">
                  <c:v>36720</c:v>
                </c:pt>
                <c:pt idx="135">
                  <c:v>36721</c:v>
                </c:pt>
                <c:pt idx="136">
                  <c:v>36724</c:v>
                </c:pt>
                <c:pt idx="137">
                  <c:v>36725</c:v>
                </c:pt>
                <c:pt idx="138">
                  <c:v>36726</c:v>
                </c:pt>
                <c:pt idx="139">
                  <c:v>36727</c:v>
                </c:pt>
                <c:pt idx="140">
                  <c:v>36728</c:v>
                </c:pt>
                <c:pt idx="141">
                  <c:v>36731</c:v>
                </c:pt>
                <c:pt idx="142">
                  <c:v>36732</c:v>
                </c:pt>
                <c:pt idx="143">
                  <c:v>36733</c:v>
                </c:pt>
                <c:pt idx="144">
                  <c:v>36734</c:v>
                </c:pt>
                <c:pt idx="145">
                  <c:v>36735</c:v>
                </c:pt>
                <c:pt idx="146">
                  <c:v>36738</c:v>
                </c:pt>
                <c:pt idx="147">
                  <c:v>36739</c:v>
                </c:pt>
                <c:pt idx="148">
                  <c:v>36740</c:v>
                </c:pt>
                <c:pt idx="149">
                  <c:v>36741</c:v>
                </c:pt>
                <c:pt idx="150">
                  <c:v>36742</c:v>
                </c:pt>
                <c:pt idx="151">
                  <c:v>36745</c:v>
                </c:pt>
                <c:pt idx="152">
                  <c:v>36746</c:v>
                </c:pt>
                <c:pt idx="153">
                  <c:v>36747</c:v>
                </c:pt>
                <c:pt idx="154">
                  <c:v>36748</c:v>
                </c:pt>
                <c:pt idx="155">
                  <c:v>36749</c:v>
                </c:pt>
                <c:pt idx="156">
                  <c:v>36752</c:v>
                </c:pt>
                <c:pt idx="157">
                  <c:v>36753</c:v>
                </c:pt>
                <c:pt idx="158">
                  <c:v>36754</c:v>
                </c:pt>
                <c:pt idx="159">
                  <c:v>36755</c:v>
                </c:pt>
                <c:pt idx="160">
                  <c:v>36756</c:v>
                </c:pt>
                <c:pt idx="161">
                  <c:v>36759</c:v>
                </c:pt>
                <c:pt idx="162">
                  <c:v>36760</c:v>
                </c:pt>
                <c:pt idx="163">
                  <c:v>36761</c:v>
                </c:pt>
                <c:pt idx="164">
                  <c:v>36762</c:v>
                </c:pt>
                <c:pt idx="165">
                  <c:v>36763</c:v>
                </c:pt>
                <c:pt idx="166">
                  <c:v>36766</c:v>
                </c:pt>
                <c:pt idx="167">
                  <c:v>36767</c:v>
                </c:pt>
                <c:pt idx="168">
                  <c:v>36768</c:v>
                </c:pt>
                <c:pt idx="169">
                  <c:v>36769</c:v>
                </c:pt>
                <c:pt idx="170">
                  <c:v>36770</c:v>
                </c:pt>
                <c:pt idx="171">
                  <c:v>36773</c:v>
                </c:pt>
                <c:pt idx="172">
                  <c:v>36774</c:v>
                </c:pt>
                <c:pt idx="173">
                  <c:v>36775</c:v>
                </c:pt>
                <c:pt idx="174">
                  <c:v>36776</c:v>
                </c:pt>
                <c:pt idx="175">
                  <c:v>36777</c:v>
                </c:pt>
                <c:pt idx="176">
                  <c:v>36780</c:v>
                </c:pt>
                <c:pt idx="177">
                  <c:v>36781</c:v>
                </c:pt>
                <c:pt idx="178">
                  <c:v>36782</c:v>
                </c:pt>
                <c:pt idx="179">
                  <c:v>36783</c:v>
                </c:pt>
                <c:pt idx="180">
                  <c:v>36784</c:v>
                </c:pt>
                <c:pt idx="181">
                  <c:v>36787</c:v>
                </c:pt>
                <c:pt idx="182">
                  <c:v>36788</c:v>
                </c:pt>
                <c:pt idx="183">
                  <c:v>36789</c:v>
                </c:pt>
                <c:pt idx="184">
                  <c:v>36790</c:v>
                </c:pt>
                <c:pt idx="185">
                  <c:v>36791</c:v>
                </c:pt>
                <c:pt idx="186">
                  <c:v>36794</c:v>
                </c:pt>
                <c:pt idx="187">
                  <c:v>36795</c:v>
                </c:pt>
                <c:pt idx="188">
                  <c:v>36796</c:v>
                </c:pt>
                <c:pt idx="189">
                  <c:v>36797</c:v>
                </c:pt>
                <c:pt idx="190">
                  <c:v>36798</c:v>
                </c:pt>
                <c:pt idx="191">
                  <c:v>36801</c:v>
                </c:pt>
                <c:pt idx="192">
                  <c:v>36802</c:v>
                </c:pt>
                <c:pt idx="193">
                  <c:v>36803</c:v>
                </c:pt>
                <c:pt idx="194">
                  <c:v>36804</c:v>
                </c:pt>
                <c:pt idx="195">
                  <c:v>36805</c:v>
                </c:pt>
                <c:pt idx="196">
                  <c:v>36808</c:v>
                </c:pt>
                <c:pt idx="197">
                  <c:v>36809</c:v>
                </c:pt>
                <c:pt idx="198">
                  <c:v>36810</c:v>
                </c:pt>
                <c:pt idx="199">
                  <c:v>36811</c:v>
                </c:pt>
                <c:pt idx="200">
                  <c:v>36812</c:v>
                </c:pt>
                <c:pt idx="201">
                  <c:v>36815</c:v>
                </c:pt>
                <c:pt idx="202">
                  <c:v>36816</c:v>
                </c:pt>
                <c:pt idx="203">
                  <c:v>36817</c:v>
                </c:pt>
                <c:pt idx="204">
                  <c:v>36818</c:v>
                </c:pt>
                <c:pt idx="205">
                  <c:v>36819</c:v>
                </c:pt>
                <c:pt idx="206">
                  <c:v>36822</c:v>
                </c:pt>
                <c:pt idx="207">
                  <c:v>36823</c:v>
                </c:pt>
                <c:pt idx="208">
                  <c:v>36824</c:v>
                </c:pt>
                <c:pt idx="209">
                  <c:v>36825</c:v>
                </c:pt>
                <c:pt idx="210">
                  <c:v>36826</c:v>
                </c:pt>
                <c:pt idx="211">
                  <c:v>36829</c:v>
                </c:pt>
                <c:pt idx="212">
                  <c:v>36830</c:v>
                </c:pt>
                <c:pt idx="213">
                  <c:v>36831</c:v>
                </c:pt>
                <c:pt idx="214">
                  <c:v>36832</c:v>
                </c:pt>
                <c:pt idx="215">
                  <c:v>36833</c:v>
                </c:pt>
                <c:pt idx="216">
                  <c:v>36836</c:v>
                </c:pt>
                <c:pt idx="217">
                  <c:v>36837</c:v>
                </c:pt>
                <c:pt idx="218">
                  <c:v>36838</c:v>
                </c:pt>
                <c:pt idx="219">
                  <c:v>36839</c:v>
                </c:pt>
                <c:pt idx="220">
                  <c:v>36840</c:v>
                </c:pt>
                <c:pt idx="221">
                  <c:v>36843</c:v>
                </c:pt>
                <c:pt idx="222">
                  <c:v>36844</c:v>
                </c:pt>
                <c:pt idx="223">
                  <c:v>36845</c:v>
                </c:pt>
                <c:pt idx="224">
                  <c:v>36846</c:v>
                </c:pt>
                <c:pt idx="225">
                  <c:v>36847</c:v>
                </c:pt>
                <c:pt idx="226">
                  <c:v>36850</c:v>
                </c:pt>
                <c:pt idx="227">
                  <c:v>36851</c:v>
                </c:pt>
                <c:pt idx="228">
                  <c:v>36852</c:v>
                </c:pt>
                <c:pt idx="229">
                  <c:v>36853</c:v>
                </c:pt>
                <c:pt idx="230">
                  <c:v>36854</c:v>
                </c:pt>
                <c:pt idx="231">
                  <c:v>36857</c:v>
                </c:pt>
                <c:pt idx="232">
                  <c:v>36858</c:v>
                </c:pt>
                <c:pt idx="233">
                  <c:v>36859</c:v>
                </c:pt>
                <c:pt idx="234">
                  <c:v>36860</c:v>
                </c:pt>
                <c:pt idx="235">
                  <c:v>36861</c:v>
                </c:pt>
                <c:pt idx="236">
                  <c:v>36864</c:v>
                </c:pt>
                <c:pt idx="237">
                  <c:v>36865</c:v>
                </c:pt>
                <c:pt idx="238">
                  <c:v>36866</c:v>
                </c:pt>
                <c:pt idx="239">
                  <c:v>36867</c:v>
                </c:pt>
                <c:pt idx="240">
                  <c:v>36868</c:v>
                </c:pt>
                <c:pt idx="241">
                  <c:v>36871</c:v>
                </c:pt>
                <c:pt idx="242">
                  <c:v>36872</c:v>
                </c:pt>
                <c:pt idx="243">
                  <c:v>36873</c:v>
                </c:pt>
                <c:pt idx="244">
                  <c:v>36874</c:v>
                </c:pt>
                <c:pt idx="245">
                  <c:v>36875</c:v>
                </c:pt>
                <c:pt idx="246">
                  <c:v>36878</c:v>
                </c:pt>
                <c:pt idx="247">
                  <c:v>36879</c:v>
                </c:pt>
                <c:pt idx="248">
                  <c:v>36880</c:v>
                </c:pt>
                <c:pt idx="249">
                  <c:v>36881</c:v>
                </c:pt>
                <c:pt idx="250">
                  <c:v>36882</c:v>
                </c:pt>
                <c:pt idx="251">
                  <c:v>36887</c:v>
                </c:pt>
                <c:pt idx="252">
                  <c:v>36888</c:v>
                </c:pt>
                <c:pt idx="253">
                  <c:v>36889</c:v>
                </c:pt>
                <c:pt idx="254">
                  <c:v>36893</c:v>
                </c:pt>
                <c:pt idx="255">
                  <c:v>36894</c:v>
                </c:pt>
                <c:pt idx="256">
                  <c:v>36895</c:v>
                </c:pt>
                <c:pt idx="257">
                  <c:v>36896</c:v>
                </c:pt>
                <c:pt idx="258">
                  <c:v>36899</c:v>
                </c:pt>
                <c:pt idx="259">
                  <c:v>36900</c:v>
                </c:pt>
                <c:pt idx="260">
                  <c:v>36901</c:v>
                </c:pt>
                <c:pt idx="261">
                  <c:v>36902</c:v>
                </c:pt>
                <c:pt idx="262">
                  <c:v>36903</c:v>
                </c:pt>
                <c:pt idx="263">
                  <c:v>36906</c:v>
                </c:pt>
                <c:pt idx="264">
                  <c:v>36907</c:v>
                </c:pt>
                <c:pt idx="265">
                  <c:v>36908</c:v>
                </c:pt>
                <c:pt idx="266">
                  <c:v>36909</c:v>
                </c:pt>
                <c:pt idx="267">
                  <c:v>36910</c:v>
                </c:pt>
                <c:pt idx="268">
                  <c:v>36913</c:v>
                </c:pt>
                <c:pt idx="269">
                  <c:v>36914</c:v>
                </c:pt>
                <c:pt idx="270">
                  <c:v>36915</c:v>
                </c:pt>
                <c:pt idx="271">
                  <c:v>36916</c:v>
                </c:pt>
                <c:pt idx="272">
                  <c:v>36917</c:v>
                </c:pt>
                <c:pt idx="273">
                  <c:v>36920</c:v>
                </c:pt>
                <c:pt idx="274">
                  <c:v>36921</c:v>
                </c:pt>
                <c:pt idx="275">
                  <c:v>36922</c:v>
                </c:pt>
                <c:pt idx="276">
                  <c:v>36923</c:v>
                </c:pt>
                <c:pt idx="277">
                  <c:v>36924</c:v>
                </c:pt>
                <c:pt idx="278">
                  <c:v>36927</c:v>
                </c:pt>
                <c:pt idx="279">
                  <c:v>36928</c:v>
                </c:pt>
                <c:pt idx="280">
                  <c:v>36929</c:v>
                </c:pt>
                <c:pt idx="281">
                  <c:v>36930</c:v>
                </c:pt>
                <c:pt idx="282">
                  <c:v>36931</c:v>
                </c:pt>
                <c:pt idx="283">
                  <c:v>36934</c:v>
                </c:pt>
                <c:pt idx="284">
                  <c:v>36935</c:v>
                </c:pt>
                <c:pt idx="285">
                  <c:v>36936</c:v>
                </c:pt>
                <c:pt idx="286">
                  <c:v>36937</c:v>
                </c:pt>
                <c:pt idx="287">
                  <c:v>36938</c:v>
                </c:pt>
                <c:pt idx="288">
                  <c:v>36941</c:v>
                </c:pt>
                <c:pt idx="289">
                  <c:v>36942</c:v>
                </c:pt>
                <c:pt idx="290">
                  <c:v>36943</c:v>
                </c:pt>
                <c:pt idx="291">
                  <c:v>36944</c:v>
                </c:pt>
                <c:pt idx="292">
                  <c:v>36945</c:v>
                </c:pt>
                <c:pt idx="293">
                  <c:v>36948</c:v>
                </c:pt>
                <c:pt idx="294">
                  <c:v>36949</c:v>
                </c:pt>
                <c:pt idx="295">
                  <c:v>36950</c:v>
                </c:pt>
                <c:pt idx="296">
                  <c:v>36951</c:v>
                </c:pt>
                <c:pt idx="297">
                  <c:v>36952</c:v>
                </c:pt>
                <c:pt idx="298">
                  <c:v>36955</c:v>
                </c:pt>
                <c:pt idx="299">
                  <c:v>36956</c:v>
                </c:pt>
                <c:pt idx="300">
                  <c:v>36957</c:v>
                </c:pt>
                <c:pt idx="301">
                  <c:v>36958</c:v>
                </c:pt>
                <c:pt idx="302">
                  <c:v>36959</c:v>
                </c:pt>
                <c:pt idx="303">
                  <c:v>36962</c:v>
                </c:pt>
                <c:pt idx="304">
                  <c:v>36963</c:v>
                </c:pt>
                <c:pt idx="305">
                  <c:v>36964</c:v>
                </c:pt>
                <c:pt idx="306">
                  <c:v>36965</c:v>
                </c:pt>
                <c:pt idx="307">
                  <c:v>36966</c:v>
                </c:pt>
                <c:pt idx="308">
                  <c:v>36969</c:v>
                </c:pt>
                <c:pt idx="309">
                  <c:v>36970</c:v>
                </c:pt>
                <c:pt idx="310">
                  <c:v>36971</c:v>
                </c:pt>
                <c:pt idx="311">
                  <c:v>36972</c:v>
                </c:pt>
                <c:pt idx="312">
                  <c:v>36973</c:v>
                </c:pt>
                <c:pt idx="313">
                  <c:v>36976</c:v>
                </c:pt>
                <c:pt idx="314">
                  <c:v>36977</c:v>
                </c:pt>
                <c:pt idx="315">
                  <c:v>36978</c:v>
                </c:pt>
                <c:pt idx="316">
                  <c:v>36979</c:v>
                </c:pt>
                <c:pt idx="317">
                  <c:v>36980</c:v>
                </c:pt>
                <c:pt idx="318">
                  <c:v>36983</c:v>
                </c:pt>
                <c:pt idx="319">
                  <c:v>36984</c:v>
                </c:pt>
                <c:pt idx="320">
                  <c:v>36985</c:v>
                </c:pt>
                <c:pt idx="321">
                  <c:v>36986</c:v>
                </c:pt>
                <c:pt idx="322">
                  <c:v>36987</c:v>
                </c:pt>
                <c:pt idx="323">
                  <c:v>36990</c:v>
                </c:pt>
                <c:pt idx="324">
                  <c:v>36991</c:v>
                </c:pt>
                <c:pt idx="325">
                  <c:v>36992</c:v>
                </c:pt>
                <c:pt idx="326">
                  <c:v>36993</c:v>
                </c:pt>
                <c:pt idx="327">
                  <c:v>36998</c:v>
                </c:pt>
                <c:pt idx="328">
                  <c:v>36999</c:v>
                </c:pt>
                <c:pt idx="329">
                  <c:v>37000</c:v>
                </c:pt>
                <c:pt idx="330">
                  <c:v>37001</c:v>
                </c:pt>
                <c:pt idx="331">
                  <c:v>37004</c:v>
                </c:pt>
                <c:pt idx="332">
                  <c:v>37005</c:v>
                </c:pt>
                <c:pt idx="333">
                  <c:v>37006</c:v>
                </c:pt>
                <c:pt idx="334">
                  <c:v>37007</c:v>
                </c:pt>
                <c:pt idx="335">
                  <c:v>37008</c:v>
                </c:pt>
                <c:pt idx="336">
                  <c:v>37012</c:v>
                </c:pt>
                <c:pt idx="337">
                  <c:v>37013</c:v>
                </c:pt>
                <c:pt idx="338">
                  <c:v>37014</c:v>
                </c:pt>
                <c:pt idx="339">
                  <c:v>37015</c:v>
                </c:pt>
                <c:pt idx="340">
                  <c:v>37018</c:v>
                </c:pt>
                <c:pt idx="341">
                  <c:v>37019</c:v>
                </c:pt>
                <c:pt idx="342">
                  <c:v>37020</c:v>
                </c:pt>
                <c:pt idx="343">
                  <c:v>37021</c:v>
                </c:pt>
                <c:pt idx="344">
                  <c:v>37022</c:v>
                </c:pt>
                <c:pt idx="345">
                  <c:v>37025</c:v>
                </c:pt>
                <c:pt idx="346">
                  <c:v>37026</c:v>
                </c:pt>
                <c:pt idx="347">
                  <c:v>37027</c:v>
                </c:pt>
                <c:pt idx="348">
                  <c:v>37028</c:v>
                </c:pt>
                <c:pt idx="349">
                  <c:v>37029</c:v>
                </c:pt>
                <c:pt idx="350">
                  <c:v>37032</c:v>
                </c:pt>
                <c:pt idx="351">
                  <c:v>37033</c:v>
                </c:pt>
                <c:pt idx="352">
                  <c:v>37034</c:v>
                </c:pt>
                <c:pt idx="353">
                  <c:v>37035</c:v>
                </c:pt>
                <c:pt idx="354">
                  <c:v>37036</c:v>
                </c:pt>
                <c:pt idx="355">
                  <c:v>37039</c:v>
                </c:pt>
                <c:pt idx="356">
                  <c:v>37040</c:v>
                </c:pt>
                <c:pt idx="357">
                  <c:v>37041</c:v>
                </c:pt>
                <c:pt idx="358">
                  <c:v>37042</c:v>
                </c:pt>
                <c:pt idx="359">
                  <c:v>37043</c:v>
                </c:pt>
                <c:pt idx="360">
                  <c:v>37047</c:v>
                </c:pt>
                <c:pt idx="361">
                  <c:v>37048</c:v>
                </c:pt>
                <c:pt idx="362">
                  <c:v>37049</c:v>
                </c:pt>
                <c:pt idx="363">
                  <c:v>37050</c:v>
                </c:pt>
                <c:pt idx="364">
                  <c:v>37053</c:v>
                </c:pt>
                <c:pt idx="365">
                  <c:v>37054</c:v>
                </c:pt>
                <c:pt idx="366">
                  <c:v>37055</c:v>
                </c:pt>
                <c:pt idx="367">
                  <c:v>37056</c:v>
                </c:pt>
                <c:pt idx="368">
                  <c:v>37057</c:v>
                </c:pt>
                <c:pt idx="369">
                  <c:v>37060</c:v>
                </c:pt>
                <c:pt idx="370">
                  <c:v>37061</c:v>
                </c:pt>
                <c:pt idx="371">
                  <c:v>37062</c:v>
                </c:pt>
                <c:pt idx="372">
                  <c:v>37063</c:v>
                </c:pt>
                <c:pt idx="373">
                  <c:v>37064</c:v>
                </c:pt>
                <c:pt idx="374">
                  <c:v>37067</c:v>
                </c:pt>
                <c:pt idx="375">
                  <c:v>37068</c:v>
                </c:pt>
                <c:pt idx="376">
                  <c:v>37069</c:v>
                </c:pt>
                <c:pt idx="377">
                  <c:v>37070</c:v>
                </c:pt>
                <c:pt idx="378">
                  <c:v>37071</c:v>
                </c:pt>
                <c:pt idx="379">
                  <c:v>37074</c:v>
                </c:pt>
                <c:pt idx="380">
                  <c:v>37075</c:v>
                </c:pt>
                <c:pt idx="381">
                  <c:v>37076</c:v>
                </c:pt>
                <c:pt idx="382">
                  <c:v>37077</c:v>
                </c:pt>
                <c:pt idx="383">
                  <c:v>37078</c:v>
                </c:pt>
                <c:pt idx="384">
                  <c:v>37081</c:v>
                </c:pt>
                <c:pt idx="385">
                  <c:v>37082</c:v>
                </c:pt>
                <c:pt idx="386">
                  <c:v>37083</c:v>
                </c:pt>
                <c:pt idx="387">
                  <c:v>37084</c:v>
                </c:pt>
                <c:pt idx="388">
                  <c:v>37085</c:v>
                </c:pt>
                <c:pt idx="389">
                  <c:v>37088</c:v>
                </c:pt>
                <c:pt idx="390">
                  <c:v>37089</c:v>
                </c:pt>
                <c:pt idx="391">
                  <c:v>37090</c:v>
                </c:pt>
                <c:pt idx="392">
                  <c:v>37091</c:v>
                </c:pt>
                <c:pt idx="393">
                  <c:v>37092</c:v>
                </c:pt>
                <c:pt idx="394">
                  <c:v>37095</c:v>
                </c:pt>
                <c:pt idx="395">
                  <c:v>37096</c:v>
                </c:pt>
                <c:pt idx="396">
                  <c:v>37097</c:v>
                </c:pt>
                <c:pt idx="397">
                  <c:v>37098</c:v>
                </c:pt>
                <c:pt idx="398">
                  <c:v>37099</c:v>
                </c:pt>
                <c:pt idx="399">
                  <c:v>37102</c:v>
                </c:pt>
                <c:pt idx="400">
                  <c:v>37103</c:v>
                </c:pt>
                <c:pt idx="401">
                  <c:v>37104</c:v>
                </c:pt>
                <c:pt idx="402">
                  <c:v>37105</c:v>
                </c:pt>
                <c:pt idx="403">
                  <c:v>37106</c:v>
                </c:pt>
                <c:pt idx="404">
                  <c:v>37109</c:v>
                </c:pt>
                <c:pt idx="405">
                  <c:v>37110</c:v>
                </c:pt>
                <c:pt idx="406">
                  <c:v>37111</c:v>
                </c:pt>
                <c:pt idx="407">
                  <c:v>37112</c:v>
                </c:pt>
                <c:pt idx="408">
                  <c:v>37113</c:v>
                </c:pt>
                <c:pt idx="409">
                  <c:v>37116</c:v>
                </c:pt>
                <c:pt idx="410">
                  <c:v>37117</c:v>
                </c:pt>
                <c:pt idx="411">
                  <c:v>37118</c:v>
                </c:pt>
                <c:pt idx="412">
                  <c:v>37119</c:v>
                </c:pt>
                <c:pt idx="413">
                  <c:v>37120</c:v>
                </c:pt>
                <c:pt idx="414">
                  <c:v>37123</c:v>
                </c:pt>
                <c:pt idx="415">
                  <c:v>37124</c:v>
                </c:pt>
                <c:pt idx="416">
                  <c:v>37125</c:v>
                </c:pt>
                <c:pt idx="417">
                  <c:v>37126</c:v>
                </c:pt>
                <c:pt idx="418">
                  <c:v>37127</c:v>
                </c:pt>
                <c:pt idx="419">
                  <c:v>37130</c:v>
                </c:pt>
                <c:pt idx="420">
                  <c:v>37131</c:v>
                </c:pt>
                <c:pt idx="421">
                  <c:v>37132</c:v>
                </c:pt>
                <c:pt idx="422">
                  <c:v>37133</c:v>
                </c:pt>
                <c:pt idx="423">
                  <c:v>37134</c:v>
                </c:pt>
                <c:pt idx="424">
                  <c:v>37137</c:v>
                </c:pt>
                <c:pt idx="425">
                  <c:v>37138</c:v>
                </c:pt>
                <c:pt idx="426">
                  <c:v>37139</c:v>
                </c:pt>
                <c:pt idx="427">
                  <c:v>37140</c:v>
                </c:pt>
                <c:pt idx="428">
                  <c:v>37141</c:v>
                </c:pt>
                <c:pt idx="429">
                  <c:v>37144</c:v>
                </c:pt>
                <c:pt idx="430">
                  <c:v>37145</c:v>
                </c:pt>
                <c:pt idx="431">
                  <c:v>37146</c:v>
                </c:pt>
                <c:pt idx="432">
                  <c:v>37147</c:v>
                </c:pt>
                <c:pt idx="433">
                  <c:v>37148</c:v>
                </c:pt>
                <c:pt idx="434">
                  <c:v>37151</c:v>
                </c:pt>
                <c:pt idx="435">
                  <c:v>37152</c:v>
                </c:pt>
                <c:pt idx="436">
                  <c:v>37153</c:v>
                </c:pt>
                <c:pt idx="437">
                  <c:v>37154</c:v>
                </c:pt>
                <c:pt idx="438">
                  <c:v>37155</c:v>
                </c:pt>
                <c:pt idx="439">
                  <c:v>37158</c:v>
                </c:pt>
                <c:pt idx="440">
                  <c:v>37159</c:v>
                </c:pt>
                <c:pt idx="441">
                  <c:v>37160</c:v>
                </c:pt>
                <c:pt idx="442">
                  <c:v>37161</c:v>
                </c:pt>
                <c:pt idx="443">
                  <c:v>37162</c:v>
                </c:pt>
                <c:pt idx="444">
                  <c:v>37165</c:v>
                </c:pt>
                <c:pt idx="445">
                  <c:v>37166</c:v>
                </c:pt>
                <c:pt idx="446">
                  <c:v>37167</c:v>
                </c:pt>
                <c:pt idx="447">
                  <c:v>37168</c:v>
                </c:pt>
                <c:pt idx="448">
                  <c:v>37169</c:v>
                </c:pt>
                <c:pt idx="449">
                  <c:v>37172</c:v>
                </c:pt>
                <c:pt idx="450">
                  <c:v>37173</c:v>
                </c:pt>
                <c:pt idx="451">
                  <c:v>37174</c:v>
                </c:pt>
                <c:pt idx="452">
                  <c:v>37175</c:v>
                </c:pt>
                <c:pt idx="453">
                  <c:v>37176</c:v>
                </c:pt>
                <c:pt idx="454">
                  <c:v>37179</c:v>
                </c:pt>
                <c:pt idx="455">
                  <c:v>37180</c:v>
                </c:pt>
                <c:pt idx="456">
                  <c:v>37181</c:v>
                </c:pt>
                <c:pt idx="457">
                  <c:v>37182</c:v>
                </c:pt>
                <c:pt idx="458">
                  <c:v>37183</c:v>
                </c:pt>
                <c:pt idx="459">
                  <c:v>37186</c:v>
                </c:pt>
                <c:pt idx="460">
                  <c:v>37187</c:v>
                </c:pt>
                <c:pt idx="461">
                  <c:v>37188</c:v>
                </c:pt>
                <c:pt idx="462">
                  <c:v>37189</c:v>
                </c:pt>
                <c:pt idx="463">
                  <c:v>37190</c:v>
                </c:pt>
                <c:pt idx="464">
                  <c:v>37193</c:v>
                </c:pt>
                <c:pt idx="465">
                  <c:v>37194</c:v>
                </c:pt>
                <c:pt idx="466">
                  <c:v>37195</c:v>
                </c:pt>
                <c:pt idx="467">
                  <c:v>37196</c:v>
                </c:pt>
                <c:pt idx="468">
                  <c:v>37197</c:v>
                </c:pt>
                <c:pt idx="469">
                  <c:v>37200</c:v>
                </c:pt>
                <c:pt idx="470">
                  <c:v>37201</c:v>
                </c:pt>
                <c:pt idx="471">
                  <c:v>37202</c:v>
                </c:pt>
                <c:pt idx="472">
                  <c:v>37203</c:v>
                </c:pt>
                <c:pt idx="473">
                  <c:v>37204</c:v>
                </c:pt>
                <c:pt idx="474">
                  <c:v>37207</c:v>
                </c:pt>
                <c:pt idx="475">
                  <c:v>37208</c:v>
                </c:pt>
                <c:pt idx="476">
                  <c:v>37209</c:v>
                </c:pt>
                <c:pt idx="477">
                  <c:v>37210</c:v>
                </c:pt>
                <c:pt idx="478">
                  <c:v>37211</c:v>
                </c:pt>
                <c:pt idx="479">
                  <c:v>37214</c:v>
                </c:pt>
                <c:pt idx="480">
                  <c:v>37215</c:v>
                </c:pt>
                <c:pt idx="481">
                  <c:v>37216</c:v>
                </c:pt>
                <c:pt idx="482">
                  <c:v>37217</c:v>
                </c:pt>
                <c:pt idx="483">
                  <c:v>37218</c:v>
                </c:pt>
                <c:pt idx="484">
                  <c:v>37221</c:v>
                </c:pt>
                <c:pt idx="485">
                  <c:v>37222</c:v>
                </c:pt>
                <c:pt idx="486">
                  <c:v>37223</c:v>
                </c:pt>
                <c:pt idx="487">
                  <c:v>37224</c:v>
                </c:pt>
                <c:pt idx="488">
                  <c:v>37225</c:v>
                </c:pt>
                <c:pt idx="489">
                  <c:v>37228</c:v>
                </c:pt>
                <c:pt idx="490">
                  <c:v>37229</c:v>
                </c:pt>
                <c:pt idx="491">
                  <c:v>37230</c:v>
                </c:pt>
                <c:pt idx="492">
                  <c:v>37231</c:v>
                </c:pt>
                <c:pt idx="493">
                  <c:v>37232</c:v>
                </c:pt>
                <c:pt idx="494">
                  <c:v>37235</c:v>
                </c:pt>
                <c:pt idx="495">
                  <c:v>37236</c:v>
                </c:pt>
                <c:pt idx="496">
                  <c:v>37237</c:v>
                </c:pt>
                <c:pt idx="497">
                  <c:v>37238</c:v>
                </c:pt>
                <c:pt idx="498">
                  <c:v>37239</c:v>
                </c:pt>
                <c:pt idx="499">
                  <c:v>37242</c:v>
                </c:pt>
                <c:pt idx="500">
                  <c:v>37243</c:v>
                </c:pt>
                <c:pt idx="501">
                  <c:v>37244</c:v>
                </c:pt>
                <c:pt idx="502">
                  <c:v>37245</c:v>
                </c:pt>
                <c:pt idx="503">
                  <c:v>37246</c:v>
                </c:pt>
                <c:pt idx="504">
                  <c:v>37249</c:v>
                </c:pt>
                <c:pt idx="505">
                  <c:v>37252</c:v>
                </c:pt>
                <c:pt idx="506">
                  <c:v>37253</c:v>
                </c:pt>
                <c:pt idx="507">
                  <c:v>37258</c:v>
                </c:pt>
                <c:pt idx="508">
                  <c:v>37259</c:v>
                </c:pt>
                <c:pt idx="509">
                  <c:v>37260</c:v>
                </c:pt>
                <c:pt idx="510">
                  <c:v>37263</c:v>
                </c:pt>
                <c:pt idx="511">
                  <c:v>37264</c:v>
                </c:pt>
                <c:pt idx="512">
                  <c:v>37265</c:v>
                </c:pt>
                <c:pt idx="513">
                  <c:v>37266</c:v>
                </c:pt>
                <c:pt idx="514">
                  <c:v>37267</c:v>
                </c:pt>
                <c:pt idx="515">
                  <c:v>37270</c:v>
                </c:pt>
                <c:pt idx="516">
                  <c:v>37271</c:v>
                </c:pt>
                <c:pt idx="517">
                  <c:v>37272</c:v>
                </c:pt>
                <c:pt idx="518">
                  <c:v>37273</c:v>
                </c:pt>
                <c:pt idx="519">
                  <c:v>37274</c:v>
                </c:pt>
                <c:pt idx="520">
                  <c:v>37277</c:v>
                </c:pt>
                <c:pt idx="521">
                  <c:v>37278</c:v>
                </c:pt>
                <c:pt idx="522">
                  <c:v>37279</c:v>
                </c:pt>
                <c:pt idx="523">
                  <c:v>37280</c:v>
                </c:pt>
                <c:pt idx="524">
                  <c:v>37281</c:v>
                </c:pt>
                <c:pt idx="525">
                  <c:v>37284</c:v>
                </c:pt>
                <c:pt idx="526">
                  <c:v>37285</c:v>
                </c:pt>
                <c:pt idx="527">
                  <c:v>37286</c:v>
                </c:pt>
                <c:pt idx="528">
                  <c:v>37287</c:v>
                </c:pt>
                <c:pt idx="529">
                  <c:v>37288</c:v>
                </c:pt>
                <c:pt idx="530">
                  <c:v>37291</c:v>
                </c:pt>
                <c:pt idx="531">
                  <c:v>37292</c:v>
                </c:pt>
                <c:pt idx="532">
                  <c:v>37293</c:v>
                </c:pt>
                <c:pt idx="533">
                  <c:v>37294</c:v>
                </c:pt>
                <c:pt idx="534">
                  <c:v>37295</c:v>
                </c:pt>
                <c:pt idx="535">
                  <c:v>37298</c:v>
                </c:pt>
                <c:pt idx="536">
                  <c:v>37299</c:v>
                </c:pt>
                <c:pt idx="537">
                  <c:v>37300</c:v>
                </c:pt>
                <c:pt idx="538">
                  <c:v>37301</c:v>
                </c:pt>
                <c:pt idx="539">
                  <c:v>37302</c:v>
                </c:pt>
                <c:pt idx="540">
                  <c:v>37305</c:v>
                </c:pt>
                <c:pt idx="541">
                  <c:v>37306</c:v>
                </c:pt>
                <c:pt idx="542">
                  <c:v>37307</c:v>
                </c:pt>
                <c:pt idx="543">
                  <c:v>37308</c:v>
                </c:pt>
                <c:pt idx="544">
                  <c:v>37309</c:v>
                </c:pt>
                <c:pt idx="545">
                  <c:v>37312</c:v>
                </c:pt>
                <c:pt idx="546">
                  <c:v>37313</c:v>
                </c:pt>
                <c:pt idx="547">
                  <c:v>37314</c:v>
                </c:pt>
                <c:pt idx="548">
                  <c:v>37315</c:v>
                </c:pt>
                <c:pt idx="549">
                  <c:v>37316</c:v>
                </c:pt>
                <c:pt idx="550">
                  <c:v>37319</c:v>
                </c:pt>
                <c:pt idx="551">
                  <c:v>37320</c:v>
                </c:pt>
                <c:pt idx="552">
                  <c:v>37321</c:v>
                </c:pt>
                <c:pt idx="553">
                  <c:v>37322</c:v>
                </c:pt>
                <c:pt idx="554">
                  <c:v>37323</c:v>
                </c:pt>
                <c:pt idx="555">
                  <c:v>37326</c:v>
                </c:pt>
                <c:pt idx="556">
                  <c:v>37327</c:v>
                </c:pt>
                <c:pt idx="557">
                  <c:v>37328</c:v>
                </c:pt>
                <c:pt idx="558">
                  <c:v>37329</c:v>
                </c:pt>
                <c:pt idx="559">
                  <c:v>37330</c:v>
                </c:pt>
                <c:pt idx="560">
                  <c:v>37333</c:v>
                </c:pt>
                <c:pt idx="561">
                  <c:v>37334</c:v>
                </c:pt>
                <c:pt idx="562">
                  <c:v>37335</c:v>
                </c:pt>
                <c:pt idx="563">
                  <c:v>37336</c:v>
                </c:pt>
                <c:pt idx="564">
                  <c:v>37337</c:v>
                </c:pt>
                <c:pt idx="565">
                  <c:v>37340</c:v>
                </c:pt>
                <c:pt idx="566">
                  <c:v>37341</c:v>
                </c:pt>
                <c:pt idx="567">
                  <c:v>37342</c:v>
                </c:pt>
                <c:pt idx="568">
                  <c:v>37343</c:v>
                </c:pt>
                <c:pt idx="569">
                  <c:v>37348</c:v>
                </c:pt>
                <c:pt idx="570">
                  <c:v>37349</c:v>
                </c:pt>
                <c:pt idx="571">
                  <c:v>37350</c:v>
                </c:pt>
                <c:pt idx="572">
                  <c:v>37351</c:v>
                </c:pt>
                <c:pt idx="573">
                  <c:v>37354</c:v>
                </c:pt>
                <c:pt idx="574">
                  <c:v>37355</c:v>
                </c:pt>
                <c:pt idx="575">
                  <c:v>37356</c:v>
                </c:pt>
                <c:pt idx="576">
                  <c:v>37357</c:v>
                </c:pt>
                <c:pt idx="577">
                  <c:v>37358</c:v>
                </c:pt>
                <c:pt idx="578">
                  <c:v>37361</c:v>
                </c:pt>
                <c:pt idx="579">
                  <c:v>37362</c:v>
                </c:pt>
                <c:pt idx="580">
                  <c:v>37363</c:v>
                </c:pt>
                <c:pt idx="581">
                  <c:v>37364</c:v>
                </c:pt>
                <c:pt idx="582">
                  <c:v>37365</c:v>
                </c:pt>
                <c:pt idx="583">
                  <c:v>37368</c:v>
                </c:pt>
                <c:pt idx="584">
                  <c:v>37369</c:v>
                </c:pt>
                <c:pt idx="585">
                  <c:v>37370</c:v>
                </c:pt>
                <c:pt idx="586">
                  <c:v>37371</c:v>
                </c:pt>
                <c:pt idx="587">
                  <c:v>37372</c:v>
                </c:pt>
                <c:pt idx="588">
                  <c:v>37375</c:v>
                </c:pt>
                <c:pt idx="589">
                  <c:v>37376</c:v>
                </c:pt>
                <c:pt idx="590">
                  <c:v>37378</c:v>
                </c:pt>
                <c:pt idx="591">
                  <c:v>37379</c:v>
                </c:pt>
                <c:pt idx="592">
                  <c:v>37382</c:v>
                </c:pt>
                <c:pt idx="593">
                  <c:v>37383</c:v>
                </c:pt>
                <c:pt idx="594">
                  <c:v>37384</c:v>
                </c:pt>
                <c:pt idx="595">
                  <c:v>37385</c:v>
                </c:pt>
                <c:pt idx="596">
                  <c:v>37386</c:v>
                </c:pt>
                <c:pt idx="597">
                  <c:v>37389</c:v>
                </c:pt>
                <c:pt idx="598">
                  <c:v>37390</c:v>
                </c:pt>
                <c:pt idx="599">
                  <c:v>37391</c:v>
                </c:pt>
                <c:pt idx="600">
                  <c:v>37392</c:v>
                </c:pt>
                <c:pt idx="601">
                  <c:v>37393</c:v>
                </c:pt>
                <c:pt idx="602">
                  <c:v>37396</c:v>
                </c:pt>
                <c:pt idx="603">
                  <c:v>37397</c:v>
                </c:pt>
                <c:pt idx="604">
                  <c:v>37398</c:v>
                </c:pt>
                <c:pt idx="605">
                  <c:v>37399</c:v>
                </c:pt>
                <c:pt idx="606">
                  <c:v>37400</c:v>
                </c:pt>
                <c:pt idx="607">
                  <c:v>37403</c:v>
                </c:pt>
                <c:pt idx="608">
                  <c:v>37404</c:v>
                </c:pt>
                <c:pt idx="609">
                  <c:v>37405</c:v>
                </c:pt>
                <c:pt idx="610">
                  <c:v>37406</c:v>
                </c:pt>
                <c:pt idx="611">
                  <c:v>37407</c:v>
                </c:pt>
                <c:pt idx="612">
                  <c:v>37410</c:v>
                </c:pt>
                <c:pt idx="613">
                  <c:v>37411</c:v>
                </c:pt>
                <c:pt idx="614">
                  <c:v>37412</c:v>
                </c:pt>
                <c:pt idx="615">
                  <c:v>37413</c:v>
                </c:pt>
                <c:pt idx="616">
                  <c:v>37414</c:v>
                </c:pt>
                <c:pt idx="617">
                  <c:v>37417</c:v>
                </c:pt>
                <c:pt idx="618">
                  <c:v>37418</c:v>
                </c:pt>
                <c:pt idx="619">
                  <c:v>37419</c:v>
                </c:pt>
                <c:pt idx="620">
                  <c:v>37420</c:v>
                </c:pt>
                <c:pt idx="621">
                  <c:v>37421</c:v>
                </c:pt>
                <c:pt idx="622">
                  <c:v>37424</c:v>
                </c:pt>
                <c:pt idx="623">
                  <c:v>37425</c:v>
                </c:pt>
                <c:pt idx="624">
                  <c:v>37426</c:v>
                </c:pt>
                <c:pt idx="625">
                  <c:v>37427</c:v>
                </c:pt>
                <c:pt idx="626">
                  <c:v>37428</c:v>
                </c:pt>
                <c:pt idx="627">
                  <c:v>37431</c:v>
                </c:pt>
                <c:pt idx="628">
                  <c:v>37432</c:v>
                </c:pt>
                <c:pt idx="629">
                  <c:v>37433</c:v>
                </c:pt>
                <c:pt idx="630">
                  <c:v>37434</c:v>
                </c:pt>
                <c:pt idx="631">
                  <c:v>37435</c:v>
                </c:pt>
                <c:pt idx="632">
                  <c:v>37438</c:v>
                </c:pt>
                <c:pt idx="633">
                  <c:v>37439</c:v>
                </c:pt>
                <c:pt idx="634">
                  <c:v>37440</c:v>
                </c:pt>
                <c:pt idx="635">
                  <c:v>37441</c:v>
                </c:pt>
                <c:pt idx="636">
                  <c:v>37442</c:v>
                </c:pt>
                <c:pt idx="637">
                  <c:v>37445</c:v>
                </c:pt>
                <c:pt idx="638">
                  <c:v>37446</c:v>
                </c:pt>
                <c:pt idx="639">
                  <c:v>37447</c:v>
                </c:pt>
                <c:pt idx="640">
                  <c:v>37448</c:v>
                </c:pt>
                <c:pt idx="641">
                  <c:v>37449</c:v>
                </c:pt>
                <c:pt idx="642">
                  <c:v>37452</c:v>
                </c:pt>
                <c:pt idx="643">
                  <c:v>37453</c:v>
                </c:pt>
                <c:pt idx="644">
                  <c:v>37454</c:v>
                </c:pt>
                <c:pt idx="645">
                  <c:v>37455</c:v>
                </c:pt>
                <c:pt idx="646">
                  <c:v>37456</c:v>
                </c:pt>
                <c:pt idx="647">
                  <c:v>37459</c:v>
                </c:pt>
                <c:pt idx="648">
                  <c:v>37460</c:v>
                </c:pt>
                <c:pt idx="649">
                  <c:v>37461</c:v>
                </c:pt>
                <c:pt idx="650">
                  <c:v>37462</c:v>
                </c:pt>
                <c:pt idx="651">
                  <c:v>37463</c:v>
                </c:pt>
                <c:pt idx="652">
                  <c:v>37466</c:v>
                </c:pt>
                <c:pt idx="653">
                  <c:v>37467</c:v>
                </c:pt>
                <c:pt idx="654">
                  <c:v>37468</c:v>
                </c:pt>
                <c:pt idx="655">
                  <c:v>37469</c:v>
                </c:pt>
                <c:pt idx="656">
                  <c:v>37470</c:v>
                </c:pt>
                <c:pt idx="657">
                  <c:v>37473</c:v>
                </c:pt>
                <c:pt idx="658">
                  <c:v>37474</c:v>
                </c:pt>
                <c:pt idx="659">
                  <c:v>37475</c:v>
                </c:pt>
                <c:pt idx="660">
                  <c:v>37476</c:v>
                </c:pt>
                <c:pt idx="661">
                  <c:v>37477</c:v>
                </c:pt>
                <c:pt idx="662">
                  <c:v>37480</c:v>
                </c:pt>
                <c:pt idx="663">
                  <c:v>37481</c:v>
                </c:pt>
                <c:pt idx="664">
                  <c:v>37482</c:v>
                </c:pt>
                <c:pt idx="665">
                  <c:v>37483</c:v>
                </c:pt>
                <c:pt idx="666">
                  <c:v>37484</c:v>
                </c:pt>
                <c:pt idx="667">
                  <c:v>37487</c:v>
                </c:pt>
                <c:pt idx="668">
                  <c:v>37488</c:v>
                </c:pt>
                <c:pt idx="669">
                  <c:v>37489</c:v>
                </c:pt>
                <c:pt idx="670">
                  <c:v>37490</c:v>
                </c:pt>
                <c:pt idx="671">
                  <c:v>37491</c:v>
                </c:pt>
                <c:pt idx="672">
                  <c:v>37494</c:v>
                </c:pt>
                <c:pt idx="673">
                  <c:v>37495</c:v>
                </c:pt>
                <c:pt idx="674">
                  <c:v>37496</c:v>
                </c:pt>
                <c:pt idx="675">
                  <c:v>37497</c:v>
                </c:pt>
                <c:pt idx="676">
                  <c:v>37498</c:v>
                </c:pt>
                <c:pt idx="677">
                  <c:v>37501</c:v>
                </c:pt>
                <c:pt idx="678">
                  <c:v>37502</c:v>
                </c:pt>
                <c:pt idx="679">
                  <c:v>37503</c:v>
                </c:pt>
                <c:pt idx="680">
                  <c:v>37504</c:v>
                </c:pt>
                <c:pt idx="681">
                  <c:v>37505</c:v>
                </c:pt>
                <c:pt idx="682">
                  <c:v>37508</c:v>
                </c:pt>
                <c:pt idx="683">
                  <c:v>37509</c:v>
                </c:pt>
                <c:pt idx="684">
                  <c:v>37510</c:v>
                </c:pt>
                <c:pt idx="685">
                  <c:v>37511</c:v>
                </c:pt>
                <c:pt idx="686">
                  <c:v>37512</c:v>
                </c:pt>
                <c:pt idx="687">
                  <c:v>37515</c:v>
                </c:pt>
                <c:pt idx="688">
                  <c:v>37516</c:v>
                </c:pt>
                <c:pt idx="689">
                  <c:v>37517</c:v>
                </c:pt>
                <c:pt idx="690">
                  <c:v>37518</c:v>
                </c:pt>
                <c:pt idx="691">
                  <c:v>37519</c:v>
                </c:pt>
                <c:pt idx="692">
                  <c:v>37522</c:v>
                </c:pt>
                <c:pt idx="693">
                  <c:v>37523</c:v>
                </c:pt>
                <c:pt idx="694">
                  <c:v>37524</c:v>
                </c:pt>
                <c:pt idx="695">
                  <c:v>37525</c:v>
                </c:pt>
                <c:pt idx="696">
                  <c:v>37526</c:v>
                </c:pt>
                <c:pt idx="697">
                  <c:v>37529</c:v>
                </c:pt>
                <c:pt idx="698">
                  <c:v>37530</c:v>
                </c:pt>
                <c:pt idx="699">
                  <c:v>37531</c:v>
                </c:pt>
                <c:pt idx="700">
                  <c:v>37532</c:v>
                </c:pt>
                <c:pt idx="701">
                  <c:v>37533</c:v>
                </c:pt>
                <c:pt idx="702">
                  <c:v>37536</c:v>
                </c:pt>
                <c:pt idx="703">
                  <c:v>37537</c:v>
                </c:pt>
                <c:pt idx="704">
                  <c:v>37538</c:v>
                </c:pt>
                <c:pt idx="705">
                  <c:v>37539</c:v>
                </c:pt>
                <c:pt idx="706">
                  <c:v>37540</c:v>
                </c:pt>
                <c:pt idx="707">
                  <c:v>37543</c:v>
                </c:pt>
                <c:pt idx="708">
                  <c:v>37544</c:v>
                </c:pt>
                <c:pt idx="709">
                  <c:v>37545</c:v>
                </c:pt>
                <c:pt idx="710">
                  <c:v>37546</c:v>
                </c:pt>
                <c:pt idx="711">
                  <c:v>37547</c:v>
                </c:pt>
                <c:pt idx="712">
                  <c:v>37550</c:v>
                </c:pt>
                <c:pt idx="713">
                  <c:v>37551</c:v>
                </c:pt>
                <c:pt idx="714">
                  <c:v>37552</c:v>
                </c:pt>
                <c:pt idx="715">
                  <c:v>37553</c:v>
                </c:pt>
                <c:pt idx="716">
                  <c:v>37554</c:v>
                </c:pt>
                <c:pt idx="717">
                  <c:v>37557</c:v>
                </c:pt>
                <c:pt idx="718">
                  <c:v>37558</c:v>
                </c:pt>
                <c:pt idx="719">
                  <c:v>37559</c:v>
                </c:pt>
                <c:pt idx="720">
                  <c:v>37560</c:v>
                </c:pt>
                <c:pt idx="721">
                  <c:v>37561</c:v>
                </c:pt>
                <c:pt idx="722">
                  <c:v>37564</c:v>
                </c:pt>
                <c:pt idx="723">
                  <c:v>37565</c:v>
                </c:pt>
                <c:pt idx="724">
                  <c:v>37566</c:v>
                </c:pt>
                <c:pt idx="725">
                  <c:v>37567</c:v>
                </c:pt>
                <c:pt idx="726">
                  <c:v>37568</c:v>
                </c:pt>
                <c:pt idx="727">
                  <c:v>37571</c:v>
                </c:pt>
                <c:pt idx="728">
                  <c:v>37572</c:v>
                </c:pt>
                <c:pt idx="729">
                  <c:v>37573</c:v>
                </c:pt>
                <c:pt idx="730">
                  <c:v>37574</c:v>
                </c:pt>
                <c:pt idx="731">
                  <c:v>37575</c:v>
                </c:pt>
                <c:pt idx="732">
                  <c:v>37578</c:v>
                </c:pt>
                <c:pt idx="733">
                  <c:v>37579</c:v>
                </c:pt>
                <c:pt idx="734">
                  <c:v>37580</c:v>
                </c:pt>
                <c:pt idx="735">
                  <c:v>37581</c:v>
                </c:pt>
                <c:pt idx="736">
                  <c:v>37582</c:v>
                </c:pt>
                <c:pt idx="737">
                  <c:v>37585</c:v>
                </c:pt>
                <c:pt idx="738">
                  <c:v>37586</c:v>
                </c:pt>
                <c:pt idx="739">
                  <c:v>37587</c:v>
                </c:pt>
                <c:pt idx="740">
                  <c:v>37588</c:v>
                </c:pt>
                <c:pt idx="741">
                  <c:v>37589</c:v>
                </c:pt>
                <c:pt idx="742">
                  <c:v>37592</c:v>
                </c:pt>
                <c:pt idx="743">
                  <c:v>37593</c:v>
                </c:pt>
                <c:pt idx="744">
                  <c:v>37594</c:v>
                </c:pt>
                <c:pt idx="745">
                  <c:v>37595</c:v>
                </c:pt>
                <c:pt idx="746">
                  <c:v>37596</c:v>
                </c:pt>
                <c:pt idx="747">
                  <c:v>37599</c:v>
                </c:pt>
                <c:pt idx="748">
                  <c:v>37600</c:v>
                </c:pt>
                <c:pt idx="749">
                  <c:v>37601</c:v>
                </c:pt>
                <c:pt idx="750">
                  <c:v>37602</c:v>
                </c:pt>
                <c:pt idx="751">
                  <c:v>37603</c:v>
                </c:pt>
                <c:pt idx="752">
                  <c:v>37606</c:v>
                </c:pt>
                <c:pt idx="753">
                  <c:v>37607</c:v>
                </c:pt>
                <c:pt idx="754">
                  <c:v>37608</c:v>
                </c:pt>
                <c:pt idx="755">
                  <c:v>37609</c:v>
                </c:pt>
                <c:pt idx="756">
                  <c:v>37610</c:v>
                </c:pt>
                <c:pt idx="757">
                  <c:v>37613</c:v>
                </c:pt>
                <c:pt idx="758">
                  <c:v>37614</c:v>
                </c:pt>
                <c:pt idx="759">
                  <c:v>37617</c:v>
                </c:pt>
                <c:pt idx="760">
                  <c:v>37620</c:v>
                </c:pt>
                <c:pt idx="761">
                  <c:v>37621</c:v>
                </c:pt>
                <c:pt idx="762">
                  <c:v>37623</c:v>
                </c:pt>
                <c:pt idx="763">
                  <c:v>37624</c:v>
                </c:pt>
                <c:pt idx="764">
                  <c:v>37627</c:v>
                </c:pt>
                <c:pt idx="765">
                  <c:v>37628</c:v>
                </c:pt>
                <c:pt idx="766">
                  <c:v>37629</c:v>
                </c:pt>
                <c:pt idx="767">
                  <c:v>37630</c:v>
                </c:pt>
                <c:pt idx="768">
                  <c:v>37631</c:v>
                </c:pt>
                <c:pt idx="769">
                  <c:v>37634</c:v>
                </c:pt>
                <c:pt idx="770">
                  <c:v>37635</c:v>
                </c:pt>
                <c:pt idx="771">
                  <c:v>37636</c:v>
                </c:pt>
                <c:pt idx="772">
                  <c:v>37637</c:v>
                </c:pt>
                <c:pt idx="773">
                  <c:v>37638</c:v>
                </c:pt>
                <c:pt idx="774">
                  <c:v>37641</c:v>
                </c:pt>
                <c:pt idx="775">
                  <c:v>37642</c:v>
                </c:pt>
                <c:pt idx="776">
                  <c:v>37643</c:v>
                </c:pt>
                <c:pt idx="777">
                  <c:v>37644</c:v>
                </c:pt>
                <c:pt idx="778">
                  <c:v>37645</c:v>
                </c:pt>
                <c:pt idx="779">
                  <c:v>37648</c:v>
                </c:pt>
                <c:pt idx="780">
                  <c:v>37649</c:v>
                </c:pt>
                <c:pt idx="781">
                  <c:v>37650</c:v>
                </c:pt>
                <c:pt idx="782">
                  <c:v>37651</c:v>
                </c:pt>
                <c:pt idx="783">
                  <c:v>37652</c:v>
                </c:pt>
                <c:pt idx="784">
                  <c:v>37655</c:v>
                </c:pt>
                <c:pt idx="785">
                  <c:v>37656</c:v>
                </c:pt>
                <c:pt idx="786">
                  <c:v>37657</c:v>
                </c:pt>
                <c:pt idx="787">
                  <c:v>37658</c:v>
                </c:pt>
                <c:pt idx="788">
                  <c:v>37659</c:v>
                </c:pt>
                <c:pt idx="789">
                  <c:v>37662</c:v>
                </c:pt>
                <c:pt idx="790">
                  <c:v>37663</c:v>
                </c:pt>
                <c:pt idx="791">
                  <c:v>37664</c:v>
                </c:pt>
                <c:pt idx="792">
                  <c:v>37665</c:v>
                </c:pt>
                <c:pt idx="793">
                  <c:v>37666</c:v>
                </c:pt>
                <c:pt idx="794">
                  <c:v>37669</c:v>
                </c:pt>
                <c:pt idx="795">
                  <c:v>37670</c:v>
                </c:pt>
                <c:pt idx="796">
                  <c:v>37671</c:v>
                </c:pt>
                <c:pt idx="797">
                  <c:v>37672</c:v>
                </c:pt>
                <c:pt idx="798">
                  <c:v>37673</c:v>
                </c:pt>
                <c:pt idx="799">
                  <c:v>37676</c:v>
                </c:pt>
                <c:pt idx="800">
                  <c:v>37677</c:v>
                </c:pt>
                <c:pt idx="801">
                  <c:v>37678</c:v>
                </c:pt>
                <c:pt idx="802">
                  <c:v>37679</c:v>
                </c:pt>
                <c:pt idx="803">
                  <c:v>37680</c:v>
                </c:pt>
                <c:pt idx="804">
                  <c:v>37683</c:v>
                </c:pt>
                <c:pt idx="805">
                  <c:v>37684</c:v>
                </c:pt>
                <c:pt idx="806">
                  <c:v>37685</c:v>
                </c:pt>
                <c:pt idx="807">
                  <c:v>37686</c:v>
                </c:pt>
                <c:pt idx="808">
                  <c:v>37687</c:v>
                </c:pt>
                <c:pt idx="809">
                  <c:v>37690</c:v>
                </c:pt>
                <c:pt idx="810">
                  <c:v>37691</c:v>
                </c:pt>
                <c:pt idx="811">
                  <c:v>37692</c:v>
                </c:pt>
                <c:pt idx="812">
                  <c:v>37693</c:v>
                </c:pt>
                <c:pt idx="813">
                  <c:v>37694</c:v>
                </c:pt>
                <c:pt idx="814">
                  <c:v>37697</c:v>
                </c:pt>
                <c:pt idx="815">
                  <c:v>37698</c:v>
                </c:pt>
                <c:pt idx="816">
                  <c:v>37699</c:v>
                </c:pt>
                <c:pt idx="817">
                  <c:v>37700</c:v>
                </c:pt>
                <c:pt idx="818">
                  <c:v>37701</c:v>
                </c:pt>
                <c:pt idx="819">
                  <c:v>37704</c:v>
                </c:pt>
                <c:pt idx="820">
                  <c:v>37705</c:v>
                </c:pt>
                <c:pt idx="821">
                  <c:v>37706</c:v>
                </c:pt>
                <c:pt idx="822">
                  <c:v>37707</c:v>
                </c:pt>
                <c:pt idx="823">
                  <c:v>37708</c:v>
                </c:pt>
                <c:pt idx="824">
                  <c:v>37711</c:v>
                </c:pt>
                <c:pt idx="825">
                  <c:v>37712</c:v>
                </c:pt>
                <c:pt idx="826">
                  <c:v>37713</c:v>
                </c:pt>
                <c:pt idx="827">
                  <c:v>37714</c:v>
                </c:pt>
                <c:pt idx="828">
                  <c:v>37715</c:v>
                </c:pt>
                <c:pt idx="829">
                  <c:v>37718</c:v>
                </c:pt>
                <c:pt idx="830">
                  <c:v>37719</c:v>
                </c:pt>
                <c:pt idx="831">
                  <c:v>37720</c:v>
                </c:pt>
                <c:pt idx="832">
                  <c:v>37721</c:v>
                </c:pt>
                <c:pt idx="833">
                  <c:v>37722</c:v>
                </c:pt>
                <c:pt idx="834">
                  <c:v>37725</c:v>
                </c:pt>
                <c:pt idx="835">
                  <c:v>37726</c:v>
                </c:pt>
                <c:pt idx="836">
                  <c:v>37727</c:v>
                </c:pt>
                <c:pt idx="837">
                  <c:v>37728</c:v>
                </c:pt>
                <c:pt idx="838">
                  <c:v>37733</c:v>
                </c:pt>
                <c:pt idx="839">
                  <c:v>37734</c:v>
                </c:pt>
                <c:pt idx="840">
                  <c:v>37735</c:v>
                </c:pt>
                <c:pt idx="841">
                  <c:v>37736</c:v>
                </c:pt>
                <c:pt idx="842">
                  <c:v>37739</c:v>
                </c:pt>
                <c:pt idx="843">
                  <c:v>37740</c:v>
                </c:pt>
                <c:pt idx="844">
                  <c:v>37741</c:v>
                </c:pt>
                <c:pt idx="845">
                  <c:v>37743</c:v>
                </c:pt>
                <c:pt idx="846">
                  <c:v>37746</c:v>
                </c:pt>
                <c:pt idx="847">
                  <c:v>37747</c:v>
                </c:pt>
                <c:pt idx="848">
                  <c:v>37748</c:v>
                </c:pt>
                <c:pt idx="849">
                  <c:v>37749</c:v>
                </c:pt>
                <c:pt idx="850">
                  <c:v>37750</c:v>
                </c:pt>
                <c:pt idx="851">
                  <c:v>37753</c:v>
                </c:pt>
                <c:pt idx="852">
                  <c:v>37754</c:v>
                </c:pt>
                <c:pt idx="853">
                  <c:v>37755</c:v>
                </c:pt>
                <c:pt idx="854">
                  <c:v>37756</c:v>
                </c:pt>
                <c:pt idx="855">
                  <c:v>37757</c:v>
                </c:pt>
                <c:pt idx="856">
                  <c:v>37760</c:v>
                </c:pt>
                <c:pt idx="857">
                  <c:v>37761</c:v>
                </c:pt>
                <c:pt idx="858">
                  <c:v>37762</c:v>
                </c:pt>
                <c:pt idx="859">
                  <c:v>37763</c:v>
                </c:pt>
                <c:pt idx="860">
                  <c:v>37764</c:v>
                </c:pt>
                <c:pt idx="861">
                  <c:v>37767</c:v>
                </c:pt>
                <c:pt idx="862">
                  <c:v>37768</c:v>
                </c:pt>
                <c:pt idx="863">
                  <c:v>37769</c:v>
                </c:pt>
                <c:pt idx="864">
                  <c:v>37770</c:v>
                </c:pt>
                <c:pt idx="865">
                  <c:v>37771</c:v>
                </c:pt>
                <c:pt idx="866">
                  <c:v>37774</c:v>
                </c:pt>
                <c:pt idx="867">
                  <c:v>37775</c:v>
                </c:pt>
                <c:pt idx="868">
                  <c:v>37776</c:v>
                </c:pt>
                <c:pt idx="869">
                  <c:v>37777</c:v>
                </c:pt>
                <c:pt idx="870">
                  <c:v>37778</c:v>
                </c:pt>
                <c:pt idx="871">
                  <c:v>37781</c:v>
                </c:pt>
                <c:pt idx="872">
                  <c:v>37782</c:v>
                </c:pt>
                <c:pt idx="873">
                  <c:v>37783</c:v>
                </c:pt>
                <c:pt idx="874">
                  <c:v>37784</c:v>
                </c:pt>
                <c:pt idx="875">
                  <c:v>37785</c:v>
                </c:pt>
                <c:pt idx="876">
                  <c:v>37788</c:v>
                </c:pt>
                <c:pt idx="877">
                  <c:v>37789</c:v>
                </c:pt>
                <c:pt idx="878">
                  <c:v>37790</c:v>
                </c:pt>
                <c:pt idx="879">
                  <c:v>37791</c:v>
                </c:pt>
                <c:pt idx="880">
                  <c:v>37792</c:v>
                </c:pt>
                <c:pt idx="881">
                  <c:v>37795</c:v>
                </c:pt>
                <c:pt idx="882">
                  <c:v>37796</c:v>
                </c:pt>
                <c:pt idx="883">
                  <c:v>37797</c:v>
                </c:pt>
                <c:pt idx="884">
                  <c:v>37798</c:v>
                </c:pt>
                <c:pt idx="885">
                  <c:v>37799</c:v>
                </c:pt>
                <c:pt idx="886">
                  <c:v>37802</c:v>
                </c:pt>
                <c:pt idx="887">
                  <c:v>37803</c:v>
                </c:pt>
                <c:pt idx="888">
                  <c:v>37804</c:v>
                </c:pt>
                <c:pt idx="889">
                  <c:v>37805</c:v>
                </c:pt>
                <c:pt idx="890">
                  <c:v>37806</c:v>
                </c:pt>
                <c:pt idx="891">
                  <c:v>37809</c:v>
                </c:pt>
                <c:pt idx="892">
                  <c:v>37810</c:v>
                </c:pt>
                <c:pt idx="893">
                  <c:v>37811</c:v>
                </c:pt>
                <c:pt idx="894">
                  <c:v>37812</c:v>
                </c:pt>
                <c:pt idx="895">
                  <c:v>37813</c:v>
                </c:pt>
                <c:pt idx="896">
                  <c:v>37816</c:v>
                </c:pt>
                <c:pt idx="897">
                  <c:v>37817</c:v>
                </c:pt>
                <c:pt idx="898">
                  <c:v>37818</c:v>
                </c:pt>
                <c:pt idx="899">
                  <c:v>37819</c:v>
                </c:pt>
                <c:pt idx="900">
                  <c:v>37820</c:v>
                </c:pt>
                <c:pt idx="901">
                  <c:v>37823</c:v>
                </c:pt>
                <c:pt idx="902">
                  <c:v>37824</c:v>
                </c:pt>
                <c:pt idx="903">
                  <c:v>37825</c:v>
                </c:pt>
                <c:pt idx="904">
                  <c:v>37826</c:v>
                </c:pt>
                <c:pt idx="905">
                  <c:v>37827</c:v>
                </c:pt>
                <c:pt idx="906">
                  <c:v>37830</c:v>
                </c:pt>
                <c:pt idx="907">
                  <c:v>37831</c:v>
                </c:pt>
                <c:pt idx="908">
                  <c:v>37832</c:v>
                </c:pt>
                <c:pt idx="909">
                  <c:v>37833</c:v>
                </c:pt>
                <c:pt idx="910">
                  <c:v>37834</c:v>
                </c:pt>
                <c:pt idx="911">
                  <c:v>37837</c:v>
                </c:pt>
                <c:pt idx="912">
                  <c:v>37838</c:v>
                </c:pt>
                <c:pt idx="913">
                  <c:v>37839</c:v>
                </c:pt>
                <c:pt idx="914">
                  <c:v>37840</c:v>
                </c:pt>
                <c:pt idx="915">
                  <c:v>37841</c:v>
                </c:pt>
                <c:pt idx="916">
                  <c:v>37844</c:v>
                </c:pt>
                <c:pt idx="917">
                  <c:v>37845</c:v>
                </c:pt>
                <c:pt idx="918">
                  <c:v>37846</c:v>
                </c:pt>
                <c:pt idx="919">
                  <c:v>37847</c:v>
                </c:pt>
                <c:pt idx="920">
                  <c:v>37848</c:v>
                </c:pt>
                <c:pt idx="921">
                  <c:v>37851</c:v>
                </c:pt>
                <c:pt idx="922">
                  <c:v>37852</c:v>
                </c:pt>
                <c:pt idx="923">
                  <c:v>37853</c:v>
                </c:pt>
                <c:pt idx="924">
                  <c:v>37854</c:v>
                </c:pt>
                <c:pt idx="925">
                  <c:v>37855</c:v>
                </c:pt>
                <c:pt idx="926">
                  <c:v>37858</c:v>
                </c:pt>
                <c:pt idx="927">
                  <c:v>37859</c:v>
                </c:pt>
                <c:pt idx="928">
                  <c:v>37860</c:v>
                </c:pt>
                <c:pt idx="929">
                  <c:v>37861</c:v>
                </c:pt>
                <c:pt idx="930">
                  <c:v>37862</c:v>
                </c:pt>
                <c:pt idx="931">
                  <c:v>37865</c:v>
                </c:pt>
                <c:pt idx="932">
                  <c:v>37866</c:v>
                </c:pt>
                <c:pt idx="933">
                  <c:v>37867</c:v>
                </c:pt>
                <c:pt idx="934">
                  <c:v>37868</c:v>
                </c:pt>
                <c:pt idx="935">
                  <c:v>37869</c:v>
                </c:pt>
                <c:pt idx="936">
                  <c:v>37872</c:v>
                </c:pt>
                <c:pt idx="937">
                  <c:v>37873</c:v>
                </c:pt>
                <c:pt idx="938">
                  <c:v>37874</c:v>
                </c:pt>
                <c:pt idx="939">
                  <c:v>37875</c:v>
                </c:pt>
                <c:pt idx="940">
                  <c:v>37876</c:v>
                </c:pt>
                <c:pt idx="941">
                  <c:v>37879</c:v>
                </c:pt>
                <c:pt idx="942">
                  <c:v>37880</c:v>
                </c:pt>
                <c:pt idx="943">
                  <c:v>37881</c:v>
                </c:pt>
                <c:pt idx="944">
                  <c:v>37882</c:v>
                </c:pt>
                <c:pt idx="945">
                  <c:v>37883</c:v>
                </c:pt>
                <c:pt idx="946">
                  <c:v>37886</c:v>
                </c:pt>
                <c:pt idx="947">
                  <c:v>37887</c:v>
                </c:pt>
                <c:pt idx="948">
                  <c:v>37888</c:v>
                </c:pt>
                <c:pt idx="949">
                  <c:v>37889</c:v>
                </c:pt>
                <c:pt idx="950">
                  <c:v>37890</c:v>
                </c:pt>
                <c:pt idx="951">
                  <c:v>37893</c:v>
                </c:pt>
                <c:pt idx="952">
                  <c:v>37894</c:v>
                </c:pt>
                <c:pt idx="953">
                  <c:v>37895</c:v>
                </c:pt>
                <c:pt idx="954">
                  <c:v>37896</c:v>
                </c:pt>
                <c:pt idx="955">
                  <c:v>37897</c:v>
                </c:pt>
                <c:pt idx="956">
                  <c:v>37900</c:v>
                </c:pt>
                <c:pt idx="957">
                  <c:v>37901</c:v>
                </c:pt>
                <c:pt idx="958">
                  <c:v>37902</c:v>
                </c:pt>
                <c:pt idx="959">
                  <c:v>37903</c:v>
                </c:pt>
                <c:pt idx="960">
                  <c:v>37904</c:v>
                </c:pt>
                <c:pt idx="961">
                  <c:v>37907</c:v>
                </c:pt>
                <c:pt idx="962">
                  <c:v>37908</c:v>
                </c:pt>
                <c:pt idx="963">
                  <c:v>37909</c:v>
                </c:pt>
                <c:pt idx="964">
                  <c:v>37910</c:v>
                </c:pt>
                <c:pt idx="965">
                  <c:v>37911</c:v>
                </c:pt>
                <c:pt idx="966">
                  <c:v>37914</c:v>
                </c:pt>
                <c:pt idx="967">
                  <c:v>37915</c:v>
                </c:pt>
                <c:pt idx="968">
                  <c:v>37916</c:v>
                </c:pt>
                <c:pt idx="969">
                  <c:v>37917</c:v>
                </c:pt>
                <c:pt idx="970">
                  <c:v>37918</c:v>
                </c:pt>
                <c:pt idx="971">
                  <c:v>37921</c:v>
                </c:pt>
                <c:pt idx="972">
                  <c:v>37922</c:v>
                </c:pt>
                <c:pt idx="973">
                  <c:v>37923</c:v>
                </c:pt>
                <c:pt idx="974">
                  <c:v>37924</c:v>
                </c:pt>
                <c:pt idx="975">
                  <c:v>37925</c:v>
                </c:pt>
                <c:pt idx="976">
                  <c:v>37928</c:v>
                </c:pt>
                <c:pt idx="977">
                  <c:v>37929</c:v>
                </c:pt>
                <c:pt idx="978">
                  <c:v>37930</c:v>
                </c:pt>
                <c:pt idx="979">
                  <c:v>37931</c:v>
                </c:pt>
                <c:pt idx="980">
                  <c:v>37932</c:v>
                </c:pt>
                <c:pt idx="981">
                  <c:v>37935</c:v>
                </c:pt>
                <c:pt idx="982">
                  <c:v>37936</c:v>
                </c:pt>
                <c:pt idx="983">
                  <c:v>37937</c:v>
                </c:pt>
                <c:pt idx="984">
                  <c:v>37938</c:v>
                </c:pt>
                <c:pt idx="985">
                  <c:v>37939</c:v>
                </c:pt>
                <c:pt idx="986">
                  <c:v>37942</c:v>
                </c:pt>
                <c:pt idx="987">
                  <c:v>37943</c:v>
                </c:pt>
                <c:pt idx="988">
                  <c:v>37944</c:v>
                </c:pt>
                <c:pt idx="989">
                  <c:v>37945</c:v>
                </c:pt>
                <c:pt idx="990">
                  <c:v>37946</c:v>
                </c:pt>
                <c:pt idx="991">
                  <c:v>37949</c:v>
                </c:pt>
                <c:pt idx="992">
                  <c:v>37950</c:v>
                </c:pt>
                <c:pt idx="993">
                  <c:v>37951</c:v>
                </c:pt>
                <c:pt idx="994">
                  <c:v>37952</c:v>
                </c:pt>
                <c:pt idx="995">
                  <c:v>37953</c:v>
                </c:pt>
                <c:pt idx="996">
                  <c:v>37956</c:v>
                </c:pt>
                <c:pt idx="997">
                  <c:v>37957</c:v>
                </c:pt>
                <c:pt idx="998">
                  <c:v>37958</c:v>
                </c:pt>
                <c:pt idx="999">
                  <c:v>37959</c:v>
                </c:pt>
                <c:pt idx="1000">
                  <c:v>37960</c:v>
                </c:pt>
                <c:pt idx="1001">
                  <c:v>37963</c:v>
                </c:pt>
                <c:pt idx="1002">
                  <c:v>37964</c:v>
                </c:pt>
                <c:pt idx="1003">
                  <c:v>37965</c:v>
                </c:pt>
                <c:pt idx="1004">
                  <c:v>37966</c:v>
                </c:pt>
                <c:pt idx="1005">
                  <c:v>37967</c:v>
                </c:pt>
                <c:pt idx="1006">
                  <c:v>37970</c:v>
                </c:pt>
                <c:pt idx="1007">
                  <c:v>37971</c:v>
                </c:pt>
                <c:pt idx="1008">
                  <c:v>37972</c:v>
                </c:pt>
                <c:pt idx="1009">
                  <c:v>37973</c:v>
                </c:pt>
                <c:pt idx="1010">
                  <c:v>37974</c:v>
                </c:pt>
                <c:pt idx="1011">
                  <c:v>37977</c:v>
                </c:pt>
                <c:pt idx="1012">
                  <c:v>37978</c:v>
                </c:pt>
                <c:pt idx="1013">
                  <c:v>37979</c:v>
                </c:pt>
                <c:pt idx="1014">
                  <c:v>37984</c:v>
                </c:pt>
                <c:pt idx="1015">
                  <c:v>37985</c:v>
                </c:pt>
                <c:pt idx="1016">
                  <c:v>37986</c:v>
                </c:pt>
                <c:pt idx="1017">
                  <c:v>37988</c:v>
                </c:pt>
                <c:pt idx="1018">
                  <c:v>37991</c:v>
                </c:pt>
                <c:pt idx="1019">
                  <c:v>37992</c:v>
                </c:pt>
                <c:pt idx="1020">
                  <c:v>37993</c:v>
                </c:pt>
                <c:pt idx="1021">
                  <c:v>37994</c:v>
                </c:pt>
                <c:pt idx="1022">
                  <c:v>37995</c:v>
                </c:pt>
                <c:pt idx="1023">
                  <c:v>37998</c:v>
                </c:pt>
                <c:pt idx="1024">
                  <c:v>37999</c:v>
                </c:pt>
                <c:pt idx="1025">
                  <c:v>38000</c:v>
                </c:pt>
                <c:pt idx="1026">
                  <c:v>38001</c:v>
                </c:pt>
                <c:pt idx="1027">
                  <c:v>38002</c:v>
                </c:pt>
                <c:pt idx="1028">
                  <c:v>38005</c:v>
                </c:pt>
                <c:pt idx="1029">
                  <c:v>38006</c:v>
                </c:pt>
                <c:pt idx="1030">
                  <c:v>38007</c:v>
                </c:pt>
                <c:pt idx="1031">
                  <c:v>38008</c:v>
                </c:pt>
                <c:pt idx="1032">
                  <c:v>38009</c:v>
                </c:pt>
                <c:pt idx="1033">
                  <c:v>38012</c:v>
                </c:pt>
                <c:pt idx="1034">
                  <c:v>38013</c:v>
                </c:pt>
                <c:pt idx="1035">
                  <c:v>38014</c:v>
                </c:pt>
                <c:pt idx="1036">
                  <c:v>38015</c:v>
                </c:pt>
                <c:pt idx="1037">
                  <c:v>38016</c:v>
                </c:pt>
                <c:pt idx="1038">
                  <c:v>38019</c:v>
                </c:pt>
                <c:pt idx="1039">
                  <c:v>38020</c:v>
                </c:pt>
                <c:pt idx="1040">
                  <c:v>38021</c:v>
                </c:pt>
                <c:pt idx="1041">
                  <c:v>38022</c:v>
                </c:pt>
                <c:pt idx="1042">
                  <c:v>38023</c:v>
                </c:pt>
                <c:pt idx="1043">
                  <c:v>38026</c:v>
                </c:pt>
                <c:pt idx="1044">
                  <c:v>38027</c:v>
                </c:pt>
                <c:pt idx="1045">
                  <c:v>38028</c:v>
                </c:pt>
                <c:pt idx="1046">
                  <c:v>38029</c:v>
                </c:pt>
                <c:pt idx="1047">
                  <c:v>38030</c:v>
                </c:pt>
                <c:pt idx="1048">
                  <c:v>38033</c:v>
                </c:pt>
                <c:pt idx="1049">
                  <c:v>38034</c:v>
                </c:pt>
                <c:pt idx="1050">
                  <c:v>38035</c:v>
                </c:pt>
                <c:pt idx="1051">
                  <c:v>38036</c:v>
                </c:pt>
                <c:pt idx="1052">
                  <c:v>38037</c:v>
                </c:pt>
                <c:pt idx="1053">
                  <c:v>38040</c:v>
                </c:pt>
                <c:pt idx="1054">
                  <c:v>38041</c:v>
                </c:pt>
                <c:pt idx="1055">
                  <c:v>38042</c:v>
                </c:pt>
                <c:pt idx="1056">
                  <c:v>38043</c:v>
                </c:pt>
                <c:pt idx="1057">
                  <c:v>38044</c:v>
                </c:pt>
                <c:pt idx="1058">
                  <c:v>38047</c:v>
                </c:pt>
                <c:pt idx="1059">
                  <c:v>38048</c:v>
                </c:pt>
                <c:pt idx="1060">
                  <c:v>38049</c:v>
                </c:pt>
                <c:pt idx="1061">
                  <c:v>38050</c:v>
                </c:pt>
                <c:pt idx="1062">
                  <c:v>38051</c:v>
                </c:pt>
                <c:pt idx="1063">
                  <c:v>38054</c:v>
                </c:pt>
                <c:pt idx="1064">
                  <c:v>38055</c:v>
                </c:pt>
                <c:pt idx="1065">
                  <c:v>38056</c:v>
                </c:pt>
                <c:pt idx="1066">
                  <c:v>38057</c:v>
                </c:pt>
                <c:pt idx="1067">
                  <c:v>38058</c:v>
                </c:pt>
                <c:pt idx="1068">
                  <c:v>38061</c:v>
                </c:pt>
                <c:pt idx="1069">
                  <c:v>38062</c:v>
                </c:pt>
                <c:pt idx="1070">
                  <c:v>38063</c:v>
                </c:pt>
                <c:pt idx="1071">
                  <c:v>38064</c:v>
                </c:pt>
                <c:pt idx="1072">
                  <c:v>38065</c:v>
                </c:pt>
                <c:pt idx="1073">
                  <c:v>38068</c:v>
                </c:pt>
                <c:pt idx="1074">
                  <c:v>38069</c:v>
                </c:pt>
                <c:pt idx="1075">
                  <c:v>38070</c:v>
                </c:pt>
                <c:pt idx="1076">
                  <c:v>38071</c:v>
                </c:pt>
                <c:pt idx="1077">
                  <c:v>38072</c:v>
                </c:pt>
                <c:pt idx="1078">
                  <c:v>38075</c:v>
                </c:pt>
                <c:pt idx="1079">
                  <c:v>38076</c:v>
                </c:pt>
                <c:pt idx="1080">
                  <c:v>38077</c:v>
                </c:pt>
                <c:pt idx="1081">
                  <c:v>38078</c:v>
                </c:pt>
                <c:pt idx="1082">
                  <c:v>38079</c:v>
                </c:pt>
                <c:pt idx="1083">
                  <c:v>38082</c:v>
                </c:pt>
                <c:pt idx="1084">
                  <c:v>38083</c:v>
                </c:pt>
                <c:pt idx="1085">
                  <c:v>38084</c:v>
                </c:pt>
                <c:pt idx="1086">
                  <c:v>38085</c:v>
                </c:pt>
                <c:pt idx="1087">
                  <c:v>38090</c:v>
                </c:pt>
                <c:pt idx="1088">
                  <c:v>38091</c:v>
                </c:pt>
                <c:pt idx="1089">
                  <c:v>38092</c:v>
                </c:pt>
                <c:pt idx="1090">
                  <c:v>38093</c:v>
                </c:pt>
                <c:pt idx="1091">
                  <c:v>38096</c:v>
                </c:pt>
                <c:pt idx="1092">
                  <c:v>38097</c:v>
                </c:pt>
                <c:pt idx="1093">
                  <c:v>38098</c:v>
                </c:pt>
                <c:pt idx="1094">
                  <c:v>38099</c:v>
                </c:pt>
                <c:pt idx="1095">
                  <c:v>38100</c:v>
                </c:pt>
                <c:pt idx="1096">
                  <c:v>38103</c:v>
                </c:pt>
                <c:pt idx="1097">
                  <c:v>38104</c:v>
                </c:pt>
                <c:pt idx="1098">
                  <c:v>38105</c:v>
                </c:pt>
                <c:pt idx="1099">
                  <c:v>38106</c:v>
                </c:pt>
                <c:pt idx="1100">
                  <c:v>38107</c:v>
                </c:pt>
                <c:pt idx="1101">
                  <c:v>38110</c:v>
                </c:pt>
                <c:pt idx="1102">
                  <c:v>38111</c:v>
                </c:pt>
                <c:pt idx="1103">
                  <c:v>38112</c:v>
                </c:pt>
                <c:pt idx="1104">
                  <c:v>38113</c:v>
                </c:pt>
                <c:pt idx="1105">
                  <c:v>38114</c:v>
                </c:pt>
                <c:pt idx="1106">
                  <c:v>38117</c:v>
                </c:pt>
                <c:pt idx="1107">
                  <c:v>38118</c:v>
                </c:pt>
                <c:pt idx="1108">
                  <c:v>38119</c:v>
                </c:pt>
                <c:pt idx="1109">
                  <c:v>38120</c:v>
                </c:pt>
                <c:pt idx="1110">
                  <c:v>38121</c:v>
                </c:pt>
                <c:pt idx="1111">
                  <c:v>38124</c:v>
                </c:pt>
                <c:pt idx="1112">
                  <c:v>38125</c:v>
                </c:pt>
                <c:pt idx="1113">
                  <c:v>38126</c:v>
                </c:pt>
                <c:pt idx="1114">
                  <c:v>38127</c:v>
                </c:pt>
                <c:pt idx="1115">
                  <c:v>38128</c:v>
                </c:pt>
                <c:pt idx="1116">
                  <c:v>38131</c:v>
                </c:pt>
                <c:pt idx="1117">
                  <c:v>38132</c:v>
                </c:pt>
                <c:pt idx="1118">
                  <c:v>38133</c:v>
                </c:pt>
                <c:pt idx="1119">
                  <c:v>38134</c:v>
                </c:pt>
                <c:pt idx="1120">
                  <c:v>38135</c:v>
                </c:pt>
                <c:pt idx="1121">
                  <c:v>38138</c:v>
                </c:pt>
                <c:pt idx="1122">
                  <c:v>38139</c:v>
                </c:pt>
                <c:pt idx="1123">
                  <c:v>38140</c:v>
                </c:pt>
                <c:pt idx="1124">
                  <c:v>38141</c:v>
                </c:pt>
                <c:pt idx="1125">
                  <c:v>38142</c:v>
                </c:pt>
                <c:pt idx="1126">
                  <c:v>38145</c:v>
                </c:pt>
                <c:pt idx="1127">
                  <c:v>38146</c:v>
                </c:pt>
                <c:pt idx="1128">
                  <c:v>38147</c:v>
                </c:pt>
                <c:pt idx="1129">
                  <c:v>38148</c:v>
                </c:pt>
                <c:pt idx="1130">
                  <c:v>38149</c:v>
                </c:pt>
                <c:pt idx="1131">
                  <c:v>38152</c:v>
                </c:pt>
                <c:pt idx="1132">
                  <c:v>38153</c:v>
                </c:pt>
                <c:pt idx="1133">
                  <c:v>38154</c:v>
                </c:pt>
                <c:pt idx="1134">
                  <c:v>38155</c:v>
                </c:pt>
                <c:pt idx="1135">
                  <c:v>38156</c:v>
                </c:pt>
                <c:pt idx="1136">
                  <c:v>38159</c:v>
                </c:pt>
                <c:pt idx="1137">
                  <c:v>38160</c:v>
                </c:pt>
                <c:pt idx="1138">
                  <c:v>38161</c:v>
                </c:pt>
                <c:pt idx="1139">
                  <c:v>38162</c:v>
                </c:pt>
                <c:pt idx="1140">
                  <c:v>38163</c:v>
                </c:pt>
                <c:pt idx="1141">
                  <c:v>38166</c:v>
                </c:pt>
                <c:pt idx="1142">
                  <c:v>38167</c:v>
                </c:pt>
                <c:pt idx="1143">
                  <c:v>38168</c:v>
                </c:pt>
                <c:pt idx="1144">
                  <c:v>38169</c:v>
                </c:pt>
                <c:pt idx="1145">
                  <c:v>38170</c:v>
                </c:pt>
                <c:pt idx="1146">
                  <c:v>38173</c:v>
                </c:pt>
                <c:pt idx="1147">
                  <c:v>38174</c:v>
                </c:pt>
                <c:pt idx="1148">
                  <c:v>38175</c:v>
                </c:pt>
                <c:pt idx="1149">
                  <c:v>38176</c:v>
                </c:pt>
                <c:pt idx="1150">
                  <c:v>38177</c:v>
                </c:pt>
                <c:pt idx="1151">
                  <c:v>38180</c:v>
                </c:pt>
                <c:pt idx="1152">
                  <c:v>38181</c:v>
                </c:pt>
                <c:pt idx="1153">
                  <c:v>38182</c:v>
                </c:pt>
                <c:pt idx="1154">
                  <c:v>38183</c:v>
                </c:pt>
                <c:pt idx="1155">
                  <c:v>38184</c:v>
                </c:pt>
                <c:pt idx="1156">
                  <c:v>38187</c:v>
                </c:pt>
                <c:pt idx="1157">
                  <c:v>38188</c:v>
                </c:pt>
                <c:pt idx="1158">
                  <c:v>38189</c:v>
                </c:pt>
                <c:pt idx="1159">
                  <c:v>38190</c:v>
                </c:pt>
                <c:pt idx="1160">
                  <c:v>38191</c:v>
                </c:pt>
                <c:pt idx="1161">
                  <c:v>38194</c:v>
                </c:pt>
                <c:pt idx="1162">
                  <c:v>38195</c:v>
                </c:pt>
                <c:pt idx="1163">
                  <c:v>38196</c:v>
                </c:pt>
                <c:pt idx="1164">
                  <c:v>38197</c:v>
                </c:pt>
                <c:pt idx="1165">
                  <c:v>38198</c:v>
                </c:pt>
                <c:pt idx="1166">
                  <c:v>38201</c:v>
                </c:pt>
                <c:pt idx="1167">
                  <c:v>38202</c:v>
                </c:pt>
                <c:pt idx="1168">
                  <c:v>38203</c:v>
                </c:pt>
                <c:pt idx="1169">
                  <c:v>38204</c:v>
                </c:pt>
                <c:pt idx="1170">
                  <c:v>38205</c:v>
                </c:pt>
                <c:pt idx="1171">
                  <c:v>38208</c:v>
                </c:pt>
                <c:pt idx="1172">
                  <c:v>38209</c:v>
                </c:pt>
                <c:pt idx="1173">
                  <c:v>38210</c:v>
                </c:pt>
                <c:pt idx="1174">
                  <c:v>38211</c:v>
                </c:pt>
                <c:pt idx="1175">
                  <c:v>38212</c:v>
                </c:pt>
                <c:pt idx="1176">
                  <c:v>38215</c:v>
                </c:pt>
                <c:pt idx="1177">
                  <c:v>38216</c:v>
                </c:pt>
                <c:pt idx="1178">
                  <c:v>38217</c:v>
                </c:pt>
                <c:pt idx="1179">
                  <c:v>38218</c:v>
                </c:pt>
                <c:pt idx="1180">
                  <c:v>38219</c:v>
                </c:pt>
                <c:pt idx="1181">
                  <c:v>38222</c:v>
                </c:pt>
                <c:pt idx="1182">
                  <c:v>38223</c:v>
                </c:pt>
                <c:pt idx="1183">
                  <c:v>38224</c:v>
                </c:pt>
                <c:pt idx="1184">
                  <c:v>38225</c:v>
                </c:pt>
                <c:pt idx="1185">
                  <c:v>38226</c:v>
                </c:pt>
                <c:pt idx="1186">
                  <c:v>38229</c:v>
                </c:pt>
                <c:pt idx="1187">
                  <c:v>38230</c:v>
                </c:pt>
                <c:pt idx="1188">
                  <c:v>38231</c:v>
                </c:pt>
                <c:pt idx="1189">
                  <c:v>38232</c:v>
                </c:pt>
                <c:pt idx="1190">
                  <c:v>38233</c:v>
                </c:pt>
                <c:pt idx="1191">
                  <c:v>38236</c:v>
                </c:pt>
                <c:pt idx="1192">
                  <c:v>38237</c:v>
                </c:pt>
                <c:pt idx="1193">
                  <c:v>38238</c:v>
                </c:pt>
                <c:pt idx="1194">
                  <c:v>38239</c:v>
                </c:pt>
                <c:pt idx="1195">
                  <c:v>38240</c:v>
                </c:pt>
                <c:pt idx="1196">
                  <c:v>38243</c:v>
                </c:pt>
                <c:pt idx="1197">
                  <c:v>38244</c:v>
                </c:pt>
                <c:pt idx="1198">
                  <c:v>38245</c:v>
                </c:pt>
                <c:pt idx="1199">
                  <c:v>38246</c:v>
                </c:pt>
                <c:pt idx="1200">
                  <c:v>38247</c:v>
                </c:pt>
                <c:pt idx="1201">
                  <c:v>38250</c:v>
                </c:pt>
                <c:pt idx="1202">
                  <c:v>38251</c:v>
                </c:pt>
                <c:pt idx="1203">
                  <c:v>38252</c:v>
                </c:pt>
                <c:pt idx="1204">
                  <c:v>38253</c:v>
                </c:pt>
                <c:pt idx="1205">
                  <c:v>38254</c:v>
                </c:pt>
                <c:pt idx="1206">
                  <c:v>38257</c:v>
                </c:pt>
                <c:pt idx="1207">
                  <c:v>38258</c:v>
                </c:pt>
                <c:pt idx="1208">
                  <c:v>38259</c:v>
                </c:pt>
                <c:pt idx="1209">
                  <c:v>38260</c:v>
                </c:pt>
                <c:pt idx="1210">
                  <c:v>38261</c:v>
                </c:pt>
                <c:pt idx="1211">
                  <c:v>38264</c:v>
                </c:pt>
                <c:pt idx="1212">
                  <c:v>38265</c:v>
                </c:pt>
                <c:pt idx="1213">
                  <c:v>38266</c:v>
                </c:pt>
                <c:pt idx="1214">
                  <c:v>38267</c:v>
                </c:pt>
                <c:pt idx="1215">
                  <c:v>38268</c:v>
                </c:pt>
                <c:pt idx="1216">
                  <c:v>38271</c:v>
                </c:pt>
                <c:pt idx="1217">
                  <c:v>38272</c:v>
                </c:pt>
                <c:pt idx="1218">
                  <c:v>38273</c:v>
                </c:pt>
                <c:pt idx="1219">
                  <c:v>38274</c:v>
                </c:pt>
                <c:pt idx="1220">
                  <c:v>38275</c:v>
                </c:pt>
                <c:pt idx="1221">
                  <c:v>38278</c:v>
                </c:pt>
                <c:pt idx="1222">
                  <c:v>38279</c:v>
                </c:pt>
                <c:pt idx="1223">
                  <c:v>38280</c:v>
                </c:pt>
                <c:pt idx="1224">
                  <c:v>38281</c:v>
                </c:pt>
                <c:pt idx="1225">
                  <c:v>38282</c:v>
                </c:pt>
                <c:pt idx="1226">
                  <c:v>38285</c:v>
                </c:pt>
                <c:pt idx="1227">
                  <c:v>38286</c:v>
                </c:pt>
                <c:pt idx="1228">
                  <c:v>38287</c:v>
                </c:pt>
                <c:pt idx="1229">
                  <c:v>38288</c:v>
                </c:pt>
                <c:pt idx="1230">
                  <c:v>38289</c:v>
                </c:pt>
                <c:pt idx="1231">
                  <c:v>38292</c:v>
                </c:pt>
                <c:pt idx="1232">
                  <c:v>38293</c:v>
                </c:pt>
                <c:pt idx="1233">
                  <c:v>38294</c:v>
                </c:pt>
                <c:pt idx="1234">
                  <c:v>38295</c:v>
                </c:pt>
                <c:pt idx="1235">
                  <c:v>38296</c:v>
                </c:pt>
                <c:pt idx="1236">
                  <c:v>38299</c:v>
                </c:pt>
                <c:pt idx="1237">
                  <c:v>38300</c:v>
                </c:pt>
                <c:pt idx="1238">
                  <c:v>38301</c:v>
                </c:pt>
                <c:pt idx="1239">
                  <c:v>38302</c:v>
                </c:pt>
                <c:pt idx="1240">
                  <c:v>38303</c:v>
                </c:pt>
                <c:pt idx="1241">
                  <c:v>38306</c:v>
                </c:pt>
                <c:pt idx="1242">
                  <c:v>38307</c:v>
                </c:pt>
                <c:pt idx="1243">
                  <c:v>38308</c:v>
                </c:pt>
                <c:pt idx="1244">
                  <c:v>38309</c:v>
                </c:pt>
                <c:pt idx="1245">
                  <c:v>38310</c:v>
                </c:pt>
                <c:pt idx="1246">
                  <c:v>38313</c:v>
                </c:pt>
                <c:pt idx="1247">
                  <c:v>38314</c:v>
                </c:pt>
                <c:pt idx="1248">
                  <c:v>38315</c:v>
                </c:pt>
                <c:pt idx="1249">
                  <c:v>38316</c:v>
                </c:pt>
                <c:pt idx="1250">
                  <c:v>38317</c:v>
                </c:pt>
                <c:pt idx="1251">
                  <c:v>38320</c:v>
                </c:pt>
                <c:pt idx="1252">
                  <c:v>38321</c:v>
                </c:pt>
                <c:pt idx="1253">
                  <c:v>38322</c:v>
                </c:pt>
                <c:pt idx="1254">
                  <c:v>38323</c:v>
                </c:pt>
                <c:pt idx="1255">
                  <c:v>38324</c:v>
                </c:pt>
                <c:pt idx="1256">
                  <c:v>38327</c:v>
                </c:pt>
                <c:pt idx="1257">
                  <c:v>38328</c:v>
                </c:pt>
                <c:pt idx="1258">
                  <c:v>38329</c:v>
                </c:pt>
                <c:pt idx="1259">
                  <c:v>38330</c:v>
                </c:pt>
                <c:pt idx="1260">
                  <c:v>38331</c:v>
                </c:pt>
                <c:pt idx="1261">
                  <c:v>38334</c:v>
                </c:pt>
                <c:pt idx="1262">
                  <c:v>38335</c:v>
                </c:pt>
                <c:pt idx="1263">
                  <c:v>38336</c:v>
                </c:pt>
                <c:pt idx="1264">
                  <c:v>38337</c:v>
                </c:pt>
                <c:pt idx="1265">
                  <c:v>38338</c:v>
                </c:pt>
                <c:pt idx="1266">
                  <c:v>38341</c:v>
                </c:pt>
                <c:pt idx="1267">
                  <c:v>38342</c:v>
                </c:pt>
                <c:pt idx="1268">
                  <c:v>38343</c:v>
                </c:pt>
                <c:pt idx="1269">
                  <c:v>38344</c:v>
                </c:pt>
                <c:pt idx="1270">
                  <c:v>38345</c:v>
                </c:pt>
                <c:pt idx="1271">
                  <c:v>38348</c:v>
                </c:pt>
                <c:pt idx="1272">
                  <c:v>38349</c:v>
                </c:pt>
                <c:pt idx="1273">
                  <c:v>38350</c:v>
                </c:pt>
                <c:pt idx="1274">
                  <c:v>38351</c:v>
                </c:pt>
                <c:pt idx="1275">
                  <c:v>38352</c:v>
                </c:pt>
                <c:pt idx="1276">
                  <c:v>38355</c:v>
                </c:pt>
                <c:pt idx="1277">
                  <c:v>38356</c:v>
                </c:pt>
                <c:pt idx="1278">
                  <c:v>38357</c:v>
                </c:pt>
                <c:pt idx="1279">
                  <c:v>38358</c:v>
                </c:pt>
                <c:pt idx="1280">
                  <c:v>38359</c:v>
                </c:pt>
                <c:pt idx="1281">
                  <c:v>38362</c:v>
                </c:pt>
                <c:pt idx="1282">
                  <c:v>38363</c:v>
                </c:pt>
                <c:pt idx="1283">
                  <c:v>38364</c:v>
                </c:pt>
                <c:pt idx="1284">
                  <c:v>38365</c:v>
                </c:pt>
                <c:pt idx="1285">
                  <c:v>38366</c:v>
                </c:pt>
                <c:pt idx="1286">
                  <c:v>38369</c:v>
                </c:pt>
                <c:pt idx="1287">
                  <c:v>38370</c:v>
                </c:pt>
                <c:pt idx="1288">
                  <c:v>38371</c:v>
                </c:pt>
                <c:pt idx="1289">
                  <c:v>38372</c:v>
                </c:pt>
                <c:pt idx="1290">
                  <c:v>38373</c:v>
                </c:pt>
                <c:pt idx="1291">
                  <c:v>38376</c:v>
                </c:pt>
                <c:pt idx="1292">
                  <c:v>38377</c:v>
                </c:pt>
                <c:pt idx="1293">
                  <c:v>38378</c:v>
                </c:pt>
                <c:pt idx="1294">
                  <c:v>38379</c:v>
                </c:pt>
                <c:pt idx="1295">
                  <c:v>38380</c:v>
                </c:pt>
                <c:pt idx="1296">
                  <c:v>38383</c:v>
                </c:pt>
                <c:pt idx="1297">
                  <c:v>38384</c:v>
                </c:pt>
                <c:pt idx="1298">
                  <c:v>38385</c:v>
                </c:pt>
                <c:pt idx="1299">
                  <c:v>38386</c:v>
                </c:pt>
                <c:pt idx="1300">
                  <c:v>38387</c:v>
                </c:pt>
                <c:pt idx="1301">
                  <c:v>38390</c:v>
                </c:pt>
                <c:pt idx="1302">
                  <c:v>38391</c:v>
                </c:pt>
                <c:pt idx="1303">
                  <c:v>38392</c:v>
                </c:pt>
                <c:pt idx="1304">
                  <c:v>38393</c:v>
                </c:pt>
                <c:pt idx="1305">
                  <c:v>38394</c:v>
                </c:pt>
                <c:pt idx="1306">
                  <c:v>38397</c:v>
                </c:pt>
                <c:pt idx="1307">
                  <c:v>38398</c:v>
                </c:pt>
                <c:pt idx="1308">
                  <c:v>38399</c:v>
                </c:pt>
                <c:pt idx="1309">
                  <c:v>38400</c:v>
                </c:pt>
                <c:pt idx="1310">
                  <c:v>38401</c:v>
                </c:pt>
                <c:pt idx="1311">
                  <c:v>38404</c:v>
                </c:pt>
                <c:pt idx="1312">
                  <c:v>38405</c:v>
                </c:pt>
                <c:pt idx="1313">
                  <c:v>38406</c:v>
                </c:pt>
                <c:pt idx="1314">
                  <c:v>38407</c:v>
                </c:pt>
                <c:pt idx="1315">
                  <c:v>38408</c:v>
                </c:pt>
                <c:pt idx="1316">
                  <c:v>38411</c:v>
                </c:pt>
                <c:pt idx="1317">
                  <c:v>38412</c:v>
                </c:pt>
                <c:pt idx="1318">
                  <c:v>38413</c:v>
                </c:pt>
                <c:pt idx="1319">
                  <c:v>38414</c:v>
                </c:pt>
                <c:pt idx="1320">
                  <c:v>38415</c:v>
                </c:pt>
                <c:pt idx="1321">
                  <c:v>38418</c:v>
                </c:pt>
                <c:pt idx="1322">
                  <c:v>38419</c:v>
                </c:pt>
                <c:pt idx="1323">
                  <c:v>38420</c:v>
                </c:pt>
                <c:pt idx="1324">
                  <c:v>38421</c:v>
                </c:pt>
                <c:pt idx="1325">
                  <c:v>38422</c:v>
                </c:pt>
                <c:pt idx="1326">
                  <c:v>38425</c:v>
                </c:pt>
                <c:pt idx="1327">
                  <c:v>38426</c:v>
                </c:pt>
                <c:pt idx="1328">
                  <c:v>38427</c:v>
                </c:pt>
                <c:pt idx="1329">
                  <c:v>38428</c:v>
                </c:pt>
                <c:pt idx="1330">
                  <c:v>38429</c:v>
                </c:pt>
                <c:pt idx="1331">
                  <c:v>38432</c:v>
                </c:pt>
                <c:pt idx="1332">
                  <c:v>38433</c:v>
                </c:pt>
                <c:pt idx="1333">
                  <c:v>38434</c:v>
                </c:pt>
                <c:pt idx="1334">
                  <c:v>38435</c:v>
                </c:pt>
                <c:pt idx="1335">
                  <c:v>38440</c:v>
                </c:pt>
                <c:pt idx="1336">
                  <c:v>38441</c:v>
                </c:pt>
                <c:pt idx="1337">
                  <c:v>38442</c:v>
                </c:pt>
                <c:pt idx="1338">
                  <c:v>38443</c:v>
                </c:pt>
                <c:pt idx="1339">
                  <c:v>38446</c:v>
                </c:pt>
                <c:pt idx="1340">
                  <c:v>38447</c:v>
                </c:pt>
                <c:pt idx="1341">
                  <c:v>38448</c:v>
                </c:pt>
                <c:pt idx="1342">
                  <c:v>38449</c:v>
                </c:pt>
                <c:pt idx="1343">
                  <c:v>38450</c:v>
                </c:pt>
                <c:pt idx="1344">
                  <c:v>38453</c:v>
                </c:pt>
                <c:pt idx="1345">
                  <c:v>38454</c:v>
                </c:pt>
                <c:pt idx="1346">
                  <c:v>38455</c:v>
                </c:pt>
                <c:pt idx="1347">
                  <c:v>38456</c:v>
                </c:pt>
                <c:pt idx="1348">
                  <c:v>38457</c:v>
                </c:pt>
                <c:pt idx="1349">
                  <c:v>38460</c:v>
                </c:pt>
                <c:pt idx="1350">
                  <c:v>38461</c:v>
                </c:pt>
                <c:pt idx="1351">
                  <c:v>38462</c:v>
                </c:pt>
                <c:pt idx="1352">
                  <c:v>38463</c:v>
                </c:pt>
                <c:pt idx="1353">
                  <c:v>38464</c:v>
                </c:pt>
                <c:pt idx="1354">
                  <c:v>38467</c:v>
                </c:pt>
                <c:pt idx="1355">
                  <c:v>38468</c:v>
                </c:pt>
                <c:pt idx="1356">
                  <c:v>38469</c:v>
                </c:pt>
                <c:pt idx="1357">
                  <c:v>38470</c:v>
                </c:pt>
                <c:pt idx="1358">
                  <c:v>38471</c:v>
                </c:pt>
                <c:pt idx="1359">
                  <c:v>38474</c:v>
                </c:pt>
                <c:pt idx="1360">
                  <c:v>38475</c:v>
                </c:pt>
                <c:pt idx="1361">
                  <c:v>38476</c:v>
                </c:pt>
                <c:pt idx="1362">
                  <c:v>38477</c:v>
                </c:pt>
                <c:pt idx="1363">
                  <c:v>38478</c:v>
                </c:pt>
                <c:pt idx="1364">
                  <c:v>38481</c:v>
                </c:pt>
                <c:pt idx="1365">
                  <c:v>38482</c:v>
                </c:pt>
                <c:pt idx="1366">
                  <c:v>38483</c:v>
                </c:pt>
                <c:pt idx="1367">
                  <c:v>38484</c:v>
                </c:pt>
                <c:pt idx="1368">
                  <c:v>38485</c:v>
                </c:pt>
                <c:pt idx="1369">
                  <c:v>38488</c:v>
                </c:pt>
                <c:pt idx="1370">
                  <c:v>38489</c:v>
                </c:pt>
                <c:pt idx="1371">
                  <c:v>38490</c:v>
                </c:pt>
                <c:pt idx="1372">
                  <c:v>38491</c:v>
                </c:pt>
                <c:pt idx="1373">
                  <c:v>38492</c:v>
                </c:pt>
                <c:pt idx="1374">
                  <c:v>38495</c:v>
                </c:pt>
                <c:pt idx="1375">
                  <c:v>38496</c:v>
                </c:pt>
                <c:pt idx="1376">
                  <c:v>38497</c:v>
                </c:pt>
                <c:pt idx="1377">
                  <c:v>38498</c:v>
                </c:pt>
                <c:pt idx="1378">
                  <c:v>38499</c:v>
                </c:pt>
                <c:pt idx="1379">
                  <c:v>38502</c:v>
                </c:pt>
                <c:pt idx="1380">
                  <c:v>38503</c:v>
                </c:pt>
                <c:pt idx="1381">
                  <c:v>38504</c:v>
                </c:pt>
                <c:pt idx="1382">
                  <c:v>38505</c:v>
                </c:pt>
                <c:pt idx="1383">
                  <c:v>38506</c:v>
                </c:pt>
                <c:pt idx="1384">
                  <c:v>38509</c:v>
                </c:pt>
                <c:pt idx="1385">
                  <c:v>38510</c:v>
                </c:pt>
                <c:pt idx="1386">
                  <c:v>38511</c:v>
                </c:pt>
                <c:pt idx="1387">
                  <c:v>38512</c:v>
                </c:pt>
                <c:pt idx="1388">
                  <c:v>38513</c:v>
                </c:pt>
                <c:pt idx="1389">
                  <c:v>38516</c:v>
                </c:pt>
                <c:pt idx="1390">
                  <c:v>38517</c:v>
                </c:pt>
                <c:pt idx="1391">
                  <c:v>38518</c:v>
                </c:pt>
                <c:pt idx="1392">
                  <c:v>38519</c:v>
                </c:pt>
                <c:pt idx="1393">
                  <c:v>38520</c:v>
                </c:pt>
                <c:pt idx="1394">
                  <c:v>38523</c:v>
                </c:pt>
                <c:pt idx="1395">
                  <c:v>38524</c:v>
                </c:pt>
                <c:pt idx="1396">
                  <c:v>38525</c:v>
                </c:pt>
                <c:pt idx="1397">
                  <c:v>38526</c:v>
                </c:pt>
                <c:pt idx="1398">
                  <c:v>38527</c:v>
                </c:pt>
                <c:pt idx="1399">
                  <c:v>38530</c:v>
                </c:pt>
                <c:pt idx="1400">
                  <c:v>38531</c:v>
                </c:pt>
                <c:pt idx="1401">
                  <c:v>38532</c:v>
                </c:pt>
                <c:pt idx="1402">
                  <c:v>38533</c:v>
                </c:pt>
                <c:pt idx="1403">
                  <c:v>38534</c:v>
                </c:pt>
                <c:pt idx="1404">
                  <c:v>38537</c:v>
                </c:pt>
                <c:pt idx="1405">
                  <c:v>38538</c:v>
                </c:pt>
                <c:pt idx="1406">
                  <c:v>38539</c:v>
                </c:pt>
                <c:pt idx="1407">
                  <c:v>38540</c:v>
                </c:pt>
                <c:pt idx="1408">
                  <c:v>38541</c:v>
                </c:pt>
                <c:pt idx="1409">
                  <c:v>38544</c:v>
                </c:pt>
                <c:pt idx="1410">
                  <c:v>38545</c:v>
                </c:pt>
                <c:pt idx="1411">
                  <c:v>38546</c:v>
                </c:pt>
                <c:pt idx="1412">
                  <c:v>38547</c:v>
                </c:pt>
                <c:pt idx="1413">
                  <c:v>38548</c:v>
                </c:pt>
                <c:pt idx="1414">
                  <c:v>38551</c:v>
                </c:pt>
                <c:pt idx="1415">
                  <c:v>38552</c:v>
                </c:pt>
                <c:pt idx="1416">
                  <c:v>38553</c:v>
                </c:pt>
                <c:pt idx="1417">
                  <c:v>38554</c:v>
                </c:pt>
                <c:pt idx="1418">
                  <c:v>38555</c:v>
                </c:pt>
                <c:pt idx="1419">
                  <c:v>38558</c:v>
                </c:pt>
                <c:pt idx="1420">
                  <c:v>38559</c:v>
                </c:pt>
                <c:pt idx="1421">
                  <c:v>38560</c:v>
                </c:pt>
                <c:pt idx="1422">
                  <c:v>38561</c:v>
                </c:pt>
                <c:pt idx="1423">
                  <c:v>38562</c:v>
                </c:pt>
                <c:pt idx="1424">
                  <c:v>38565</c:v>
                </c:pt>
                <c:pt idx="1425">
                  <c:v>38566</c:v>
                </c:pt>
                <c:pt idx="1426">
                  <c:v>38567</c:v>
                </c:pt>
                <c:pt idx="1427">
                  <c:v>38568</c:v>
                </c:pt>
                <c:pt idx="1428">
                  <c:v>38569</c:v>
                </c:pt>
                <c:pt idx="1429">
                  <c:v>38572</c:v>
                </c:pt>
                <c:pt idx="1430">
                  <c:v>38573</c:v>
                </c:pt>
                <c:pt idx="1431">
                  <c:v>38574</c:v>
                </c:pt>
                <c:pt idx="1432">
                  <c:v>38575</c:v>
                </c:pt>
                <c:pt idx="1433">
                  <c:v>38576</c:v>
                </c:pt>
                <c:pt idx="1434">
                  <c:v>38579</c:v>
                </c:pt>
                <c:pt idx="1435">
                  <c:v>38580</c:v>
                </c:pt>
                <c:pt idx="1436">
                  <c:v>38581</c:v>
                </c:pt>
                <c:pt idx="1437">
                  <c:v>38582</c:v>
                </c:pt>
                <c:pt idx="1438">
                  <c:v>38583</c:v>
                </c:pt>
                <c:pt idx="1439">
                  <c:v>38586</c:v>
                </c:pt>
                <c:pt idx="1440">
                  <c:v>38587</c:v>
                </c:pt>
                <c:pt idx="1441">
                  <c:v>38588</c:v>
                </c:pt>
                <c:pt idx="1442">
                  <c:v>38589</c:v>
                </c:pt>
                <c:pt idx="1443">
                  <c:v>38590</c:v>
                </c:pt>
                <c:pt idx="1444">
                  <c:v>38593</c:v>
                </c:pt>
                <c:pt idx="1445">
                  <c:v>38594</c:v>
                </c:pt>
                <c:pt idx="1446">
                  <c:v>38595</c:v>
                </c:pt>
                <c:pt idx="1447">
                  <c:v>38596</c:v>
                </c:pt>
                <c:pt idx="1448">
                  <c:v>38597</c:v>
                </c:pt>
                <c:pt idx="1449">
                  <c:v>38600</c:v>
                </c:pt>
                <c:pt idx="1450">
                  <c:v>38601</c:v>
                </c:pt>
                <c:pt idx="1451">
                  <c:v>38602</c:v>
                </c:pt>
                <c:pt idx="1452">
                  <c:v>38603</c:v>
                </c:pt>
                <c:pt idx="1453">
                  <c:v>38604</c:v>
                </c:pt>
                <c:pt idx="1454">
                  <c:v>38607</c:v>
                </c:pt>
                <c:pt idx="1455">
                  <c:v>38608</c:v>
                </c:pt>
                <c:pt idx="1456">
                  <c:v>38609</c:v>
                </c:pt>
                <c:pt idx="1457">
                  <c:v>38610</c:v>
                </c:pt>
                <c:pt idx="1458">
                  <c:v>38611</c:v>
                </c:pt>
                <c:pt idx="1459">
                  <c:v>38614</c:v>
                </c:pt>
                <c:pt idx="1460">
                  <c:v>38615</c:v>
                </c:pt>
                <c:pt idx="1461">
                  <c:v>38616</c:v>
                </c:pt>
                <c:pt idx="1462">
                  <c:v>38617</c:v>
                </c:pt>
                <c:pt idx="1463">
                  <c:v>38618</c:v>
                </c:pt>
                <c:pt idx="1464">
                  <c:v>38621</c:v>
                </c:pt>
                <c:pt idx="1465">
                  <c:v>38622</c:v>
                </c:pt>
                <c:pt idx="1466">
                  <c:v>38623</c:v>
                </c:pt>
                <c:pt idx="1467">
                  <c:v>38624</c:v>
                </c:pt>
                <c:pt idx="1468">
                  <c:v>38625</c:v>
                </c:pt>
                <c:pt idx="1469">
                  <c:v>38628</c:v>
                </c:pt>
                <c:pt idx="1470">
                  <c:v>38629</c:v>
                </c:pt>
                <c:pt idx="1471">
                  <c:v>38630</c:v>
                </c:pt>
                <c:pt idx="1472">
                  <c:v>38631</c:v>
                </c:pt>
                <c:pt idx="1473">
                  <c:v>38632</c:v>
                </c:pt>
                <c:pt idx="1474">
                  <c:v>38635</c:v>
                </c:pt>
                <c:pt idx="1475">
                  <c:v>38636</c:v>
                </c:pt>
                <c:pt idx="1476">
                  <c:v>38637</c:v>
                </c:pt>
                <c:pt idx="1477">
                  <c:v>38638</c:v>
                </c:pt>
                <c:pt idx="1478">
                  <c:v>38639</c:v>
                </c:pt>
                <c:pt idx="1479">
                  <c:v>38642</c:v>
                </c:pt>
                <c:pt idx="1480">
                  <c:v>38643</c:v>
                </c:pt>
                <c:pt idx="1481">
                  <c:v>38644</c:v>
                </c:pt>
                <c:pt idx="1482">
                  <c:v>38645</c:v>
                </c:pt>
                <c:pt idx="1483">
                  <c:v>38646</c:v>
                </c:pt>
                <c:pt idx="1484">
                  <c:v>38649</c:v>
                </c:pt>
                <c:pt idx="1485">
                  <c:v>38650</c:v>
                </c:pt>
                <c:pt idx="1486">
                  <c:v>38651</c:v>
                </c:pt>
                <c:pt idx="1487">
                  <c:v>38652</c:v>
                </c:pt>
                <c:pt idx="1488">
                  <c:v>38653</c:v>
                </c:pt>
                <c:pt idx="1489">
                  <c:v>38656</c:v>
                </c:pt>
                <c:pt idx="1490">
                  <c:v>38657</c:v>
                </c:pt>
                <c:pt idx="1491">
                  <c:v>38658</c:v>
                </c:pt>
                <c:pt idx="1492">
                  <c:v>38659</c:v>
                </c:pt>
                <c:pt idx="1493">
                  <c:v>38660</c:v>
                </c:pt>
                <c:pt idx="1494">
                  <c:v>38663</c:v>
                </c:pt>
                <c:pt idx="1495">
                  <c:v>38664</c:v>
                </c:pt>
                <c:pt idx="1496">
                  <c:v>38665</c:v>
                </c:pt>
                <c:pt idx="1497">
                  <c:v>38666</c:v>
                </c:pt>
                <c:pt idx="1498">
                  <c:v>38667</c:v>
                </c:pt>
                <c:pt idx="1499">
                  <c:v>38670</c:v>
                </c:pt>
                <c:pt idx="1500">
                  <c:v>38671</c:v>
                </c:pt>
                <c:pt idx="1501">
                  <c:v>38672</c:v>
                </c:pt>
                <c:pt idx="1502">
                  <c:v>38673</c:v>
                </c:pt>
                <c:pt idx="1503">
                  <c:v>38674</c:v>
                </c:pt>
                <c:pt idx="1504">
                  <c:v>38677</c:v>
                </c:pt>
                <c:pt idx="1505">
                  <c:v>38678</c:v>
                </c:pt>
                <c:pt idx="1506">
                  <c:v>38679</c:v>
                </c:pt>
                <c:pt idx="1507">
                  <c:v>38680</c:v>
                </c:pt>
                <c:pt idx="1508">
                  <c:v>38681</c:v>
                </c:pt>
                <c:pt idx="1509">
                  <c:v>38684</c:v>
                </c:pt>
                <c:pt idx="1510">
                  <c:v>38685</c:v>
                </c:pt>
                <c:pt idx="1511">
                  <c:v>38686</c:v>
                </c:pt>
                <c:pt idx="1512">
                  <c:v>38687</c:v>
                </c:pt>
                <c:pt idx="1513">
                  <c:v>38688</c:v>
                </c:pt>
                <c:pt idx="1514">
                  <c:v>38691</c:v>
                </c:pt>
                <c:pt idx="1515">
                  <c:v>38692</c:v>
                </c:pt>
                <c:pt idx="1516">
                  <c:v>38693</c:v>
                </c:pt>
                <c:pt idx="1517">
                  <c:v>38694</c:v>
                </c:pt>
                <c:pt idx="1518">
                  <c:v>38695</c:v>
                </c:pt>
                <c:pt idx="1519">
                  <c:v>38698</c:v>
                </c:pt>
                <c:pt idx="1520">
                  <c:v>38699</c:v>
                </c:pt>
                <c:pt idx="1521">
                  <c:v>38700</c:v>
                </c:pt>
                <c:pt idx="1522">
                  <c:v>38701</c:v>
                </c:pt>
                <c:pt idx="1523">
                  <c:v>38702</c:v>
                </c:pt>
                <c:pt idx="1524">
                  <c:v>38705</c:v>
                </c:pt>
                <c:pt idx="1525">
                  <c:v>38706</c:v>
                </c:pt>
                <c:pt idx="1526">
                  <c:v>38707</c:v>
                </c:pt>
                <c:pt idx="1527">
                  <c:v>38708</c:v>
                </c:pt>
                <c:pt idx="1528">
                  <c:v>38709</c:v>
                </c:pt>
                <c:pt idx="1529">
                  <c:v>38713</c:v>
                </c:pt>
                <c:pt idx="1530">
                  <c:v>38714</c:v>
                </c:pt>
                <c:pt idx="1531">
                  <c:v>38715</c:v>
                </c:pt>
                <c:pt idx="1532">
                  <c:v>38716</c:v>
                </c:pt>
                <c:pt idx="1533">
                  <c:v>38719</c:v>
                </c:pt>
                <c:pt idx="1534">
                  <c:v>38720</c:v>
                </c:pt>
                <c:pt idx="1535">
                  <c:v>38721</c:v>
                </c:pt>
                <c:pt idx="1536">
                  <c:v>38722</c:v>
                </c:pt>
                <c:pt idx="1537">
                  <c:v>38723</c:v>
                </c:pt>
                <c:pt idx="1538">
                  <c:v>38726</c:v>
                </c:pt>
                <c:pt idx="1539">
                  <c:v>38727</c:v>
                </c:pt>
                <c:pt idx="1540">
                  <c:v>38728</c:v>
                </c:pt>
                <c:pt idx="1541">
                  <c:v>38729</c:v>
                </c:pt>
                <c:pt idx="1542">
                  <c:v>38730</c:v>
                </c:pt>
                <c:pt idx="1543">
                  <c:v>38733</c:v>
                </c:pt>
                <c:pt idx="1544">
                  <c:v>38734</c:v>
                </c:pt>
                <c:pt idx="1545">
                  <c:v>38735</c:v>
                </c:pt>
                <c:pt idx="1546">
                  <c:v>38736</c:v>
                </c:pt>
                <c:pt idx="1547">
                  <c:v>38737</c:v>
                </c:pt>
                <c:pt idx="1548">
                  <c:v>38740</c:v>
                </c:pt>
                <c:pt idx="1549">
                  <c:v>38741</c:v>
                </c:pt>
                <c:pt idx="1550">
                  <c:v>38742</c:v>
                </c:pt>
                <c:pt idx="1551">
                  <c:v>38743</c:v>
                </c:pt>
                <c:pt idx="1552">
                  <c:v>38744</c:v>
                </c:pt>
                <c:pt idx="1553">
                  <c:v>38747</c:v>
                </c:pt>
                <c:pt idx="1554">
                  <c:v>38748</c:v>
                </c:pt>
                <c:pt idx="1555">
                  <c:v>38749</c:v>
                </c:pt>
                <c:pt idx="1556">
                  <c:v>38750</c:v>
                </c:pt>
                <c:pt idx="1557">
                  <c:v>38751</c:v>
                </c:pt>
                <c:pt idx="1558">
                  <c:v>38754</c:v>
                </c:pt>
                <c:pt idx="1559">
                  <c:v>38755</c:v>
                </c:pt>
                <c:pt idx="1560">
                  <c:v>38756</c:v>
                </c:pt>
                <c:pt idx="1561">
                  <c:v>38757</c:v>
                </c:pt>
                <c:pt idx="1562">
                  <c:v>38758</c:v>
                </c:pt>
                <c:pt idx="1563">
                  <c:v>38761</c:v>
                </c:pt>
                <c:pt idx="1564">
                  <c:v>38762</c:v>
                </c:pt>
                <c:pt idx="1565">
                  <c:v>38763</c:v>
                </c:pt>
                <c:pt idx="1566">
                  <c:v>38764</c:v>
                </c:pt>
                <c:pt idx="1567">
                  <c:v>38765</c:v>
                </c:pt>
                <c:pt idx="1568">
                  <c:v>38768</c:v>
                </c:pt>
                <c:pt idx="1569">
                  <c:v>38769</c:v>
                </c:pt>
                <c:pt idx="1570">
                  <c:v>38770</c:v>
                </c:pt>
                <c:pt idx="1571">
                  <c:v>38771</c:v>
                </c:pt>
                <c:pt idx="1572">
                  <c:v>38772</c:v>
                </c:pt>
                <c:pt idx="1573">
                  <c:v>38775</c:v>
                </c:pt>
                <c:pt idx="1574">
                  <c:v>38776</c:v>
                </c:pt>
                <c:pt idx="1575">
                  <c:v>38777</c:v>
                </c:pt>
                <c:pt idx="1576">
                  <c:v>38778</c:v>
                </c:pt>
                <c:pt idx="1577">
                  <c:v>38779</c:v>
                </c:pt>
                <c:pt idx="1578">
                  <c:v>38782</c:v>
                </c:pt>
                <c:pt idx="1579">
                  <c:v>38783</c:v>
                </c:pt>
                <c:pt idx="1580">
                  <c:v>38784</c:v>
                </c:pt>
                <c:pt idx="1581">
                  <c:v>38785</c:v>
                </c:pt>
                <c:pt idx="1582">
                  <c:v>38786</c:v>
                </c:pt>
                <c:pt idx="1583">
                  <c:v>38789</c:v>
                </c:pt>
                <c:pt idx="1584">
                  <c:v>38790</c:v>
                </c:pt>
                <c:pt idx="1585">
                  <c:v>38791</c:v>
                </c:pt>
                <c:pt idx="1586">
                  <c:v>38792</c:v>
                </c:pt>
                <c:pt idx="1587">
                  <c:v>38793</c:v>
                </c:pt>
                <c:pt idx="1588">
                  <c:v>38796</c:v>
                </c:pt>
                <c:pt idx="1589">
                  <c:v>38797</c:v>
                </c:pt>
                <c:pt idx="1590">
                  <c:v>38798</c:v>
                </c:pt>
                <c:pt idx="1591">
                  <c:v>38799</c:v>
                </c:pt>
                <c:pt idx="1592">
                  <c:v>38800</c:v>
                </c:pt>
                <c:pt idx="1593">
                  <c:v>38803</c:v>
                </c:pt>
                <c:pt idx="1594">
                  <c:v>38804</c:v>
                </c:pt>
                <c:pt idx="1595">
                  <c:v>38805</c:v>
                </c:pt>
                <c:pt idx="1596">
                  <c:v>38806</c:v>
                </c:pt>
                <c:pt idx="1597">
                  <c:v>38807</c:v>
                </c:pt>
                <c:pt idx="1598">
                  <c:v>38810</c:v>
                </c:pt>
                <c:pt idx="1599">
                  <c:v>38811</c:v>
                </c:pt>
                <c:pt idx="1600">
                  <c:v>38812</c:v>
                </c:pt>
                <c:pt idx="1601">
                  <c:v>38813</c:v>
                </c:pt>
                <c:pt idx="1602">
                  <c:v>38814</c:v>
                </c:pt>
                <c:pt idx="1603">
                  <c:v>38817</c:v>
                </c:pt>
                <c:pt idx="1604">
                  <c:v>38818</c:v>
                </c:pt>
                <c:pt idx="1605">
                  <c:v>38819</c:v>
                </c:pt>
                <c:pt idx="1606">
                  <c:v>38820</c:v>
                </c:pt>
                <c:pt idx="1607">
                  <c:v>38825</c:v>
                </c:pt>
                <c:pt idx="1608">
                  <c:v>38826</c:v>
                </c:pt>
                <c:pt idx="1609">
                  <c:v>38827</c:v>
                </c:pt>
                <c:pt idx="1610">
                  <c:v>38828</c:v>
                </c:pt>
                <c:pt idx="1611">
                  <c:v>38831</c:v>
                </c:pt>
                <c:pt idx="1612">
                  <c:v>38832</c:v>
                </c:pt>
                <c:pt idx="1613">
                  <c:v>38833</c:v>
                </c:pt>
                <c:pt idx="1614">
                  <c:v>38834</c:v>
                </c:pt>
                <c:pt idx="1615">
                  <c:v>38835</c:v>
                </c:pt>
                <c:pt idx="1616">
                  <c:v>38839</c:v>
                </c:pt>
                <c:pt idx="1617">
                  <c:v>38840</c:v>
                </c:pt>
                <c:pt idx="1618">
                  <c:v>38841</c:v>
                </c:pt>
                <c:pt idx="1619">
                  <c:v>38842</c:v>
                </c:pt>
                <c:pt idx="1620">
                  <c:v>38845</c:v>
                </c:pt>
                <c:pt idx="1621">
                  <c:v>38846</c:v>
                </c:pt>
                <c:pt idx="1622">
                  <c:v>38847</c:v>
                </c:pt>
                <c:pt idx="1623">
                  <c:v>38848</c:v>
                </c:pt>
                <c:pt idx="1624">
                  <c:v>38849</c:v>
                </c:pt>
                <c:pt idx="1625">
                  <c:v>38852</c:v>
                </c:pt>
                <c:pt idx="1626">
                  <c:v>38853</c:v>
                </c:pt>
                <c:pt idx="1627">
                  <c:v>38854</c:v>
                </c:pt>
                <c:pt idx="1628">
                  <c:v>38855</c:v>
                </c:pt>
                <c:pt idx="1629">
                  <c:v>38856</c:v>
                </c:pt>
                <c:pt idx="1630">
                  <c:v>38859</c:v>
                </c:pt>
                <c:pt idx="1631">
                  <c:v>38860</c:v>
                </c:pt>
                <c:pt idx="1632">
                  <c:v>38861</c:v>
                </c:pt>
                <c:pt idx="1633">
                  <c:v>38862</c:v>
                </c:pt>
                <c:pt idx="1634">
                  <c:v>38863</c:v>
                </c:pt>
                <c:pt idx="1635">
                  <c:v>38866</c:v>
                </c:pt>
                <c:pt idx="1636">
                  <c:v>38867</c:v>
                </c:pt>
                <c:pt idx="1637">
                  <c:v>38868</c:v>
                </c:pt>
                <c:pt idx="1638">
                  <c:v>38869</c:v>
                </c:pt>
                <c:pt idx="1639">
                  <c:v>38870</c:v>
                </c:pt>
                <c:pt idx="1640">
                  <c:v>38873</c:v>
                </c:pt>
                <c:pt idx="1641">
                  <c:v>38874</c:v>
                </c:pt>
                <c:pt idx="1642">
                  <c:v>38875</c:v>
                </c:pt>
                <c:pt idx="1643">
                  <c:v>38876</c:v>
                </c:pt>
                <c:pt idx="1644">
                  <c:v>38877</c:v>
                </c:pt>
                <c:pt idx="1645">
                  <c:v>38880</c:v>
                </c:pt>
                <c:pt idx="1646">
                  <c:v>38881</c:v>
                </c:pt>
                <c:pt idx="1647">
                  <c:v>38882</c:v>
                </c:pt>
                <c:pt idx="1648">
                  <c:v>38883</c:v>
                </c:pt>
                <c:pt idx="1649">
                  <c:v>38884</c:v>
                </c:pt>
                <c:pt idx="1650">
                  <c:v>38887</c:v>
                </c:pt>
                <c:pt idx="1651">
                  <c:v>38888</c:v>
                </c:pt>
                <c:pt idx="1652">
                  <c:v>38889</c:v>
                </c:pt>
                <c:pt idx="1653">
                  <c:v>38890</c:v>
                </c:pt>
                <c:pt idx="1654">
                  <c:v>38891</c:v>
                </c:pt>
                <c:pt idx="1655">
                  <c:v>38894</c:v>
                </c:pt>
                <c:pt idx="1656">
                  <c:v>38895</c:v>
                </c:pt>
                <c:pt idx="1657">
                  <c:v>38896</c:v>
                </c:pt>
                <c:pt idx="1658">
                  <c:v>38897</c:v>
                </c:pt>
                <c:pt idx="1659">
                  <c:v>38898</c:v>
                </c:pt>
                <c:pt idx="1660">
                  <c:v>38901</c:v>
                </c:pt>
                <c:pt idx="1661">
                  <c:v>38902</c:v>
                </c:pt>
                <c:pt idx="1662">
                  <c:v>38903</c:v>
                </c:pt>
                <c:pt idx="1663">
                  <c:v>38904</c:v>
                </c:pt>
                <c:pt idx="1664">
                  <c:v>38905</c:v>
                </c:pt>
                <c:pt idx="1665">
                  <c:v>38908</c:v>
                </c:pt>
                <c:pt idx="1666">
                  <c:v>38909</c:v>
                </c:pt>
                <c:pt idx="1667">
                  <c:v>38910</c:v>
                </c:pt>
                <c:pt idx="1668">
                  <c:v>38911</c:v>
                </c:pt>
                <c:pt idx="1669">
                  <c:v>38912</c:v>
                </c:pt>
                <c:pt idx="1670">
                  <c:v>38915</c:v>
                </c:pt>
                <c:pt idx="1671">
                  <c:v>38916</c:v>
                </c:pt>
                <c:pt idx="1672">
                  <c:v>38917</c:v>
                </c:pt>
                <c:pt idx="1673">
                  <c:v>38918</c:v>
                </c:pt>
                <c:pt idx="1674">
                  <c:v>38919</c:v>
                </c:pt>
                <c:pt idx="1675">
                  <c:v>38922</c:v>
                </c:pt>
                <c:pt idx="1676">
                  <c:v>38923</c:v>
                </c:pt>
                <c:pt idx="1677">
                  <c:v>38924</c:v>
                </c:pt>
                <c:pt idx="1678">
                  <c:v>38925</c:v>
                </c:pt>
                <c:pt idx="1679">
                  <c:v>38926</c:v>
                </c:pt>
                <c:pt idx="1680">
                  <c:v>38929</c:v>
                </c:pt>
                <c:pt idx="1681">
                  <c:v>38930</c:v>
                </c:pt>
                <c:pt idx="1682">
                  <c:v>38931</c:v>
                </c:pt>
                <c:pt idx="1683">
                  <c:v>38932</c:v>
                </c:pt>
                <c:pt idx="1684">
                  <c:v>38933</c:v>
                </c:pt>
                <c:pt idx="1685">
                  <c:v>38936</c:v>
                </c:pt>
                <c:pt idx="1686">
                  <c:v>38937</c:v>
                </c:pt>
                <c:pt idx="1687">
                  <c:v>38938</c:v>
                </c:pt>
                <c:pt idx="1688">
                  <c:v>38939</c:v>
                </c:pt>
                <c:pt idx="1689">
                  <c:v>38940</c:v>
                </c:pt>
                <c:pt idx="1690">
                  <c:v>38943</c:v>
                </c:pt>
                <c:pt idx="1691">
                  <c:v>38944</c:v>
                </c:pt>
                <c:pt idx="1692">
                  <c:v>38945</c:v>
                </c:pt>
                <c:pt idx="1693">
                  <c:v>38946</c:v>
                </c:pt>
                <c:pt idx="1694">
                  <c:v>38947</c:v>
                </c:pt>
                <c:pt idx="1695">
                  <c:v>38950</c:v>
                </c:pt>
                <c:pt idx="1696">
                  <c:v>38951</c:v>
                </c:pt>
                <c:pt idx="1697">
                  <c:v>38952</c:v>
                </c:pt>
                <c:pt idx="1698">
                  <c:v>38953</c:v>
                </c:pt>
                <c:pt idx="1699">
                  <c:v>38954</c:v>
                </c:pt>
                <c:pt idx="1700">
                  <c:v>38957</c:v>
                </c:pt>
                <c:pt idx="1701">
                  <c:v>38958</c:v>
                </c:pt>
                <c:pt idx="1702">
                  <c:v>38959</c:v>
                </c:pt>
                <c:pt idx="1703">
                  <c:v>38960</c:v>
                </c:pt>
                <c:pt idx="1704">
                  <c:v>38961</c:v>
                </c:pt>
                <c:pt idx="1705">
                  <c:v>38964</c:v>
                </c:pt>
                <c:pt idx="1706">
                  <c:v>38965</c:v>
                </c:pt>
                <c:pt idx="1707">
                  <c:v>38966</c:v>
                </c:pt>
                <c:pt idx="1708">
                  <c:v>38967</c:v>
                </c:pt>
                <c:pt idx="1709">
                  <c:v>38968</c:v>
                </c:pt>
                <c:pt idx="1710">
                  <c:v>38971</c:v>
                </c:pt>
                <c:pt idx="1711">
                  <c:v>38972</c:v>
                </c:pt>
                <c:pt idx="1712">
                  <c:v>38973</c:v>
                </c:pt>
                <c:pt idx="1713">
                  <c:v>38974</c:v>
                </c:pt>
                <c:pt idx="1714">
                  <c:v>38975</c:v>
                </c:pt>
                <c:pt idx="1715">
                  <c:v>38978</c:v>
                </c:pt>
                <c:pt idx="1716">
                  <c:v>38979</c:v>
                </c:pt>
                <c:pt idx="1717">
                  <c:v>38980</c:v>
                </c:pt>
                <c:pt idx="1718">
                  <c:v>38981</c:v>
                </c:pt>
                <c:pt idx="1719">
                  <c:v>38982</c:v>
                </c:pt>
                <c:pt idx="1720">
                  <c:v>38985</c:v>
                </c:pt>
                <c:pt idx="1721">
                  <c:v>38986</c:v>
                </c:pt>
                <c:pt idx="1722">
                  <c:v>38987</c:v>
                </c:pt>
                <c:pt idx="1723">
                  <c:v>38988</c:v>
                </c:pt>
                <c:pt idx="1724">
                  <c:v>38989</c:v>
                </c:pt>
                <c:pt idx="1725">
                  <c:v>38992</c:v>
                </c:pt>
                <c:pt idx="1726">
                  <c:v>38993</c:v>
                </c:pt>
                <c:pt idx="1727">
                  <c:v>38994</c:v>
                </c:pt>
                <c:pt idx="1728">
                  <c:v>38995</c:v>
                </c:pt>
                <c:pt idx="1729">
                  <c:v>38996</c:v>
                </c:pt>
                <c:pt idx="1730">
                  <c:v>38999</c:v>
                </c:pt>
                <c:pt idx="1731">
                  <c:v>39000</c:v>
                </c:pt>
                <c:pt idx="1732">
                  <c:v>39001</c:v>
                </c:pt>
                <c:pt idx="1733">
                  <c:v>39002</c:v>
                </c:pt>
                <c:pt idx="1734">
                  <c:v>39003</c:v>
                </c:pt>
                <c:pt idx="1735">
                  <c:v>39006</c:v>
                </c:pt>
                <c:pt idx="1736">
                  <c:v>39007</c:v>
                </c:pt>
                <c:pt idx="1737">
                  <c:v>39008</c:v>
                </c:pt>
                <c:pt idx="1738">
                  <c:v>39009</c:v>
                </c:pt>
                <c:pt idx="1739">
                  <c:v>39010</c:v>
                </c:pt>
                <c:pt idx="1740">
                  <c:v>39013</c:v>
                </c:pt>
                <c:pt idx="1741">
                  <c:v>39014</c:v>
                </c:pt>
                <c:pt idx="1742">
                  <c:v>39015</c:v>
                </c:pt>
                <c:pt idx="1743">
                  <c:v>39016</c:v>
                </c:pt>
                <c:pt idx="1744">
                  <c:v>39017</c:v>
                </c:pt>
                <c:pt idx="1745">
                  <c:v>39020</c:v>
                </c:pt>
                <c:pt idx="1746">
                  <c:v>39021</c:v>
                </c:pt>
                <c:pt idx="1747">
                  <c:v>39022</c:v>
                </c:pt>
                <c:pt idx="1748">
                  <c:v>39023</c:v>
                </c:pt>
                <c:pt idx="1749">
                  <c:v>39024</c:v>
                </c:pt>
                <c:pt idx="1750">
                  <c:v>39027</c:v>
                </c:pt>
                <c:pt idx="1751">
                  <c:v>39028</c:v>
                </c:pt>
                <c:pt idx="1752">
                  <c:v>39029</c:v>
                </c:pt>
                <c:pt idx="1753">
                  <c:v>39030</c:v>
                </c:pt>
                <c:pt idx="1754">
                  <c:v>39031</c:v>
                </c:pt>
                <c:pt idx="1755">
                  <c:v>39034</c:v>
                </c:pt>
                <c:pt idx="1756">
                  <c:v>39035</c:v>
                </c:pt>
                <c:pt idx="1757">
                  <c:v>39036</c:v>
                </c:pt>
                <c:pt idx="1758">
                  <c:v>39037</c:v>
                </c:pt>
                <c:pt idx="1759">
                  <c:v>39038</c:v>
                </c:pt>
                <c:pt idx="1760">
                  <c:v>39041</c:v>
                </c:pt>
                <c:pt idx="1761">
                  <c:v>39042</c:v>
                </c:pt>
                <c:pt idx="1762">
                  <c:v>39043</c:v>
                </c:pt>
                <c:pt idx="1763">
                  <c:v>39044</c:v>
                </c:pt>
                <c:pt idx="1764">
                  <c:v>39045</c:v>
                </c:pt>
                <c:pt idx="1765">
                  <c:v>39048</c:v>
                </c:pt>
                <c:pt idx="1766">
                  <c:v>39049</c:v>
                </c:pt>
                <c:pt idx="1767">
                  <c:v>39050</c:v>
                </c:pt>
                <c:pt idx="1768">
                  <c:v>39051</c:v>
                </c:pt>
                <c:pt idx="1769">
                  <c:v>39052</c:v>
                </c:pt>
                <c:pt idx="1770">
                  <c:v>39055</c:v>
                </c:pt>
                <c:pt idx="1771">
                  <c:v>39056</c:v>
                </c:pt>
                <c:pt idx="1772">
                  <c:v>39057</c:v>
                </c:pt>
                <c:pt idx="1773">
                  <c:v>39058</c:v>
                </c:pt>
                <c:pt idx="1774">
                  <c:v>39059</c:v>
                </c:pt>
                <c:pt idx="1775">
                  <c:v>39062</c:v>
                </c:pt>
                <c:pt idx="1776">
                  <c:v>39063</c:v>
                </c:pt>
                <c:pt idx="1777">
                  <c:v>39064</c:v>
                </c:pt>
                <c:pt idx="1778">
                  <c:v>39065</c:v>
                </c:pt>
                <c:pt idx="1779">
                  <c:v>39066</c:v>
                </c:pt>
                <c:pt idx="1780">
                  <c:v>39069</c:v>
                </c:pt>
                <c:pt idx="1781">
                  <c:v>39070</c:v>
                </c:pt>
                <c:pt idx="1782">
                  <c:v>39071</c:v>
                </c:pt>
                <c:pt idx="1783">
                  <c:v>39072</c:v>
                </c:pt>
                <c:pt idx="1784">
                  <c:v>39073</c:v>
                </c:pt>
                <c:pt idx="1785">
                  <c:v>39078</c:v>
                </c:pt>
                <c:pt idx="1786">
                  <c:v>39079</c:v>
                </c:pt>
                <c:pt idx="1787">
                  <c:v>39080</c:v>
                </c:pt>
                <c:pt idx="1788">
                  <c:v>39084</c:v>
                </c:pt>
                <c:pt idx="1789">
                  <c:v>39085</c:v>
                </c:pt>
                <c:pt idx="1790">
                  <c:v>39086</c:v>
                </c:pt>
                <c:pt idx="1791">
                  <c:v>39087</c:v>
                </c:pt>
                <c:pt idx="1792">
                  <c:v>39090</c:v>
                </c:pt>
                <c:pt idx="1793">
                  <c:v>39091</c:v>
                </c:pt>
                <c:pt idx="1794">
                  <c:v>39092</c:v>
                </c:pt>
                <c:pt idx="1795">
                  <c:v>39093</c:v>
                </c:pt>
                <c:pt idx="1796">
                  <c:v>39094</c:v>
                </c:pt>
                <c:pt idx="1797">
                  <c:v>39097</c:v>
                </c:pt>
                <c:pt idx="1798">
                  <c:v>39098</c:v>
                </c:pt>
                <c:pt idx="1799">
                  <c:v>39099</c:v>
                </c:pt>
                <c:pt idx="1800">
                  <c:v>39100</c:v>
                </c:pt>
                <c:pt idx="1801">
                  <c:v>39101</c:v>
                </c:pt>
                <c:pt idx="1802">
                  <c:v>39104</c:v>
                </c:pt>
                <c:pt idx="1803">
                  <c:v>39105</c:v>
                </c:pt>
                <c:pt idx="1804">
                  <c:v>39106</c:v>
                </c:pt>
                <c:pt idx="1805">
                  <c:v>39107</c:v>
                </c:pt>
                <c:pt idx="1806">
                  <c:v>39108</c:v>
                </c:pt>
                <c:pt idx="1807">
                  <c:v>39111</c:v>
                </c:pt>
                <c:pt idx="1808">
                  <c:v>39112</c:v>
                </c:pt>
                <c:pt idx="1809">
                  <c:v>39113</c:v>
                </c:pt>
                <c:pt idx="1810">
                  <c:v>39114</c:v>
                </c:pt>
                <c:pt idx="1811">
                  <c:v>39115</c:v>
                </c:pt>
                <c:pt idx="1812">
                  <c:v>39118</c:v>
                </c:pt>
                <c:pt idx="1813">
                  <c:v>39119</c:v>
                </c:pt>
                <c:pt idx="1814">
                  <c:v>39120</c:v>
                </c:pt>
                <c:pt idx="1815">
                  <c:v>39121</c:v>
                </c:pt>
                <c:pt idx="1816">
                  <c:v>39122</c:v>
                </c:pt>
                <c:pt idx="1817">
                  <c:v>39125</c:v>
                </c:pt>
                <c:pt idx="1818">
                  <c:v>39126</c:v>
                </c:pt>
                <c:pt idx="1819">
                  <c:v>39127</c:v>
                </c:pt>
                <c:pt idx="1820">
                  <c:v>39128</c:v>
                </c:pt>
                <c:pt idx="1821">
                  <c:v>39129</c:v>
                </c:pt>
                <c:pt idx="1822">
                  <c:v>39132</c:v>
                </c:pt>
                <c:pt idx="1823">
                  <c:v>39133</c:v>
                </c:pt>
                <c:pt idx="1824">
                  <c:v>39134</c:v>
                </c:pt>
                <c:pt idx="1825">
                  <c:v>39135</c:v>
                </c:pt>
                <c:pt idx="1826">
                  <c:v>39136</c:v>
                </c:pt>
                <c:pt idx="1827">
                  <c:v>39139</c:v>
                </c:pt>
                <c:pt idx="1828">
                  <c:v>39140</c:v>
                </c:pt>
                <c:pt idx="1829">
                  <c:v>39141</c:v>
                </c:pt>
                <c:pt idx="1830">
                  <c:v>39142</c:v>
                </c:pt>
                <c:pt idx="1831">
                  <c:v>39143</c:v>
                </c:pt>
                <c:pt idx="1832">
                  <c:v>39146</c:v>
                </c:pt>
                <c:pt idx="1833">
                  <c:v>39147</c:v>
                </c:pt>
                <c:pt idx="1834">
                  <c:v>39148</c:v>
                </c:pt>
                <c:pt idx="1835">
                  <c:v>39149</c:v>
                </c:pt>
                <c:pt idx="1836">
                  <c:v>39150</c:v>
                </c:pt>
                <c:pt idx="1837">
                  <c:v>39153</c:v>
                </c:pt>
                <c:pt idx="1838">
                  <c:v>39154</c:v>
                </c:pt>
                <c:pt idx="1839">
                  <c:v>39155</c:v>
                </c:pt>
                <c:pt idx="1840">
                  <c:v>39156</c:v>
                </c:pt>
                <c:pt idx="1841">
                  <c:v>39157</c:v>
                </c:pt>
                <c:pt idx="1842">
                  <c:v>39160</c:v>
                </c:pt>
                <c:pt idx="1843">
                  <c:v>39161</c:v>
                </c:pt>
                <c:pt idx="1844">
                  <c:v>39162</c:v>
                </c:pt>
                <c:pt idx="1845">
                  <c:v>39163</c:v>
                </c:pt>
                <c:pt idx="1846">
                  <c:v>39164</c:v>
                </c:pt>
                <c:pt idx="1847">
                  <c:v>39167</c:v>
                </c:pt>
                <c:pt idx="1848">
                  <c:v>39168</c:v>
                </c:pt>
                <c:pt idx="1849">
                  <c:v>39169</c:v>
                </c:pt>
                <c:pt idx="1850">
                  <c:v>39170</c:v>
                </c:pt>
                <c:pt idx="1851">
                  <c:v>39171</c:v>
                </c:pt>
                <c:pt idx="1852">
                  <c:v>39174</c:v>
                </c:pt>
                <c:pt idx="1853">
                  <c:v>39175</c:v>
                </c:pt>
                <c:pt idx="1854">
                  <c:v>39176</c:v>
                </c:pt>
                <c:pt idx="1855">
                  <c:v>39177</c:v>
                </c:pt>
                <c:pt idx="1856">
                  <c:v>39182</c:v>
                </c:pt>
                <c:pt idx="1857">
                  <c:v>39183</c:v>
                </c:pt>
                <c:pt idx="1858">
                  <c:v>39184</c:v>
                </c:pt>
                <c:pt idx="1859">
                  <c:v>39185</c:v>
                </c:pt>
                <c:pt idx="1860">
                  <c:v>39188</c:v>
                </c:pt>
                <c:pt idx="1861">
                  <c:v>39189</c:v>
                </c:pt>
                <c:pt idx="1862">
                  <c:v>39190</c:v>
                </c:pt>
                <c:pt idx="1863">
                  <c:v>39191</c:v>
                </c:pt>
                <c:pt idx="1864">
                  <c:v>39192</c:v>
                </c:pt>
                <c:pt idx="1865">
                  <c:v>39195</c:v>
                </c:pt>
                <c:pt idx="1866">
                  <c:v>39196</c:v>
                </c:pt>
                <c:pt idx="1867">
                  <c:v>39197</c:v>
                </c:pt>
                <c:pt idx="1868">
                  <c:v>39198</c:v>
                </c:pt>
                <c:pt idx="1869">
                  <c:v>39199</c:v>
                </c:pt>
                <c:pt idx="1870">
                  <c:v>39202</c:v>
                </c:pt>
                <c:pt idx="1871">
                  <c:v>39204</c:v>
                </c:pt>
                <c:pt idx="1872">
                  <c:v>39205</c:v>
                </c:pt>
                <c:pt idx="1873">
                  <c:v>39206</c:v>
                </c:pt>
                <c:pt idx="1874">
                  <c:v>39209</c:v>
                </c:pt>
                <c:pt idx="1875">
                  <c:v>39210</c:v>
                </c:pt>
                <c:pt idx="1876">
                  <c:v>39211</c:v>
                </c:pt>
                <c:pt idx="1877">
                  <c:v>39212</c:v>
                </c:pt>
                <c:pt idx="1878">
                  <c:v>39213</c:v>
                </c:pt>
                <c:pt idx="1879">
                  <c:v>39216</c:v>
                </c:pt>
                <c:pt idx="1880">
                  <c:v>39217</c:v>
                </c:pt>
                <c:pt idx="1881">
                  <c:v>39218</c:v>
                </c:pt>
                <c:pt idx="1882">
                  <c:v>39219</c:v>
                </c:pt>
                <c:pt idx="1883">
                  <c:v>39220</c:v>
                </c:pt>
                <c:pt idx="1884">
                  <c:v>39223</c:v>
                </c:pt>
                <c:pt idx="1885">
                  <c:v>39224</c:v>
                </c:pt>
                <c:pt idx="1886">
                  <c:v>39225</c:v>
                </c:pt>
                <c:pt idx="1887">
                  <c:v>39226</c:v>
                </c:pt>
                <c:pt idx="1888">
                  <c:v>39227</c:v>
                </c:pt>
                <c:pt idx="1889">
                  <c:v>39230</c:v>
                </c:pt>
                <c:pt idx="1890">
                  <c:v>39231</c:v>
                </c:pt>
                <c:pt idx="1891">
                  <c:v>39232</c:v>
                </c:pt>
                <c:pt idx="1892">
                  <c:v>39233</c:v>
                </c:pt>
                <c:pt idx="1893">
                  <c:v>39234</c:v>
                </c:pt>
                <c:pt idx="1894">
                  <c:v>39237</c:v>
                </c:pt>
                <c:pt idx="1895">
                  <c:v>39238</c:v>
                </c:pt>
                <c:pt idx="1896">
                  <c:v>39239</c:v>
                </c:pt>
                <c:pt idx="1897">
                  <c:v>39240</c:v>
                </c:pt>
                <c:pt idx="1898">
                  <c:v>39241</c:v>
                </c:pt>
                <c:pt idx="1899">
                  <c:v>39244</c:v>
                </c:pt>
                <c:pt idx="1900">
                  <c:v>39245</c:v>
                </c:pt>
                <c:pt idx="1901">
                  <c:v>39246</c:v>
                </c:pt>
                <c:pt idx="1902">
                  <c:v>39247</c:v>
                </c:pt>
                <c:pt idx="1903">
                  <c:v>39248</c:v>
                </c:pt>
                <c:pt idx="1904">
                  <c:v>39251</c:v>
                </c:pt>
                <c:pt idx="1905">
                  <c:v>39252</c:v>
                </c:pt>
                <c:pt idx="1906">
                  <c:v>39253</c:v>
                </c:pt>
                <c:pt idx="1907">
                  <c:v>39254</c:v>
                </c:pt>
                <c:pt idx="1908">
                  <c:v>39255</c:v>
                </c:pt>
                <c:pt idx="1909">
                  <c:v>39258</c:v>
                </c:pt>
                <c:pt idx="1910">
                  <c:v>39259</c:v>
                </c:pt>
                <c:pt idx="1911">
                  <c:v>39260</c:v>
                </c:pt>
                <c:pt idx="1912">
                  <c:v>39261</c:v>
                </c:pt>
                <c:pt idx="1913">
                  <c:v>39262</c:v>
                </c:pt>
                <c:pt idx="1914">
                  <c:v>39265</c:v>
                </c:pt>
                <c:pt idx="1915">
                  <c:v>39266</c:v>
                </c:pt>
                <c:pt idx="1916">
                  <c:v>39267</c:v>
                </c:pt>
                <c:pt idx="1917">
                  <c:v>39268</c:v>
                </c:pt>
                <c:pt idx="1918">
                  <c:v>39269</c:v>
                </c:pt>
                <c:pt idx="1919">
                  <c:v>39272</c:v>
                </c:pt>
                <c:pt idx="1920">
                  <c:v>39273</c:v>
                </c:pt>
                <c:pt idx="1921">
                  <c:v>39274</c:v>
                </c:pt>
                <c:pt idx="1922">
                  <c:v>39275</c:v>
                </c:pt>
                <c:pt idx="1923">
                  <c:v>39276</c:v>
                </c:pt>
                <c:pt idx="1924">
                  <c:v>39279</c:v>
                </c:pt>
                <c:pt idx="1925">
                  <c:v>39280</c:v>
                </c:pt>
                <c:pt idx="1926">
                  <c:v>39281</c:v>
                </c:pt>
                <c:pt idx="1927">
                  <c:v>39282</c:v>
                </c:pt>
                <c:pt idx="1928">
                  <c:v>39283</c:v>
                </c:pt>
                <c:pt idx="1929">
                  <c:v>39286</c:v>
                </c:pt>
                <c:pt idx="1930">
                  <c:v>39287</c:v>
                </c:pt>
                <c:pt idx="1931">
                  <c:v>39288</c:v>
                </c:pt>
                <c:pt idx="1932">
                  <c:v>39289</c:v>
                </c:pt>
                <c:pt idx="1933">
                  <c:v>39290</c:v>
                </c:pt>
                <c:pt idx="1934">
                  <c:v>39293</c:v>
                </c:pt>
                <c:pt idx="1935">
                  <c:v>39294</c:v>
                </c:pt>
                <c:pt idx="1936">
                  <c:v>39295</c:v>
                </c:pt>
                <c:pt idx="1937">
                  <c:v>39296</c:v>
                </c:pt>
                <c:pt idx="1938">
                  <c:v>39297</c:v>
                </c:pt>
                <c:pt idx="1939">
                  <c:v>39300</c:v>
                </c:pt>
                <c:pt idx="1940">
                  <c:v>39301</c:v>
                </c:pt>
                <c:pt idx="1941">
                  <c:v>39302</c:v>
                </c:pt>
                <c:pt idx="1942">
                  <c:v>39303</c:v>
                </c:pt>
                <c:pt idx="1943">
                  <c:v>39304</c:v>
                </c:pt>
                <c:pt idx="1944">
                  <c:v>39307</c:v>
                </c:pt>
                <c:pt idx="1945">
                  <c:v>39308</c:v>
                </c:pt>
                <c:pt idx="1946">
                  <c:v>39309</c:v>
                </c:pt>
                <c:pt idx="1947">
                  <c:v>39310</c:v>
                </c:pt>
                <c:pt idx="1948">
                  <c:v>39311</c:v>
                </c:pt>
                <c:pt idx="1949">
                  <c:v>39314</c:v>
                </c:pt>
                <c:pt idx="1950">
                  <c:v>39315</c:v>
                </c:pt>
                <c:pt idx="1951">
                  <c:v>39316</c:v>
                </c:pt>
                <c:pt idx="1952">
                  <c:v>39317</c:v>
                </c:pt>
                <c:pt idx="1953">
                  <c:v>39318</c:v>
                </c:pt>
                <c:pt idx="1954">
                  <c:v>39321</c:v>
                </c:pt>
                <c:pt idx="1955">
                  <c:v>39322</c:v>
                </c:pt>
                <c:pt idx="1956">
                  <c:v>39323</c:v>
                </c:pt>
                <c:pt idx="1957">
                  <c:v>39324</c:v>
                </c:pt>
                <c:pt idx="1958">
                  <c:v>39325</c:v>
                </c:pt>
                <c:pt idx="1959">
                  <c:v>39328</c:v>
                </c:pt>
                <c:pt idx="1960">
                  <c:v>39329</c:v>
                </c:pt>
                <c:pt idx="1961">
                  <c:v>39330</c:v>
                </c:pt>
                <c:pt idx="1962">
                  <c:v>39331</c:v>
                </c:pt>
                <c:pt idx="1963">
                  <c:v>39332</c:v>
                </c:pt>
                <c:pt idx="1964">
                  <c:v>39335</c:v>
                </c:pt>
                <c:pt idx="1965">
                  <c:v>39336</c:v>
                </c:pt>
                <c:pt idx="1966">
                  <c:v>39337</c:v>
                </c:pt>
                <c:pt idx="1967">
                  <c:v>39338</c:v>
                </c:pt>
                <c:pt idx="1968">
                  <c:v>39339</c:v>
                </c:pt>
                <c:pt idx="1969">
                  <c:v>39342</c:v>
                </c:pt>
                <c:pt idx="1970">
                  <c:v>39343</c:v>
                </c:pt>
                <c:pt idx="1971">
                  <c:v>39344</c:v>
                </c:pt>
                <c:pt idx="1972">
                  <c:v>39345</c:v>
                </c:pt>
                <c:pt idx="1973">
                  <c:v>39346</c:v>
                </c:pt>
                <c:pt idx="1974">
                  <c:v>39349</c:v>
                </c:pt>
                <c:pt idx="1975">
                  <c:v>39350</c:v>
                </c:pt>
                <c:pt idx="1976">
                  <c:v>39351</c:v>
                </c:pt>
                <c:pt idx="1977">
                  <c:v>39352</c:v>
                </c:pt>
                <c:pt idx="1978">
                  <c:v>39353</c:v>
                </c:pt>
                <c:pt idx="1979">
                  <c:v>39356</c:v>
                </c:pt>
                <c:pt idx="1980">
                  <c:v>39357</c:v>
                </c:pt>
                <c:pt idx="1981">
                  <c:v>39358</c:v>
                </c:pt>
                <c:pt idx="1982">
                  <c:v>39359</c:v>
                </c:pt>
                <c:pt idx="1983">
                  <c:v>39360</c:v>
                </c:pt>
                <c:pt idx="1984">
                  <c:v>39363</c:v>
                </c:pt>
                <c:pt idx="1985">
                  <c:v>39364</c:v>
                </c:pt>
                <c:pt idx="1986">
                  <c:v>39365</c:v>
                </c:pt>
                <c:pt idx="1987">
                  <c:v>39366</c:v>
                </c:pt>
                <c:pt idx="1988">
                  <c:v>39367</c:v>
                </c:pt>
                <c:pt idx="1989">
                  <c:v>39370</c:v>
                </c:pt>
                <c:pt idx="1990">
                  <c:v>39371</c:v>
                </c:pt>
                <c:pt idx="1991">
                  <c:v>39372</c:v>
                </c:pt>
                <c:pt idx="1992">
                  <c:v>39373</c:v>
                </c:pt>
                <c:pt idx="1993">
                  <c:v>39374</c:v>
                </c:pt>
                <c:pt idx="1994">
                  <c:v>39377</c:v>
                </c:pt>
                <c:pt idx="1995">
                  <c:v>39378</c:v>
                </c:pt>
                <c:pt idx="1996">
                  <c:v>39379</c:v>
                </c:pt>
                <c:pt idx="1997">
                  <c:v>39380</c:v>
                </c:pt>
                <c:pt idx="1998">
                  <c:v>39381</c:v>
                </c:pt>
                <c:pt idx="1999">
                  <c:v>39384</c:v>
                </c:pt>
                <c:pt idx="2000">
                  <c:v>39385</c:v>
                </c:pt>
                <c:pt idx="2001">
                  <c:v>39386</c:v>
                </c:pt>
                <c:pt idx="2002">
                  <c:v>39387</c:v>
                </c:pt>
                <c:pt idx="2003">
                  <c:v>39388</c:v>
                </c:pt>
                <c:pt idx="2004">
                  <c:v>39391</c:v>
                </c:pt>
                <c:pt idx="2005">
                  <c:v>39392</c:v>
                </c:pt>
                <c:pt idx="2006">
                  <c:v>39393</c:v>
                </c:pt>
                <c:pt idx="2007">
                  <c:v>39394</c:v>
                </c:pt>
                <c:pt idx="2008">
                  <c:v>39395</c:v>
                </c:pt>
                <c:pt idx="2009">
                  <c:v>39398</c:v>
                </c:pt>
                <c:pt idx="2010">
                  <c:v>39399</c:v>
                </c:pt>
                <c:pt idx="2011">
                  <c:v>39400</c:v>
                </c:pt>
                <c:pt idx="2012">
                  <c:v>39401</c:v>
                </c:pt>
                <c:pt idx="2013">
                  <c:v>39402</c:v>
                </c:pt>
                <c:pt idx="2014">
                  <c:v>39405</c:v>
                </c:pt>
                <c:pt idx="2015">
                  <c:v>39406</c:v>
                </c:pt>
                <c:pt idx="2016">
                  <c:v>39407</c:v>
                </c:pt>
                <c:pt idx="2017">
                  <c:v>39408</c:v>
                </c:pt>
                <c:pt idx="2018">
                  <c:v>39409</c:v>
                </c:pt>
                <c:pt idx="2019">
                  <c:v>39412</c:v>
                </c:pt>
                <c:pt idx="2020">
                  <c:v>39413</c:v>
                </c:pt>
                <c:pt idx="2021">
                  <c:v>39414</c:v>
                </c:pt>
                <c:pt idx="2022">
                  <c:v>39415</c:v>
                </c:pt>
                <c:pt idx="2023">
                  <c:v>39416</c:v>
                </c:pt>
                <c:pt idx="2024">
                  <c:v>39419</c:v>
                </c:pt>
                <c:pt idx="2025">
                  <c:v>39420</c:v>
                </c:pt>
                <c:pt idx="2026">
                  <c:v>39421</c:v>
                </c:pt>
                <c:pt idx="2027">
                  <c:v>39422</c:v>
                </c:pt>
                <c:pt idx="2028">
                  <c:v>39423</c:v>
                </c:pt>
                <c:pt idx="2029">
                  <c:v>39426</c:v>
                </c:pt>
                <c:pt idx="2030">
                  <c:v>39427</c:v>
                </c:pt>
                <c:pt idx="2031">
                  <c:v>39428</c:v>
                </c:pt>
                <c:pt idx="2032">
                  <c:v>39429</c:v>
                </c:pt>
                <c:pt idx="2033">
                  <c:v>39430</c:v>
                </c:pt>
                <c:pt idx="2034">
                  <c:v>39433</c:v>
                </c:pt>
                <c:pt idx="2035">
                  <c:v>39434</c:v>
                </c:pt>
                <c:pt idx="2036">
                  <c:v>39435</c:v>
                </c:pt>
                <c:pt idx="2037">
                  <c:v>39436</c:v>
                </c:pt>
                <c:pt idx="2038">
                  <c:v>39437</c:v>
                </c:pt>
                <c:pt idx="2039">
                  <c:v>39440</c:v>
                </c:pt>
                <c:pt idx="2040">
                  <c:v>39443</c:v>
                </c:pt>
                <c:pt idx="2041">
                  <c:v>39444</c:v>
                </c:pt>
                <c:pt idx="2042">
                  <c:v>39447</c:v>
                </c:pt>
                <c:pt idx="2043">
                  <c:v>39449</c:v>
                </c:pt>
                <c:pt idx="2044">
                  <c:v>39450</c:v>
                </c:pt>
                <c:pt idx="2045">
                  <c:v>39451</c:v>
                </c:pt>
                <c:pt idx="2046">
                  <c:v>39454</c:v>
                </c:pt>
                <c:pt idx="2047">
                  <c:v>39455</c:v>
                </c:pt>
                <c:pt idx="2048">
                  <c:v>39456</c:v>
                </c:pt>
                <c:pt idx="2049">
                  <c:v>39457</c:v>
                </c:pt>
                <c:pt idx="2050">
                  <c:v>39458</c:v>
                </c:pt>
                <c:pt idx="2051">
                  <c:v>39461</c:v>
                </c:pt>
                <c:pt idx="2052">
                  <c:v>39462</c:v>
                </c:pt>
                <c:pt idx="2053">
                  <c:v>39463</c:v>
                </c:pt>
                <c:pt idx="2054">
                  <c:v>39464</c:v>
                </c:pt>
                <c:pt idx="2055">
                  <c:v>39465</c:v>
                </c:pt>
                <c:pt idx="2056">
                  <c:v>39468</c:v>
                </c:pt>
                <c:pt idx="2057">
                  <c:v>39469</c:v>
                </c:pt>
                <c:pt idx="2058">
                  <c:v>39470</c:v>
                </c:pt>
                <c:pt idx="2059">
                  <c:v>39471</c:v>
                </c:pt>
                <c:pt idx="2060">
                  <c:v>39472</c:v>
                </c:pt>
                <c:pt idx="2061">
                  <c:v>39475</c:v>
                </c:pt>
                <c:pt idx="2062">
                  <c:v>39476</c:v>
                </c:pt>
                <c:pt idx="2063">
                  <c:v>39477</c:v>
                </c:pt>
                <c:pt idx="2064">
                  <c:v>39478</c:v>
                </c:pt>
                <c:pt idx="2065">
                  <c:v>39479</c:v>
                </c:pt>
                <c:pt idx="2066">
                  <c:v>39482</c:v>
                </c:pt>
                <c:pt idx="2067">
                  <c:v>39483</c:v>
                </c:pt>
                <c:pt idx="2068">
                  <c:v>39484</c:v>
                </c:pt>
                <c:pt idx="2069">
                  <c:v>39485</c:v>
                </c:pt>
                <c:pt idx="2070">
                  <c:v>39486</c:v>
                </c:pt>
                <c:pt idx="2071">
                  <c:v>39489</c:v>
                </c:pt>
                <c:pt idx="2072">
                  <c:v>39490</c:v>
                </c:pt>
                <c:pt idx="2073">
                  <c:v>39491</c:v>
                </c:pt>
                <c:pt idx="2074">
                  <c:v>39492</c:v>
                </c:pt>
                <c:pt idx="2075">
                  <c:v>39493</c:v>
                </c:pt>
                <c:pt idx="2076">
                  <c:v>39496</c:v>
                </c:pt>
                <c:pt idx="2077">
                  <c:v>39497</c:v>
                </c:pt>
                <c:pt idx="2078">
                  <c:v>39498</c:v>
                </c:pt>
                <c:pt idx="2079">
                  <c:v>39499</c:v>
                </c:pt>
                <c:pt idx="2080">
                  <c:v>39500</c:v>
                </c:pt>
                <c:pt idx="2081">
                  <c:v>39503</c:v>
                </c:pt>
                <c:pt idx="2082">
                  <c:v>39504</c:v>
                </c:pt>
                <c:pt idx="2083">
                  <c:v>39505</c:v>
                </c:pt>
                <c:pt idx="2084">
                  <c:v>39506</c:v>
                </c:pt>
                <c:pt idx="2085">
                  <c:v>39507</c:v>
                </c:pt>
                <c:pt idx="2086">
                  <c:v>39510</c:v>
                </c:pt>
                <c:pt idx="2087">
                  <c:v>39511</c:v>
                </c:pt>
                <c:pt idx="2088">
                  <c:v>39512</c:v>
                </c:pt>
                <c:pt idx="2089">
                  <c:v>39513</c:v>
                </c:pt>
                <c:pt idx="2090">
                  <c:v>39514</c:v>
                </c:pt>
                <c:pt idx="2091">
                  <c:v>39517</c:v>
                </c:pt>
                <c:pt idx="2092">
                  <c:v>39518</c:v>
                </c:pt>
                <c:pt idx="2093">
                  <c:v>39519</c:v>
                </c:pt>
                <c:pt idx="2094">
                  <c:v>39520</c:v>
                </c:pt>
                <c:pt idx="2095">
                  <c:v>39521</c:v>
                </c:pt>
                <c:pt idx="2096">
                  <c:v>39524</c:v>
                </c:pt>
                <c:pt idx="2097">
                  <c:v>39525</c:v>
                </c:pt>
                <c:pt idx="2098">
                  <c:v>39526</c:v>
                </c:pt>
                <c:pt idx="2099">
                  <c:v>39527</c:v>
                </c:pt>
                <c:pt idx="2100">
                  <c:v>39532</c:v>
                </c:pt>
                <c:pt idx="2101">
                  <c:v>39533</c:v>
                </c:pt>
                <c:pt idx="2102">
                  <c:v>39534</c:v>
                </c:pt>
                <c:pt idx="2103">
                  <c:v>39535</c:v>
                </c:pt>
                <c:pt idx="2104">
                  <c:v>39538</c:v>
                </c:pt>
                <c:pt idx="2105">
                  <c:v>39539</c:v>
                </c:pt>
                <c:pt idx="2106">
                  <c:v>39540</c:v>
                </c:pt>
                <c:pt idx="2107">
                  <c:v>39541</c:v>
                </c:pt>
                <c:pt idx="2108">
                  <c:v>39542</c:v>
                </c:pt>
                <c:pt idx="2109">
                  <c:v>39545</c:v>
                </c:pt>
                <c:pt idx="2110">
                  <c:v>39546</c:v>
                </c:pt>
                <c:pt idx="2111">
                  <c:v>39547</c:v>
                </c:pt>
                <c:pt idx="2112">
                  <c:v>39548</c:v>
                </c:pt>
                <c:pt idx="2113">
                  <c:v>39549</c:v>
                </c:pt>
                <c:pt idx="2114">
                  <c:v>39552</c:v>
                </c:pt>
                <c:pt idx="2115">
                  <c:v>39553</c:v>
                </c:pt>
                <c:pt idx="2116">
                  <c:v>39554</c:v>
                </c:pt>
                <c:pt idx="2117">
                  <c:v>39555</c:v>
                </c:pt>
                <c:pt idx="2118">
                  <c:v>39556</c:v>
                </c:pt>
                <c:pt idx="2119">
                  <c:v>39559</c:v>
                </c:pt>
                <c:pt idx="2120">
                  <c:v>39560</c:v>
                </c:pt>
                <c:pt idx="2121">
                  <c:v>39561</c:v>
                </c:pt>
                <c:pt idx="2122">
                  <c:v>39562</c:v>
                </c:pt>
                <c:pt idx="2123">
                  <c:v>39563</c:v>
                </c:pt>
                <c:pt idx="2124">
                  <c:v>39566</c:v>
                </c:pt>
                <c:pt idx="2125">
                  <c:v>39567</c:v>
                </c:pt>
                <c:pt idx="2126">
                  <c:v>39568</c:v>
                </c:pt>
                <c:pt idx="2127">
                  <c:v>39570</c:v>
                </c:pt>
                <c:pt idx="2128">
                  <c:v>39573</c:v>
                </c:pt>
                <c:pt idx="2129">
                  <c:v>39574</c:v>
                </c:pt>
                <c:pt idx="2130">
                  <c:v>39575</c:v>
                </c:pt>
                <c:pt idx="2131">
                  <c:v>39576</c:v>
                </c:pt>
                <c:pt idx="2132">
                  <c:v>39577</c:v>
                </c:pt>
                <c:pt idx="2133">
                  <c:v>39580</c:v>
                </c:pt>
                <c:pt idx="2134">
                  <c:v>39581</c:v>
                </c:pt>
                <c:pt idx="2135">
                  <c:v>39582</c:v>
                </c:pt>
                <c:pt idx="2136">
                  <c:v>39583</c:v>
                </c:pt>
                <c:pt idx="2137">
                  <c:v>39584</c:v>
                </c:pt>
                <c:pt idx="2138">
                  <c:v>39587</c:v>
                </c:pt>
                <c:pt idx="2139">
                  <c:v>39588</c:v>
                </c:pt>
                <c:pt idx="2140">
                  <c:v>39589</c:v>
                </c:pt>
                <c:pt idx="2141">
                  <c:v>39590</c:v>
                </c:pt>
                <c:pt idx="2142">
                  <c:v>39591</c:v>
                </c:pt>
                <c:pt idx="2143">
                  <c:v>39594</c:v>
                </c:pt>
                <c:pt idx="2144">
                  <c:v>39595</c:v>
                </c:pt>
                <c:pt idx="2145">
                  <c:v>39596</c:v>
                </c:pt>
                <c:pt idx="2146">
                  <c:v>39597</c:v>
                </c:pt>
                <c:pt idx="2147">
                  <c:v>39598</c:v>
                </c:pt>
                <c:pt idx="2148">
                  <c:v>39601</c:v>
                </c:pt>
                <c:pt idx="2149">
                  <c:v>39602</c:v>
                </c:pt>
                <c:pt idx="2150">
                  <c:v>39603</c:v>
                </c:pt>
                <c:pt idx="2151">
                  <c:v>39604</c:v>
                </c:pt>
                <c:pt idx="2152">
                  <c:v>39605</c:v>
                </c:pt>
                <c:pt idx="2153">
                  <c:v>39608</c:v>
                </c:pt>
                <c:pt idx="2154">
                  <c:v>39609</c:v>
                </c:pt>
                <c:pt idx="2155">
                  <c:v>39610</c:v>
                </c:pt>
                <c:pt idx="2156">
                  <c:v>39611</c:v>
                </c:pt>
                <c:pt idx="2157">
                  <c:v>39612</c:v>
                </c:pt>
                <c:pt idx="2158">
                  <c:v>39615</c:v>
                </c:pt>
                <c:pt idx="2159">
                  <c:v>39616</c:v>
                </c:pt>
                <c:pt idx="2160">
                  <c:v>39617</c:v>
                </c:pt>
                <c:pt idx="2161">
                  <c:v>39618</c:v>
                </c:pt>
                <c:pt idx="2162">
                  <c:v>39619</c:v>
                </c:pt>
                <c:pt idx="2163">
                  <c:v>39622</c:v>
                </c:pt>
                <c:pt idx="2164">
                  <c:v>39623</c:v>
                </c:pt>
                <c:pt idx="2165">
                  <c:v>39624</c:v>
                </c:pt>
                <c:pt idx="2166">
                  <c:v>39625</c:v>
                </c:pt>
                <c:pt idx="2167">
                  <c:v>39626</c:v>
                </c:pt>
                <c:pt idx="2168">
                  <c:v>39629</c:v>
                </c:pt>
                <c:pt idx="2169">
                  <c:v>39630</c:v>
                </c:pt>
                <c:pt idx="2170">
                  <c:v>39631</c:v>
                </c:pt>
                <c:pt idx="2171">
                  <c:v>39632</c:v>
                </c:pt>
                <c:pt idx="2172">
                  <c:v>39633</c:v>
                </c:pt>
                <c:pt idx="2173">
                  <c:v>39636</c:v>
                </c:pt>
                <c:pt idx="2174">
                  <c:v>39637</c:v>
                </c:pt>
                <c:pt idx="2175">
                  <c:v>39638</c:v>
                </c:pt>
                <c:pt idx="2176">
                  <c:v>39639</c:v>
                </c:pt>
                <c:pt idx="2177">
                  <c:v>39640</c:v>
                </c:pt>
                <c:pt idx="2178">
                  <c:v>39643</c:v>
                </c:pt>
                <c:pt idx="2179">
                  <c:v>39644</c:v>
                </c:pt>
                <c:pt idx="2180">
                  <c:v>39645</c:v>
                </c:pt>
                <c:pt idx="2181">
                  <c:v>39646</c:v>
                </c:pt>
                <c:pt idx="2182">
                  <c:v>39647</c:v>
                </c:pt>
                <c:pt idx="2183">
                  <c:v>39650</c:v>
                </c:pt>
                <c:pt idx="2184">
                  <c:v>39651</c:v>
                </c:pt>
                <c:pt idx="2185">
                  <c:v>39652</c:v>
                </c:pt>
                <c:pt idx="2186">
                  <c:v>39653</c:v>
                </c:pt>
                <c:pt idx="2187">
                  <c:v>39654</c:v>
                </c:pt>
                <c:pt idx="2188">
                  <c:v>39657</c:v>
                </c:pt>
                <c:pt idx="2189">
                  <c:v>39658</c:v>
                </c:pt>
                <c:pt idx="2190">
                  <c:v>39659</c:v>
                </c:pt>
                <c:pt idx="2191">
                  <c:v>39660</c:v>
                </c:pt>
                <c:pt idx="2192">
                  <c:v>39661</c:v>
                </c:pt>
                <c:pt idx="2193">
                  <c:v>39664</c:v>
                </c:pt>
                <c:pt idx="2194">
                  <c:v>39665</c:v>
                </c:pt>
                <c:pt idx="2195">
                  <c:v>39666</c:v>
                </c:pt>
                <c:pt idx="2196">
                  <c:v>39667</c:v>
                </c:pt>
                <c:pt idx="2197">
                  <c:v>39668</c:v>
                </c:pt>
                <c:pt idx="2198">
                  <c:v>39671</c:v>
                </c:pt>
                <c:pt idx="2199">
                  <c:v>39672</c:v>
                </c:pt>
                <c:pt idx="2200">
                  <c:v>39673</c:v>
                </c:pt>
                <c:pt idx="2201">
                  <c:v>39674</c:v>
                </c:pt>
                <c:pt idx="2202">
                  <c:v>39675</c:v>
                </c:pt>
                <c:pt idx="2203">
                  <c:v>39678</c:v>
                </c:pt>
                <c:pt idx="2204">
                  <c:v>39679</c:v>
                </c:pt>
                <c:pt idx="2205">
                  <c:v>39680</c:v>
                </c:pt>
                <c:pt idx="2206">
                  <c:v>39681</c:v>
                </c:pt>
                <c:pt idx="2207">
                  <c:v>39682</c:v>
                </c:pt>
                <c:pt idx="2208">
                  <c:v>39685</c:v>
                </c:pt>
                <c:pt idx="2209">
                  <c:v>39686</c:v>
                </c:pt>
                <c:pt idx="2210">
                  <c:v>39687</c:v>
                </c:pt>
                <c:pt idx="2211">
                  <c:v>39688</c:v>
                </c:pt>
                <c:pt idx="2212">
                  <c:v>39689</c:v>
                </c:pt>
                <c:pt idx="2213">
                  <c:v>39692</c:v>
                </c:pt>
                <c:pt idx="2214">
                  <c:v>39693</c:v>
                </c:pt>
                <c:pt idx="2215">
                  <c:v>39694</c:v>
                </c:pt>
                <c:pt idx="2216">
                  <c:v>39695</c:v>
                </c:pt>
                <c:pt idx="2217">
                  <c:v>39696</c:v>
                </c:pt>
                <c:pt idx="2218">
                  <c:v>39699</c:v>
                </c:pt>
                <c:pt idx="2219">
                  <c:v>39700</c:v>
                </c:pt>
                <c:pt idx="2220">
                  <c:v>39701</c:v>
                </c:pt>
                <c:pt idx="2221">
                  <c:v>39702</c:v>
                </c:pt>
                <c:pt idx="2222">
                  <c:v>39703</c:v>
                </c:pt>
                <c:pt idx="2223">
                  <c:v>39706</c:v>
                </c:pt>
                <c:pt idx="2224">
                  <c:v>39707</c:v>
                </c:pt>
                <c:pt idx="2225">
                  <c:v>39708</c:v>
                </c:pt>
                <c:pt idx="2226">
                  <c:v>39709</c:v>
                </c:pt>
                <c:pt idx="2227">
                  <c:v>39710</c:v>
                </c:pt>
                <c:pt idx="2228">
                  <c:v>39713</c:v>
                </c:pt>
                <c:pt idx="2229">
                  <c:v>39714</c:v>
                </c:pt>
                <c:pt idx="2230">
                  <c:v>39715</c:v>
                </c:pt>
                <c:pt idx="2231">
                  <c:v>39716</c:v>
                </c:pt>
                <c:pt idx="2232">
                  <c:v>39717</c:v>
                </c:pt>
                <c:pt idx="2233">
                  <c:v>39720</c:v>
                </c:pt>
                <c:pt idx="2234">
                  <c:v>39721</c:v>
                </c:pt>
                <c:pt idx="2235">
                  <c:v>39722</c:v>
                </c:pt>
                <c:pt idx="2236">
                  <c:v>39723</c:v>
                </c:pt>
                <c:pt idx="2237">
                  <c:v>39724</c:v>
                </c:pt>
                <c:pt idx="2238">
                  <c:v>39727</c:v>
                </c:pt>
                <c:pt idx="2239">
                  <c:v>39728</c:v>
                </c:pt>
                <c:pt idx="2240">
                  <c:v>39729</c:v>
                </c:pt>
                <c:pt idx="2241">
                  <c:v>39730</c:v>
                </c:pt>
                <c:pt idx="2242">
                  <c:v>39731</c:v>
                </c:pt>
                <c:pt idx="2243">
                  <c:v>39734</c:v>
                </c:pt>
                <c:pt idx="2244">
                  <c:v>39735</c:v>
                </c:pt>
                <c:pt idx="2245">
                  <c:v>39736</c:v>
                </c:pt>
                <c:pt idx="2246">
                  <c:v>39737</c:v>
                </c:pt>
                <c:pt idx="2247">
                  <c:v>39738</c:v>
                </c:pt>
                <c:pt idx="2248">
                  <c:v>39741</c:v>
                </c:pt>
                <c:pt idx="2249">
                  <c:v>39742</c:v>
                </c:pt>
                <c:pt idx="2250">
                  <c:v>39743</c:v>
                </c:pt>
                <c:pt idx="2251">
                  <c:v>39744</c:v>
                </c:pt>
                <c:pt idx="2252">
                  <c:v>39745</c:v>
                </c:pt>
                <c:pt idx="2253">
                  <c:v>39748</c:v>
                </c:pt>
                <c:pt idx="2254">
                  <c:v>39749</c:v>
                </c:pt>
                <c:pt idx="2255">
                  <c:v>39750</c:v>
                </c:pt>
                <c:pt idx="2256">
                  <c:v>39751</c:v>
                </c:pt>
                <c:pt idx="2257">
                  <c:v>39752</c:v>
                </c:pt>
                <c:pt idx="2258">
                  <c:v>39755</c:v>
                </c:pt>
                <c:pt idx="2259">
                  <c:v>39756</c:v>
                </c:pt>
                <c:pt idx="2260">
                  <c:v>39757</c:v>
                </c:pt>
                <c:pt idx="2261">
                  <c:v>39758</c:v>
                </c:pt>
                <c:pt idx="2262">
                  <c:v>39759</c:v>
                </c:pt>
                <c:pt idx="2263">
                  <c:v>39762</c:v>
                </c:pt>
                <c:pt idx="2264">
                  <c:v>39763</c:v>
                </c:pt>
                <c:pt idx="2265">
                  <c:v>39764</c:v>
                </c:pt>
                <c:pt idx="2266">
                  <c:v>39765</c:v>
                </c:pt>
                <c:pt idx="2267">
                  <c:v>39766</c:v>
                </c:pt>
                <c:pt idx="2268">
                  <c:v>39769</c:v>
                </c:pt>
                <c:pt idx="2269">
                  <c:v>39770</c:v>
                </c:pt>
                <c:pt idx="2270">
                  <c:v>39771</c:v>
                </c:pt>
                <c:pt idx="2271">
                  <c:v>39772</c:v>
                </c:pt>
                <c:pt idx="2272">
                  <c:v>39773</c:v>
                </c:pt>
                <c:pt idx="2273">
                  <c:v>39776</c:v>
                </c:pt>
                <c:pt idx="2274">
                  <c:v>39777</c:v>
                </c:pt>
                <c:pt idx="2275">
                  <c:v>39778</c:v>
                </c:pt>
                <c:pt idx="2276">
                  <c:v>39779</c:v>
                </c:pt>
                <c:pt idx="2277">
                  <c:v>39780</c:v>
                </c:pt>
                <c:pt idx="2278">
                  <c:v>39783</c:v>
                </c:pt>
                <c:pt idx="2279">
                  <c:v>39784</c:v>
                </c:pt>
                <c:pt idx="2280">
                  <c:v>39785</c:v>
                </c:pt>
                <c:pt idx="2281">
                  <c:v>39786</c:v>
                </c:pt>
                <c:pt idx="2282">
                  <c:v>39787</c:v>
                </c:pt>
                <c:pt idx="2283">
                  <c:v>39790</c:v>
                </c:pt>
                <c:pt idx="2284">
                  <c:v>39791</c:v>
                </c:pt>
                <c:pt idx="2285">
                  <c:v>39792</c:v>
                </c:pt>
                <c:pt idx="2286">
                  <c:v>39793</c:v>
                </c:pt>
                <c:pt idx="2287">
                  <c:v>39794</c:v>
                </c:pt>
                <c:pt idx="2288">
                  <c:v>39797</c:v>
                </c:pt>
                <c:pt idx="2289">
                  <c:v>39798</c:v>
                </c:pt>
                <c:pt idx="2290">
                  <c:v>39799</c:v>
                </c:pt>
                <c:pt idx="2291">
                  <c:v>39800</c:v>
                </c:pt>
                <c:pt idx="2292">
                  <c:v>39801</c:v>
                </c:pt>
                <c:pt idx="2293">
                  <c:v>39804</c:v>
                </c:pt>
                <c:pt idx="2294">
                  <c:v>39805</c:v>
                </c:pt>
                <c:pt idx="2295">
                  <c:v>39806</c:v>
                </c:pt>
                <c:pt idx="2296">
                  <c:v>39811</c:v>
                </c:pt>
                <c:pt idx="2297">
                  <c:v>39812</c:v>
                </c:pt>
                <c:pt idx="2298">
                  <c:v>39813</c:v>
                </c:pt>
                <c:pt idx="2299">
                  <c:v>39815</c:v>
                </c:pt>
                <c:pt idx="2300">
                  <c:v>39818</c:v>
                </c:pt>
                <c:pt idx="2301">
                  <c:v>39819</c:v>
                </c:pt>
                <c:pt idx="2302">
                  <c:v>39820</c:v>
                </c:pt>
                <c:pt idx="2303">
                  <c:v>39821</c:v>
                </c:pt>
                <c:pt idx="2304">
                  <c:v>39822</c:v>
                </c:pt>
                <c:pt idx="2305">
                  <c:v>39825</c:v>
                </c:pt>
                <c:pt idx="2306">
                  <c:v>39826</c:v>
                </c:pt>
                <c:pt idx="2307">
                  <c:v>39827</c:v>
                </c:pt>
                <c:pt idx="2308">
                  <c:v>39828</c:v>
                </c:pt>
                <c:pt idx="2309">
                  <c:v>39829</c:v>
                </c:pt>
                <c:pt idx="2310">
                  <c:v>39832</c:v>
                </c:pt>
                <c:pt idx="2311">
                  <c:v>39833</c:v>
                </c:pt>
                <c:pt idx="2312">
                  <c:v>39834</c:v>
                </c:pt>
                <c:pt idx="2313">
                  <c:v>39835</c:v>
                </c:pt>
                <c:pt idx="2314">
                  <c:v>39836</c:v>
                </c:pt>
                <c:pt idx="2315">
                  <c:v>39839</c:v>
                </c:pt>
                <c:pt idx="2316">
                  <c:v>39840</c:v>
                </c:pt>
                <c:pt idx="2317">
                  <c:v>39841</c:v>
                </c:pt>
                <c:pt idx="2318">
                  <c:v>39842</c:v>
                </c:pt>
                <c:pt idx="2319">
                  <c:v>39843</c:v>
                </c:pt>
                <c:pt idx="2320">
                  <c:v>39846</c:v>
                </c:pt>
                <c:pt idx="2321">
                  <c:v>39847</c:v>
                </c:pt>
                <c:pt idx="2322">
                  <c:v>39848</c:v>
                </c:pt>
                <c:pt idx="2323">
                  <c:v>39849</c:v>
                </c:pt>
                <c:pt idx="2324">
                  <c:v>39850</c:v>
                </c:pt>
                <c:pt idx="2325">
                  <c:v>39853</c:v>
                </c:pt>
                <c:pt idx="2326">
                  <c:v>39854</c:v>
                </c:pt>
                <c:pt idx="2327">
                  <c:v>39855</c:v>
                </c:pt>
                <c:pt idx="2328">
                  <c:v>39856</c:v>
                </c:pt>
                <c:pt idx="2329">
                  <c:v>39857</c:v>
                </c:pt>
                <c:pt idx="2330">
                  <c:v>39860</c:v>
                </c:pt>
                <c:pt idx="2331">
                  <c:v>39861</c:v>
                </c:pt>
                <c:pt idx="2332">
                  <c:v>39862</c:v>
                </c:pt>
                <c:pt idx="2333">
                  <c:v>39863</c:v>
                </c:pt>
                <c:pt idx="2334">
                  <c:v>39864</c:v>
                </c:pt>
                <c:pt idx="2335">
                  <c:v>39867</c:v>
                </c:pt>
                <c:pt idx="2336">
                  <c:v>39868</c:v>
                </c:pt>
                <c:pt idx="2337">
                  <c:v>39869</c:v>
                </c:pt>
                <c:pt idx="2338">
                  <c:v>39870</c:v>
                </c:pt>
                <c:pt idx="2339">
                  <c:v>39871</c:v>
                </c:pt>
                <c:pt idx="2340">
                  <c:v>39874</c:v>
                </c:pt>
                <c:pt idx="2341">
                  <c:v>39875</c:v>
                </c:pt>
                <c:pt idx="2342">
                  <c:v>39876</c:v>
                </c:pt>
                <c:pt idx="2343">
                  <c:v>39877</c:v>
                </c:pt>
                <c:pt idx="2344">
                  <c:v>39878</c:v>
                </c:pt>
                <c:pt idx="2345">
                  <c:v>39881</c:v>
                </c:pt>
                <c:pt idx="2346">
                  <c:v>39882</c:v>
                </c:pt>
                <c:pt idx="2347">
                  <c:v>39883</c:v>
                </c:pt>
                <c:pt idx="2348">
                  <c:v>39884</c:v>
                </c:pt>
                <c:pt idx="2349">
                  <c:v>39885</c:v>
                </c:pt>
                <c:pt idx="2350">
                  <c:v>39888</c:v>
                </c:pt>
                <c:pt idx="2351">
                  <c:v>39889</c:v>
                </c:pt>
                <c:pt idx="2352">
                  <c:v>39890</c:v>
                </c:pt>
                <c:pt idx="2353">
                  <c:v>39891</c:v>
                </c:pt>
                <c:pt idx="2354">
                  <c:v>39892</c:v>
                </c:pt>
                <c:pt idx="2355">
                  <c:v>39895</c:v>
                </c:pt>
                <c:pt idx="2356">
                  <c:v>39896</c:v>
                </c:pt>
                <c:pt idx="2357">
                  <c:v>39897</c:v>
                </c:pt>
                <c:pt idx="2358">
                  <c:v>39898</c:v>
                </c:pt>
                <c:pt idx="2359">
                  <c:v>39899</c:v>
                </c:pt>
                <c:pt idx="2360">
                  <c:v>39902</c:v>
                </c:pt>
                <c:pt idx="2361">
                  <c:v>39903</c:v>
                </c:pt>
                <c:pt idx="2362">
                  <c:v>39904</c:v>
                </c:pt>
                <c:pt idx="2363">
                  <c:v>39905</c:v>
                </c:pt>
                <c:pt idx="2364">
                  <c:v>39906</c:v>
                </c:pt>
                <c:pt idx="2365">
                  <c:v>39909</c:v>
                </c:pt>
                <c:pt idx="2366">
                  <c:v>39910</c:v>
                </c:pt>
                <c:pt idx="2367">
                  <c:v>39911</c:v>
                </c:pt>
                <c:pt idx="2368">
                  <c:v>39912</c:v>
                </c:pt>
                <c:pt idx="2369">
                  <c:v>39917</c:v>
                </c:pt>
                <c:pt idx="2370">
                  <c:v>39918</c:v>
                </c:pt>
                <c:pt idx="2371">
                  <c:v>39919</c:v>
                </c:pt>
                <c:pt idx="2372">
                  <c:v>39920</c:v>
                </c:pt>
                <c:pt idx="2373">
                  <c:v>39923</c:v>
                </c:pt>
                <c:pt idx="2374">
                  <c:v>39924</c:v>
                </c:pt>
                <c:pt idx="2375">
                  <c:v>39925</c:v>
                </c:pt>
                <c:pt idx="2376">
                  <c:v>39926</c:v>
                </c:pt>
                <c:pt idx="2377">
                  <c:v>39927</c:v>
                </c:pt>
                <c:pt idx="2378">
                  <c:v>39930</c:v>
                </c:pt>
                <c:pt idx="2379">
                  <c:v>39931</c:v>
                </c:pt>
                <c:pt idx="2380">
                  <c:v>39932</c:v>
                </c:pt>
                <c:pt idx="2381">
                  <c:v>39933</c:v>
                </c:pt>
                <c:pt idx="2382">
                  <c:v>39937</c:v>
                </c:pt>
                <c:pt idx="2383">
                  <c:v>39938</c:v>
                </c:pt>
                <c:pt idx="2384">
                  <c:v>39939</c:v>
                </c:pt>
                <c:pt idx="2385">
                  <c:v>39940</c:v>
                </c:pt>
                <c:pt idx="2386">
                  <c:v>39941</c:v>
                </c:pt>
                <c:pt idx="2387">
                  <c:v>39944</c:v>
                </c:pt>
                <c:pt idx="2388">
                  <c:v>39945</c:v>
                </c:pt>
                <c:pt idx="2389">
                  <c:v>39946</c:v>
                </c:pt>
                <c:pt idx="2390">
                  <c:v>39947</c:v>
                </c:pt>
                <c:pt idx="2391">
                  <c:v>39948</c:v>
                </c:pt>
                <c:pt idx="2392">
                  <c:v>39951</c:v>
                </c:pt>
                <c:pt idx="2393">
                  <c:v>39952</c:v>
                </c:pt>
                <c:pt idx="2394">
                  <c:v>39953</c:v>
                </c:pt>
                <c:pt idx="2395">
                  <c:v>39954</c:v>
                </c:pt>
                <c:pt idx="2396">
                  <c:v>39955</c:v>
                </c:pt>
                <c:pt idx="2397">
                  <c:v>39958</c:v>
                </c:pt>
                <c:pt idx="2398">
                  <c:v>39959</c:v>
                </c:pt>
                <c:pt idx="2399">
                  <c:v>39960</c:v>
                </c:pt>
                <c:pt idx="2400">
                  <c:v>39961</c:v>
                </c:pt>
                <c:pt idx="2401">
                  <c:v>39962</c:v>
                </c:pt>
                <c:pt idx="2402">
                  <c:v>39965</c:v>
                </c:pt>
                <c:pt idx="2403">
                  <c:v>39966</c:v>
                </c:pt>
                <c:pt idx="2404">
                  <c:v>39967</c:v>
                </c:pt>
                <c:pt idx="2405">
                  <c:v>39968</c:v>
                </c:pt>
                <c:pt idx="2406">
                  <c:v>39969</c:v>
                </c:pt>
                <c:pt idx="2407">
                  <c:v>39972</c:v>
                </c:pt>
                <c:pt idx="2408">
                  <c:v>39973</c:v>
                </c:pt>
                <c:pt idx="2409">
                  <c:v>39974</c:v>
                </c:pt>
                <c:pt idx="2410">
                  <c:v>39975</c:v>
                </c:pt>
                <c:pt idx="2411">
                  <c:v>39976</c:v>
                </c:pt>
                <c:pt idx="2412">
                  <c:v>39979</c:v>
                </c:pt>
                <c:pt idx="2413">
                  <c:v>39980</c:v>
                </c:pt>
                <c:pt idx="2414">
                  <c:v>39981</c:v>
                </c:pt>
                <c:pt idx="2415">
                  <c:v>39982</c:v>
                </c:pt>
                <c:pt idx="2416">
                  <c:v>39983</c:v>
                </c:pt>
                <c:pt idx="2417">
                  <c:v>39986</c:v>
                </c:pt>
                <c:pt idx="2418">
                  <c:v>39987</c:v>
                </c:pt>
                <c:pt idx="2419">
                  <c:v>39988</c:v>
                </c:pt>
                <c:pt idx="2420">
                  <c:v>39989</c:v>
                </c:pt>
                <c:pt idx="2421">
                  <c:v>39990</c:v>
                </c:pt>
                <c:pt idx="2422">
                  <c:v>39993</c:v>
                </c:pt>
                <c:pt idx="2423">
                  <c:v>39994</c:v>
                </c:pt>
                <c:pt idx="2424">
                  <c:v>39995</c:v>
                </c:pt>
                <c:pt idx="2425">
                  <c:v>39996</c:v>
                </c:pt>
                <c:pt idx="2426">
                  <c:v>39997</c:v>
                </c:pt>
                <c:pt idx="2427">
                  <c:v>40000</c:v>
                </c:pt>
                <c:pt idx="2428">
                  <c:v>40001</c:v>
                </c:pt>
                <c:pt idx="2429">
                  <c:v>40002</c:v>
                </c:pt>
                <c:pt idx="2430">
                  <c:v>40003</c:v>
                </c:pt>
                <c:pt idx="2431">
                  <c:v>40004</c:v>
                </c:pt>
                <c:pt idx="2432">
                  <c:v>40007</c:v>
                </c:pt>
                <c:pt idx="2433">
                  <c:v>40008</c:v>
                </c:pt>
                <c:pt idx="2434">
                  <c:v>40009</c:v>
                </c:pt>
                <c:pt idx="2435">
                  <c:v>40010</c:v>
                </c:pt>
                <c:pt idx="2436">
                  <c:v>40011</c:v>
                </c:pt>
                <c:pt idx="2437">
                  <c:v>40014</c:v>
                </c:pt>
                <c:pt idx="2438">
                  <c:v>40015</c:v>
                </c:pt>
                <c:pt idx="2439">
                  <c:v>40016</c:v>
                </c:pt>
                <c:pt idx="2440">
                  <c:v>40017</c:v>
                </c:pt>
                <c:pt idx="2441">
                  <c:v>40018</c:v>
                </c:pt>
                <c:pt idx="2442">
                  <c:v>40021</c:v>
                </c:pt>
                <c:pt idx="2443">
                  <c:v>40022</c:v>
                </c:pt>
                <c:pt idx="2444">
                  <c:v>40023</c:v>
                </c:pt>
                <c:pt idx="2445">
                  <c:v>40024</c:v>
                </c:pt>
                <c:pt idx="2446">
                  <c:v>40025</c:v>
                </c:pt>
                <c:pt idx="2447">
                  <c:v>40028</c:v>
                </c:pt>
                <c:pt idx="2448">
                  <c:v>40029</c:v>
                </c:pt>
                <c:pt idx="2449">
                  <c:v>40030</c:v>
                </c:pt>
                <c:pt idx="2450">
                  <c:v>40031</c:v>
                </c:pt>
                <c:pt idx="2451">
                  <c:v>40032</c:v>
                </c:pt>
                <c:pt idx="2452">
                  <c:v>40035</c:v>
                </c:pt>
                <c:pt idx="2453">
                  <c:v>40036</c:v>
                </c:pt>
                <c:pt idx="2454">
                  <c:v>40037</c:v>
                </c:pt>
                <c:pt idx="2455">
                  <c:v>40038</c:v>
                </c:pt>
                <c:pt idx="2456">
                  <c:v>40039</c:v>
                </c:pt>
                <c:pt idx="2457">
                  <c:v>40042</c:v>
                </c:pt>
                <c:pt idx="2458">
                  <c:v>40043</c:v>
                </c:pt>
                <c:pt idx="2459">
                  <c:v>40044</c:v>
                </c:pt>
                <c:pt idx="2460">
                  <c:v>40045</c:v>
                </c:pt>
                <c:pt idx="2461">
                  <c:v>40046</c:v>
                </c:pt>
                <c:pt idx="2462">
                  <c:v>40049</c:v>
                </c:pt>
                <c:pt idx="2463">
                  <c:v>40050</c:v>
                </c:pt>
                <c:pt idx="2464">
                  <c:v>40051</c:v>
                </c:pt>
                <c:pt idx="2465">
                  <c:v>40052</c:v>
                </c:pt>
                <c:pt idx="2466">
                  <c:v>40053</c:v>
                </c:pt>
                <c:pt idx="2467">
                  <c:v>40056</c:v>
                </c:pt>
                <c:pt idx="2468">
                  <c:v>40057</c:v>
                </c:pt>
                <c:pt idx="2469">
                  <c:v>40058</c:v>
                </c:pt>
                <c:pt idx="2470">
                  <c:v>40059</c:v>
                </c:pt>
                <c:pt idx="2471">
                  <c:v>40060</c:v>
                </c:pt>
                <c:pt idx="2472">
                  <c:v>40063</c:v>
                </c:pt>
                <c:pt idx="2473">
                  <c:v>40064</c:v>
                </c:pt>
                <c:pt idx="2474">
                  <c:v>40065</c:v>
                </c:pt>
                <c:pt idx="2475">
                  <c:v>40066</c:v>
                </c:pt>
                <c:pt idx="2476">
                  <c:v>40067</c:v>
                </c:pt>
                <c:pt idx="2477">
                  <c:v>40070</c:v>
                </c:pt>
                <c:pt idx="2478">
                  <c:v>40071</c:v>
                </c:pt>
                <c:pt idx="2479">
                  <c:v>40072</c:v>
                </c:pt>
                <c:pt idx="2480">
                  <c:v>40073</c:v>
                </c:pt>
                <c:pt idx="2481">
                  <c:v>40074</c:v>
                </c:pt>
                <c:pt idx="2482">
                  <c:v>40077</c:v>
                </c:pt>
                <c:pt idx="2483">
                  <c:v>40078</c:v>
                </c:pt>
                <c:pt idx="2484">
                  <c:v>40079</c:v>
                </c:pt>
                <c:pt idx="2485">
                  <c:v>40080</c:v>
                </c:pt>
                <c:pt idx="2486">
                  <c:v>40081</c:v>
                </c:pt>
                <c:pt idx="2487">
                  <c:v>40084</c:v>
                </c:pt>
                <c:pt idx="2488">
                  <c:v>40085</c:v>
                </c:pt>
                <c:pt idx="2489">
                  <c:v>40086</c:v>
                </c:pt>
                <c:pt idx="2490">
                  <c:v>40087</c:v>
                </c:pt>
                <c:pt idx="2491">
                  <c:v>40088</c:v>
                </c:pt>
                <c:pt idx="2492">
                  <c:v>40091</c:v>
                </c:pt>
                <c:pt idx="2493">
                  <c:v>40092</c:v>
                </c:pt>
                <c:pt idx="2494">
                  <c:v>40093</c:v>
                </c:pt>
                <c:pt idx="2495">
                  <c:v>40094</c:v>
                </c:pt>
                <c:pt idx="2496">
                  <c:v>40095</c:v>
                </c:pt>
                <c:pt idx="2497">
                  <c:v>40098</c:v>
                </c:pt>
                <c:pt idx="2498">
                  <c:v>40099</c:v>
                </c:pt>
                <c:pt idx="2499">
                  <c:v>40100</c:v>
                </c:pt>
                <c:pt idx="2500">
                  <c:v>40101</c:v>
                </c:pt>
                <c:pt idx="2501">
                  <c:v>40102</c:v>
                </c:pt>
                <c:pt idx="2502">
                  <c:v>40105</c:v>
                </c:pt>
                <c:pt idx="2503">
                  <c:v>40106</c:v>
                </c:pt>
                <c:pt idx="2504">
                  <c:v>40107</c:v>
                </c:pt>
                <c:pt idx="2505">
                  <c:v>40108</c:v>
                </c:pt>
                <c:pt idx="2506">
                  <c:v>40109</c:v>
                </c:pt>
                <c:pt idx="2507">
                  <c:v>40112</c:v>
                </c:pt>
                <c:pt idx="2508">
                  <c:v>40113</c:v>
                </c:pt>
                <c:pt idx="2509">
                  <c:v>40114</c:v>
                </c:pt>
                <c:pt idx="2510">
                  <c:v>40115</c:v>
                </c:pt>
                <c:pt idx="2511">
                  <c:v>40116</c:v>
                </c:pt>
                <c:pt idx="2512">
                  <c:v>40119</c:v>
                </c:pt>
                <c:pt idx="2513">
                  <c:v>40120</c:v>
                </c:pt>
                <c:pt idx="2514">
                  <c:v>40121</c:v>
                </c:pt>
                <c:pt idx="2515">
                  <c:v>40122</c:v>
                </c:pt>
                <c:pt idx="2516">
                  <c:v>40123</c:v>
                </c:pt>
                <c:pt idx="2517">
                  <c:v>40126</c:v>
                </c:pt>
                <c:pt idx="2518">
                  <c:v>40127</c:v>
                </c:pt>
                <c:pt idx="2519">
                  <c:v>40128</c:v>
                </c:pt>
                <c:pt idx="2520">
                  <c:v>40129</c:v>
                </c:pt>
                <c:pt idx="2521">
                  <c:v>40130</c:v>
                </c:pt>
                <c:pt idx="2522">
                  <c:v>40133</c:v>
                </c:pt>
                <c:pt idx="2523">
                  <c:v>40134</c:v>
                </c:pt>
                <c:pt idx="2524">
                  <c:v>40135</c:v>
                </c:pt>
                <c:pt idx="2525">
                  <c:v>40136</c:v>
                </c:pt>
                <c:pt idx="2526">
                  <c:v>40137</c:v>
                </c:pt>
                <c:pt idx="2527">
                  <c:v>40140</c:v>
                </c:pt>
                <c:pt idx="2528">
                  <c:v>40141</c:v>
                </c:pt>
                <c:pt idx="2529">
                  <c:v>40142</c:v>
                </c:pt>
                <c:pt idx="2530">
                  <c:v>40143</c:v>
                </c:pt>
                <c:pt idx="2531">
                  <c:v>40144</c:v>
                </c:pt>
                <c:pt idx="2532">
                  <c:v>40147</c:v>
                </c:pt>
                <c:pt idx="2533">
                  <c:v>40148</c:v>
                </c:pt>
                <c:pt idx="2534">
                  <c:v>40149</c:v>
                </c:pt>
                <c:pt idx="2535">
                  <c:v>40150</c:v>
                </c:pt>
                <c:pt idx="2536">
                  <c:v>40151</c:v>
                </c:pt>
                <c:pt idx="2537">
                  <c:v>40154</c:v>
                </c:pt>
                <c:pt idx="2538">
                  <c:v>40155</c:v>
                </c:pt>
                <c:pt idx="2539">
                  <c:v>40156</c:v>
                </c:pt>
                <c:pt idx="2540">
                  <c:v>40157</c:v>
                </c:pt>
                <c:pt idx="2541">
                  <c:v>40158</c:v>
                </c:pt>
                <c:pt idx="2542">
                  <c:v>40161</c:v>
                </c:pt>
                <c:pt idx="2543">
                  <c:v>40162</c:v>
                </c:pt>
                <c:pt idx="2544">
                  <c:v>40163</c:v>
                </c:pt>
                <c:pt idx="2545">
                  <c:v>40164</c:v>
                </c:pt>
                <c:pt idx="2546">
                  <c:v>40165</c:v>
                </c:pt>
                <c:pt idx="2547">
                  <c:v>40168</c:v>
                </c:pt>
                <c:pt idx="2548">
                  <c:v>40169</c:v>
                </c:pt>
                <c:pt idx="2549">
                  <c:v>40170</c:v>
                </c:pt>
                <c:pt idx="2550">
                  <c:v>40171</c:v>
                </c:pt>
                <c:pt idx="2551">
                  <c:v>40175</c:v>
                </c:pt>
                <c:pt idx="2552">
                  <c:v>40176</c:v>
                </c:pt>
                <c:pt idx="2553">
                  <c:v>40177</c:v>
                </c:pt>
                <c:pt idx="2554">
                  <c:v>40178</c:v>
                </c:pt>
                <c:pt idx="2555">
                  <c:v>40182</c:v>
                </c:pt>
                <c:pt idx="2556">
                  <c:v>40183</c:v>
                </c:pt>
                <c:pt idx="2557">
                  <c:v>40184</c:v>
                </c:pt>
                <c:pt idx="2558">
                  <c:v>40185</c:v>
                </c:pt>
                <c:pt idx="2559">
                  <c:v>40186</c:v>
                </c:pt>
                <c:pt idx="2560">
                  <c:v>40189</c:v>
                </c:pt>
                <c:pt idx="2561">
                  <c:v>40190</c:v>
                </c:pt>
                <c:pt idx="2562">
                  <c:v>40191</c:v>
                </c:pt>
                <c:pt idx="2563">
                  <c:v>40192</c:v>
                </c:pt>
                <c:pt idx="2564">
                  <c:v>40193</c:v>
                </c:pt>
                <c:pt idx="2565">
                  <c:v>40196</c:v>
                </c:pt>
                <c:pt idx="2566">
                  <c:v>40197</c:v>
                </c:pt>
                <c:pt idx="2567">
                  <c:v>40198</c:v>
                </c:pt>
                <c:pt idx="2568">
                  <c:v>40199</c:v>
                </c:pt>
                <c:pt idx="2569">
                  <c:v>40200</c:v>
                </c:pt>
                <c:pt idx="2570">
                  <c:v>40203</c:v>
                </c:pt>
                <c:pt idx="2571">
                  <c:v>40204</c:v>
                </c:pt>
                <c:pt idx="2572">
                  <c:v>40205</c:v>
                </c:pt>
                <c:pt idx="2573">
                  <c:v>40206</c:v>
                </c:pt>
                <c:pt idx="2574">
                  <c:v>40207</c:v>
                </c:pt>
                <c:pt idx="2575">
                  <c:v>40210</c:v>
                </c:pt>
                <c:pt idx="2576">
                  <c:v>40211</c:v>
                </c:pt>
                <c:pt idx="2577">
                  <c:v>40212</c:v>
                </c:pt>
                <c:pt idx="2578">
                  <c:v>40213</c:v>
                </c:pt>
                <c:pt idx="2579">
                  <c:v>40214</c:v>
                </c:pt>
                <c:pt idx="2580">
                  <c:v>40217</c:v>
                </c:pt>
                <c:pt idx="2581">
                  <c:v>40218</c:v>
                </c:pt>
                <c:pt idx="2582">
                  <c:v>40219</c:v>
                </c:pt>
                <c:pt idx="2583">
                  <c:v>40220</c:v>
                </c:pt>
                <c:pt idx="2584">
                  <c:v>40221</c:v>
                </c:pt>
                <c:pt idx="2585">
                  <c:v>40224</c:v>
                </c:pt>
                <c:pt idx="2586">
                  <c:v>40225</c:v>
                </c:pt>
                <c:pt idx="2587">
                  <c:v>40226</c:v>
                </c:pt>
                <c:pt idx="2588">
                  <c:v>40227</c:v>
                </c:pt>
                <c:pt idx="2589">
                  <c:v>40228</c:v>
                </c:pt>
                <c:pt idx="2590">
                  <c:v>40231</c:v>
                </c:pt>
                <c:pt idx="2591">
                  <c:v>40232</c:v>
                </c:pt>
                <c:pt idx="2592">
                  <c:v>40233</c:v>
                </c:pt>
                <c:pt idx="2593">
                  <c:v>40234</c:v>
                </c:pt>
                <c:pt idx="2594">
                  <c:v>40235</c:v>
                </c:pt>
                <c:pt idx="2595">
                  <c:v>40238</c:v>
                </c:pt>
                <c:pt idx="2596">
                  <c:v>40239</c:v>
                </c:pt>
                <c:pt idx="2597">
                  <c:v>40240</c:v>
                </c:pt>
                <c:pt idx="2598">
                  <c:v>40241</c:v>
                </c:pt>
                <c:pt idx="2599">
                  <c:v>40242</c:v>
                </c:pt>
                <c:pt idx="2600">
                  <c:v>40245</c:v>
                </c:pt>
                <c:pt idx="2601">
                  <c:v>40246</c:v>
                </c:pt>
                <c:pt idx="2602">
                  <c:v>40247</c:v>
                </c:pt>
                <c:pt idx="2603">
                  <c:v>40248</c:v>
                </c:pt>
                <c:pt idx="2604">
                  <c:v>40249</c:v>
                </c:pt>
                <c:pt idx="2605">
                  <c:v>40252</c:v>
                </c:pt>
                <c:pt idx="2606">
                  <c:v>40253</c:v>
                </c:pt>
                <c:pt idx="2607">
                  <c:v>40254</c:v>
                </c:pt>
                <c:pt idx="2608">
                  <c:v>40255</c:v>
                </c:pt>
                <c:pt idx="2609">
                  <c:v>40256</c:v>
                </c:pt>
                <c:pt idx="2610">
                  <c:v>40259</c:v>
                </c:pt>
                <c:pt idx="2611">
                  <c:v>40260</c:v>
                </c:pt>
                <c:pt idx="2612">
                  <c:v>40261</c:v>
                </c:pt>
                <c:pt idx="2613">
                  <c:v>40262</c:v>
                </c:pt>
                <c:pt idx="2614">
                  <c:v>40263</c:v>
                </c:pt>
                <c:pt idx="2615">
                  <c:v>40266</c:v>
                </c:pt>
                <c:pt idx="2616">
                  <c:v>40267</c:v>
                </c:pt>
                <c:pt idx="2617">
                  <c:v>40268</c:v>
                </c:pt>
                <c:pt idx="2618">
                  <c:v>40269</c:v>
                </c:pt>
                <c:pt idx="2619">
                  <c:v>40274</c:v>
                </c:pt>
                <c:pt idx="2620">
                  <c:v>40275</c:v>
                </c:pt>
                <c:pt idx="2621">
                  <c:v>40276</c:v>
                </c:pt>
                <c:pt idx="2622">
                  <c:v>40277</c:v>
                </c:pt>
                <c:pt idx="2623">
                  <c:v>40280</c:v>
                </c:pt>
                <c:pt idx="2624">
                  <c:v>40281</c:v>
                </c:pt>
                <c:pt idx="2625">
                  <c:v>40282</c:v>
                </c:pt>
                <c:pt idx="2626">
                  <c:v>40283</c:v>
                </c:pt>
                <c:pt idx="2627">
                  <c:v>40284</c:v>
                </c:pt>
                <c:pt idx="2628">
                  <c:v>40287</c:v>
                </c:pt>
                <c:pt idx="2629">
                  <c:v>40288</c:v>
                </c:pt>
                <c:pt idx="2630">
                  <c:v>40289</c:v>
                </c:pt>
                <c:pt idx="2631">
                  <c:v>40290</c:v>
                </c:pt>
                <c:pt idx="2632">
                  <c:v>40291</c:v>
                </c:pt>
                <c:pt idx="2633">
                  <c:v>40294</c:v>
                </c:pt>
                <c:pt idx="2634">
                  <c:v>40295</c:v>
                </c:pt>
                <c:pt idx="2635">
                  <c:v>40296</c:v>
                </c:pt>
                <c:pt idx="2636">
                  <c:v>40297</c:v>
                </c:pt>
                <c:pt idx="2637">
                  <c:v>40298</c:v>
                </c:pt>
                <c:pt idx="2638">
                  <c:v>40301</c:v>
                </c:pt>
                <c:pt idx="2639">
                  <c:v>40302</c:v>
                </c:pt>
                <c:pt idx="2640">
                  <c:v>40303</c:v>
                </c:pt>
                <c:pt idx="2641">
                  <c:v>40304</c:v>
                </c:pt>
                <c:pt idx="2642">
                  <c:v>40305</c:v>
                </c:pt>
                <c:pt idx="2643">
                  <c:v>40308</c:v>
                </c:pt>
                <c:pt idx="2644">
                  <c:v>40309</c:v>
                </c:pt>
                <c:pt idx="2645">
                  <c:v>40310</c:v>
                </c:pt>
                <c:pt idx="2646">
                  <c:v>40311</c:v>
                </c:pt>
                <c:pt idx="2647">
                  <c:v>40312</c:v>
                </c:pt>
                <c:pt idx="2648">
                  <c:v>40315</c:v>
                </c:pt>
                <c:pt idx="2649">
                  <c:v>40316</c:v>
                </c:pt>
                <c:pt idx="2650">
                  <c:v>40317</c:v>
                </c:pt>
                <c:pt idx="2651">
                  <c:v>40318</c:v>
                </c:pt>
                <c:pt idx="2652">
                  <c:v>40319</c:v>
                </c:pt>
                <c:pt idx="2653">
                  <c:v>40322</c:v>
                </c:pt>
                <c:pt idx="2654">
                  <c:v>40323</c:v>
                </c:pt>
                <c:pt idx="2655">
                  <c:v>40324</c:v>
                </c:pt>
                <c:pt idx="2656">
                  <c:v>40325</c:v>
                </c:pt>
                <c:pt idx="2657">
                  <c:v>40326</c:v>
                </c:pt>
                <c:pt idx="2658">
                  <c:v>40329</c:v>
                </c:pt>
                <c:pt idx="2659">
                  <c:v>40330</c:v>
                </c:pt>
                <c:pt idx="2660">
                  <c:v>40331</c:v>
                </c:pt>
                <c:pt idx="2661">
                  <c:v>40332</c:v>
                </c:pt>
                <c:pt idx="2662">
                  <c:v>40333</c:v>
                </c:pt>
                <c:pt idx="2663">
                  <c:v>40336</c:v>
                </c:pt>
                <c:pt idx="2664">
                  <c:v>40337</c:v>
                </c:pt>
                <c:pt idx="2665">
                  <c:v>40338</c:v>
                </c:pt>
                <c:pt idx="2666">
                  <c:v>40339</c:v>
                </c:pt>
                <c:pt idx="2667">
                  <c:v>40340</c:v>
                </c:pt>
                <c:pt idx="2668">
                  <c:v>40343</c:v>
                </c:pt>
                <c:pt idx="2669">
                  <c:v>40344</c:v>
                </c:pt>
                <c:pt idx="2670">
                  <c:v>40345</c:v>
                </c:pt>
                <c:pt idx="2671">
                  <c:v>40346</c:v>
                </c:pt>
                <c:pt idx="2672">
                  <c:v>40347</c:v>
                </c:pt>
                <c:pt idx="2673">
                  <c:v>40350</c:v>
                </c:pt>
                <c:pt idx="2674">
                  <c:v>40351</c:v>
                </c:pt>
                <c:pt idx="2675">
                  <c:v>40352</c:v>
                </c:pt>
                <c:pt idx="2676">
                  <c:v>40353</c:v>
                </c:pt>
                <c:pt idx="2677">
                  <c:v>40354</c:v>
                </c:pt>
                <c:pt idx="2678">
                  <c:v>40357</c:v>
                </c:pt>
                <c:pt idx="2679">
                  <c:v>40358</c:v>
                </c:pt>
                <c:pt idx="2680">
                  <c:v>40359</c:v>
                </c:pt>
                <c:pt idx="2681">
                  <c:v>40360</c:v>
                </c:pt>
                <c:pt idx="2682">
                  <c:v>40361</c:v>
                </c:pt>
                <c:pt idx="2683">
                  <c:v>40364</c:v>
                </c:pt>
                <c:pt idx="2684">
                  <c:v>40365</c:v>
                </c:pt>
                <c:pt idx="2685">
                  <c:v>40366</c:v>
                </c:pt>
                <c:pt idx="2686">
                  <c:v>40367</c:v>
                </c:pt>
                <c:pt idx="2687">
                  <c:v>40368</c:v>
                </c:pt>
                <c:pt idx="2688">
                  <c:v>40371</c:v>
                </c:pt>
                <c:pt idx="2689">
                  <c:v>40372</c:v>
                </c:pt>
                <c:pt idx="2690">
                  <c:v>40373</c:v>
                </c:pt>
                <c:pt idx="2691">
                  <c:v>40374</c:v>
                </c:pt>
                <c:pt idx="2692">
                  <c:v>40375</c:v>
                </c:pt>
                <c:pt idx="2693">
                  <c:v>40378</c:v>
                </c:pt>
                <c:pt idx="2694">
                  <c:v>40379</c:v>
                </c:pt>
                <c:pt idx="2695">
                  <c:v>40380</c:v>
                </c:pt>
                <c:pt idx="2696">
                  <c:v>40381</c:v>
                </c:pt>
                <c:pt idx="2697">
                  <c:v>40382</c:v>
                </c:pt>
                <c:pt idx="2698">
                  <c:v>40385</c:v>
                </c:pt>
                <c:pt idx="2699">
                  <c:v>40386</c:v>
                </c:pt>
                <c:pt idx="2700">
                  <c:v>40387</c:v>
                </c:pt>
                <c:pt idx="2701">
                  <c:v>40388</c:v>
                </c:pt>
                <c:pt idx="2702">
                  <c:v>40389</c:v>
                </c:pt>
                <c:pt idx="2703">
                  <c:v>40392</c:v>
                </c:pt>
                <c:pt idx="2704">
                  <c:v>40393</c:v>
                </c:pt>
                <c:pt idx="2705">
                  <c:v>40394</c:v>
                </c:pt>
                <c:pt idx="2706">
                  <c:v>40395</c:v>
                </c:pt>
                <c:pt idx="2707">
                  <c:v>40396</c:v>
                </c:pt>
                <c:pt idx="2708">
                  <c:v>40399</c:v>
                </c:pt>
                <c:pt idx="2709">
                  <c:v>40400</c:v>
                </c:pt>
                <c:pt idx="2710">
                  <c:v>40401</c:v>
                </c:pt>
                <c:pt idx="2711">
                  <c:v>40402</c:v>
                </c:pt>
                <c:pt idx="2712">
                  <c:v>40403</c:v>
                </c:pt>
                <c:pt idx="2713">
                  <c:v>40406</c:v>
                </c:pt>
                <c:pt idx="2714">
                  <c:v>40407</c:v>
                </c:pt>
                <c:pt idx="2715">
                  <c:v>40408</c:v>
                </c:pt>
                <c:pt idx="2716">
                  <c:v>40409</c:v>
                </c:pt>
                <c:pt idx="2717">
                  <c:v>40410</c:v>
                </c:pt>
                <c:pt idx="2718">
                  <c:v>40413</c:v>
                </c:pt>
                <c:pt idx="2719">
                  <c:v>40414</c:v>
                </c:pt>
                <c:pt idx="2720">
                  <c:v>40415</c:v>
                </c:pt>
                <c:pt idx="2721">
                  <c:v>40416</c:v>
                </c:pt>
                <c:pt idx="2722">
                  <c:v>40417</c:v>
                </c:pt>
                <c:pt idx="2723">
                  <c:v>40420</c:v>
                </c:pt>
                <c:pt idx="2724">
                  <c:v>40421</c:v>
                </c:pt>
                <c:pt idx="2725">
                  <c:v>40422</c:v>
                </c:pt>
                <c:pt idx="2726">
                  <c:v>40423</c:v>
                </c:pt>
                <c:pt idx="2727">
                  <c:v>40424</c:v>
                </c:pt>
                <c:pt idx="2728">
                  <c:v>40427</c:v>
                </c:pt>
                <c:pt idx="2729">
                  <c:v>40428</c:v>
                </c:pt>
                <c:pt idx="2730">
                  <c:v>40429</c:v>
                </c:pt>
                <c:pt idx="2731">
                  <c:v>40430</c:v>
                </c:pt>
                <c:pt idx="2732">
                  <c:v>40431</c:v>
                </c:pt>
                <c:pt idx="2733">
                  <c:v>40434</c:v>
                </c:pt>
                <c:pt idx="2734">
                  <c:v>40435</c:v>
                </c:pt>
                <c:pt idx="2735">
                  <c:v>40436</c:v>
                </c:pt>
                <c:pt idx="2736">
                  <c:v>40437</c:v>
                </c:pt>
                <c:pt idx="2737">
                  <c:v>40438</c:v>
                </c:pt>
                <c:pt idx="2738">
                  <c:v>40441</c:v>
                </c:pt>
                <c:pt idx="2739">
                  <c:v>40442</c:v>
                </c:pt>
                <c:pt idx="2740">
                  <c:v>40443</c:v>
                </c:pt>
                <c:pt idx="2741">
                  <c:v>40444</c:v>
                </c:pt>
                <c:pt idx="2742">
                  <c:v>40445</c:v>
                </c:pt>
                <c:pt idx="2743">
                  <c:v>40448</c:v>
                </c:pt>
                <c:pt idx="2744">
                  <c:v>40449</c:v>
                </c:pt>
                <c:pt idx="2745">
                  <c:v>40450</c:v>
                </c:pt>
                <c:pt idx="2746">
                  <c:v>40451</c:v>
                </c:pt>
                <c:pt idx="2747">
                  <c:v>40452</c:v>
                </c:pt>
                <c:pt idx="2748">
                  <c:v>40455</c:v>
                </c:pt>
                <c:pt idx="2749">
                  <c:v>40456</c:v>
                </c:pt>
                <c:pt idx="2750">
                  <c:v>40457</c:v>
                </c:pt>
                <c:pt idx="2751">
                  <c:v>40458</c:v>
                </c:pt>
                <c:pt idx="2752">
                  <c:v>40459</c:v>
                </c:pt>
                <c:pt idx="2753">
                  <c:v>40462</c:v>
                </c:pt>
                <c:pt idx="2754">
                  <c:v>40463</c:v>
                </c:pt>
                <c:pt idx="2755">
                  <c:v>40464</c:v>
                </c:pt>
                <c:pt idx="2756">
                  <c:v>40465</c:v>
                </c:pt>
                <c:pt idx="2757">
                  <c:v>40466</c:v>
                </c:pt>
                <c:pt idx="2758">
                  <c:v>40469</c:v>
                </c:pt>
                <c:pt idx="2759">
                  <c:v>40470</c:v>
                </c:pt>
                <c:pt idx="2760">
                  <c:v>40471</c:v>
                </c:pt>
                <c:pt idx="2761">
                  <c:v>40472</c:v>
                </c:pt>
                <c:pt idx="2762">
                  <c:v>40473</c:v>
                </c:pt>
                <c:pt idx="2763">
                  <c:v>40476</c:v>
                </c:pt>
                <c:pt idx="2764">
                  <c:v>40477</c:v>
                </c:pt>
                <c:pt idx="2765">
                  <c:v>40478</c:v>
                </c:pt>
                <c:pt idx="2766">
                  <c:v>40479</c:v>
                </c:pt>
                <c:pt idx="2767">
                  <c:v>40480</c:v>
                </c:pt>
                <c:pt idx="2768">
                  <c:v>40483</c:v>
                </c:pt>
                <c:pt idx="2769">
                  <c:v>40484</c:v>
                </c:pt>
                <c:pt idx="2770">
                  <c:v>40485</c:v>
                </c:pt>
                <c:pt idx="2771">
                  <c:v>40486</c:v>
                </c:pt>
                <c:pt idx="2772">
                  <c:v>40487</c:v>
                </c:pt>
                <c:pt idx="2773">
                  <c:v>40490</c:v>
                </c:pt>
                <c:pt idx="2774">
                  <c:v>40491</c:v>
                </c:pt>
                <c:pt idx="2775">
                  <c:v>40492</c:v>
                </c:pt>
                <c:pt idx="2776">
                  <c:v>40493</c:v>
                </c:pt>
                <c:pt idx="2777">
                  <c:v>40494</c:v>
                </c:pt>
                <c:pt idx="2778">
                  <c:v>40497</c:v>
                </c:pt>
                <c:pt idx="2779">
                  <c:v>40498</c:v>
                </c:pt>
                <c:pt idx="2780">
                  <c:v>40499</c:v>
                </c:pt>
                <c:pt idx="2781">
                  <c:v>40500</c:v>
                </c:pt>
                <c:pt idx="2782">
                  <c:v>40501</c:v>
                </c:pt>
                <c:pt idx="2783">
                  <c:v>40504</c:v>
                </c:pt>
                <c:pt idx="2784">
                  <c:v>40505</c:v>
                </c:pt>
                <c:pt idx="2785">
                  <c:v>40506</c:v>
                </c:pt>
                <c:pt idx="2786">
                  <c:v>40507</c:v>
                </c:pt>
                <c:pt idx="2787">
                  <c:v>40508</c:v>
                </c:pt>
                <c:pt idx="2788">
                  <c:v>40511</c:v>
                </c:pt>
                <c:pt idx="2789">
                  <c:v>40512</c:v>
                </c:pt>
                <c:pt idx="2790">
                  <c:v>40513</c:v>
                </c:pt>
                <c:pt idx="2791">
                  <c:v>40514</c:v>
                </c:pt>
                <c:pt idx="2792">
                  <c:v>40515</c:v>
                </c:pt>
                <c:pt idx="2793">
                  <c:v>40518</c:v>
                </c:pt>
                <c:pt idx="2794">
                  <c:v>40519</c:v>
                </c:pt>
                <c:pt idx="2795">
                  <c:v>40520</c:v>
                </c:pt>
                <c:pt idx="2796">
                  <c:v>40521</c:v>
                </c:pt>
                <c:pt idx="2797">
                  <c:v>40522</c:v>
                </c:pt>
                <c:pt idx="2798">
                  <c:v>40525</c:v>
                </c:pt>
                <c:pt idx="2799">
                  <c:v>40526</c:v>
                </c:pt>
                <c:pt idx="2800">
                  <c:v>40527</c:v>
                </c:pt>
                <c:pt idx="2801">
                  <c:v>40528</c:v>
                </c:pt>
                <c:pt idx="2802">
                  <c:v>40529</c:v>
                </c:pt>
                <c:pt idx="2803">
                  <c:v>40532</c:v>
                </c:pt>
                <c:pt idx="2804">
                  <c:v>40533</c:v>
                </c:pt>
                <c:pt idx="2805">
                  <c:v>40534</c:v>
                </c:pt>
                <c:pt idx="2806">
                  <c:v>40535</c:v>
                </c:pt>
                <c:pt idx="2807">
                  <c:v>40536</c:v>
                </c:pt>
                <c:pt idx="2808">
                  <c:v>40539</c:v>
                </c:pt>
                <c:pt idx="2809">
                  <c:v>40540</c:v>
                </c:pt>
                <c:pt idx="2810">
                  <c:v>40541</c:v>
                </c:pt>
                <c:pt idx="2811">
                  <c:v>40542</c:v>
                </c:pt>
                <c:pt idx="2812">
                  <c:v>40543</c:v>
                </c:pt>
                <c:pt idx="2813">
                  <c:v>40546</c:v>
                </c:pt>
                <c:pt idx="2814">
                  <c:v>40547</c:v>
                </c:pt>
                <c:pt idx="2815">
                  <c:v>40548</c:v>
                </c:pt>
                <c:pt idx="2816">
                  <c:v>40549</c:v>
                </c:pt>
                <c:pt idx="2817">
                  <c:v>40550</c:v>
                </c:pt>
                <c:pt idx="2818">
                  <c:v>40553</c:v>
                </c:pt>
                <c:pt idx="2819">
                  <c:v>40554</c:v>
                </c:pt>
                <c:pt idx="2820">
                  <c:v>40555</c:v>
                </c:pt>
                <c:pt idx="2821">
                  <c:v>40556</c:v>
                </c:pt>
                <c:pt idx="2822">
                  <c:v>40557</c:v>
                </c:pt>
                <c:pt idx="2823">
                  <c:v>40560</c:v>
                </c:pt>
                <c:pt idx="2824">
                  <c:v>40561</c:v>
                </c:pt>
                <c:pt idx="2825">
                  <c:v>40562</c:v>
                </c:pt>
                <c:pt idx="2826">
                  <c:v>40563</c:v>
                </c:pt>
                <c:pt idx="2827">
                  <c:v>40564</c:v>
                </c:pt>
                <c:pt idx="2828">
                  <c:v>40567</c:v>
                </c:pt>
                <c:pt idx="2829">
                  <c:v>40568</c:v>
                </c:pt>
                <c:pt idx="2830">
                  <c:v>40569</c:v>
                </c:pt>
                <c:pt idx="2831">
                  <c:v>40570</c:v>
                </c:pt>
                <c:pt idx="2832">
                  <c:v>40571</c:v>
                </c:pt>
                <c:pt idx="2833">
                  <c:v>40574</c:v>
                </c:pt>
                <c:pt idx="2834">
                  <c:v>40575</c:v>
                </c:pt>
                <c:pt idx="2835">
                  <c:v>40576</c:v>
                </c:pt>
                <c:pt idx="2836">
                  <c:v>40577</c:v>
                </c:pt>
                <c:pt idx="2837">
                  <c:v>40578</c:v>
                </c:pt>
                <c:pt idx="2838">
                  <c:v>40581</c:v>
                </c:pt>
                <c:pt idx="2839">
                  <c:v>40582</c:v>
                </c:pt>
                <c:pt idx="2840">
                  <c:v>40583</c:v>
                </c:pt>
                <c:pt idx="2841">
                  <c:v>40584</c:v>
                </c:pt>
                <c:pt idx="2842">
                  <c:v>40585</c:v>
                </c:pt>
                <c:pt idx="2843">
                  <c:v>40588</c:v>
                </c:pt>
                <c:pt idx="2844">
                  <c:v>40589</c:v>
                </c:pt>
                <c:pt idx="2845">
                  <c:v>40590</c:v>
                </c:pt>
                <c:pt idx="2846">
                  <c:v>40591</c:v>
                </c:pt>
                <c:pt idx="2847">
                  <c:v>40592</c:v>
                </c:pt>
                <c:pt idx="2848">
                  <c:v>40595</c:v>
                </c:pt>
                <c:pt idx="2849">
                  <c:v>40596</c:v>
                </c:pt>
                <c:pt idx="2850">
                  <c:v>40597</c:v>
                </c:pt>
                <c:pt idx="2851">
                  <c:v>40598</c:v>
                </c:pt>
                <c:pt idx="2852">
                  <c:v>40599</c:v>
                </c:pt>
                <c:pt idx="2853">
                  <c:v>40602</c:v>
                </c:pt>
                <c:pt idx="2854">
                  <c:v>40603</c:v>
                </c:pt>
                <c:pt idx="2855">
                  <c:v>40604</c:v>
                </c:pt>
                <c:pt idx="2856">
                  <c:v>40605</c:v>
                </c:pt>
                <c:pt idx="2857">
                  <c:v>40606</c:v>
                </c:pt>
                <c:pt idx="2858">
                  <c:v>40609</c:v>
                </c:pt>
                <c:pt idx="2859">
                  <c:v>40610</c:v>
                </c:pt>
                <c:pt idx="2860">
                  <c:v>40611</c:v>
                </c:pt>
                <c:pt idx="2861">
                  <c:v>40612</c:v>
                </c:pt>
                <c:pt idx="2862">
                  <c:v>40613</c:v>
                </c:pt>
                <c:pt idx="2863">
                  <c:v>40616</c:v>
                </c:pt>
                <c:pt idx="2864">
                  <c:v>40617</c:v>
                </c:pt>
                <c:pt idx="2865">
                  <c:v>40618</c:v>
                </c:pt>
                <c:pt idx="2866">
                  <c:v>40619</c:v>
                </c:pt>
                <c:pt idx="2867">
                  <c:v>40620</c:v>
                </c:pt>
                <c:pt idx="2868">
                  <c:v>40623</c:v>
                </c:pt>
                <c:pt idx="2869">
                  <c:v>40624</c:v>
                </c:pt>
                <c:pt idx="2870">
                  <c:v>40625</c:v>
                </c:pt>
                <c:pt idx="2871">
                  <c:v>40626</c:v>
                </c:pt>
                <c:pt idx="2872">
                  <c:v>40627</c:v>
                </c:pt>
                <c:pt idx="2873">
                  <c:v>40630</c:v>
                </c:pt>
                <c:pt idx="2874">
                  <c:v>40631</c:v>
                </c:pt>
                <c:pt idx="2875">
                  <c:v>40632</c:v>
                </c:pt>
                <c:pt idx="2876">
                  <c:v>40633</c:v>
                </c:pt>
                <c:pt idx="2877">
                  <c:v>40634</c:v>
                </c:pt>
                <c:pt idx="2878">
                  <c:v>40637</c:v>
                </c:pt>
                <c:pt idx="2879">
                  <c:v>40638</c:v>
                </c:pt>
                <c:pt idx="2880">
                  <c:v>40639</c:v>
                </c:pt>
                <c:pt idx="2881">
                  <c:v>40640</c:v>
                </c:pt>
                <c:pt idx="2882">
                  <c:v>40641</c:v>
                </c:pt>
                <c:pt idx="2883">
                  <c:v>40644</c:v>
                </c:pt>
                <c:pt idx="2884">
                  <c:v>40645</c:v>
                </c:pt>
                <c:pt idx="2885">
                  <c:v>40646</c:v>
                </c:pt>
                <c:pt idx="2886">
                  <c:v>40647</c:v>
                </c:pt>
                <c:pt idx="2887">
                  <c:v>40648</c:v>
                </c:pt>
                <c:pt idx="2888">
                  <c:v>40651</c:v>
                </c:pt>
                <c:pt idx="2889">
                  <c:v>40652</c:v>
                </c:pt>
                <c:pt idx="2890">
                  <c:v>40653</c:v>
                </c:pt>
                <c:pt idx="2891">
                  <c:v>40654</c:v>
                </c:pt>
                <c:pt idx="2892">
                  <c:v>40659</c:v>
                </c:pt>
                <c:pt idx="2893">
                  <c:v>40660</c:v>
                </c:pt>
                <c:pt idx="2894">
                  <c:v>40661</c:v>
                </c:pt>
                <c:pt idx="2895">
                  <c:v>40662</c:v>
                </c:pt>
                <c:pt idx="2896">
                  <c:v>40665</c:v>
                </c:pt>
                <c:pt idx="2897">
                  <c:v>40666</c:v>
                </c:pt>
                <c:pt idx="2898">
                  <c:v>40667</c:v>
                </c:pt>
                <c:pt idx="2899">
                  <c:v>40668</c:v>
                </c:pt>
                <c:pt idx="2900">
                  <c:v>40669</c:v>
                </c:pt>
                <c:pt idx="2901">
                  <c:v>40672</c:v>
                </c:pt>
                <c:pt idx="2902">
                  <c:v>40673</c:v>
                </c:pt>
                <c:pt idx="2903">
                  <c:v>40674</c:v>
                </c:pt>
                <c:pt idx="2904">
                  <c:v>40675</c:v>
                </c:pt>
                <c:pt idx="2905">
                  <c:v>40676</c:v>
                </c:pt>
                <c:pt idx="2906">
                  <c:v>40679</c:v>
                </c:pt>
                <c:pt idx="2907">
                  <c:v>40680</c:v>
                </c:pt>
                <c:pt idx="2908">
                  <c:v>40681</c:v>
                </c:pt>
                <c:pt idx="2909">
                  <c:v>40682</c:v>
                </c:pt>
                <c:pt idx="2910">
                  <c:v>40683</c:v>
                </c:pt>
                <c:pt idx="2911">
                  <c:v>40686</c:v>
                </c:pt>
                <c:pt idx="2912">
                  <c:v>40687</c:v>
                </c:pt>
                <c:pt idx="2913">
                  <c:v>40688</c:v>
                </c:pt>
                <c:pt idx="2914">
                  <c:v>40689</c:v>
                </c:pt>
                <c:pt idx="2915">
                  <c:v>40690</c:v>
                </c:pt>
                <c:pt idx="2916">
                  <c:v>40693</c:v>
                </c:pt>
                <c:pt idx="2917">
                  <c:v>40694</c:v>
                </c:pt>
                <c:pt idx="2918">
                  <c:v>40695</c:v>
                </c:pt>
                <c:pt idx="2919">
                  <c:v>40696</c:v>
                </c:pt>
                <c:pt idx="2920">
                  <c:v>40697</c:v>
                </c:pt>
                <c:pt idx="2921">
                  <c:v>40700</c:v>
                </c:pt>
                <c:pt idx="2922">
                  <c:v>40701</c:v>
                </c:pt>
                <c:pt idx="2923">
                  <c:v>40702</c:v>
                </c:pt>
                <c:pt idx="2924">
                  <c:v>40703</c:v>
                </c:pt>
                <c:pt idx="2925">
                  <c:v>40704</c:v>
                </c:pt>
                <c:pt idx="2926">
                  <c:v>40707</c:v>
                </c:pt>
                <c:pt idx="2927">
                  <c:v>40708</c:v>
                </c:pt>
                <c:pt idx="2928">
                  <c:v>40709</c:v>
                </c:pt>
                <c:pt idx="2929">
                  <c:v>40710</c:v>
                </c:pt>
                <c:pt idx="2930">
                  <c:v>40711</c:v>
                </c:pt>
                <c:pt idx="2931">
                  <c:v>40714</c:v>
                </c:pt>
                <c:pt idx="2932">
                  <c:v>40715</c:v>
                </c:pt>
                <c:pt idx="2933">
                  <c:v>40716</c:v>
                </c:pt>
                <c:pt idx="2934">
                  <c:v>40717</c:v>
                </c:pt>
                <c:pt idx="2935">
                  <c:v>40718</c:v>
                </c:pt>
                <c:pt idx="2936">
                  <c:v>40721</c:v>
                </c:pt>
                <c:pt idx="2937">
                  <c:v>40722</c:v>
                </c:pt>
                <c:pt idx="2938">
                  <c:v>40723</c:v>
                </c:pt>
                <c:pt idx="2939">
                  <c:v>40724</c:v>
                </c:pt>
                <c:pt idx="2940">
                  <c:v>40725</c:v>
                </c:pt>
                <c:pt idx="2941">
                  <c:v>40728</c:v>
                </c:pt>
                <c:pt idx="2942">
                  <c:v>40729</c:v>
                </c:pt>
                <c:pt idx="2943">
                  <c:v>40730</c:v>
                </c:pt>
                <c:pt idx="2944">
                  <c:v>40731</c:v>
                </c:pt>
                <c:pt idx="2945">
                  <c:v>40732</c:v>
                </c:pt>
                <c:pt idx="2946">
                  <c:v>40735</c:v>
                </c:pt>
                <c:pt idx="2947">
                  <c:v>40736</c:v>
                </c:pt>
                <c:pt idx="2948">
                  <c:v>40737</c:v>
                </c:pt>
                <c:pt idx="2949">
                  <c:v>40738</c:v>
                </c:pt>
                <c:pt idx="2950">
                  <c:v>40739</c:v>
                </c:pt>
                <c:pt idx="2951">
                  <c:v>40742</c:v>
                </c:pt>
                <c:pt idx="2952">
                  <c:v>40743</c:v>
                </c:pt>
                <c:pt idx="2953">
                  <c:v>40744</c:v>
                </c:pt>
                <c:pt idx="2954">
                  <c:v>40745</c:v>
                </c:pt>
                <c:pt idx="2955">
                  <c:v>40746</c:v>
                </c:pt>
                <c:pt idx="2956">
                  <c:v>40749</c:v>
                </c:pt>
                <c:pt idx="2957">
                  <c:v>40750</c:v>
                </c:pt>
                <c:pt idx="2958">
                  <c:v>40751</c:v>
                </c:pt>
                <c:pt idx="2959">
                  <c:v>40752</c:v>
                </c:pt>
                <c:pt idx="2960">
                  <c:v>40753</c:v>
                </c:pt>
                <c:pt idx="2961">
                  <c:v>40756</c:v>
                </c:pt>
                <c:pt idx="2962">
                  <c:v>40757</c:v>
                </c:pt>
                <c:pt idx="2963">
                  <c:v>40758</c:v>
                </c:pt>
                <c:pt idx="2964">
                  <c:v>40759</c:v>
                </c:pt>
                <c:pt idx="2965">
                  <c:v>40760</c:v>
                </c:pt>
                <c:pt idx="2966">
                  <c:v>40763</c:v>
                </c:pt>
                <c:pt idx="2967">
                  <c:v>40764</c:v>
                </c:pt>
                <c:pt idx="2968">
                  <c:v>40765</c:v>
                </c:pt>
                <c:pt idx="2969">
                  <c:v>40766</c:v>
                </c:pt>
                <c:pt idx="2970">
                  <c:v>40767</c:v>
                </c:pt>
                <c:pt idx="2971">
                  <c:v>40770</c:v>
                </c:pt>
                <c:pt idx="2972">
                  <c:v>40771</c:v>
                </c:pt>
                <c:pt idx="2973">
                  <c:v>40772</c:v>
                </c:pt>
                <c:pt idx="2974">
                  <c:v>40773</c:v>
                </c:pt>
                <c:pt idx="2975">
                  <c:v>40774</c:v>
                </c:pt>
                <c:pt idx="2976">
                  <c:v>40777</c:v>
                </c:pt>
                <c:pt idx="2977">
                  <c:v>40778</c:v>
                </c:pt>
                <c:pt idx="2978">
                  <c:v>40779</c:v>
                </c:pt>
                <c:pt idx="2979">
                  <c:v>40780</c:v>
                </c:pt>
                <c:pt idx="2980">
                  <c:v>40781</c:v>
                </c:pt>
                <c:pt idx="2981">
                  <c:v>40784</c:v>
                </c:pt>
                <c:pt idx="2982">
                  <c:v>40785</c:v>
                </c:pt>
                <c:pt idx="2983">
                  <c:v>40786</c:v>
                </c:pt>
                <c:pt idx="2984">
                  <c:v>40787</c:v>
                </c:pt>
                <c:pt idx="2985">
                  <c:v>40788</c:v>
                </c:pt>
                <c:pt idx="2986">
                  <c:v>40791</c:v>
                </c:pt>
                <c:pt idx="2987">
                  <c:v>40792</c:v>
                </c:pt>
                <c:pt idx="2988">
                  <c:v>40793</c:v>
                </c:pt>
                <c:pt idx="2989">
                  <c:v>40794</c:v>
                </c:pt>
                <c:pt idx="2990">
                  <c:v>40795</c:v>
                </c:pt>
                <c:pt idx="2991">
                  <c:v>40798</c:v>
                </c:pt>
                <c:pt idx="2992">
                  <c:v>40799</c:v>
                </c:pt>
                <c:pt idx="2993">
                  <c:v>40800</c:v>
                </c:pt>
                <c:pt idx="2994">
                  <c:v>40801</c:v>
                </c:pt>
                <c:pt idx="2995">
                  <c:v>40802</c:v>
                </c:pt>
                <c:pt idx="2996">
                  <c:v>40805</c:v>
                </c:pt>
                <c:pt idx="2997">
                  <c:v>40806</c:v>
                </c:pt>
                <c:pt idx="2998">
                  <c:v>40807</c:v>
                </c:pt>
                <c:pt idx="2999">
                  <c:v>40808</c:v>
                </c:pt>
                <c:pt idx="3000">
                  <c:v>40809</c:v>
                </c:pt>
                <c:pt idx="3001">
                  <c:v>40812</c:v>
                </c:pt>
                <c:pt idx="3002">
                  <c:v>40813</c:v>
                </c:pt>
                <c:pt idx="3003">
                  <c:v>40814</c:v>
                </c:pt>
                <c:pt idx="3004">
                  <c:v>40815</c:v>
                </c:pt>
                <c:pt idx="3005">
                  <c:v>40816</c:v>
                </c:pt>
                <c:pt idx="3006">
                  <c:v>40819</c:v>
                </c:pt>
                <c:pt idx="3007">
                  <c:v>40820</c:v>
                </c:pt>
                <c:pt idx="3008">
                  <c:v>40821</c:v>
                </c:pt>
                <c:pt idx="3009">
                  <c:v>40822</c:v>
                </c:pt>
                <c:pt idx="3010">
                  <c:v>40823</c:v>
                </c:pt>
                <c:pt idx="3011">
                  <c:v>40826</c:v>
                </c:pt>
                <c:pt idx="3012">
                  <c:v>40827</c:v>
                </c:pt>
                <c:pt idx="3013">
                  <c:v>40828</c:v>
                </c:pt>
                <c:pt idx="3014">
                  <c:v>40829</c:v>
                </c:pt>
                <c:pt idx="3015">
                  <c:v>40830</c:v>
                </c:pt>
                <c:pt idx="3016">
                  <c:v>40833</c:v>
                </c:pt>
                <c:pt idx="3017">
                  <c:v>40834</c:v>
                </c:pt>
                <c:pt idx="3018">
                  <c:v>40835</c:v>
                </c:pt>
                <c:pt idx="3019">
                  <c:v>40836</c:v>
                </c:pt>
                <c:pt idx="3020">
                  <c:v>40837</c:v>
                </c:pt>
                <c:pt idx="3021">
                  <c:v>40840</c:v>
                </c:pt>
                <c:pt idx="3022">
                  <c:v>40841</c:v>
                </c:pt>
                <c:pt idx="3023">
                  <c:v>40842</c:v>
                </c:pt>
                <c:pt idx="3024">
                  <c:v>40843</c:v>
                </c:pt>
                <c:pt idx="3025">
                  <c:v>40844</c:v>
                </c:pt>
                <c:pt idx="3026">
                  <c:v>40847</c:v>
                </c:pt>
                <c:pt idx="3027">
                  <c:v>40848</c:v>
                </c:pt>
                <c:pt idx="3028">
                  <c:v>40849</c:v>
                </c:pt>
                <c:pt idx="3029">
                  <c:v>40850</c:v>
                </c:pt>
                <c:pt idx="3030">
                  <c:v>40851</c:v>
                </c:pt>
                <c:pt idx="3031">
                  <c:v>40854</c:v>
                </c:pt>
                <c:pt idx="3032">
                  <c:v>40855</c:v>
                </c:pt>
                <c:pt idx="3033">
                  <c:v>40856</c:v>
                </c:pt>
                <c:pt idx="3034">
                  <c:v>40857</c:v>
                </c:pt>
                <c:pt idx="3035">
                  <c:v>40858</c:v>
                </c:pt>
                <c:pt idx="3036">
                  <c:v>40861</c:v>
                </c:pt>
                <c:pt idx="3037">
                  <c:v>40862</c:v>
                </c:pt>
                <c:pt idx="3038">
                  <c:v>40863</c:v>
                </c:pt>
                <c:pt idx="3039">
                  <c:v>40864</c:v>
                </c:pt>
                <c:pt idx="3040">
                  <c:v>40865</c:v>
                </c:pt>
                <c:pt idx="3041">
                  <c:v>40868</c:v>
                </c:pt>
                <c:pt idx="3042">
                  <c:v>40869</c:v>
                </c:pt>
                <c:pt idx="3043">
                  <c:v>40870</c:v>
                </c:pt>
                <c:pt idx="3044">
                  <c:v>40871</c:v>
                </c:pt>
                <c:pt idx="3045">
                  <c:v>40872</c:v>
                </c:pt>
                <c:pt idx="3046">
                  <c:v>40875</c:v>
                </c:pt>
                <c:pt idx="3047">
                  <c:v>40876</c:v>
                </c:pt>
                <c:pt idx="3048">
                  <c:v>40877</c:v>
                </c:pt>
                <c:pt idx="3049">
                  <c:v>40878</c:v>
                </c:pt>
                <c:pt idx="3050">
                  <c:v>40879</c:v>
                </c:pt>
                <c:pt idx="3051">
                  <c:v>40882</c:v>
                </c:pt>
                <c:pt idx="3052">
                  <c:v>40883</c:v>
                </c:pt>
                <c:pt idx="3053">
                  <c:v>40884</c:v>
                </c:pt>
                <c:pt idx="3054">
                  <c:v>40885</c:v>
                </c:pt>
                <c:pt idx="3055">
                  <c:v>40886</c:v>
                </c:pt>
                <c:pt idx="3056">
                  <c:v>40889</c:v>
                </c:pt>
                <c:pt idx="3057">
                  <c:v>40890</c:v>
                </c:pt>
                <c:pt idx="3058">
                  <c:v>40891</c:v>
                </c:pt>
                <c:pt idx="3059">
                  <c:v>40892</c:v>
                </c:pt>
                <c:pt idx="3060">
                  <c:v>40893</c:v>
                </c:pt>
                <c:pt idx="3061">
                  <c:v>40896</c:v>
                </c:pt>
                <c:pt idx="3062">
                  <c:v>40897</c:v>
                </c:pt>
                <c:pt idx="3063">
                  <c:v>40898</c:v>
                </c:pt>
                <c:pt idx="3064">
                  <c:v>40899</c:v>
                </c:pt>
                <c:pt idx="3065">
                  <c:v>40900</c:v>
                </c:pt>
                <c:pt idx="3066">
                  <c:v>40904</c:v>
                </c:pt>
                <c:pt idx="3067">
                  <c:v>40905</c:v>
                </c:pt>
                <c:pt idx="3068">
                  <c:v>40906</c:v>
                </c:pt>
                <c:pt idx="3069">
                  <c:v>40907</c:v>
                </c:pt>
                <c:pt idx="3070">
                  <c:v>40910</c:v>
                </c:pt>
                <c:pt idx="3071">
                  <c:v>40911</c:v>
                </c:pt>
                <c:pt idx="3072">
                  <c:v>40912</c:v>
                </c:pt>
                <c:pt idx="3073">
                  <c:v>40913</c:v>
                </c:pt>
                <c:pt idx="3074">
                  <c:v>40914</c:v>
                </c:pt>
                <c:pt idx="3075">
                  <c:v>40917</c:v>
                </c:pt>
                <c:pt idx="3076">
                  <c:v>40918</c:v>
                </c:pt>
                <c:pt idx="3077">
                  <c:v>40919</c:v>
                </c:pt>
                <c:pt idx="3078">
                  <c:v>40920</c:v>
                </c:pt>
                <c:pt idx="3079">
                  <c:v>40921</c:v>
                </c:pt>
                <c:pt idx="3080">
                  <c:v>40924</c:v>
                </c:pt>
                <c:pt idx="3081">
                  <c:v>40925</c:v>
                </c:pt>
                <c:pt idx="3082">
                  <c:v>40926</c:v>
                </c:pt>
                <c:pt idx="3083">
                  <c:v>40927</c:v>
                </c:pt>
                <c:pt idx="3084">
                  <c:v>40928</c:v>
                </c:pt>
                <c:pt idx="3085">
                  <c:v>40931</c:v>
                </c:pt>
                <c:pt idx="3086">
                  <c:v>40932</c:v>
                </c:pt>
                <c:pt idx="3087">
                  <c:v>40933</c:v>
                </c:pt>
                <c:pt idx="3088">
                  <c:v>40934</c:v>
                </c:pt>
                <c:pt idx="3089">
                  <c:v>40935</c:v>
                </c:pt>
                <c:pt idx="3090">
                  <c:v>40938</c:v>
                </c:pt>
                <c:pt idx="3091">
                  <c:v>40939</c:v>
                </c:pt>
                <c:pt idx="3092">
                  <c:v>40940</c:v>
                </c:pt>
                <c:pt idx="3093">
                  <c:v>40941</c:v>
                </c:pt>
                <c:pt idx="3094">
                  <c:v>40942</c:v>
                </c:pt>
                <c:pt idx="3095">
                  <c:v>40945</c:v>
                </c:pt>
                <c:pt idx="3096">
                  <c:v>40946</c:v>
                </c:pt>
                <c:pt idx="3097">
                  <c:v>40947</c:v>
                </c:pt>
                <c:pt idx="3098">
                  <c:v>40948</c:v>
                </c:pt>
                <c:pt idx="3099">
                  <c:v>40949</c:v>
                </c:pt>
                <c:pt idx="3100">
                  <c:v>40952</c:v>
                </c:pt>
                <c:pt idx="3101">
                  <c:v>40953</c:v>
                </c:pt>
                <c:pt idx="3102">
                  <c:v>40954</c:v>
                </c:pt>
                <c:pt idx="3103">
                  <c:v>40955</c:v>
                </c:pt>
                <c:pt idx="3104">
                  <c:v>40956</c:v>
                </c:pt>
                <c:pt idx="3105">
                  <c:v>40959</c:v>
                </c:pt>
                <c:pt idx="3106">
                  <c:v>40960</c:v>
                </c:pt>
                <c:pt idx="3107">
                  <c:v>40961</c:v>
                </c:pt>
                <c:pt idx="3108">
                  <c:v>40962</c:v>
                </c:pt>
                <c:pt idx="3109">
                  <c:v>40963</c:v>
                </c:pt>
                <c:pt idx="3110">
                  <c:v>40966</c:v>
                </c:pt>
                <c:pt idx="3111">
                  <c:v>40967</c:v>
                </c:pt>
                <c:pt idx="3112">
                  <c:v>40968</c:v>
                </c:pt>
                <c:pt idx="3113">
                  <c:v>40969</c:v>
                </c:pt>
                <c:pt idx="3114">
                  <c:v>40970</c:v>
                </c:pt>
                <c:pt idx="3115">
                  <c:v>40973</c:v>
                </c:pt>
                <c:pt idx="3116">
                  <c:v>40974</c:v>
                </c:pt>
                <c:pt idx="3117">
                  <c:v>40975</c:v>
                </c:pt>
                <c:pt idx="3118">
                  <c:v>40976</c:v>
                </c:pt>
                <c:pt idx="3119">
                  <c:v>40977</c:v>
                </c:pt>
                <c:pt idx="3120">
                  <c:v>40980</c:v>
                </c:pt>
                <c:pt idx="3121">
                  <c:v>40981</c:v>
                </c:pt>
                <c:pt idx="3122">
                  <c:v>40982</c:v>
                </c:pt>
                <c:pt idx="3123">
                  <c:v>40983</c:v>
                </c:pt>
                <c:pt idx="3124">
                  <c:v>40984</c:v>
                </c:pt>
                <c:pt idx="3125">
                  <c:v>40987</c:v>
                </c:pt>
                <c:pt idx="3126">
                  <c:v>40988</c:v>
                </c:pt>
                <c:pt idx="3127">
                  <c:v>40989</c:v>
                </c:pt>
                <c:pt idx="3128">
                  <c:v>40990</c:v>
                </c:pt>
                <c:pt idx="3129">
                  <c:v>40991</c:v>
                </c:pt>
                <c:pt idx="3130">
                  <c:v>40994</c:v>
                </c:pt>
                <c:pt idx="3131">
                  <c:v>40995</c:v>
                </c:pt>
                <c:pt idx="3132">
                  <c:v>40996</c:v>
                </c:pt>
                <c:pt idx="3133">
                  <c:v>40997</c:v>
                </c:pt>
                <c:pt idx="3134">
                  <c:v>40998</c:v>
                </c:pt>
                <c:pt idx="3135">
                  <c:v>41001</c:v>
                </c:pt>
                <c:pt idx="3136">
                  <c:v>41002</c:v>
                </c:pt>
                <c:pt idx="3137">
                  <c:v>41003</c:v>
                </c:pt>
                <c:pt idx="3138">
                  <c:v>41004</c:v>
                </c:pt>
                <c:pt idx="3139">
                  <c:v>41009</c:v>
                </c:pt>
                <c:pt idx="3140">
                  <c:v>41010</c:v>
                </c:pt>
                <c:pt idx="3141">
                  <c:v>41011</c:v>
                </c:pt>
                <c:pt idx="3142">
                  <c:v>41012</c:v>
                </c:pt>
                <c:pt idx="3143">
                  <c:v>41015</c:v>
                </c:pt>
                <c:pt idx="3144">
                  <c:v>41016</c:v>
                </c:pt>
                <c:pt idx="3145">
                  <c:v>41017</c:v>
                </c:pt>
                <c:pt idx="3146">
                  <c:v>41018</c:v>
                </c:pt>
                <c:pt idx="3147">
                  <c:v>41019</c:v>
                </c:pt>
                <c:pt idx="3148">
                  <c:v>41022</c:v>
                </c:pt>
                <c:pt idx="3149">
                  <c:v>41023</c:v>
                </c:pt>
                <c:pt idx="3150">
                  <c:v>41024</c:v>
                </c:pt>
                <c:pt idx="3151">
                  <c:v>41025</c:v>
                </c:pt>
                <c:pt idx="3152">
                  <c:v>41026</c:v>
                </c:pt>
                <c:pt idx="3153">
                  <c:v>41029</c:v>
                </c:pt>
                <c:pt idx="3154">
                  <c:v>41031</c:v>
                </c:pt>
                <c:pt idx="3155">
                  <c:v>41032</c:v>
                </c:pt>
                <c:pt idx="3156">
                  <c:v>41033</c:v>
                </c:pt>
                <c:pt idx="3157">
                  <c:v>41036</c:v>
                </c:pt>
                <c:pt idx="3158">
                  <c:v>41037</c:v>
                </c:pt>
                <c:pt idx="3159">
                  <c:v>41038</c:v>
                </c:pt>
                <c:pt idx="3160">
                  <c:v>41039</c:v>
                </c:pt>
                <c:pt idx="3161">
                  <c:v>41040</c:v>
                </c:pt>
                <c:pt idx="3162">
                  <c:v>41043</c:v>
                </c:pt>
                <c:pt idx="3163">
                  <c:v>41044</c:v>
                </c:pt>
                <c:pt idx="3164">
                  <c:v>41045</c:v>
                </c:pt>
                <c:pt idx="3165">
                  <c:v>41046</c:v>
                </c:pt>
                <c:pt idx="3166">
                  <c:v>41047</c:v>
                </c:pt>
                <c:pt idx="3167">
                  <c:v>41050</c:v>
                </c:pt>
                <c:pt idx="3168">
                  <c:v>41051</c:v>
                </c:pt>
                <c:pt idx="3169">
                  <c:v>41052</c:v>
                </c:pt>
                <c:pt idx="3170">
                  <c:v>41053</c:v>
                </c:pt>
                <c:pt idx="3171">
                  <c:v>41054</c:v>
                </c:pt>
                <c:pt idx="3172">
                  <c:v>41057</c:v>
                </c:pt>
                <c:pt idx="3173">
                  <c:v>41058</c:v>
                </c:pt>
                <c:pt idx="3174">
                  <c:v>41059</c:v>
                </c:pt>
                <c:pt idx="3175">
                  <c:v>41060</c:v>
                </c:pt>
                <c:pt idx="3176">
                  <c:v>41061</c:v>
                </c:pt>
                <c:pt idx="3177">
                  <c:v>41064</c:v>
                </c:pt>
                <c:pt idx="3178">
                  <c:v>41065</c:v>
                </c:pt>
                <c:pt idx="3179">
                  <c:v>41066</c:v>
                </c:pt>
                <c:pt idx="3180">
                  <c:v>41067</c:v>
                </c:pt>
                <c:pt idx="3181">
                  <c:v>41068</c:v>
                </c:pt>
                <c:pt idx="3182">
                  <c:v>41071</c:v>
                </c:pt>
                <c:pt idx="3183">
                  <c:v>41072</c:v>
                </c:pt>
                <c:pt idx="3184">
                  <c:v>41073</c:v>
                </c:pt>
                <c:pt idx="3185">
                  <c:v>41074</c:v>
                </c:pt>
                <c:pt idx="3186">
                  <c:v>41075</c:v>
                </c:pt>
                <c:pt idx="3187">
                  <c:v>41078</c:v>
                </c:pt>
                <c:pt idx="3188">
                  <c:v>41079</c:v>
                </c:pt>
                <c:pt idx="3189">
                  <c:v>41080</c:v>
                </c:pt>
                <c:pt idx="3190">
                  <c:v>41081</c:v>
                </c:pt>
                <c:pt idx="3191">
                  <c:v>41082</c:v>
                </c:pt>
                <c:pt idx="3192">
                  <c:v>41085</c:v>
                </c:pt>
                <c:pt idx="3193">
                  <c:v>41086</c:v>
                </c:pt>
                <c:pt idx="3194">
                  <c:v>41087</c:v>
                </c:pt>
                <c:pt idx="3195">
                  <c:v>41088</c:v>
                </c:pt>
                <c:pt idx="3196">
                  <c:v>41089</c:v>
                </c:pt>
                <c:pt idx="3197">
                  <c:v>41092</c:v>
                </c:pt>
                <c:pt idx="3198">
                  <c:v>41093</c:v>
                </c:pt>
                <c:pt idx="3199">
                  <c:v>41094</c:v>
                </c:pt>
                <c:pt idx="3200">
                  <c:v>41095</c:v>
                </c:pt>
                <c:pt idx="3201">
                  <c:v>41096</c:v>
                </c:pt>
                <c:pt idx="3202">
                  <c:v>41099</c:v>
                </c:pt>
                <c:pt idx="3203">
                  <c:v>41100</c:v>
                </c:pt>
                <c:pt idx="3204">
                  <c:v>41101</c:v>
                </c:pt>
                <c:pt idx="3205">
                  <c:v>41102</c:v>
                </c:pt>
                <c:pt idx="3206">
                  <c:v>41103</c:v>
                </c:pt>
                <c:pt idx="3207">
                  <c:v>41106</c:v>
                </c:pt>
                <c:pt idx="3208">
                  <c:v>41107</c:v>
                </c:pt>
                <c:pt idx="3209">
                  <c:v>41108</c:v>
                </c:pt>
                <c:pt idx="3210">
                  <c:v>41109</c:v>
                </c:pt>
                <c:pt idx="3211">
                  <c:v>41110</c:v>
                </c:pt>
                <c:pt idx="3212">
                  <c:v>41113</c:v>
                </c:pt>
                <c:pt idx="3213">
                  <c:v>41114</c:v>
                </c:pt>
                <c:pt idx="3214">
                  <c:v>41115</c:v>
                </c:pt>
                <c:pt idx="3215">
                  <c:v>41116</c:v>
                </c:pt>
                <c:pt idx="3216">
                  <c:v>41117</c:v>
                </c:pt>
                <c:pt idx="3217">
                  <c:v>41120</c:v>
                </c:pt>
                <c:pt idx="3218">
                  <c:v>41121</c:v>
                </c:pt>
                <c:pt idx="3219">
                  <c:v>41122</c:v>
                </c:pt>
                <c:pt idx="3220">
                  <c:v>41123</c:v>
                </c:pt>
                <c:pt idx="3221">
                  <c:v>41124</c:v>
                </c:pt>
                <c:pt idx="3222">
                  <c:v>41127</c:v>
                </c:pt>
                <c:pt idx="3223">
                  <c:v>41128</c:v>
                </c:pt>
                <c:pt idx="3224">
                  <c:v>41129</c:v>
                </c:pt>
                <c:pt idx="3225">
                  <c:v>41130</c:v>
                </c:pt>
                <c:pt idx="3226">
                  <c:v>41131</c:v>
                </c:pt>
                <c:pt idx="3227">
                  <c:v>41134</c:v>
                </c:pt>
                <c:pt idx="3228">
                  <c:v>41135</c:v>
                </c:pt>
                <c:pt idx="3229">
                  <c:v>41136</c:v>
                </c:pt>
                <c:pt idx="3230">
                  <c:v>41137</c:v>
                </c:pt>
                <c:pt idx="3231">
                  <c:v>41138</c:v>
                </c:pt>
                <c:pt idx="3232">
                  <c:v>41141</c:v>
                </c:pt>
                <c:pt idx="3233">
                  <c:v>41142</c:v>
                </c:pt>
                <c:pt idx="3234">
                  <c:v>41143</c:v>
                </c:pt>
                <c:pt idx="3235">
                  <c:v>41144</c:v>
                </c:pt>
                <c:pt idx="3236">
                  <c:v>41145</c:v>
                </c:pt>
                <c:pt idx="3237">
                  <c:v>41148</c:v>
                </c:pt>
                <c:pt idx="3238">
                  <c:v>41149</c:v>
                </c:pt>
                <c:pt idx="3239">
                  <c:v>41150</c:v>
                </c:pt>
                <c:pt idx="3240">
                  <c:v>41151</c:v>
                </c:pt>
                <c:pt idx="3241">
                  <c:v>41152</c:v>
                </c:pt>
                <c:pt idx="3242">
                  <c:v>41155</c:v>
                </c:pt>
                <c:pt idx="3243">
                  <c:v>41156</c:v>
                </c:pt>
                <c:pt idx="3244">
                  <c:v>41157</c:v>
                </c:pt>
                <c:pt idx="3245">
                  <c:v>41158</c:v>
                </c:pt>
                <c:pt idx="3246">
                  <c:v>41159</c:v>
                </c:pt>
                <c:pt idx="3247">
                  <c:v>41162</c:v>
                </c:pt>
                <c:pt idx="3248">
                  <c:v>41163</c:v>
                </c:pt>
                <c:pt idx="3249">
                  <c:v>41164</c:v>
                </c:pt>
                <c:pt idx="3250">
                  <c:v>41165</c:v>
                </c:pt>
                <c:pt idx="3251">
                  <c:v>41166</c:v>
                </c:pt>
                <c:pt idx="3252">
                  <c:v>41169</c:v>
                </c:pt>
                <c:pt idx="3253">
                  <c:v>41170</c:v>
                </c:pt>
                <c:pt idx="3254">
                  <c:v>41171</c:v>
                </c:pt>
                <c:pt idx="3255">
                  <c:v>41172</c:v>
                </c:pt>
                <c:pt idx="3256">
                  <c:v>41173</c:v>
                </c:pt>
                <c:pt idx="3257">
                  <c:v>41176</c:v>
                </c:pt>
                <c:pt idx="3258">
                  <c:v>41177</c:v>
                </c:pt>
                <c:pt idx="3259">
                  <c:v>41178</c:v>
                </c:pt>
                <c:pt idx="3260">
                  <c:v>41179</c:v>
                </c:pt>
                <c:pt idx="3261">
                  <c:v>41180</c:v>
                </c:pt>
                <c:pt idx="3262">
                  <c:v>41183</c:v>
                </c:pt>
                <c:pt idx="3263">
                  <c:v>41184</c:v>
                </c:pt>
                <c:pt idx="3264">
                  <c:v>41185</c:v>
                </c:pt>
                <c:pt idx="3265">
                  <c:v>41186</c:v>
                </c:pt>
                <c:pt idx="3266">
                  <c:v>41187</c:v>
                </c:pt>
                <c:pt idx="3267">
                  <c:v>41190</c:v>
                </c:pt>
                <c:pt idx="3268">
                  <c:v>41191</c:v>
                </c:pt>
                <c:pt idx="3269">
                  <c:v>41192</c:v>
                </c:pt>
                <c:pt idx="3270">
                  <c:v>41193</c:v>
                </c:pt>
                <c:pt idx="3271">
                  <c:v>41194</c:v>
                </c:pt>
                <c:pt idx="3272">
                  <c:v>41197</c:v>
                </c:pt>
                <c:pt idx="3273">
                  <c:v>41198</c:v>
                </c:pt>
                <c:pt idx="3274">
                  <c:v>41199</c:v>
                </c:pt>
                <c:pt idx="3275">
                  <c:v>41200</c:v>
                </c:pt>
                <c:pt idx="3276">
                  <c:v>41201</c:v>
                </c:pt>
                <c:pt idx="3277">
                  <c:v>41204</c:v>
                </c:pt>
                <c:pt idx="3278">
                  <c:v>41205</c:v>
                </c:pt>
                <c:pt idx="3279">
                  <c:v>41206</c:v>
                </c:pt>
                <c:pt idx="3280">
                  <c:v>41207</c:v>
                </c:pt>
                <c:pt idx="3281">
                  <c:v>41208</c:v>
                </c:pt>
                <c:pt idx="3282">
                  <c:v>41211</c:v>
                </c:pt>
                <c:pt idx="3283">
                  <c:v>41212</c:v>
                </c:pt>
                <c:pt idx="3284">
                  <c:v>41213</c:v>
                </c:pt>
                <c:pt idx="3285">
                  <c:v>41214</c:v>
                </c:pt>
                <c:pt idx="3286">
                  <c:v>41215</c:v>
                </c:pt>
                <c:pt idx="3287">
                  <c:v>41218</c:v>
                </c:pt>
                <c:pt idx="3288">
                  <c:v>41219</c:v>
                </c:pt>
                <c:pt idx="3289">
                  <c:v>41220</c:v>
                </c:pt>
                <c:pt idx="3290">
                  <c:v>41221</c:v>
                </c:pt>
                <c:pt idx="3291">
                  <c:v>41222</c:v>
                </c:pt>
                <c:pt idx="3292">
                  <c:v>41225</c:v>
                </c:pt>
                <c:pt idx="3293">
                  <c:v>41226</c:v>
                </c:pt>
                <c:pt idx="3294">
                  <c:v>41227</c:v>
                </c:pt>
                <c:pt idx="3295">
                  <c:v>41228</c:v>
                </c:pt>
                <c:pt idx="3296">
                  <c:v>41229</c:v>
                </c:pt>
                <c:pt idx="3297">
                  <c:v>41232</c:v>
                </c:pt>
                <c:pt idx="3298">
                  <c:v>41233</c:v>
                </c:pt>
                <c:pt idx="3299">
                  <c:v>41234</c:v>
                </c:pt>
                <c:pt idx="3300">
                  <c:v>41235</c:v>
                </c:pt>
                <c:pt idx="3301">
                  <c:v>41236</c:v>
                </c:pt>
                <c:pt idx="3302">
                  <c:v>41239</c:v>
                </c:pt>
                <c:pt idx="3303">
                  <c:v>41240</c:v>
                </c:pt>
                <c:pt idx="3304">
                  <c:v>41241</c:v>
                </c:pt>
                <c:pt idx="3305">
                  <c:v>41242</c:v>
                </c:pt>
                <c:pt idx="3306">
                  <c:v>41243</c:v>
                </c:pt>
                <c:pt idx="3307">
                  <c:v>41246</c:v>
                </c:pt>
                <c:pt idx="3308">
                  <c:v>41247</c:v>
                </c:pt>
                <c:pt idx="3309">
                  <c:v>41248</c:v>
                </c:pt>
                <c:pt idx="3310">
                  <c:v>41249</c:v>
                </c:pt>
                <c:pt idx="3311">
                  <c:v>41250</c:v>
                </c:pt>
                <c:pt idx="3312">
                  <c:v>41253</c:v>
                </c:pt>
                <c:pt idx="3313">
                  <c:v>41254</c:v>
                </c:pt>
                <c:pt idx="3314">
                  <c:v>41255</c:v>
                </c:pt>
                <c:pt idx="3315">
                  <c:v>41256</c:v>
                </c:pt>
                <c:pt idx="3316">
                  <c:v>41257</c:v>
                </c:pt>
                <c:pt idx="3317">
                  <c:v>41260</c:v>
                </c:pt>
                <c:pt idx="3318">
                  <c:v>41261</c:v>
                </c:pt>
                <c:pt idx="3319">
                  <c:v>41262</c:v>
                </c:pt>
                <c:pt idx="3320">
                  <c:v>41263</c:v>
                </c:pt>
                <c:pt idx="3321">
                  <c:v>41264</c:v>
                </c:pt>
                <c:pt idx="3322">
                  <c:v>41267</c:v>
                </c:pt>
                <c:pt idx="3323">
                  <c:v>41270</c:v>
                </c:pt>
                <c:pt idx="3324">
                  <c:v>41271</c:v>
                </c:pt>
                <c:pt idx="3325">
                  <c:v>41274</c:v>
                </c:pt>
                <c:pt idx="3326">
                  <c:v>41276</c:v>
                </c:pt>
                <c:pt idx="3327">
                  <c:v>41277</c:v>
                </c:pt>
                <c:pt idx="3328">
                  <c:v>41278</c:v>
                </c:pt>
                <c:pt idx="3329">
                  <c:v>41281</c:v>
                </c:pt>
                <c:pt idx="3330">
                  <c:v>41282</c:v>
                </c:pt>
                <c:pt idx="3331">
                  <c:v>41283</c:v>
                </c:pt>
                <c:pt idx="3332">
                  <c:v>41284</c:v>
                </c:pt>
                <c:pt idx="3333">
                  <c:v>41285</c:v>
                </c:pt>
                <c:pt idx="3334">
                  <c:v>41288</c:v>
                </c:pt>
                <c:pt idx="3335">
                  <c:v>41289</c:v>
                </c:pt>
                <c:pt idx="3336">
                  <c:v>41290</c:v>
                </c:pt>
                <c:pt idx="3337">
                  <c:v>41291</c:v>
                </c:pt>
                <c:pt idx="3338">
                  <c:v>41292</c:v>
                </c:pt>
                <c:pt idx="3339">
                  <c:v>41295</c:v>
                </c:pt>
                <c:pt idx="3340">
                  <c:v>41296</c:v>
                </c:pt>
                <c:pt idx="3341">
                  <c:v>41297</c:v>
                </c:pt>
                <c:pt idx="3342">
                  <c:v>41298</c:v>
                </c:pt>
                <c:pt idx="3343">
                  <c:v>41299</c:v>
                </c:pt>
                <c:pt idx="3344">
                  <c:v>41302</c:v>
                </c:pt>
                <c:pt idx="3345">
                  <c:v>41303</c:v>
                </c:pt>
                <c:pt idx="3346">
                  <c:v>41304</c:v>
                </c:pt>
                <c:pt idx="3347">
                  <c:v>41305</c:v>
                </c:pt>
                <c:pt idx="3348">
                  <c:v>41306</c:v>
                </c:pt>
                <c:pt idx="3349">
                  <c:v>41309</c:v>
                </c:pt>
                <c:pt idx="3350">
                  <c:v>41310</c:v>
                </c:pt>
                <c:pt idx="3351">
                  <c:v>41311</c:v>
                </c:pt>
                <c:pt idx="3352">
                  <c:v>41312</c:v>
                </c:pt>
                <c:pt idx="3353">
                  <c:v>41313</c:v>
                </c:pt>
                <c:pt idx="3354">
                  <c:v>41316</c:v>
                </c:pt>
                <c:pt idx="3355">
                  <c:v>41317</c:v>
                </c:pt>
                <c:pt idx="3356">
                  <c:v>41318</c:v>
                </c:pt>
                <c:pt idx="3357">
                  <c:v>41319</c:v>
                </c:pt>
                <c:pt idx="3358">
                  <c:v>41320</c:v>
                </c:pt>
                <c:pt idx="3359">
                  <c:v>41323</c:v>
                </c:pt>
                <c:pt idx="3360">
                  <c:v>41324</c:v>
                </c:pt>
                <c:pt idx="3361">
                  <c:v>41325</c:v>
                </c:pt>
                <c:pt idx="3362">
                  <c:v>41326</c:v>
                </c:pt>
                <c:pt idx="3363">
                  <c:v>41327</c:v>
                </c:pt>
                <c:pt idx="3364">
                  <c:v>41330</c:v>
                </c:pt>
                <c:pt idx="3365">
                  <c:v>41331</c:v>
                </c:pt>
                <c:pt idx="3366">
                  <c:v>41332</c:v>
                </c:pt>
                <c:pt idx="3367">
                  <c:v>41333</c:v>
                </c:pt>
                <c:pt idx="3368">
                  <c:v>41334</c:v>
                </c:pt>
                <c:pt idx="3369">
                  <c:v>41337</c:v>
                </c:pt>
                <c:pt idx="3370">
                  <c:v>41338</c:v>
                </c:pt>
                <c:pt idx="3371">
                  <c:v>41339</c:v>
                </c:pt>
                <c:pt idx="3372">
                  <c:v>41340</c:v>
                </c:pt>
                <c:pt idx="3373">
                  <c:v>41341</c:v>
                </c:pt>
                <c:pt idx="3374">
                  <c:v>41344</c:v>
                </c:pt>
                <c:pt idx="3375">
                  <c:v>41345</c:v>
                </c:pt>
                <c:pt idx="3376">
                  <c:v>41346</c:v>
                </c:pt>
                <c:pt idx="3377">
                  <c:v>41347</c:v>
                </c:pt>
                <c:pt idx="3378">
                  <c:v>41348</c:v>
                </c:pt>
                <c:pt idx="3379">
                  <c:v>41351</c:v>
                </c:pt>
                <c:pt idx="3380">
                  <c:v>41352</c:v>
                </c:pt>
                <c:pt idx="3381">
                  <c:v>41353</c:v>
                </c:pt>
                <c:pt idx="3382">
                  <c:v>41354</c:v>
                </c:pt>
                <c:pt idx="3383">
                  <c:v>41355</c:v>
                </c:pt>
                <c:pt idx="3384">
                  <c:v>41358</c:v>
                </c:pt>
                <c:pt idx="3385">
                  <c:v>41359</c:v>
                </c:pt>
                <c:pt idx="3386">
                  <c:v>41360</c:v>
                </c:pt>
                <c:pt idx="3387">
                  <c:v>41361</c:v>
                </c:pt>
                <c:pt idx="3388">
                  <c:v>41366</c:v>
                </c:pt>
                <c:pt idx="3389">
                  <c:v>41367</c:v>
                </c:pt>
                <c:pt idx="3390">
                  <c:v>41368</c:v>
                </c:pt>
                <c:pt idx="3391">
                  <c:v>41369</c:v>
                </c:pt>
                <c:pt idx="3392">
                  <c:v>41372</c:v>
                </c:pt>
                <c:pt idx="3393">
                  <c:v>41373</c:v>
                </c:pt>
                <c:pt idx="3394">
                  <c:v>41374</c:v>
                </c:pt>
                <c:pt idx="3395">
                  <c:v>41375</c:v>
                </c:pt>
                <c:pt idx="3396">
                  <c:v>41376</c:v>
                </c:pt>
                <c:pt idx="3397">
                  <c:v>41379</c:v>
                </c:pt>
                <c:pt idx="3398">
                  <c:v>41380</c:v>
                </c:pt>
                <c:pt idx="3399">
                  <c:v>41381</c:v>
                </c:pt>
                <c:pt idx="3400">
                  <c:v>41382</c:v>
                </c:pt>
                <c:pt idx="3401">
                  <c:v>41383</c:v>
                </c:pt>
                <c:pt idx="3402">
                  <c:v>41386</c:v>
                </c:pt>
                <c:pt idx="3403">
                  <c:v>41387</c:v>
                </c:pt>
                <c:pt idx="3404">
                  <c:v>41388</c:v>
                </c:pt>
                <c:pt idx="3405">
                  <c:v>41389</c:v>
                </c:pt>
                <c:pt idx="3406">
                  <c:v>41390</c:v>
                </c:pt>
                <c:pt idx="3407">
                  <c:v>41393</c:v>
                </c:pt>
                <c:pt idx="3408">
                  <c:v>41394</c:v>
                </c:pt>
                <c:pt idx="3409">
                  <c:v>41396</c:v>
                </c:pt>
                <c:pt idx="3410">
                  <c:v>41397</c:v>
                </c:pt>
                <c:pt idx="3411">
                  <c:v>41400</c:v>
                </c:pt>
                <c:pt idx="3412">
                  <c:v>41401</c:v>
                </c:pt>
                <c:pt idx="3413">
                  <c:v>41402</c:v>
                </c:pt>
                <c:pt idx="3414">
                  <c:v>41403</c:v>
                </c:pt>
                <c:pt idx="3415">
                  <c:v>41404</c:v>
                </c:pt>
                <c:pt idx="3416">
                  <c:v>41407</c:v>
                </c:pt>
                <c:pt idx="3417">
                  <c:v>41408</c:v>
                </c:pt>
                <c:pt idx="3418">
                  <c:v>41409</c:v>
                </c:pt>
                <c:pt idx="3419">
                  <c:v>41410</c:v>
                </c:pt>
                <c:pt idx="3420">
                  <c:v>41411</c:v>
                </c:pt>
                <c:pt idx="3421">
                  <c:v>41414</c:v>
                </c:pt>
                <c:pt idx="3422">
                  <c:v>41415</c:v>
                </c:pt>
                <c:pt idx="3423">
                  <c:v>41416</c:v>
                </c:pt>
                <c:pt idx="3424">
                  <c:v>41417</c:v>
                </c:pt>
                <c:pt idx="3425">
                  <c:v>41418</c:v>
                </c:pt>
                <c:pt idx="3426">
                  <c:v>41421</c:v>
                </c:pt>
                <c:pt idx="3427">
                  <c:v>41422</c:v>
                </c:pt>
                <c:pt idx="3428">
                  <c:v>41423</c:v>
                </c:pt>
                <c:pt idx="3429">
                  <c:v>41424</c:v>
                </c:pt>
                <c:pt idx="3430">
                  <c:v>41425</c:v>
                </c:pt>
                <c:pt idx="3431">
                  <c:v>41428</c:v>
                </c:pt>
                <c:pt idx="3432">
                  <c:v>41429</c:v>
                </c:pt>
                <c:pt idx="3433">
                  <c:v>41430</c:v>
                </c:pt>
                <c:pt idx="3434">
                  <c:v>41431</c:v>
                </c:pt>
                <c:pt idx="3435">
                  <c:v>41432</c:v>
                </c:pt>
                <c:pt idx="3436">
                  <c:v>41435</c:v>
                </c:pt>
                <c:pt idx="3437">
                  <c:v>41436</c:v>
                </c:pt>
                <c:pt idx="3438">
                  <c:v>41437</c:v>
                </c:pt>
                <c:pt idx="3439">
                  <c:v>41438</c:v>
                </c:pt>
                <c:pt idx="3440">
                  <c:v>41439</c:v>
                </c:pt>
                <c:pt idx="3441">
                  <c:v>41442</c:v>
                </c:pt>
                <c:pt idx="3442">
                  <c:v>41443</c:v>
                </c:pt>
                <c:pt idx="3443">
                  <c:v>41444</c:v>
                </c:pt>
                <c:pt idx="3444">
                  <c:v>41445</c:v>
                </c:pt>
                <c:pt idx="3445">
                  <c:v>41446</c:v>
                </c:pt>
                <c:pt idx="3446">
                  <c:v>41449</c:v>
                </c:pt>
                <c:pt idx="3447">
                  <c:v>41450</c:v>
                </c:pt>
                <c:pt idx="3448">
                  <c:v>41451</c:v>
                </c:pt>
                <c:pt idx="3449">
                  <c:v>41452</c:v>
                </c:pt>
                <c:pt idx="3450">
                  <c:v>41453</c:v>
                </c:pt>
                <c:pt idx="3451">
                  <c:v>41456</c:v>
                </c:pt>
                <c:pt idx="3452">
                  <c:v>41457</c:v>
                </c:pt>
                <c:pt idx="3453">
                  <c:v>41458</c:v>
                </c:pt>
                <c:pt idx="3454">
                  <c:v>41459</c:v>
                </c:pt>
                <c:pt idx="3455">
                  <c:v>41460</c:v>
                </c:pt>
                <c:pt idx="3456">
                  <c:v>41463</c:v>
                </c:pt>
                <c:pt idx="3457">
                  <c:v>41464</c:v>
                </c:pt>
                <c:pt idx="3458">
                  <c:v>41465</c:v>
                </c:pt>
                <c:pt idx="3459">
                  <c:v>41466</c:v>
                </c:pt>
                <c:pt idx="3460">
                  <c:v>41467</c:v>
                </c:pt>
                <c:pt idx="3461">
                  <c:v>41470</c:v>
                </c:pt>
                <c:pt idx="3462">
                  <c:v>41471</c:v>
                </c:pt>
                <c:pt idx="3463">
                  <c:v>41472</c:v>
                </c:pt>
                <c:pt idx="3464">
                  <c:v>41473</c:v>
                </c:pt>
                <c:pt idx="3465">
                  <c:v>41474</c:v>
                </c:pt>
                <c:pt idx="3466">
                  <c:v>41477</c:v>
                </c:pt>
                <c:pt idx="3467">
                  <c:v>41478</c:v>
                </c:pt>
                <c:pt idx="3468">
                  <c:v>41479</c:v>
                </c:pt>
                <c:pt idx="3469">
                  <c:v>41480</c:v>
                </c:pt>
                <c:pt idx="3470">
                  <c:v>41481</c:v>
                </c:pt>
                <c:pt idx="3471">
                  <c:v>41484</c:v>
                </c:pt>
                <c:pt idx="3472">
                  <c:v>41485</c:v>
                </c:pt>
                <c:pt idx="3473">
                  <c:v>41486</c:v>
                </c:pt>
                <c:pt idx="3474">
                  <c:v>41487</c:v>
                </c:pt>
                <c:pt idx="3475">
                  <c:v>41488</c:v>
                </c:pt>
                <c:pt idx="3476">
                  <c:v>41491</c:v>
                </c:pt>
                <c:pt idx="3477">
                  <c:v>41492</c:v>
                </c:pt>
                <c:pt idx="3478">
                  <c:v>41493</c:v>
                </c:pt>
                <c:pt idx="3479">
                  <c:v>41494</c:v>
                </c:pt>
                <c:pt idx="3480">
                  <c:v>41495</c:v>
                </c:pt>
                <c:pt idx="3481">
                  <c:v>41498</c:v>
                </c:pt>
                <c:pt idx="3482">
                  <c:v>41499</c:v>
                </c:pt>
                <c:pt idx="3483">
                  <c:v>41500</c:v>
                </c:pt>
                <c:pt idx="3484">
                  <c:v>41501</c:v>
                </c:pt>
                <c:pt idx="3485">
                  <c:v>41502</c:v>
                </c:pt>
                <c:pt idx="3486">
                  <c:v>41505</c:v>
                </c:pt>
                <c:pt idx="3487">
                  <c:v>41506</c:v>
                </c:pt>
                <c:pt idx="3488">
                  <c:v>41507</c:v>
                </c:pt>
                <c:pt idx="3489">
                  <c:v>41508</c:v>
                </c:pt>
                <c:pt idx="3490">
                  <c:v>41509</c:v>
                </c:pt>
                <c:pt idx="3491">
                  <c:v>41512</c:v>
                </c:pt>
                <c:pt idx="3492">
                  <c:v>41513</c:v>
                </c:pt>
                <c:pt idx="3493">
                  <c:v>41514</c:v>
                </c:pt>
                <c:pt idx="3494">
                  <c:v>41515</c:v>
                </c:pt>
                <c:pt idx="3495">
                  <c:v>41516</c:v>
                </c:pt>
                <c:pt idx="3496">
                  <c:v>41519</c:v>
                </c:pt>
                <c:pt idx="3497">
                  <c:v>41520</c:v>
                </c:pt>
                <c:pt idx="3498">
                  <c:v>41521</c:v>
                </c:pt>
                <c:pt idx="3499">
                  <c:v>41522</c:v>
                </c:pt>
                <c:pt idx="3500">
                  <c:v>41523</c:v>
                </c:pt>
                <c:pt idx="3501">
                  <c:v>41526</c:v>
                </c:pt>
                <c:pt idx="3502">
                  <c:v>41527</c:v>
                </c:pt>
                <c:pt idx="3503">
                  <c:v>41528</c:v>
                </c:pt>
                <c:pt idx="3504">
                  <c:v>41529</c:v>
                </c:pt>
                <c:pt idx="3505">
                  <c:v>41530</c:v>
                </c:pt>
                <c:pt idx="3506">
                  <c:v>41533</c:v>
                </c:pt>
                <c:pt idx="3507">
                  <c:v>41534</c:v>
                </c:pt>
                <c:pt idx="3508">
                  <c:v>41535</c:v>
                </c:pt>
                <c:pt idx="3509">
                  <c:v>41536</c:v>
                </c:pt>
                <c:pt idx="3510">
                  <c:v>41537</c:v>
                </c:pt>
                <c:pt idx="3511">
                  <c:v>41540</c:v>
                </c:pt>
                <c:pt idx="3512">
                  <c:v>41541</c:v>
                </c:pt>
                <c:pt idx="3513">
                  <c:v>41542</c:v>
                </c:pt>
                <c:pt idx="3514">
                  <c:v>41543</c:v>
                </c:pt>
                <c:pt idx="3515">
                  <c:v>41544</c:v>
                </c:pt>
                <c:pt idx="3516">
                  <c:v>41547</c:v>
                </c:pt>
                <c:pt idx="3517">
                  <c:v>41548</c:v>
                </c:pt>
                <c:pt idx="3518">
                  <c:v>41549</c:v>
                </c:pt>
                <c:pt idx="3519">
                  <c:v>41550</c:v>
                </c:pt>
                <c:pt idx="3520">
                  <c:v>41551</c:v>
                </c:pt>
                <c:pt idx="3521">
                  <c:v>41554</c:v>
                </c:pt>
                <c:pt idx="3522">
                  <c:v>41555</c:v>
                </c:pt>
                <c:pt idx="3523">
                  <c:v>41556</c:v>
                </c:pt>
                <c:pt idx="3524">
                  <c:v>41557</c:v>
                </c:pt>
                <c:pt idx="3525">
                  <c:v>41558</c:v>
                </c:pt>
                <c:pt idx="3526">
                  <c:v>41561</c:v>
                </c:pt>
                <c:pt idx="3527">
                  <c:v>41562</c:v>
                </c:pt>
                <c:pt idx="3528">
                  <c:v>41563</c:v>
                </c:pt>
                <c:pt idx="3529">
                  <c:v>41564</c:v>
                </c:pt>
                <c:pt idx="3530">
                  <c:v>41565</c:v>
                </c:pt>
                <c:pt idx="3531">
                  <c:v>41568</c:v>
                </c:pt>
                <c:pt idx="3532">
                  <c:v>41569</c:v>
                </c:pt>
                <c:pt idx="3533">
                  <c:v>41570</c:v>
                </c:pt>
                <c:pt idx="3534">
                  <c:v>41571</c:v>
                </c:pt>
                <c:pt idx="3535">
                  <c:v>41572</c:v>
                </c:pt>
                <c:pt idx="3536">
                  <c:v>41575</c:v>
                </c:pt>
                <c:pt idx="3537">
                  <c:v>41576</c:v>
                </c:pt>
                <c:pt idx="3538">
                  <c:v>41577</c:v>
                </c:pt>
                <c:pt idx="3539">
                  <c:v>41578</c:v>
                </c:pt>
                <c:pt idx="3540">
                  <c:v>41579</c:v>
                </c:pt>
                <c:pt idx="3541">
                  <c:v>41582</c:v>
                </c:pt>
                <c:pt idx="3542">
                  <c:v>41583</c:v>
                </c:pt>
                <c:pt idx="3543">
                  <c:v>41584</c:v>
                </c:pt>
                <c:pt idx="3544">
                  <c:v>41585</c:v>
                </c:pt>
                <c:pt idx="3545">
                  <c:v>41586</c:v>
                </c:pt>
                <c:pt idx="3546">
                  <c:v>41589</c:v>
                </c:pt>
                <c:pt idx="3547">
                  <c:v>41590</c:v>
                </c:pt>
                <c:pt idx="3548">
                  <c:v>41591</c:v>
                </c:pt>
                <c:pt idx="3549">
                  <c:v>41592</c:v>
                </c:pt>
                <c:pt idx="3550">
                  <c:v>41593</c:v>
                </c:pt>
                <c:pt idx="3551">
                  <c:v>41596</c:v>
                </c:pt>
                <c:pt idx="3552">
                  <c:v>41597</c:v>
                </c:pt>
                <c:pt idx="3553">
                  <c:v>41598</c:v>
                </c:pt>
                <c:pt idx="3554">
                  <c:v>41599</c:v>
                </c:pt>
                <c:pt idx="3555">
                  <c:v>41600</c:v>
                </c:pt>
                <c:pt idx="3556">
                  <c:v>41603</c:v>
                </c:pt>
                <c:pt idx="3557">
                  <c:v>41604</c:v>
                </c:pt>
                <c:pt idx="3558">
                  <c:v>41605</c:v>
                </c:pt>
                <c:pt idx="3559">
                  <c:v>41606</c:v>
                </c:pt>
                <c:pt idx="3560">
                  <c:v>41607</c:v>
                </c:pt>
                <c:pt idx="3561">
                  <c:v>41610</c:v>
                </c:pt>
                <c:pt idx="3562">
                  <c:v>41611</c:v>
                </c:pt>
                <c:pt idx="3563">
                  <c:v>41612</c:v>
                </c:pt>
                <c:pt idx="3564">
                  <c:v>41613</c:v>
                </c:pt>
                <c:pt idx="3565">
                  <c:v>41614</c:v>
                </c:pt>
                <c:pt idx="3566">
                  <c:v>41617</c:v>
                </c:pt>
                <c:pt idx="3567">
                  <c:v>41618</c:v>
                </c:pt>
                <c:pt idx="3568">
                  <c:v>41619</c:v>
                </c:pt>
                <c:pt idx="3569">
                  <c:v>41620</c:v>
                </c:pt>
                <c:pt idx="3570">
                  <c:v>41621</c:v>
                </c:pt>
                <c:pt idx="3571">
                  <c:v>41624</c:v>
                </c:pt>
                <c:pt idx="3572">
                  <c:v>41625</c:v>
                </c:pt>
                <c:pt idx="3573">
                  <c:v>41626</c:v>
                </c:pt>
                <c:pt idx="3574">
                  <c:v>41627</c:v>
                </c:pt>
                <c:pt idx="3575">
                  <c:v>41628</c:v>
                </c:pt>
                <c:pt idx="3576">
                  <c:v>41631</c:v>
                </c:pt>
                <c:pt idx="3577">
                  <c:v>41632</c:v>
                </c:pt>
                <c:pt idx="3578">
                  <c:v>41635</c:v>
                </c:pt>
                <c:pt idx="3579">
                  <c:v>41638</c:v>
                </c:pt>
                <c:pt idx="3580">
                  <c:v>41639</c:v>
                </c:pt>
                <c:pt idx="3581">
                  <c:v>41641</c:v>
                </c:pt>
                <c:pt idx="3582">
                  <c:v>41642</c:v>
                </c:pt>
                <c:pt idx="3583">
                  <c:v>41645</c:v>
                </c:pt>
                <c:pt idx="3584">
                  <c:v>41646</c:v>
                </c:pt>
                <c:pt idx="3585">
                  <c:v>41647</c:v>
                </c:pt>
                <c:pt idx="3586">
                  <c:v>41648</c:v>
                </c:pt>
                <c:pt idx="3587">
                  <c:v>41649</c:v>
                </c:pt>
                <c:pt idx="3588">
                  <c:v>41652</c:v>
                </c:pt>
                <c:pt idx="3589">
                  <c:v>41653</c:v>
                </c:pt>
                <c:pt idx="3590">
                  <c:v>41654</c:v>
                </c:pt>
                <c:pt idx="3591">
                  <c:v>41655</c:v>
                </c:pt>
                <c:pt idx="3592">
                  <c:v>41656</c:v>
                </c:pt>
                <c:pt idx="3593">
                  <c:v>41659</c:v>
                </c:pt>
                <c:pt idx="3594">
                  <c:v>41660</c:v>
                </c:pt>
                <c:pt idx="3595">
                  <c:v>41661</c:v>
                </c:pt>
                <c:pt idx="3596">
                  <c:v>41662</c:v>
                </c:pt>
                <c:pt idx="3597">
                  <c:v>41663</c:v>
                </c:pt>
                <c:pt idx="3598">
                  <c:v>41666</c:v>
                </c:pt>
                <c:pt idx="3599">
                  <c:v>41667</c:v>
                </c:pt>
                <c:pt idx="3600">
                  <c:v>41668</c:v>
                </c:pt>
                <c:pt idx="3601">
                  <c:v>41669</c:v>
                </c:pt>
                <c:pt idx="3602">
                  <c:v>41670</c:v>
                </c:pt>
                <c:pt idx="3603">
                  <c:v>41673</c:v>
                </c:pt>
                <c:pt idx="3604">
                  <c:v>41674</c:v>
                </c:pt>
                <c:pt idx="3605">
                  <c:v>41675</c:v>
                </c:pt>
                <c:pt idx="3606">
                  <c:v>41676</c:v>
                </c:pt>
                <c:pt idx="3607">
                  <c:v>41677</c:v>
                </c:pt>
                <c:pt idx="3608">
                  <c:v>41680</c:v>
                </c:pt>
                <c:pt idx="3609">
                  <c:v>41681</c:v>
                </c:pt>
                <c:pt idx="3610">
                  <c:v>41682</c:v>
                </c:pt>
                <c:pt idx="3611">
                  <c:v>41683</c:v>
                </c:pt>
                <c:pt idx="3612">
                  <c:v>41684</c:v>
                </c:pt>
                <c:pt idx="3613">
                  <c:v>41687</c:v>
                </c:pt>
                <c:pt idx="3614">
                  <c:v>41688</c:v>
                </c:pt>
                <c:pt idx="3615">
                  <c:v>41689</c:v>
                </c:pt>
                <c:pt idx="3616">
                  <c:v>41690</c:v>
                </c:pt>
                <c:pt idx="3617">
                  <c:v>41691</c:v>
                </c:pt>
                <c:pt idx="3618">
                  <c:v>41694</c:v>
                </c:pt>
                <c:pt idx="3619">
                  <c:v>41695</c:v>
                </c:pt>
                <c:pt idx="3620">
                  <c:v>41696</c:v>
                </c:pt>
                <c:pt idx="3621">
                  <c:v>41697</c:v>
                </c:pt>
                <c:pt idx="3622">
                  <c:v>41698</c:v>
                </c:pt>
                <c:pt idx="3623">
                  <c:v>41701</c:v>
                </c:pt>
                <c:pt idx="3624">
                  <c:v>41702</c:v>
                </c:pt>
                <c:pt idx="3625">
                  <c:v>41703</c:v>
                </c:pt>
                <c:pt idx="3626">
                  <c:v>41704</c:v>
                </c:pt>
                <c:pt idx="3627">
                  <c:v>41705</c:v>
                </c:pt>
                <c:pt idx="3628">
                  <c:v>41708</c:v>
                </c:pt>
                <c:pt idx="3629">
                  <c:v>41709</c:v>
                </c:pt>
                <c:pt idx="3630">
                  <c:v>41710</c:v>
                </c:pt>
                <c:pt idx="3631">
                  <c:v>41711</c:v>
                </c:pt>
                <c:pt idx="3632">
                  <c:v>41712</c:v>
                </c:pt>
                <c:pt idx="3633">
                  <c:v>41715</c:v>
                </c:pt>
                <c:pt idx="3634">
                  <c:v>41716</c:v>
                </c:pt>
                <c:pt idx="3635">
                  <c:v>41717</c:v>
                </c:pt>
                <c:pt idx="3636">
                  <c:v>41718</c:v>
                </c:pt>
                <c:pt idx="3637">
                  <c:v>41719</c:v>
                </c:pt>
                <c:pt idx="3638">
                  <c:v>41722</c:v>
                </c:pt>
                <c:pt idx="3639">
                  <c:v>41723</c:v>
                </c:pt>
                <c:pt idx="3640">
                  <c:v>41724</c:v>
                </c:pt>
                <c:pt idx="3641">
                  <c:v>41725</c:v>
                </c:pt>
                <c:pt idx="3642">
                  <c:v>41726</c:v>
                </c:pt>
                <c:pt idx="3643">
                  <c:v>41729</c:v>
                </c:pt>
                <c:pt idx="3644">
                  <c:v>41730</c:v>
                </c:pt>
                <c:pt idx="3645">
                  <c:v>41731</c:v>
                </c:pt>
                <c:pt idx="3646">
                  <c:v>41732</c:v>
                </c:pt>
                <c:pt idx="3647">
                  <c:v>41733</c:v>
                </c:pt>
                <c:pt idx="3648">
                  <c:v>41736</c:v>
                </c:pt>
                <c:pt idx="3649">
                  <c:v>41737</c:v>
                </c:pt>
                <c:pt idx="3650">
                  <c:v>41738</c:v>
                </c:pt>
                <c:pt idx="3651">
                  <c:v>41739</c:v>
                </c:pt>
                <c:pt idx="3652">
                  <c:v>41740</c:v>
                </c:pt>
                <c:pt idx="3653">
                  <c:v>41743</c:v>
                </c:pt>
                <c:pt idx="3654">
                  <c:v>41744</c:v>
                </c:pt>
                <c:pt idx="3655">
                  <c:v>41745</c:v>
                </c:pt>
                <c:pt idx="3656">
                  <c:v>41746</c:v>
                </c:pt>
                <c:pt idx="3657">
                  <c:v>41751</c:v>
                </c:pt>
                <c:pt idx="3658">
                  <c:v>41752</c:v>
                </c:pt>
                <c:pt idx="3659">
                  <c:v>41753</c:v>
                </c:pt>
                <c:pt idx="3660">
                  <c:v>41754</c:v>
                </c:pt>
                <c:pt idx="3661">
                  <c:v>41757</c:v>
                </c:pt>
                <c:pt idx="3662">
                  <c:v>41758</c:v>
                </c:pt>
                <c:pt idx="3663">
                  <c:v>41759</c:v>
                </c:pt>
                <c:pt idx="3664">
                  <c:v>41761</c:v>
                </c:pt>
                <c:pt idx="3665">
                  <c:v>41764</c:v>
                </c:pt>
                <c:pt idx="3666">
                  <c:v>41765</c:v>
                </c:pt>
                <c:pt idx="3667">
                  <c:v>41766</c:v>
                </c:pt>
                <c:pt idx="3668">
                  <c:v>41767</c:v>
                </c:pt>
                <c:pt idx="3669">
                  <c:v>41768</c:v>
                </c:pt>
                <c:pt idx="3670">
                  <c:v>41771</c:v>
                </c:pt>
                <c:pt idx="3671">
                  <c:v>41772</c:v>
                </c:pt>
                <c:pt idx="3672">
                  <c:v>41773</c:v>
                </c:pt>
                <c:pt idx="3673">
                  <c:v>41774</c:v>
                </c:pt>
                <c:pt idx="3674">
                  <c:v>41775</c:v>
                </c:pt>
                <c:pt idx="3675">
                  <c:v>41778</c:v>
                </c:pt>
                <c:pt idx="3676">
                  <c:v>41779</c:v>
                </c:pt>
                <c:pt idx="3677">
                  <c:v>41780</c:v>
                </c:pt>
                <c:pt idx="3678">
                  <c:v>41781</c:v>
                </c:pt>
                <c:pt idx="3679">
                  <c:v>41782</c:v>
                </c:pt>
                <c:pt idx="3680">
                  <c:v>41785</c:v>
                </c:pt>
                <c:pt idx="3681">
                  <c:v>41786</c:v>
                </c:pt>
                <c:pt idx="3682">
                  <c:v>41787</c:v>
                </c:pt>
                <c:pt idx="3683">
                  <c:v>41788</c:v>
                </c:pt>
                <c:pt idx="3684">
                  <c:v>41789</c:v>
                </c:pt>
                <c:pt idx="3685">
                  <c:v>41792</c:v>
                </c:pt>
                <c:pt idx="3686">
                  <c:v>41793</c:v>
                </c:pt>
                <c:pt idx="3687">
                  <c:v>41794</c:v>
                </c:pt>
                <c:pt idx="3688">
                  <c:v>41795</c:v>
                </c:pt>
                <c:pt idx="3689">
                  <c:v>41796</c:v>
                </c:pt>
                <c:pt idx="3690">
                  <c:v>41799</c:v>
                </c:pt>
                <c:pt idx="3691">
                  <c:v>41800</c:v>
                </c:pt>
                <c:pt idx="3692">
                  <c:v>41801</c:v>
                </c:pt>
                <c:pt idx="3693">
                  <c:v>41802</c:v>
                </c:pt>
                <c:pt idx="3694">
                  <c:v>41803</c:v>
                </c:pt>
                <c:pt idx="3695">
                  <c:v>41806</c:v>
                </c:pt>
                <c:pt idx="3696">
                  <c:v>41807</c:v>
                </c:pt>
                <c:pt idx="3697">
                  <c:v>41808</c:v>
                </c:pt>
                <c:pt idx="3698">
                  <c:v>41809</c:v>
                </c:pt>
                <c:pt idx="3699">
                  <c:v>41810</c:v>
                </c:pt>
                <c:pt idx="3700">
                  <c:v>41813</c:v>
                </c:pt>
                <c:pt idx="3701">
                  <c:v>41814</c:v>
                </c:pt>
                <c:pt idx="3702">
                  <c:v>41815</c:v>
                </c:pt>
                <c:pt idx="3703">
                  <c:v>41816</c:v>
                </c:pt>
                <c:pt idx="3704">
                  <c:v>41817</c:v>
                </c:pt>
                <c:pt idx="3705">
                  <c:v>41820</c:v>
                </c:pt>
                <c:pt idx="3706">
                  <c:v>41821</c:v>
                </c:pt>
                <c:pt idx="3707">
                  <c:v>41822</c:v>
                </c:pt>
                <c:pt idx="3708">
                  <c:v>41823</c:v>
                </c:pt>
                <c:pt idx="3709">
                  <c:v>41824</c:v>
                </c:pt>
                <c:pt idx="3710">
                  <c:v>41827</c:v>
                </c:pt>
                <c:pt idx="3711">
                  <c:v>41828</c:v>
                </c:pt>
                <c:pt idx="3712">
                  <c:v>41829</c:v>
                </c:pt>
                <c:pt idx="3713">
                  <c:v>41830</c:v>
                </c:pt>
                <c:pt idx="3714">
                  <c:v>41831</c:v>
                </c:pt>
                <c:pt idx="3715">
                  <c:v>41834</c:v>
                </c:pt>
                <c:pt idx="3716">
                  <c:v>41835</c:v>
                </c:pt>
                <c:pt idx="3717">
                  <c:v>41836</c:v>
                </c:pt>
                <c:pt idx="3718">
                  <c:v>41837</c:v>
                </c:pt>
                <c:pt idx="3719">
                  <c:v>41838</c:v>
                </c:pt>
                <c:pt idx="3720">
                  <c:v>41841</c:v>
                </c:pt>
                <c:pt idx="3721">
                  <c:v>41842</c:v>
                </c:pt>
                <c:pt idx="3722">
                  <c:v>41843</c:v>
                </c:pt>
                <c:pt idx="3723">
                  <c:v>41844</c:v>
                </c:pt>
                <c:pt idx="3724">
                  <c:v>41845</c:v>
                </c:pt>
                <c:pt idx="3725">
                  <c:v>41848</c:v>
                </c:pt>
                <c:pt idx="3726">
                  <c:v>41849</c:v>
                </c:pt>
                <c:pt idx="3727">
                  <c:v>41850</c:v>
                </c:pt>
                <c:pt idx="3728">
                  <c:v>41851</c:v>
                </c:pt>
                <c:pt idx="3729">
                  <c:v>41852</c:v>
                </c:pt>
                <c:pt idx="3730">
                  <c:v>41855</c:v>
                </c:pt>
                <c:pt idx="3731">
                  <c:v>41856</c:v>
                </c:pt>
                <c:pt idx="3732">
                  <c:v>41857</c:v>
                </c:pt>
                <c:pt idx="3733">
                  <c:v>41858</c:v>
                </c:pt>
                <c:pt idx="3734">
                  <c:v>41859</c:v>
                </c:pt>
                <c:pt idx="3735">
                  <c:v>41862</c:v>
                </c:pt>
                <c:pt idx="3736">
                  <c:v>41863</c:v>
                </c:pt>
                <c:pt idx="3737">
                  <c:v>41864</c:v>
                </c:pt>
                <c:pt idx="3738">
                  <c:v>41865</c:v>
                </c:pt>
                <c:pt idx="3739">
                  <c:v>41866</c:v>
                </c:pt>
                <c:pt idx="3740">
                  <c:v>41869</c:v>
                </c:pt>
                <c:pt idx="3741">
                  <c:v>41870</c:v>
                </c:pt>
                <c:pt idx="3742">
                  <c:v>41871</c:v>
                </c:pt>
                <c:pt idx="3743">
                  <c:v>41872</c:v>
                </c:pt>
                <c:pt idx="3744">
                  <c:v>41873</c:v>
                </c:pt>
                <c:pt idx="3745">
                  <c:v>41876</c:v>
                </c:pt>
                <c:pt idx="3746">
                  <c:v>41877</c:v>
                </c:pt>
                <c:pt idx="3747">
                  <c:v>41878</c:v>
                </c:pt>
                <c:pt idx="3748">
                  <c:v>41879</c:v>
                </c:pt>
                <c:pt idx="3749">
                  <c:v>41880</c:v>
                </c:pt>
                <c:pt idx="3750">
                  <c:v>41883</c:v>
                </c:pt>
                <c:pt idx="3751">
                  <c:v>41884</c:v>
                </c:pt>
                <c:pt idx="3752">
                  <c:v>41885</c:v>
                </c:pt>
                <c:pt idx="3753">
                  <c:v>41886</c:v>
                </c:pt>
                <c:pt idx="3754">
                  <c:v>41887</c:v>
                </c:pt>
                <c:pt idx="3755">
                  <c:v>41890</c:v>
                </c:pt>
                <c:pt idx="3756">
                  <c:v>41891</c:v>
                </c:pt>
                <c:pt idx="3757">
                  <c:v>41892</c:v>
                </c:pt>
                <c:pt idx="3758">
                  <c:v>41893</c:v>
                </c:pt>
                <c:pt idx="3759">
                  <c:v>41894</c:v>
                </c:pt>
                <c:pt idx="3760">
                  <c:v>41897</c:v>
                </c:pt>
                <c:pt idx="3761">
                  <c:v>41898</c:v>
                </c:pt>
                <c:pt idx="3762">
                  <c:v>41899</c:v>
                </c:pt>
                <c:pt idx="3763">
                  <c:v>41900</c:v>
                </c:pt>
                <c:pt idx="3764">
                  <c:v>41901</c:v>
                </c:pt>
                <c:pt idx="3765">
                  <c:v>41904</c:v>
                </c:pt>
                <c:pt idx="3766">
                  <c:v>41905</c:v>
                </c:pt>
                <c:pt idx="3767">
                  <c:v>41906</c:v>
                </c:pt>
                <c:pt idx="3768">
                  <c:v>41907</c:v>
                </c:pt>
                <c:pt idx="3769">
                  <c:v>41908</c:v>
                </c:pt>
                <c:pt idx="3770">
                  <c:v>41911</c:v>
                </c:pt>
                <c:pt idx="3771">
                  <c:v>41912</c:v>
                </c:pt>
                <c:pt idx="3772">
                  <c:v>41913</c:v>
                </c:pt>
                <c:pt idx="3773">
                  <c:v>41914</c:v>
                </c:pt>
                <c:pt idx="3774">
                  <c:v>41915</c:v>
                </c:pt>
                <c:pt idx="3775">
                  <c:v>41918</c:v>
                </c:pt>
                <c:pt idx="3776">
                  <c:v>41919</c:v>
                </c:pt>
                <c:pt idx="3777">
                  <c:v>41920</c:v>
                </c:pt>
                <c:pt idx="3778">
                  <c:v>41921</c:v>
                </c:pt>
                <c:pt idx="3779">
                  <c:v>41922</c:v>
                </c:pt>
                <c:pt idx="3780">
                  <c:v>41925</c:v>
                </c:pt>
                <c:pt idx="3781">
                  <c:v>41926</c:v>
                </c:pt>
                <c:pt idx="3782">
                  <c:v>41927</c:v>
                </c:pt>
                <c:pt idx="3783">
                  <c:v>41928</c:v>
                </c:pt>
                <c:pt idx="3784">
                  <c:v>41929</c:v>
                </c:pt>
                <c:pt idx="3785">
                  <c:v>41932</c:v>
                </c:pt>
                <c:pt idx="3786">
                  <c:v>41933</c:v>
                </c:pt>
                <c:pt idx="3787">
                  <c:v>41934</c:v>
                </c:pt>
                <c:pt idx="3788">
                  <c:v>41935</c:v>
                </c:pt>
                <c:pt idx="3789">
                  <c:v>41936</c:v>
                </c:pt>
                <c:pt idx="3790">
                  <c:v>41939</c:v>
                </c:pt>
                <c:pt idx="3791">
                  <c:v>41940</c:v>
                </c:pt>
                <c:pt idx="3792">
                  <c:v>41941</c:v>
                </c:pt>
                <c:pt idx="3793">
                  <c:v>41942</c:v>
                </c:pt>
                <c:pt idx="3794">
                  <c:v>41943</c:v>
                </c:pt>
                <c:pt idx="3795">
                  <c:v>41946</c:v>
                </c:pt>
                <c:pt idx="3796">
                  <c:v>41947</c:v>
                </c:pt>
                <c:pt idx="3797">
                  <c:v>41948</c:v>
                </c:pt>
                <c:pt idx="3798">
                  <c:v>41949</c:v>
                </c:pt>
                <c:pt idx="3799">
                  <c:v>41950</c:v>
                </c:pt>
                <c:pt idx="3800">
                  <c:v>41953</c:v>
                </c:pt>
                <c:pt idx="3801">
                  <c:v>41954</c:v>
                </c:pt>
                <c:pt idx="3802">
                  <c:v>41955</c:v>
                </c:pt>
                <c:pt idx="3803">
                  <c:v>41956</c:v>
                </c:pt>
                <c:pt idx="3804">
                  <c:v>41957</c:v>
                </c:pt>
                <c:pt idx="3805">
                  <c:v>41960</c:v>
                </c:pt>
                <c:pt idx="3806">
                  <c:v>41961</c:v>
                </c:pt>
                <c:pt idx="3807">
                  <c:v>41962</c:v>
                </c:pt>
                <c:pt idx="3808">
                  <c:v>41963</c:v>
                </c:pt>
                <c:pt idx="3809">
                  <c:v>41964</c:v>
                </c:pt>
                <c:pt idx="3810">
                  <c:v>41967</c:v>
                </c:pt>
                <c:pt idx="3811">
                  <c:v>41968</c:v>
                </c:pt>
                <c:pt idx="3812">
                  <c:v>41969</c:v>
                </c:pt>
                <c:pt idx="3813">
                  <c:v>41970</c:v>
                </c:pt>
                <c:pt idx="3814">
                  <c:v>41971</c:v>
                </c:pt>
                <c:pt idx="3815">
                  <c:v>41974</c:v>
                </c:pt>
                <c:pt idx="3816">
                  <c:v>41975</c:v>
                </c:pt>
                <c:pt idx="3817">
                  <c:v>41976</c:v>
                </c:pt>
                <c:pt idx="3818">
                  <c:v>41977</c:v>
                </c:pt>
                <c:pt idx="3819">
                  <c:v>41978</c:v>
                </c:pt>
                <c:pt idx="3820">
                  <c:v>41981</c:v>
                </c:pt>
                <c:pt idx="3821">
                  <c:v>41982</c:v>
                </c:pt>
                <c:pt idx="3822">
                  <c:v>41983</c:v>
                </c:pt>
                <c:pt idx="3823">
                  <c:v>41984</c:v>
                </c:pt>
                <c:pt idx="3824">
                  <c:v>41985</c:v>
                </c:pt>
                <c:pt idx="3825">
                  <c:v>41988</c:v>
                </c:pt>
                <c:pt idx="3826">
                  <c:v>41989</c:v>
                </c:pt>
                <c:pt idx="3827">
                  <c:v>41990</c:v>
                </c:pt>
                <c:pt idx="3828">
                  <c:v>41991</c:v>
                </c:pt>
                <c:pt idx="3829">
                  <c:v>41992</c:v>
                </c:pt>
                <c:pt idx="3830">
                  <c:v>41995</c:v>
                </c:pt>
                <c:pt idx="3831">
                  <c:v>41996</c:v>
                </c:pt>
                <c:pt idx="3832">
                  <c:v>41997</c:v>
                </c:pt>
                <c:pt idx="3833">
                  <c:v>42002</c:v>
                </c:pt>
                <c:pt idx="3834">
                  <c:v>42003</c:v>
                </c:pt>
                <c:pt idx="3835">
                  <c:v>42004</c:v>
                </c:pt>
                <c:pt idx="3836">
                  <c:v>42006</c:v>
                </c:pt>
                <c:pt idx="3837">
                  <c:v>42009</c:v>
                </c:pt>
                <c:pt idx="3838">
                  <c:v>42010</c:v>
                </c:pt>
                <c:pt idx="3839">
                  <c:v>42011</c:v>
                </c:pt>
                <c:pt idx="3840">
                  <c:v>42012</c:v>
                </c:pt>
                <c:pt idx="3841">
                  <c:v>42013</c:v>
                </c:pt>
                <c:pt idx="3842">
                  <c:v>42016</c:v>
                </c:pt>
                <c:pt idx="3843">
                  <c:v>42017</c:v>
                </c:pt>
                <c:pt idx="3844">
                  <c:v>42018</c:v>
                </c:pt>
                <c:pt idx="3845">
                  <c:v>42019</c:v>
                </c:pt>
                <c:pt idx="3846">
                  <c:v>42020</c:v>
                </c:pt>
                <c:pt idx="3847">
                  <c:v>42023</c:v>
                </c:pt>
                <c:pt idx="3848">
                  <c:v>42024</c:v>
                </c:pt>
                <c:pt idx="3849">
                  <c:v>42025</c:v>
                </c:pt>
                <c:pt idx="3850">
                  <c:v>42026</c:v>
                </c:pt>
                <c:pt idx="3851">
                  <c:v>42027</c:v>
                </c:pt>
                <c:pt idx="3852">
                  <c:v>42030</c:v>
                </c:pt>
                <c:pt idx="3853">
                  <c:v>42031</c:v>
                </c:pt>
                <c:pt idx="3854">
                  <c:v>42032</c:v>
                </c:pt>
                <c:pt idx="3855">
                  <c:v>42033</c:v>
                </c:pt>
                <c:pt idx="3856">
                  <c:v>42034</c:v>
                </c:pt>
                <c:pt idx="3857">
                  <c:v>42037</c:v>
                </c:pt>
                <c:pt idx="3858">
                  <c:v>42038</c:v>
                </c:pt>
                <c:pt idx="3859">
                  <c:v>42039</c:v>
                </c:pt>
                <c:pt idx="3860">
                  <c:v>42040</c:v>
                </c:pt>
                <c:pt idx="3861">
                  <c:v>42041</c:v>
                </c:pt>
                <c:pt idx="3862">
                  <c:v>42044</c:v>
                </c:pt>
                <c:pt idx="3863">
                  <c:v>42045</c:v>
                </c:pt>
                <c:pt idx="3864">
                  <c:v>42046</c:v>
                </c:pt>
                <c:pt idx="3865">
                  <c:v>42047</c:v>
                </c:pt>
                <c:pt idx="3866">
                  <c:v>42048</c:v>
                </c:pt>
                <c:pt idx="3867">
                  <c:v>42051</c:v>
                </c:pt>
                <c:pt idx="3868">
                  <c:v>42052</c:v>
                </c:pt>
                <c:pt idx="3869">
                  <c:v>42053</c:v>
                </c:pt>
                <c:pt idx="3870">
                  <c:v>42054</c:v>
                </c:pt>
                <c:pt idx="3871">
                  <c:v>42055</c:v>
                </c:pt>
                <c:pt idx="3872">
                  <c:v>42058</c:v>
                </c:pt>
                <c:pt idx="3873">
                  <c:v>42059</c:v>
                </c:pt>
                <c:pt idx="3874">
                  <c:v>42060</c:v>
                </c:pt>
                <c:pt idx="3875">
                  <c:v>42061</c:v>
                </c:pt>
                <c:pt idx="3876">
                  <c:v>42062</c:v>
                </c:pt>
                <c:pt idx="3877">
                  <c:v>42065</c:v>
                </c:pt>
                <c:pt idx="3878">
                  <c:v>42066</c:v>
                </c:pt>
                <c:pt idx="3879">
                  <c:v>42067</c:v>
                </c:pt>
                <c:pt idx="3880">
                  <c:v>42068</c:v>
                </c:pt>
                <c:pt idx="3881">
                  <c:v>42069</c:v>
                </c:pt>
                <c:pt idx="3882">
                  <c:v>42072</c:v>
                </c:pt>
                <c:pt idx="3883">
                  <c:v>42073</c:v>
                </c:pt>
                <c:pt idx="3884">
                  <c:v>42074</c:v>
                </c:pt>
                <c:pt idx="3885">
                  <c:v>42075</c:v>
                </c:pt>
                <c:pt idx="3886">
                  <c:v>42076</c:v>
                </c:pt>
                <c:pt idx="3887">
                  <c:v>42079</c:v>
                </c:pt>
                <c:pt idx="3888">
                  <c:v>42080</c:v>
                </c:pt>
                <c:pt idx="3889">
                  <c:v>42081</c:v>
                </c:pt>
                <c:pt idx="3890">
                  <c:v>42082</c:v>
                </c:pt>
                <c:pt idx="3891">
                  <c:v>42083</c:v>
                </c:pt>
                <c:pt idx="3892">
                  <c:v>42086</c:v>
                </c:pt>
                <c:pt idx="3893">
                  <c:v>42087</c:v>
                </c:pt>
                <c:pt idx="3894">
                  <c:v>42088</c:v>
                </c:pt>
                <c:pt idx="3895">
                  <c:v>42089</c:v>
                </c:pt>
                <c:pt idx="3896">
                  <c:v>42090</c:v>
                </c:pt>
                <c:pt idx="3897">
                  <c:v>42093</c:v>
                </c:pt>
                <c:pt idx="3898">
                  <c:v>42094</c:v>
                </c:pt>
                <c:pt idx="3899">
                  <c:v>42095</c:v>
                </c:pt>
                <c:pt idx="3900">
                  <c:v>42096</c:v>
                </c:pt>
                <c:pt idx="3901">
                  <c:v>42101</c:v>
                </c:pt>
                <c:pt idx="3902">
                  <c:v>42102</c:v>
                </c:pt>
                <c:pt idx="3903">
                  <c:v>42103</c:v>
                </c:pt>
                <c:pt idx="3904">
                  <c:v>42104</c:v>
                </c:pt>
                <c:pt idx="3905">
                  <c:v>42107</c:v>
                </c:pt>
                <c:pt idx="3906">
                  <c:v>42108</c:v>
                </c:pt>
                <c:pt idx="3907">
                  <c:v>42109</c:v>
                </c:pt>
                <c:pt idx="3908">
                  <c:v>42110</c:v>
                </c:pt>
                <c:pt idx="3909">
                  <c:v>42111</c:v>
                </c:pt>
                <c:pt idx="3910">
                  <c:v>42114</c:v>
                </c:pt>
                <c:pt idx="3911">
                  <c:v>42115</c:v>
                </c:pt>
                <c:pt idx="3912">
                  <c:v>42116</c:v>
                </c:pt>
                <c:pt idx="3913">
                  <c:v>42117</c:v>
                </c:pt>
                <c:pt idx="3914">
                  <c:v>42118</c:v>
                </c:pt>
                <c:pt idx="3915">
                  <c:v>42121</c:v>
                </c:pt>
                <c:pt idx="3916">
                  <c:v>42122</c:v>
                </c:pt>
                <c:pt idx="3917">
                  <c:v>42123</c:v>
                </c:pt>
                <c:pt idx="3918">
                  <c:v>42124</c:v>
                </c:pt>
                <c:pt idx="3919">
                  <c:v>42128</c:v>
                </c:pt>
                <c:pt idx="3920">
                  <c:v>42129</c:v>
                </c:pt>
                <c:pt idx="3921">
                  <c:v>42130</c:v>
                </c:pt>
                <c:pt idx="3922">
                  <c:v>42131</c:v>
                </c:pt>
                <c:pt idx="3923">
                  <c:v>42132</c:v>
                </c:pt>
                <c:pt idx="3924">
                  <c:v>42135</c:v>
                </c:pt>
                <c:pt idx="3925">
                  <c:v>42136</c:v>
                </c:pt>
                <c:pt idx="3926">
                  <c:v>42137</c:v>
                </c:pt>
                <c:pt idx="3927">
                  <c:v>42138</c:v>
                </c:pt>
                <c:pt idx="3928">
                  <c:v>42139</c:v>
                </c:pt>
                <c:pt idx="3929">
                  <c:v>42142</c:v>
                </c:pt>
                <c:pt idx="3930">
                  <c:v>42143</c:v>
                </c:pt>
                <c:pt idx="3931">
                  <c:v>42144</c:v>
                </c:pt>
                <c:pt idx="3932">
                  <c:v>42145</c:v>
                </c:pt>
                <c:pt idx="3933">
                  <c:v>42146</c:v>
                </c:pt>
                <c:pt idx="3934">
                  <c:v>42149</c:v>
                </c:pt>
                <c:pt idx="3935">
                  <c:v>42150</c:v>
                </c:pt>
                <c:pt idx="3936">
                  <c:v>42151</c:v>
                </c:pt>
                <c:pt idx="3937">
                  <c:v>42152</c:v>
                </c:pt>
                <c:pt idx="3938">
                  <c:v>42153</c:v>
                </c:pt>
                <c:pt idx="3939">
                  <c:v>42156</c:v>
                </c:pt>
                <c:pt idx="3940">
                  <c:v>42157</c:v>
                </c:pt>
                <c:pt idx="3941">
                  <c:v>42158</c:v>
                </c:pt>
                <c:pt idx="3942">
                  <c:v>42159</c:v>
                </c:pt>
                <c:pt idx="3943">
                  <c:v>42160</c:v>
                </c:pt>
                <c:pt idx="3944">
                  <c:v>42163</c:v>
                </c:pt>
                <c:pt idx="3945">
                  <c:v>42164</c:v>
                </c:pt>
                <c:pt idx="3946">
                  <c:v>42165</c:v>
                </c:pt>
                <c:pt idx="3947">
                  <c:v>42166</c:v>
                </c:pt>
                <c:pt idx="3948">
                  <c:v>42167</c:v>
                </c:pt>
                <c:pt idx="3949">
                  <c:v>42170</c:v>
                </c:pt>
                <c:pt idx="3950">
                  <c:v>42171</c:v>
                </c:pt>
                <c:pt idx="3951">
                  <c:v>42172</c:v>
                </c:pt>
                <c:pt idx="3952">
                  <c:v>42173</c:v>
                </c:pt>
                <c:pt idx="3953">
                  <c:v>42174</c:v>
                </c:pt>
                <c:pt idx="3954">
                  <c:v>42177</c:v>
                </c:pt>
                <c:pt idx="3955">
                  <c:v>42178</c:v>
                </c:pt>
                <c:pt idx="3956">
                  <c:v>42179</c:v>
                </c:pt>
                <c:pt idx="3957">
                  <c:v>42180</c:v>
                </c:pt>
                <c:pt idx="3958">
                  <c:v>42181</c:v>
                </c:pt>
                <c:pt idx="3959">
                  <c:v>42184</c:v>
                </c:pt>
                <c:pt idx="3960">
                  <c:v>42185</c:v>
                </c:pt>
                <c:pt idx="3961">
                  <c:v>42186</c:v>
                </c:pt>
                <c:pt idx="3962">
                  <c:v>42187</c:v>
                </c:pt>
                <c:pt idx="3963">
                  <c:v>42188</c:v>
                </c:pt>
                <c:pt idx="3964">
                  <c:v>42191</c:v>
                </c:pt>
                <c:pt idx="3965">
                  <c:v>42192</c:v>
                </c:pt>
                <c:pt idx="3966">
                  <c:v>42193</c:v>
                </c:pt>
                <c:pt idx="3967">
                  <c:v>42194</c:v>
                </c:pt>
                <c:pt idx="3968">
                  <c:v>42195</c:v>
                </c:pt>
                <c:pt idx="3969">
                  <c:v>42198</c:v>
                </c:pt>
                <c:pt idx="3970">
                  <c:v>42199</c:v>
                </c:pt>
                <c:pt idx="3971">
                  <c:v>42200</c:v>
                </c:pt>
                <c:pt idx="3972">
                  <c:v>42201</c:v>
                </c:pt>
                <c:pt idx="3973">
                  <c:v>42202</c:v>
                </c:pt>
                <c:pt idx="3974">
                  <c:v>42205</c:v>
                </c:pt>
                <c:pt idx="3975">
                  <c:v>42206</c:v>
                </c:pt>
                <c:pt idx="3976">
                  <c:v>42207</c:v>
                </c:pt>
                <c:pt idx="3977">
                  <c:v>42208</c:v>
                </c:pt>
                <c:pt idx="3978">
                  <c:v>42209</c:v>
                </c:pt>
                <c:pt idx="3979">
                  <c:v>42212</c:v>
                </c:pt>
                <c:pt idx="3980">
                  <c:v>42213</c:v>
                </c:pt>
                <c:pt idx="3981">
                  <c:v>42214</c:v>
                </c:pt>
                <c:pt idx="3982">
                  <c:v>42215</c:v>
                </c:pt>
                <c:pt idx="3983">
                  <c:v>42216</c:v>
                </c:pt>
                <c:pt idx="3984">
                  <c:v>42219</c:v>
                </c:pt>
                <c:pt idx="3985">
                  <c:v>42220</c:v>
                </c:pt>
                <c:pt idx="3986">
                  <c:v>42221</c:v>
                </c:pt>
                <c:pt idx="3987">
                  <c:v>42222</c:v>
                </c:pt>
                <c:pt idx="3988">
                  <c:v>42223</c:v>
                </c:pt>
                <c:pt idx="3989">
                  <c:v>42226</c:v>
                </c:pt>
                <c:pt idx="3990">
                  <c:v>42227</c:v>
                </c:pt>
                <c:pt idx="3991">
                  <c:v>42228</c:v>
                </c:pt>
                <c:pt idx="3992">
                  <c:v>42229</c:v>
                </c:pt>
                <c:pt idx="3993">
                  <c:v>42230</c:v>
                </c:pt>
                <c:pt idx="3994">
                  <c:v>42233</c:v>
                </c:pt>
                <c:pt idx="3995">
                  <c:v>42234</c:v>
                </c:pt>
                <c:pt idx="3996">
                  <c:v>42235</c:v>
                </c:pt>
                <c:pt idx="3997">
                  <c:v>42236</c:v>
                </c:pt>
                <c:pt idx="3998">
                  <c:v>42237</c:v>
                </c:pt>
                <c:pt idx="3999">
                  <c:v>42240</c:v>
                </c:pt>
                <c:pt idx="4000">
                  <c:v>42241</c:v>
                </c:pt>
                <c:pt idx="4001">
                  <c:v>42242</c:v>
                </c:pt>
                <c:pt idx="4002">
                  <c:v>42243</c:v>
                </c:pt>
                <c:pt idx="4003">
                  <c:v>42244</c:v>
                </c:pt>
                <c:pt idx="4004">
                  <c:v>42247</c:v>
                </c:pt>
                <c:pt idx="4005">
                  <c:v>42248</c:v>
                </c:pt>
                <c:pt idx="4006">
                  <c:v>42249</c:v>
                </c:pt>
                <c:pt idx="4007">
                  <c:v>42250</c:v>
                </c:pt>
                <c:pt idx="4008">
                  <c:v>42251</c:v>
                </c:pt>
                <c:pt idx="4009">
                  <c:v>42254</c:v>
                </c:pt>
                <c:pt idx="4010">
                  <c:v>42255</c:v>
                </c:pt>
                <c:pt idx="4011">
                  <c:v>42256</c:v>
                </c:pt>
                <c:pt idx="4012">
                  <c:v>42257</c:v>
                </c:pt>
                <c:pt idx="4013">
                  <c:v>42258</c:v>
                </c:pt>
                <c:pt idx="4014">
                  <c:v>42261</c:v>
                </c:pt>
                <c:pt idx="4015">
                  <c:v>42262</c:v>
                </c:pt>
                <c:pt idx="4016">
                  <c:v>42263</c:v>
                </c:pt>
                <c:pt idx="4017">
                  <c:v>42264</c:v>
                </c:pt>
                <c:pt idx="4018">
                  <c:v>42265</c:v>
                </c:pt>
                <c:pt idx="4019">
                  <c:v>42268</c:v>
                </c:pt>
                <c:pt idx="4020">
                  <c:v>42269</c:v>
                </c:pt>
                <c:pt idx="4021">
                  <c:v>42270</c:v>
                </c:pt>
                <c:pt idx="4022">
                  <c:v>42271</c:v>
                </c:pt>
                <c:pt idx="4023">
                  <c:v>42272</c:v>
                </c:pt>
                <c:pt idx="4024">
                  <c:v>42275</c:v>
                </c:pt>
                <c:pt idx="4025">
                  <c:v>42276</c:v>
                </c:pt>
                <c:pt idx="4026">
                  <c:v>42277</c:v>
                </c:pt>
                <c:pt idx="4027">
                  <c:v>42278</c:v>
                </c:pt>
                <c:pt idx="4028">
                  <c:v>42279</c:v>
                </c:pt>
                <c:pt idx="4029">
                  <c:v>42282</c:v>
                </c:pt>
                <c:pt idx="4030">
                  <c:v>42283</c:v>
                </c:pt>
                <c:pt idx="4031">
                  <c:v>42284</c:v>
                </c:pt>
                <c:pt idx="4032">
                  <c:v>42285</c:v>
                </c:pt>
                <c:pt idx="4033">
                  <c:v>42286</c:v>
                </c:pt>
                <c:pt idx="4034">
                  <c:v>42289</c:v>
                </c:pt>
                <c:pt idx="4035">
                  <c:v>42290</c:v>
                </c:pt>
                <c:pt idx="4036">
                  <c:v>42291</c:v>
                </c:pt>
                <c:pt idx="4037">
                  <c:v>42292</c:v>
                </c:pt>
                <c:pt idx="4038">
                  <c:v>42293</c:v>
                </c:pt>
                <c:pt idx="4039">
                  <c:v>42296</c:v>
                </c:pt>
                <c:pt idx="4040">
                  <c:v>42297</c:v>
                </c:pt>
                <c:pt idx="4041">
                  <c:v>42298</c:v>
                </c:pt>
                <c:pt idx="4042">
                  <c:v>42299</c:v>
                </c:pt>
                <c:pt idx="4043">
                  <c:v>42300</c:v>
                </c:pt>
                <c:pt idx="4044">
                  <c:v>42303</c:v>
                </c:pt>
                <c:pt idx="4045">
                  <c:v>42304</c:v>
                </c:pt>
                <c:pt idx="4046">
                  <c:v>42305</c:v>
                </c:pt>
                <c:pt idx="4047">
                  <c:v>42306</c:v>
                </c:pt>
                <c:pt idx="4048">
                  <c:v>42307</c:v>
                </c:pt>
                <c:pt idx="4049">
                  <c:v>42310</c:v>
                </c:pt>
                <c:pt idx="4050">
                  <c:v>42311</c:v>
                </c:pt>
                <c:pt idx="4051">
                  <c:v>42312</c:v>
                </c:pt>
                <c:pt idx="4052">
                  <c:v>42313</c:v>
                </c:pt>
                <c:pt idx="4053">
                  <c:v>42314</c:v>
                </c:pt>
                <c:pt idx="4054">
                  <c:v>42317</c:v>
                </c:pt>
                <c:pt idx="4055">
                  <c:v>42318</c:v>
                </c:pt>
                <c:pt idx="4056">
                  <c:v>42319</c:v>
                </c:pt>
                <c:pt idx="4057">
                  <c:v>42320</c:v>
                </c:pt>
                <c:pt idx="4058">
                  <c:v>42321</c:v>
                </c:pt>
                <c:pt idx="4059">
                  <c:v>42324</c:v>
                </c:pt>
                <c:pt idx="4060">
                  <c:v>42325</c:v>
                </c:pt>
                <c:pt idx="4061">
                  <c:v>42326</c:v>
                </c:pt>
                <c:pt idx="4062">
                  <c:v>42327</c:v>
                </c:pt>
                <c:pt idx="4063">
                  <c:v>42328</c:v>
                </c:pt>
                <c:pt idx="4064">
                  <c:v>42331</c:v>
                </c:pt>
                <c:pt idx="4065">
                  <c:v>42332</c:v>
                </c:pt>
                <c:pt idx="4066">
                  <c:v>42333</c:v>
                </c:pt>
                <c:pt idx="4067">
                  <c:v>42334</c:v>
                </c:pt>
                <c:pt idx="4068">
                  <c:v>42335</c:v>
                </c:pt>
                <c:pt idx="4069">
                  <c:v>42338</c:v>
                </c:pt>
                <c:pt idx="4070">
                  <c:v>42339</c:v>
                </c:pt>
                <c:pt idx="4071">
                  <c:v>42340</c:v>
                </c:pt>
                <c:pt idx="4072">
                  <c:v>42341</c:v>
                </c:pt>
                <c:pt idx="4073">
                  <c:v>42342</c:v>
                </c:pt>
                <c:pt idx="4074">
                  <c:v>42345</c:v>
                </c:pt>
                <c:pt idx="4075">
                  <c:v>42346</c:v>
                </c:pt>
                <c:pt idx="4076">
                  <c:v>42347</c:v>
                </c:pt>
                <c:pt idx="4077">
                  <c:v>42348</c:v>
                </c:pt>
                <c:pt idx="4078">
                  <c:v>42349</c:v>
                </c:pt>
                <c:pt idx="4079">
                  <c:v>42352</c:v>
                </c:pt>
                <c:pt idx="4080">
                  <c:v>42353</c:v>
                </c:pt>
                <c:pt idx="4081">
                  <c:v>42354</c:v>
                </c:pt>
                <c:pt idx="4082">
                  <c:v>42355</c:v>
                </c:pt>
                <c:pt idx="4083">
                  <c:v>42356</c:v>
                </c:pt>
                <c:pt idx="4084">
                  <c:v>42359</c:v>
                </c:pt>
                <c:pt idx="4085">
                  <c:v>42360</c:v>
                </c:pt>
                <c:pt idx="4086">
                  <c:v>42361</c:v>
                </c:pt>
                <c:pt idx="4087">
                  <c:v>42362</c:v>
                </c:pt>
                <c:pt idx="4088">
                  <c:v>42366</c:v>
                </c:pt>
                <c:pt idx="4089">
                  <c:v>42367</c:v>
                </c:pt>
                <c:pt idx="4090">
                  <c:v>42368</c:v>
                </c:pt>
                <c:pt idx="4091">
                  <c:v>42369</c:v>
                </c:pt>
                <c:pt idx="4092">
                  <c:v>42373</c:v>
                </c:pt>
                <c:pt idx="4093">
                  <c:v>42374</c:v>
                </c:pt>
                <c:pt idx="4094">
                  <c:v>42375</c:v>
                </c:pt>
                <c:pt idx="4095">
                  <c:v>42376</c:v>
                </c:pt>
                <c:pt idx="4096">
                  <c:v>42377</c:v>
                </c:pt>
                <c:pt idx="4097">
                  <c:v>42380</c:v>
                </c:pt>
                <c:pt idx="4098">
                  <c:v>42381</c:v>
                </c:pt>
                <c:pt idx="4099">
                  <c:v>42382</c:v>
                </c:pt>
                <c:pt idx="4100">
                  <c:v>42383</c:v>
                </c:pt>
                <c:pt idx="4101">
                  <c:v>42384</c:v>
                </c:pt>
                <c:pt idx="4102">
                  <c:v>42387</c:v>
                </c:pt>
                <c:pt idx="4103">
                  <c:v>42388</c:v>
                </c:pt>
                <c:pt idx="4104">
                  <c:v>42389</c:v>
                </c:pt>
                <c:pt idx="4105">
                  <c:v>42390</c:v>
                </c:pt>
                <c:pt idx="4106">
                  <c:v>42391</c:v>
                </c:pt>
                <c:pt idx="4107">
                  <c:v>42394</c:v>
                </c:pt>
                <c:pt idx="4108">
                  <c:v>42395</c:v>
                </c:pt>
                <c:pt idx="4109">
                  <c:v>42396</c:v>
                </c:pt>
                <c:pt idx="4110">
                  <c:v>42397</c:v>
                </c:pt>
                <c:pt idx="4111">
                  <c:v>42398</c:v>
                </c:pt>
                <c:pt idx="4112">
                  <c:v>42401</c:v>
                </c:pt>
                <c:pt idx="4113">
                  <c:v>42402</c:v>
                </c:pt>
                <c:pt idx="4114">
                  <c:v>42403</c:v>
                </c:pt>
                <c:pt idx="4115">
                  <c:v>42404</c:v>
                </c:pt>
                <c:pt idx="4116">
                  <c:v>42405</c:v>
                </c:pt>
                <c:pt idx="4117">
                  <c:v>42408</c:v>
                </c:pt>
                <c:pt idx="4118">
                  <c:v>42409</c:v>
                </c:pt>
                <c:pt idx="4119">
                  <c:v>42410</c:v>
                </c:pt>
                <c:pt idx="4120">
                  <c:v>42411</c:v>
                </c:pt>
                <c:pt idx="4121">
                  <c:v>42412</c:v>
                </c:pt>
                <c:pt idx="4122">
                  <c:v>42415</c:v>
                </c:pt>
                <c:pt idx="4123">
                  <c:v>42416</c:v>
                </c:pt>
                <c:pt idx="4124">
                  <c:v>42417</c:v>
                </c:pt>
                <c:pt idx="4125">
                  <c:v>42418</c:v>
                </c:pt>
                <c:pt idx="4126">
                  <c:v>42419</c:v>
                </c:pt>
                <c:pt idx="4127">
                  <c:v>42422</c:v>
                </c:pt>
                <c:pt idx="4128">
                  <c:v>42423</c:v>
                </c:pt>
                <c:pt idx="4129">
                  <c:v>42424</c:v>
                </c:pt>
                <c:pt idx="4130">
                  <c:v>42425</c:v>
                </c:pt>
                <c:pt idx="4131">
                  <c:v>42426</c:v>
                </c:pt>
                <c:pt idx="4132">
                  <c:v>42429</c:v>
                </c:pt>
                <c:pt idx="4133">
                  <c:v>42430</c:v>
                </c:pt>
                <c:pt idx="4134">
                  <c:v>42431</c:v>
                </c:pt>
                <c:pt idx="4135">
                  <c:v>42432</c:v>
                </c:pt>
                <c:pt idx="4136">
                  <c:v>42433</c:v>
                </c:pt>
                <c:pt idx="4137">
                  <c:v>42436</c:v>
                </c:pt>
                <c:pt idx="4138">
                  <c:v>42437</c:v>
                </c:pt>
                <c:pt idx="4139">
                  <c:v>42438</c:v>
                </c:pt>
                <c:pt idx="4140">
                  <c:v>42439</c:v>
                </c:pt>
                <c:pt idx="4141">
                  <c:v>42440</c:v>
                </c:pt>
                <c:pt idx="4142">
                  <c:v>42443</c:v>
                </c:pt>
                <c:pt idx="4143">
                  <c:v>42444</c:v>
                </c:pt>
                <c:pt idx="4144">
                  <c:v>42445</c:v>
                </c:pt>
                <c:pt idx="4145">
                  <c:v>42446</c:v>
                </c:pt>
                <c:pt idx="4146">
                  <c:v>42447</c:v>
                </c:pt>
                <c:pt idx="4147">
                  <c:v>42450</c:v>
                </c:pt>
                <c:pt idx="4148">
                  <c:v>42451</c:v>
                </c:pt>
                <c:pt idx="4149">
                  <c:v>42452</c:v>
                </c:pt>
                <c:pt idx="4150">
                  <c:v>42453</c:v>
                </c:pt>
                <c:pt idx="4151">
                  <c:v>42458</c:v>
                </c:pt>
                <c:pt idx="4152">
                  <c:v>42459</c:v>
                </c:pt>
                <c:pt idx="4153">
                  <c:v>42460</c:v>
                </c:pt>
                <c:pt idx="4154">
                  <c:v>42461</c:v>
                </c:pt>
                <c:pt idx="4155">
                  <c:v>42464</c:v>
                </c:pt>
                <c:pt idx="4156">
                  <c:v>42465</c:v>
                </c:pt>
                <c:pt idx="4157">
                  <c:v>42466</c:v>
                </c:pt>
                <c:pt idx="4158">
                  <c:v>42467</c:v>
                </c:pt>
                <c:pt idx="4159">
                  <c:v>42468</c:v>
                </c:pt>
                <c:pt idx="4160">
                  <c:v>42471</c:v>
                </c:pt>
                <c:pt idx="4161">
                  <c:v>42472</c:v>
                </c:pt>
                <c:pt idx="4162">
                  <c:v>42473</c:v>
                </c:pt>
                <c:pt idx="4163">
                  <c:v>42474</c:v>
                </c:pt>
                <c:pt idx="4164">
                  <c:v>42475</c:v>
                </c:pt>
                <c:pt idx="4165">
                  <c:v>42478</c:v>
                </c:pt>
                <c:pt idx="4166">
                  <c:v>42479</c:v>
                </c:pt>
                <c:pt idx="4167">
                  <c:v>42480</c:v>
                </c:pt>
                <c:pt idx="4168">
                  <c:v>42481</c:v>
                </c:pt>
                <c:pt idx="4169">
                  <c:v>42482</c:v>
                </c:pt>
                <c:pt idx="4170">
                  <c:v>42485</c:v>
                </c:pt>
                <c:pt idx="4171">
                  <c:v>42486</c:v>
                </c:pt>
                <c:pt idx="4172">
                  <c:v>42487</c:v>
                </c:pt>
                <c:pt idx="4173">
                  <c:v>42488</c:v>
                </c:pt>
                <c:pt idx="4174">
                  <c:v>42489</c:v>
                </c:pt>
                <c:pt idx="4175">
                  <c:v>42492</c:v>
                </c:pt>
                <c:pt idx="4176">
                  <c:v>42493</c:v>
                </c:pt>
                <c:pt idx="4177">
                  <c:v>42494</c:v>
                </c:pt>
                <c:pt idx="4178">
                  <c:v>42495</c:v>
                </c:pt>
                <c:pt idx="4179">
                  <c:v>42496</c:v>
                </c:pt>
                <c:pt idx="4180">
                  <c:v>42499</c:v>
                </c:pt>
                <c:pt idx="4181">
                  <c:v>42500</c:v>
                </c:pt>
                <c:pt idx="4182">
                  <c:v>42501</c:v>
                </c:pt>
                <c:pt idx="4183">
                  <c:v>42502</c:v>
                </c:pt>
                <c:pt idx="4184">
                  <c:v>42503</c:v>
                </c:pt>
                <c:pt idx="4185">
                  <c:v>42506</c:v>
                </c:pt>
                <c:pt idx="4186">
                  <c:v>42507</c:v>
                </c:pt>
                <c:pt idx="4187">
                  <c:v>42508</c:v>
                </c:pt>
                <c:pt idx="4188">
                  <c:v>42509</c:v>
                </c:pt>
                <c:pt idx="4189">
                  <c:v>42510</c:v>
                </c:pt>
                <c:pt idx="4190">
                  <c:v>42513</c:v>
                </c:pt>
                <c:pt idx="4191">
                  <c:v>42514</c:v>
                </c:pt>
                <c:pt idx="4192">
                  <c:v>42515</c:v>
                </c:pt>
                <c:pt idx="4193">
                  <c:v>42516</c:v>
                </c:pt>
                <c:pt idx="4194">
                  <c:v>42517</c:v>
                </c:pt>
                <c:pt idx="4195">
                  <c:v>42520</c:v>
                </c:pt>
                <c:pt idx="4196">
                  <c:v>42521</c:v>
                </c:pt>
                <c:pt idx="4197">
                  <c:v>42522</c:v>
                </c:pt>
                <c:pt idx="4198">
                  <c:v>42523</c:v>
                </c:pt>
                <c:pt idx="4199">
                  <c:v>42524</c:v>
                </c:pt>
                <c:pt idx="4200">
                  <c:v>42527</c:v>
                </c:pt>
                <c:pt idx="4201">
                  <c:v>42528</c:v>
                </c:pt>
                <c:pt idx="4202">
                  <c:v>42529</c:v>
                </c:pt>
                <c:pt idx="4203">
                  <c:v>42530</c:v>
                </c:pt>
                <c:pt idx="4204">
                  <c:v>42531</c:v>
                </c:pt>
                <c:pt idx="4205">
                  <c:v>42534</c:v>
                </c:pt>
                <c:pt idx="4206">
                  <c:v>42535</c:v>
                </c:pt>
                <c:pt idx="4207">
                  <c:v>42536</c:v>
                </c:pt>
                <c:pt idx="4208">
                  <c:v>42537</c:v>
                </c:pt>
                <c:pt idx="4209">
                  <c:v>42538</c:v>
                </c:pt>
                <c:pt idx="4210">
                  <c:v>42541</c:v>
                </c:pt>
                <c:pt idx="4211">
                  <c:v>42542</c:v>
                </c:pt>
                <c:pt idx="4212">
                  <c:v>42543</c:v>
                </c:pt>
                <c:pt idx="4213">
                  <c:v>42544</c:v>
                </c:pt>
                <c:pt idx="4214">
                  <c:v>42545</c:v>
                </c:pt>
                <c:pt idx="4215">
                  <c:v>42548</c:v>
                </c:pt>
                <c:pt idx="4216">
                  <c:v>42549</c:v>
                </c:pt>
                <c:pt idx="4217">
                  <c:v>42550</c:v>
                </c:pt>
                <c:pt idx="4218">
                  <c:v>42551</c:v>
                </c:pt>
                <c:pt idx="4219">
                  <c:v>42552</c:v>
                </c:pt>
                <c:pt idx="4220">
                  <c:v>42555</c:v>
                </c:pt>
                <c:pt idx="4221">
                  <c:v>42556</c:v>
                </c:pt>
                <c:pt idx="4222">
                  <c:v>42557</c:v>
                </c:pt>
                <c:pt idx="4223">
                  <c:v>42558</c:v>
                </c:pt>
                <c:pt idx="4224">
                  <c:v>42559</c:v>
                </c:pt>
                <c:pt idx="4225">
                  <c:v>42562</c:v>
                </c:pt>
                <c:pt idx="4226">
                  <c:v>42563</c:v>
                </c:pt>
                <c:pt idx="4227">
                  <c:v>42564</c:v>
                </c:pt>
                <c:pt idx="4228">
                  <c:v>42565</c:v>
                </c:pt>
                <c:pt idx="4229">
                  <c:v>42566</c:v>
                </c:pt>
                <c:pt idx="4230">
                  <c:v>42569</c:v>
                </c:pt>
                <c:pt idx="4231">
                  <c:v>42570</c:v>
                </c:pt>
                <c:pt idx="4232">
                  <c:v>42571</c:v>
                </c:pt>
                <c:pt idx="4233">
                  <c:v>42572</c:v>
                </c:pt>
                <c:pt idx="4234">
                  <c:v>42573</c:v>
                </c:pt>
                <c:pt idx="4235">
                  <c:v>42576</c:v>
                </c:pt>
                <c:pt idx="4236">
                  <c:v>42577</c:v>
                </c:pt>
                <c:pt idx="4237">
                  <c:v>42578</c:v>
                </c:pt>
                <c:pt idx="4238">
                  <c:v>42579</c:v>
                </c:pt>
                <c:pt idx="4239">
                  <c:v>42580</c:v>
                </c:pt>
                <c:pt idx="4240">
                  <c:v>42583</c:v>
                </c:pt>
                <c:pt idx="4241">
                  <c:v>42584</c:v>
                </c:pt>
                <c:pt idx="4242">
                  <c:v>42585</c:v>
                </c:pt>
                <c:pt idx="4243">
                  <c:v>42586</c:v>
                </c:pt>
                <c:pt idx="4244">
                  <c:v>42587</c:v>
                </c:pt>
                <c:pt idx="4245">
                  <c:v>42590</c:v>
                </c:pt>
                <c:pt idx="4246">
                  <c:v>42591</c:v>
                </c:pt>
                <c:pt idx="4247">
                  <c:v>42592</c:v>
                </c:pt>
                <c:pt idx="4248">
                  <c:v>42593</c:v>
                </c:pt>
                <c:pt idx="4249">
                  <c:v>42594</c:v>
                </c:pt>
                <c:pt idx="4250">
                  <c:v>42597</c:v>
                </c:pt>
                <c:pt idx="4251">
                  <c:v>42598</c:v>
                </c:pt>
                <c:pt idx="4252">
                  <c:v>42599</c:v>
                </c:pt>
                <c:pt idx="4253">
                  <c:v>42600</c:v>
                </c:pt>
                <c:pt idx="4254">
                  <c:v>42601</c:v>
                </c:pt>
                <c:pt idx="4255">
                  <c:v>42604</c:v>
                </c:pt>
                <c:pt idx="4256">
                  <c:v>42605</c:v>
                </c:pt>
                <c:pt idx="4257">
                  <c:v>42606</c:v>
                </c:pt>
                <c:pt idx="4258">
                  <c:v>42607</c:v>
                </c:pt>
                <c:pt idx="4259">
                  <c:v>42608</c:v>
                </c:pt>
                <c:pt idx="4260">
                  <c:v>42611</c:v>
                </c:pt>
                <c:pt idx="4261">
                  <c:v>42612</c:v>
                </c:pt>
                <c:pt idx="4262">
                  <c:v>42613</c:v>
                </c:pt>
                <c:pt idx="4263">
                  <c:v>42614</c:v>
                </c:pt>
                <c:pt idx="4264">
                  <c:v>42615</c:v>
                </c:pt>
                <c:pt idx="4265">
                  <c:v>42618</c:v>
                </c:pt>
                <c:pt idx="4266">
                  <c:v>42619</c:v>
                </c:pt>
                <c:pt idx="4267">
                  <c:v>42620</c:v>
                </c:pt>
                <c:pt idx="4268">
                  <c:v>42621</c:v>
                </c:pt>
                <c:pt idx="4269">
                  <c:v>42622</c:v>
                </c:pt>
                <c:pt idx="4270">
                  <c:v>42625</c:v>
                </c:pt>
                <c:pt idx="4271">
                  <c:v>42626</c:v>
                </c:pt>
                <c:pt idx="4272">
                  <c:v>42627</c:v>
                </c:pt>
                <c:pt idx="4273">
                  <c:v>42628</c:v>
                </c:pt>
                <c:pt idx="4274">
                  <c:v>42629</c:v>
                </c:pt>
                <c:pt idx="4275">
                  <c:v>42632</c:v>
                </c:pt>
                <c:pt idx="4276">
                  <c:v>42633</c:v>
                </c:pt>
                <c:pt idx="4277">
                  <c:v>42634</c:v>
                </c:pt>
                <c:pt idx="4278">
                  <c:v>42635</c:v>
                </c:pt>
                <c:pt idx="4279">
                  <c:v>42636</c:v>
                </c:pt>
                <c:pt idx="4280">
                  <c:v>42639</c:v>
                </c:pt>
                <c:pt idx="4281">
                  <c:v>42640</c:v>
                </c:pt>
                <c:pt idx="4282">
                  <c:v>42641</c:v>
                </c:pt>
                <c:pt idx="4283">
                  <c:v>42642</c:v>
                </c:pt>
                <c:pt idx="4284">
                  <c:v>42643</c:v>
                </c:pt>
                <c:pt idx="4285">
                  <c:v>42646</c:v>
                </c:pt>
                <c:pt idx="4286">
                  <c:v>42647</c:v>
                </c:pt>
                <c:pt idx="4287">
                  <c:v>42648</c:v>
                </c:pt>
                <c:pt idx="4288">
                  <c:v>42649</c:v>
                </c:pt>
                <c:pt idx="4289">
                  <c:v>42650</c:v>
                </c:pt>
                <c:pt idx="4290">
                  <c:v>42653</c:v>
                </c:pt>
                <c:pt idx="4291">
                  <c:v>42654</c:v>
                </c:pt>
                <c:pt idx="4292">
                  <c:v>42655</c:v>
                </c:pt>
                <c:pt idx="4293">
                  <c:v>42656</c:v>
                </c:pt>
                <c:pt idx="4294">
                  <c:v>42657</c:v>
                </c:pt>
                <c:pt idx="4295">
                  <c:v>42660</c:v>
                </c:pt>
                <c:pt idx="4296">
                  <c:v>42661</c:v>
                </c:pt>
                <c:pt idx="4297">
                  <c:v>42662</c:v>
                </c:pt>
                <c:pt idx="4298">
                  <c:v>42663</c:v>
                </c:pt>
                <c:pt idx="4299">
                  <c:v>42664</c:v>
                </c:pt>
                <c:pt idx="4300">
                  <c:v>42667</c:v>
                </c:pt>
                <c:pt idx="4301">
                  <c:v>42668</c:v>
                </c:pt>
                <c:pt idx="4302">
                  <c:v>42669</c:v>
                </c:pt>
                <c:pt idx="4303">
                  <c:v>42670</c:v>
                </c:pt>
                <c:pt idx="4304">
                  <c:v>42671</c:v>
                </c:pt>
                <c:pt idx="4305">
                  <c:v>42674</c:v>
                </c:pt>
                <c:pt idx="4306">
                  <c:v>42675</c:v>
                </c:pt>
                <c:pt idx="4307">
                  <c:v>42676</c:v>
                </c:pt>
                <c:pt idx="4308">
                  <c:v>42677</c:v>
                </c:pt>
                <c:pt idx="4309">
                  <c:v>42678</c:v>
                </c:pt>
                <c:pt idx="4310">
                  <c:v>42681</c:v>
                </c:pt>
                <c:pt idx="4311">
                  <c:v>42682</c:v>
                </c:pt>
                <c:pt idx="4312">
                  <c:v>42683</c:v>
                </c:pt>
                <c:pt idx="4313">
                  <c:v>42684</c:v>
                </c:pt>
                <c:pt idx="4314">
                  <c:v>42685</c:v>
                </c:pt>
                <c:pt idx="4315">
                  <c:v>42688</c:v>
                </c:pt>
                <c:pt idx="4316">
                  <c:v>42689</c:v>
                </c:pt>
                <c:pt idx="4317">
                  <c:v>42690</c:v>
                </c:pt>
                <c:pt idx="4318">
                  <c:v>42691</c:v>
                </c:pt>
                <c:pt idx="4319">
                  <c:v>42692</c:v>
                </c:pt>
                <c:pt idx="4320">
                  <c:v>42695</c:v>
                </c:pt>
                <c:pt idx="4321">
                  <c:v>42696</c:v>
                </c:pt>
                <c:pt idx="4322">
                  <c:v>42697</c:v>
                </c:pt>
                <c:pt idx="4323">
                  <c:v>42698</c:v>
                </c:pt>
                <c:pt idx="4324">
                  <c:v>42699</c:v>
                </c:pt>
                <c:pt idx="4325">
                  <c:v>42702</c:v>
                </c:pt>
                <c:pt idx="4326">
                  <c:v>42703</c:v>
                </c:pt>
                <c:pt idx="4327">
                  <c:v>42704</c:v>
                </c:pt>
                <c:pt idx="4328">
                  <c:v>42705</c:v>
                </c:pt>
                <c:pt idx="4329">
                  <c:v>42706</c:v>
                </c:pt>
                <c:pt idx="4330">
                  <c:v>42709</c:v>
                </c:pt>
                <c:pt idx="4331">
                  <c:v>42710</c:v>
                </c:pt>
                <c:pt idx="4332">
                  <c:v>42711</c:v>
                </c:pt>
                <c:pt idx="4333">
                  <c:v>42712</c:v>
                </c:pt>
                <c:pt idx="4334">
                  <c:v>42713</c:v>
                </c:pt>
                <c:pt idx="4335">
                  <c:v>42716</c:v>
                </c:pt>
                <c:pt idx="4336">
                  <c:v>42717</c:v>
                </c:pt>
                <c:pt idx="4337">
                  <c:v>42718</c:v>
                </c:pt>
                <c:pt idx="4338">
                  <c:v>42719</c:v>
                </c:pt>
                <c:pt idx="4339">
                  <c:v>42720</c:v>
                </c:pt>
                <c:pt idx="4340">
                  <c:v>42723</c:v>
                </c:pt>
                <c:pt idx="4341">
                  <c:v>42724</c:v>
                </c:pt>
                <c:pt idx="4342">
                  <c:v>42725</c:v>
                </c:pt>
                <c:pt idx="4343">
                  <c:v>42726</c:v>
                </c:pt>
                <c:pt idx="4344">
                  <c:v>42727</c:v>
                </c:pt>
                <c:pt idx="4345">
                  <c:v>42731</c:v>
                </c:pt>
                <c:pt idx="4346">
                  <c:v>42732</c:v>
                </c:pt>
                <c:pt idx="4347">
                  <c:v>42733</c:v>
                </c:pt>
                <c:pt idx="4348">
                  <c:v>42734</c:v>
                </c:pt>
                <c:pt idx="4349">
                  <c:v>42737</c:v>
                </c:pt>
                <c:pt idx="4350">
                  <c:v>42738</c:v>
                </c:pt>
                <c:pt idx="4351">
                  <c:v>42739</c:v>
                </c:pt>
                <c:pt idx="4352">
                  <c:v>42740</c:v>
                </c:pt>
                <c:pt idx="4353">
                  <c:v>42741</c:v>
                </c:pt>
                <c:pt idx="4354">
                  <c:v>42744</c:v>
                </c:pt>
                <c:pt idx="4355">
                  <c:v>42745</c:v>
                </c:pt>
                <c:pt idx="4356">
                  <c:v>42746</c:v>
                </c:pt>
                <c:pt idx="4357">
                  <c:v>42747</c:v>
                </c:pt>
                <c:pt idx="4358">
                  <c:v>42748</c:v>
                </c:pt>
                <c:pt idx="4359">
                  <c:v>42751</c:v>
                </c:pt>
                <c:pt idx="4360">
                  <c:v>42752</c:v>
                </c:pt>
                <c:pt idx="4361">
                  <c:v>42753</c:v>
                </c:pt>
                <c:pt idx="4362">
                  <c:v>42754</c:v>
                </c:pt>
                <c:pt idx="4363">
                  <c:v>42755</c:v>
                </c:pt>
                <c:pt idx="4364">
                  <c:v>42758</c:v>
                </c:pt>
                <c:pt idx="4365">
                  <c:v>42759</c:v>
                </c:pt>
                <c:pt idx="4366">
                  <c:v>42760</c:v>
                </c:pt>
                <c:pt idx="4367">
                  <c:v>42761</c:v>
                </c:pt>
                <c:pt idx="4368">
                  <c:v>42762</c:v>
                </c:pt>
                <c:pt idx="4369">
                  <c:v>42765</c:v>
                </c:pt>
                <c:pt idx="4370">
                  <c:v>42766</c:v>
                </c:pt>
                <c:pt idx="4371">
                  <c:v>42767</c:v>
                </c:pt>
                <c:pt idx="4372">
                  <c:v>42768</c:v>
                </c:pt>
                <c:pt idx="4373">
                  <c:v>42769</c:v>
                </c:pt>
                <c:pt idx="4374">
                  <c:v>42772</c:v>
                </c:pt>
                <c:pt idx="4375">
                  <c:v>42773</c:v>
                </c:pt>
                <c:pt idx="4376">
                  <c:v>42774</c:v>
                </c:pt>
                <c:pt idx="4377">
                  <c:v>42775</c:v>
                </c:pt>
                <c:pt idx="4378">
                  <c:v>42776</c:v>
                </c:pt>
                <c:pt idx="4379">
                  <c:v>42779</c:v>
                </c:pt>
                <c:pt idx="4380">
                  <c:v>42780</c:v>
                </c:pt>
                <c:pt idx="4381">
                  <c:v>42781</c:v>
                </c:pt>
                <c:pt idx="4382">
                  <c:v>42782</c:v>
                </c:pt>
                <c:pt idx="4383">
                  <c:v>42783</c:v>
                </c:pt>
                <c:pt idx="4384">
                  <c:v>42786</c:v>
                </c:pt>
                <c:pt idx="4385">
                  <c:v>42787</c:v>
                </c:pt>
                <c:pt idx="4386">
                  <c:v>42788</c:v>
                </c:pt>
                <c:pt idx="4387">
                  <c:v>42789</c:v>
                </c:pt>
                <c:pt idx="4388">
                  <c:v>42790</c:v>
                </c:pt>
                <c:pt idx="4389">
                  <c:v>42793</c:v>
                </c:pt>
                <c:pt idx="4390">
                  <c:v>42794</c:v>
                </c:pt>
                <c:pt idx="4391">
                  <c:v>42795</c:v>
                </c:pt>
                <c:pt idx="4392">
                  <c:v>42796</c:v>
                </c:pt>
                <c:pt idx="4393">
                  <c:v>42797</c:v>
                </c:pt>
                <c:pt idx="4394">
                  <c:v>42800</c:v>
                </c:pt>
                <c:pt idx="4395">
                  <c:v>42801</c:v>
                </c:pt>
                <c:pt idx="4396">
                  <c:v>42802</c:v>
                </c:pt>
                <c:pt idx="4397">
                  <c:v>42803</c:v>
                </c:pt>
                <c:pt idx="4398">
                  <c:v>42804</c:v>
                </c:pt>
                <c:pt idx="4399">
                  <c:v>42807</c:v>
                </c:pt>
                <c:pt idx="4400">
                  <c:v>42808</c:v>
                </c:pt>
                <c:pt idx="4401">
                  <c:v>42809</c:v>
                </c:pt>
                <c:pt idx="4402">
                  <c:v>42810</c:v>
                </c:pt>
                <c:pt idx="4403">
                  <c:v>42811</c:v>
                </c:pt>
                <c:pt idx="4404">
                  <c:v>42814</c:v>
                </c:pt>
                <c:pt idx="4405">
                  <c:v>42815</c:v>
                </c:pt>
                <c:pt idx="4406">
                  <c:v>42816</c:v>
                </c:pt>
                <c:pt idx="4407">
                  <c:v>42817</c:v>
                </c:pt>
                <c:pt idx="4408">
                  <c:v>42818</c:v>
                </c:pt>
                <c:pt idx="4409">
                  <c:v>42821</c:v>
                </c:pt>
                <c:pt idx="4410">
                  <c:v>42822</c:v>
                </c:pt>
                <c:pt idx="4411">
                  <c:v>42823</c:v>
                </c:pt>
                <c:pt idx="4412">
                  <c:v>42824</c:v>
                </c:pt>
                <c:pt idx="4413">
                  <c:v>42825</c:v>
                </c:pt>
                <c:pt idx="4414">
                  <c:v>42828</c:v>
                </c:pt>
                <c:pt idx="4415">
                  <c:v>42829</c:v>
                </c:pt>
                <c:pt idx="4416">
                  <c:v>42830</c:v>
                </c:pt>
                <c:pt idx="4417">
                  <c:v>42831</c:v>
                </c:pt>
                <c:pt idx="4418">
                  <c:v>42832</c:v>
                </c:pt>
                <c:pt idx="4419">
                  <c:v>42835</c:v>
                </c:pt>
                <c:pt idx="4420">
                  <c:v>42836</c:v>
                </c:pt>
                <c:pt idx="4421">
                  <c:v>42837</c:v>
                </c:pt>
                <c:pt idx="4422">
                  <c:v>42838</c:v>
                </c:pt>
                <c:pt idx="4423">
                  <c:v>42843</c:v>
                </c:pt>
                <c:pt idx="4424">
                  <c:v>42844</c:v>
                </c:pt>
                <c:pt idx="4425">
                  <c:v>42845</c:v>
                </c:pt>
                <c:pt idx="4426">
                  <c:v>42846</c:v>
                </c:pt>
                <c:pt idx="4427">
                  <c:v>42849</c:v>
                </c:pt>
                <c:pt idx="4428">
                  <c:v>42850</c:v>
                </c:pt>
                <c:pt idx="4429">
                  <c:v>42851</c:v>
                </c:pt>
                <c:pt idx="4430">
                  <c:v>42852</c:v>
                </c:pt>
                <c:pt idx="4431">
                  <c:v>42853</c:v>
                </c:pt>
                <c:pt idx="4432">
                  <c:v>42857</c:v>
                </c:pt>
                <c:pt idx="4433">
                  <c:v>42858</c:v>
                </c:pt>
                <c:pt idx="4434">
                  <c:v>42859</c:v>
                </c:pt>
                <c:pt idx="4435">
                  <c:v>42860</c:v>
                </c:pt>
                <c:pt idx="4436">
                  <c:v>42863</c:v>
                </c:pt>
                <c:pt idx="4437">
                  <c:v>42864</c:v>
                </c:pt>
                <c:pt idx="4438">
                  <c:v>42865</c:v>
                </c:pt>
                <c:pt idx="4439">
                  <c:v>42866</c:v>
                </c:pt>
                <c:pt idx="4440">
                  <c:v>42867</c:v>
                </c:pt>
                <c:pt idx="4441">
                  <c:v>42870</c:v>
                </c:pt>
                <c:pt idx="4442">
                  <c:v>42871</c:v>
                </c:pt>
                <c:pt idx="4443">
                  <c:v>42872</c:v>
                </c:pt>
                <c:pt idx="4444">
                  <c:v>42873</c:v>
                </c:pt>
                <c:pt idx="4445">
                  <c:v>42874</c:v>
                </c:pt>
                <c:pt idx="4446">
                  <c:v>42877</c:v>
                </c:pt>
                <c:pt idx="4447">
                  <c:v>42878</c:v>
                </c:pt>
                <c:pt idx="4448">
                  <c:v>42879</c:v>
                </c:pt>
                <c:pt idx="4449">
                  <c:v>42880</c:v>
                </c:pt>
                <c:pt idx="4450">
                  <c:v>42881</c:v>
                </c:pt>
                <c:pt idx="4451">
                  <c:v>42884</c:v>
                </c:pt>
                <c:pt idx="4452">
                  <c:v>42885</c:v>
                </c:pt>
                <c:pt idx="4453">
                  <c:v>42886</c:v>
                </c:pt>
                <c:pt idx="4454">
                  <c:v>42887</c:v>
                </c:pt>
                <c:pt idx="4455">
                  <c:v>42888</c:v>
                </c:pt>
                <c:pt idx="4456">
                  <c:v>42891</c:v>
                </c:pt>
                <c:pt idx="4457">
                  <c:v>42892</c:v>
                </c:pt>
                <c:pt idx="4458">
                  <c:v>42893</c:v>
                </c:pt>
                <c:pt idx="4459">
                  <c:v>42894</c:v>
                </c:pt>
                <c:pt idx="4460">
                  <c:v>42895</c:v>
                </c:pt>
                <c:pt idx="4461">
                  <c:v>42898</c:v>
                </c:pt>
                <c:pt idx="4462">
                  <c:v>42899</c:v>
                </c:pt>
                <c:pt idx="4463">
                  <c:v>42900</c:v>
                </c:pt>
                <c:pt idx="4464">
                  <c:v>42901</c:v>
                </c:pt>
                <c:pt idx="4465">
                  <c:v>42902</c:v>
                </c:pt>
                <c:pt idx="4466">
                  <c:v>42905</c:v>
                </c:pt>
                <c:pt idx="4467">
                  <c:v>42906</c:v>
                </c:pt>
                <c:pt idx="4468">
                  <c:v>42907</c:v>
                </c:pt>
                <c:pt idx="4469">
                  <c:v>42908</c:v>
                </c:pt>
                <c:pt idx="4470">
                  <c:v>42909</c:v>
                </c:pt>
                <c:pt idx="4471">
                  <c:v>42912</c:v>
                </c:pt>
                <c:pt idx="4472">
                  <c:v>42913</c:v>
                </c:pt>
                <c:pt idx="4473">
                  <c:v>42914</c:v>
                </c:pt>
                <c:pt idx="4474">
                  <c:v>42915</c:v>
                </c:pt>
                <c:pt idx="4475">
                  <c:v>42916</c:v>
                </c:pt>
                <c:pt idx="4476">
                  <c:v>42919</c:v>
                </c:pt>
                <c:pt idx="4477">
                  <c:v>42920</c:v>
                </c:pt>
                <c:pt idx="4478">
                  <c:v>42921</c:v>
                </c:pt>
                <c:pt idx="4479">
                  <c:v>42922</c:v>
                </c:pt>
                <c:pt idx="4480">
                  <c:v>42923</c:v>
                </c:pt>
                <c:pt idx="4481">
                  <c:v>42926</c:v>
                </c:pt>
                <c:pt idx="4482">
                  <c:v>42927</c:v>
                </c:pt>
                <c:pt idx="4483">
                  <c:v>42928</c:v>
                </c:pt>
                <c:pt idx="4484">
                  <c:v>42929</c:v>
                </c:pt>
                <c:pt idx="4485">
                  <c:v>42930</c:v>
                </c:pt>
                <c:pt idx="4486">
                  <c:v>42933</c:v>
                </c:pt>
                <c:pt idx="4487">
                  <c:v>42934</c:v>
                </c:pt>
                <c:pt idx="4488">
                  <c:v>42935</c:v>
                </c:pt>
                <c:pt idx="4489">
                  <c:v>42936</c:v>
                </c:pt>
                <c:pt idx="4490">
                  <c:v>42937</c:v>
                </c:pt>
                <c:pt idx="4491">
                  <c:v>42940</c:v>
                </c:pt>
                <c:pt idx="4492">
                  <c:v>42941</c:v>
                </c:pt>
                <c:pt idx="4493">
                  <c:v>42942</c:v>
                </c:pt>
                <c:pt idx="4494">
                  <c:v>42943</c:v>
                </c:pt>
                <c:pt idx="4495">
                  <c:v>42944</c:v>
                </c:pt>
                <c:pt idx="4496">
                  <c:v>42947</c:v>
                </c:pt>
                <c:pt idx="4497">
                  <c:v>42948</c:v>
                </c:pt>
                <c:pt idx="4498">
                  <c:v>42949</c:v>
                </c:pt>
                <c:pt idx="4499">
                  <c:v>42950</c:v>
                </c:pt>
                <c:pt idx="4500">
                  <c:v>42951</c:v>
                </c:pt>
                <c:pt idx="4501">
                  <c:v>42954</c:v>
                </c:pt>
                <c:pt idx="4502">
                  <c:v>42955</c:v>
                </c:pt>
                <c:pt idx="4503">
                  <c:v>42956</c:v>
                </c:pt>
                <c:pt idx="4504">
                  <c:v>42957</c:v>
                </c:pt>
                <c:pt idx="4505">
                  <c:v>42958</c:v>
                </c:pt>
                <c:pt idx="4506">
                  <c:v>42961</c:v>
                </c:pt>
                <c:pt idx="4507">
                  <c:v>42962</c:v>
                </c:pt>
                <c:pt idx="4508">
                  <c:v>42963</c:v>
                </c:pt>
                <c:pt idx="4509">
                  <c:v>42964</c:v>
                </c:pt>
                <c:pt idx="4510">
                  <c:v>42965</c:v>
                </c:pt>
                <c:pt idx="4511">
                  <c:v>42968</c:v>
                </c:pt>
                <c:pt idx="4512">
                  <c:v>42969</c:v>
                </c:pt>
                <c:pt idx="4513">
                  <c:v>42970</c:v>
                </c:pt>
                <c:pt idx="4514">
                  <c:v>42971</c:v>
                </c:pt>
                <c:pt idx="4515">
                  <c:v>42972</c:v>
                </c:pt>
                <c:pt idx="4516">
                  <c:v>42975</c:v>
                </c:pt>
                <c:pt idx="4517">
                  <c:v>42976</c:v>
                </c:pt>
                <c:pt idx="4518">
                  <c:v>42977</c:v>
                </c:pt>
                <c:pt idx="4519">
                  <c:v>42978</c:v>
                </c:pt>
                <c:pt idx="4520">
                  <c:v>42979</c:v>
                </c:pt>
                <c:pt idx="4521">
                  <c:v>42982</c:v>
                </c:pt>
                <c:pt idx="4522">
                  <c:v>42983</c:v>
                </c:pt>
                <c:pt idx="4523">
                  <c:v>42984</c:v>
                </c:pt>
                <c:pt idx="4524">
                  <c:v>42985</c:v>
                </c:pt>
                <c:pt idx="4525">
                  <c:v>42986</c:v>
                </c:pt>
                <c:pt idx="4526">
                  <c:v>42989</c:v>
                </c:pt>
                <c:pt idx="4527">
                  <c:v>42990</c:v>
                </c:pt>
                <c:pt idx="4528">
                  <c:v>42991</c:v>
                </c:pt>
                <c:pt idx="4529">
                  <c:v>42992</c:v>
                </c:pt>
                <c:pt idx="4530">
                  <c:v>42993</c:v>
                </c:pt>
                <c:pt idx="4531">
                  <c:v>42996</c:v>
                </c:pt>
                <c:pt idx="4532">
                  <c:v>42997</c:v>
                </c:pt>
                <c:pt idx="4533">
                  <c:v>42998</c:v>
                </c:pt>
                <c:pt idx="4534">
                  <c:v>42999</c:v>
                </c:pt>
                <c:pt idx="4535">
                  <c:v>43000</c:v>
                </c:pt>
                <c:pt idx="4536">
                  <c:v>43003</c:v>
                </c:pt>
                <c:pt idx="4537">
                  <c:v>43004</c:v>
                </c:pt>
                <c:pt idx="4538">
                  <c:v>43005</c:v>
                </c:pt>
                <c:pt idx="4539">
                  <c:v>43006</c:v>
                </c:pt>
                <c:pt idx="4540">
                  <c:v>43007</c:v>
                </c:pt>
                <c:pt idx="4541">
                  <c:v>43010</c:v>
                </c:pt>
                <c:pt idx="4542">
                  <c:v>43011</c:v>
                </c:pt>
                <c:pt idx="4543">
                  <c:v>43012</c:v>
                </c:pt>
                <c:pt idx="4544">
                  <c:v>43013</c:v>
                </c:pt>
                <c:pt idx="4545">
                  <c:v>43014</c:v>
                </c:pt>
                <c:pt idx="4546">
                  <c:v>43017</c:v>
                </c:pt>
                <c:pt idx="4547">
                  <c:v>43018</c:v>
                </c:pt>
                <c:pt idx="4548">
                  <c:v>43019</c:v>
                </c:pt>
                <c:pt idx="4549">
                  <c:v>43020</c:v>
                </c:pt>
                <c:pt idx="4550">
                  <c:v>43021</c:v>
                </c:pt>
                <c:pt idx="4551">
                  <c:v>43024</c:v>
                </c:pt>
                <c:pt idx="4552">
                  <c:v>43025</c:v>
                </c:pt>
                <c:pt idx="4553">
                  <c:v>43026</c:v>
                </c:pt>
                <c:pt idx="4554">
                  <c:v>43027</c:v>
                </c:pt>
                <c:pt idx="4555">
                  <c:v>43028</c:v>
                </c:pt>
                <c:pt idx="4556">
                  <c:v>43031</c:v>
                </c:pt>
                <c:pt idx="4557">
                  <c:v>43032</c:v>
                </c:pt>
                <c:pt idx="4558">
                  <c:v>43033</c:v>
                </c:pt>
                <c:pt idx="4559">
                  <c:v>43034</c:v>
                </c:pt>
                <c:pt idx="4560">
                  <c:v>43035</c:v>
                </c:pt>
                <c:pt idx="4561">
                  <c:v>43038</c:v>
                </c:pt>
                <c:pt idx="4562">
                  <c:v>43039</c:v>
                </c:pt>
                <c:pt idx="4563">
                  <c:v>43040</c:v>
                </c:pt>
                <c:pt idx="4564">
                  <c:v>43041</c:v>
                </c:pt>
                <c:pt idx="4565">
                  <c:v>43042</c:v>
                </c:pt>
                <c:pt idx="4566">
                  <c:v>43045</c:v>
                </c:pt>
                <c:pt idx="4567">
                  <c:v>43046</c:v>
                </c:pt>
                <c:pt idx="4568">
                  <c:v>43047</c:v>
                </c:pt>
                <c:pt idx="4569">
                  <c:v>43048</c:v>
                </c:pt>
                <c:pt idx="4570">
                  <c:v>43049</c:v>
                </c:pt>
                <c:pt idx="4571">
                  <c:v>43052</c:v>
                </c:pt>
                <c:pt idx="4572">
                  <c:v>43053</c:v>
                </c:pt>
                <c:pt idx="4573">
                  <c:v>43054</c:v>
                </c:pt>
                <c:pt idx="4574">
                  <c:v>43055</c:v>
                </c:pt>
                <c:pt idx="4575">
                  <c:v>43056</c:v>
                </c:pt>
                <c:pt idx="4576">
                  <c:v>43059</c:v>
                </c:pt>
                <c:pt idx="4577">
                  <c:v>43060</c:v>
                </c:pt>
                <c:pt idx="4578">
                  <c:v>43061</c:v>
                </c:pt>
                <c:pt idx="4579">
                  <c:v>43062</c:v>
                </c:pt>
                <c:pt idx="4580">
                  <c:v>43063</c:v>
                </c:pt>
                <c:pt idx="4581">
                  <c:v>43066</c:v>
                </c:pt>
                <c:pt idx="4582">
                  <c:v>43067</c:v>
                </c:pt>
                <c:pt idx="4583">
                  <c:v>43068</c:v>
                </c:pt>
                <c:pt idx="4584">
                  <c:v>43069</c:v>
                </c:pt>
                <c:pt idx="4585">
                  <c:v>43070</c:v>
                </c:pt>
                <c:pt idx="4586">
                  <c:v>43073</c:v>
                </c:pt>
                <c:pt idx="4587">
                  <c:v>43074</c:v>
                </c:pt>
                <c:pt idx="4588">
                  <c:v>43075</c:v>
                </c:pt>
                <c:pt idx="4589">
                  <c:v>43076</c:v>
                </c:pt>
                <c:pt idx="4590">
                  <c:v>43077</c:v>
                </c:pt>
                <c:pt idx="4591">
                  <c:v>43080</c:v>
                </c:pt>
                <c:pt idx="4592">
                  <c:v>43081</c:v>
                </c:pt>
                <c:pt idx="4593">
                  <c:v>43082</c:v>
                </c:pt>
                <c:pt idx="4594">
                  <c:v>43083</c:v>
                </c:pt>
                <c:pt idx="4595">
                  <c:v>43084</c:v>
                </c:pt>
                <c:pt idx="4596">
                  <c:v>43087</c:v>
                </c:pt>
                <c:pt idx="4597">
                  <c:v>43088</c:v>
                </c:pt>
                <c:pt idx="4598">
                  <c:v>43089</c:v>
                </c:pt>
                <c:pt idx="4599">
                  <c:v>43090</c:v>
                </c:pt>
                <c:pt idx="4600">
                  <c:v>43091</c:v>
                </c:pt>
                <c:pt idx="4601">
                  <c:v>43096</c:v>
                </c:pt>
                <c:pt idx="4602">
                  <c:v>43097</c:v>
                </c:pt>
                <c:pt idx="4603">
                  <c:v>43098</c:v>
                </c:pt>
                <c:pt idx="4604">
                  <c:v>43102</c:v>
                </c:pt>
                <c:pt idx="4605">
                  <c:v>43103</c:v>
                </c:pt>
                <c:pt idx="4606">
                  <c:v>43104</c:v>
                </c:pt>
                <c:pt idx="4607">
                  <c:v>43105</c:v>
                </c:pt>
                <c:pt idx="4608">
                  <c:v>43108</c:v>
                </c:pt>
                <c:pt idx="4609">
                  <c:v>43109</c:v>
                </c:pt>
                <c:pt idx="4610">
                  <c:v>43110</c:v>
                </c:pt>
                <c:pt idx="4611">
                  <c:v>43111</c:v>
                </c:pt>
                <c:pt idx="4612">
                  <c:v>43112</c:v>
                </c:pt>
                <c:pt idx="4613">
                  <c:v>43115</c:v>
                </c:pt>
                <c:pt idx="4614">
                  <c:v>43116</c:v>
                </c:pt>
                <c:pt idx="4615">
                  <c:v>43117</c:v>
                </c:pt>
                <c:pt idx="4616">
                  <c:v>43118</c:v>
                </c:pt>
                <c:pt idx="4617">
                  <c:v>43119</c:v>
                </c:pt>
                <c:pt idx="4618">
                  <c:v>43122</c:v>
                </c:pt>
                <c:pt idx="4619">
                  <c:v>43123</c:v>
                </c:pt>
                <c:pt idx="4620">
                  <c:v>43124</c:v>
                </c:pt>
                <c:pt idx="4621">
                  <c:v>43125</c:v>
                </c:pt>
                <c:pt idx="4622">
                  <c:v>43126</c:v>
                </c:pt>
                <c:pt idx="4623">
                  <c:v>43129</c:v>
                </c:pt>
                <c:pt idx="4624">
                  <c:v>43130</c:v>
                </c:pt>
                <c:pt idx="4625">
                  <c:v>43131</c:v>
                </c:pt>
                <c:pt idx="4626">
                  <c:v>43132</c:v>
                </c:pt>
                <c:pt idx="4627">
                  <c:v>43133</c:v>
                </c:pt>
                <c:pt idx="4628">
                  <c:v>43136</c:v>
                </c:pt>
                <c:pt idx="4629">
                  <c:v>43137</c:v>
                </c:pt>
                <c:pt idx="4630">
                  <c:v>43138</c:v>
                </c:pt>
                <c:pt idx="4631">
                  <c:v>43139</c:v>
                </c:pt>
                <c:pt idx="4632">
                  <c:v>43140</c:v>
                </c:pt>
                <c:pt idx="4633">
                  <c:v>43143</c:v>
                </c:pt>
                <c:pt idx="4634">
                  <c:v>43144</c:v>
                </c:pt>
                <c:pt idx="4635">
                  <c:v>43145</c:v>
                </c:pt>
                <c:pt idx="4636">
                  <c:v>43146</c:v>
                </c:pt>
                <c:pt idx="4637">
                  <c:v>43147</c:v>
                </c:pt>
                <c:pt idx="4638">
                  <c:v>43150</c:v>
                </c:pt>
                <c:pt idx="4639">
                  <c:v>43151</c:v>
                </c:pt>
                <c:pt idx="4640">
                  <c:v>43152</c:v>
                </c:pt>
                <c:pt idx="4641">
                  <c:v>43153</c:v>
                </c:pt>
                <c:pt idx="4642">
                  <c:v>43154</c:v>
                </c:pt>
              </c:numCache>
            </c:numRef>
          </c:cat>
          <c:val>
            <c:numRef>
              <c:f>[0]!rngRecessie2</c:f>
              <c:numCache>
                <c:formatCode>General</c:formatCode>
                <c:ptCount val="464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1</c:v>
                </c:pt>
                <c:pt idx="2106">
                  <c:v>1</c:v>
                </c:pt>
                <c:pt idx="2107">
                  <c:v>1</c:v>
                </c:pt>
                <c:pt idx="2108">
                  <c:v>1</c:v>
                </c:pt>
                <c:pt idx="2109">
                  <c:v>1</c:v>
                </c:pt>
                <c:pt idx="2110">
                  <c:v>1</c:v>
                </c:pt>
                <c:pt idx="2111">
                  <c:v>1</c:v>
                </c:pt>
                <c:pt idx="2112">
                  <c:v>1</c:v>
                </c:pt>
                <c:pt idx="2113">
                  <c:v>1</c:v>
                </c:pt>
                <c:pt idx="2114">
                  <c:v>1</c:v>
                </c:pt>
                <c:pt idx="2115">
                  <c:v>1</c:v>
                </c:pt>
                <c:pt idx="2116">
                  <c:v>1</c:v>
                </c:pt>
                <c:pt idx="2117">
                  <c:v>1</c:v>
                </c:pt>
                <c:pt idx="2118">
                  <c:v>1</c:v>
                </c:pt>
                <c:pt idx="2119">
                  <c:v>1</c:v>
                </c:pt>
                <c:pt idx="2120">
                  <c:v>1</c:v>
                </c:pt>
                <c:pt idx="2121">
                  <c:v>1</c:v>
                </c:pt>
                <c:pt idx="2122">
                  <c:v>1</c:v>
                </c:pt>
                <c:pt idx="2123">
                  <c:v>1</c:v>
                </c:pt>
                <c:pt idx="2124">
                  <c:v>1</c:v>
                </c:pt>
                <c:pt idx="2125">
                  <c:v>1</c:v>
                </c:pt>
                <c:pt idx="2126">
                  <c:v>1</c:v>
                </c:pt>
                <c:pt idx="2127">
                  <c:v>1</c:v>
                </c:pt>
                <c:pt idx="2128">
                  <c:v>1</c:v>
                </c:pt>
                <c:pt idx="2129">
                  <c:v>1</c:v>
                </c:pt>
                <c:pt idx="2130">
                  <c:v>1</c:v>
                </c:pt>
                <c:pt idx="2131">
                  <c:v>1</c:v>
                </c:pt>
                <c:pt idx="2132">
                  <c:v>1</c:v>
                </c:pt>
                <c:pt idx="2133">
                  <c:v>1</c:v>
                </c:pt>
                <c:pt idx="2134">
                  <c:v>1</c:v>
                </c:pt>
                <c:pt idx="2135">
                  <c:v>1</c:v>
                </c:pt>
                <c:pt idx="2136">
                  <c:v>1</c:v>
                </c:pt>
                <c:pt idx="2137">
                  <c:v>1</c:v>
                </c:pt>
                <c:pt idx="2138">
                  <c:v>1</c:v>
                </c:pt>
                <c:pt idx="2139">
                  <c:v>1</c:v>
                </c:pt>
                <c:pt idx="2140">
                  <c:v>1</c:v>
                </c:pt>
                <c:pt idx="2141">
                  <c:v>1</c:v>
                </c:pt>
                <c:pt idx="2142">
                  <c:v>1</c:v>
                </c:pt>
                <c:pt idx="2143">
                  <c:v>1</c:v>
                </c:pt>
                <c:pt idx="2144">
                  <c:v>1</c:v>
                </c:pt>
                <c:pt idx="2145">
                  <c:v>1</c:v>
                </c:pt>
                <c:pt idx="2146">
                  <c:v>1</c:v>
                </c:pt>
                <c:pt idx="2147">
                  <c:v>1</c:v>
                </c:pt>
                <c:pt idx="2148">
                  <c:v>1</c:v>
                </c:pt>
                <c:pt idx="2149">
                  <c:v>1</c:v>
                </c:pt>
                <c:pt idx="2150">
                  <c:v>1</c:v>
                </c:pt>
                <c:pt idx="2151">
                  <c:v>1</c:v>
                </c:pt>
                <c:pt idx="2152">
                  <c:v>1</c:v>
                </c:pt>
                <c:pt idx="2153">
                  <c:v>1</c:v>
                </c:pt>
                <c:pt idx="2154">
                  <c:v>1</c:v>
                </c:pt>
                <c:pt idx="2155">
                  <c:v>1</c:v>
                </c:pt>
                <c:pt idx="2156">
                  <c:v>1</c:v>
                </c:pt>
                <c:pt idx="2157">
                  <c:v>1</c:v>
                </c:pt>
                <c:pt idx="2158">
                  <c:v>1</c:v>
                </c:pt>
                <c:pt idx="2159">
                  <c:v>1</c:v>
                </c:pt>
                <c:pt idx="2160">
                  <c:v>1</c:v>
                </c:pt>
                <c:pt idx="2161">
                  <c:v>1</c:v>
                </c:pt>
                <c:pt idx="2162">
                  <c:v>1</c:v>
                </c:pt>
                <c:pt idx="2163">
                  <c:v>1</c:v>
                </c:pt>
                <c:pt idx="2164">
                  <c:v>1</c:v>
                </c:pt>
                <c:pt idx="2165">
                  <c:v>1</c:v>
                </c:pt>
                <c:pt idx="2166">
                  <c:v>1</c:v>
                </c:pt>
                <c:pt idx="2167">
                  <c:v>1</c:v>
                </c:pt>
                <c:pt idx="2168">
                  <c:v>1</c:v>
                </c:pt>
                <c:pt idx="2169">
                  <c:v>1</c:v>
                </c:pt>
                <c:pt idx="2170">
                  <c:v>1</c:v>
                </c:pt>
                <c:pt idx="2171">
                  <c:v>1</c:v>
                </c:pt>
                <c:pt idx="2172">
                  <c:v>1</c:v>
                </c:pt>
                <c:pt idx="2173">
                  <c:v>1</c:v>
                </c:pt>
                <c:pt idx="2174">
                  <c:v>1</c:v>
                </c:pt>
                <c:pt idx="2175">
                  <c:v>1</c:v>
                </c:pt>
                <c:pt idx="2176">
                  <c:v>1</c:v>
                </c:pt>
                <c:pt idx="2177">
                  <c:v>1</c:v>
                </c:pt>
                <c:pt idx="2178">
                  <c:v>1</c:v>
                </c:pt>
                <c:pt idx="2179">
                  <c:v>1</c:v>
                </c:pt>
                <c:pt idx="2180">
                  <c:v>1</c:v>
                </c:pt>
                <c:pt idx="2181">
                  <c:v>1</c:v>
                </c:pt>
                <c:pt idx="2182">
                  <c:v>1</c:v>
                </c:pt>
                <c:pt idx="2183">
                  <c:v>1</c:v>
                </c:pt>
                <c:pt idx="2184">
                  <c:v>1</c:v>
                </c:pt>
                <c:pt idx="2185">
                  <c:v>1</c:v>
                </c:pt>
                <c:pt idx="2186">
                  <c:v>1</c:v>
                </c:pt>
                <c:pt idx="2187">
                  <c:v>1</c:v>
                </c:pt>
                <c:pt idx="2188">
                  <c:v>1</c:v>
                </c:pt>
                <c:pt idx="2189">
                  <c:v>1</c:v>
                </c:pt>
                <c:pt idx="2190">
                  <c:v>1</c:v>
                </c:pt>
                <c:pt idx="2191">
                  <c:v>1</c:v>
                </c:pt>
                <c:pt idx="2192">
                  <c:v>1</c:v>
                </c:pt>
                <c:pt idx="2193">
                  <c:v>1</c:v>
                </c:pt>
                <c:pt idx="2194">
                  <c:v>1</c:v>
                </c:pt>
                <c:pt idx="2195">
                  <c:v>1</c:v>
                </c:pt>
                <c:pt idx="2196">
                  <c:v>1</c:v>
                </c:pt>
                <c:pt idx="2197">
                  <c:v>1</c:v>
                </c:pt>
                <c:pt idx="2198">
                  <c:v>1</c:v>
                </c:pt>
                <c:pt idx="2199">
                  <c:v>1</c:v>
                </c:pt>
                <c:pt idx="2200">
                  <c:v>1</c:v>
                </c:pt>
                <c:pt idx="2201">
                  <c:v>1</c:v>
                </c:pt>
                <c:pt idx="2202">
                  <c:v>1</c:v>
                </c:pt>
                <c:pt idx="2203">
                  <c:v>1</c:v>
                </c:pt>
                <c:pt idx="2204">
                  <c:v>1</c:v>
                </c:pt>
                <c:pt idx="2205">
                  <c:v>1</c:v>
                </c:pt>
                <c:pt idx="2206">
                  <c:v>1</c:v>
                </c:pt>
                <c:pt idx="2207">
                  <c:v>1</c:v>
                </c:pt>
                <c:pt idx="2208">
                  <c:v>1</c:v>
                </c:pt>
                <c:pt idx="2209">
                  <c:v>1</c:v>
                </c:pt>
                <c:pt idx="2210">
                  <c:v>1</c:v>
                </c:pt>
                <c:pt idx="2211">
                  <c:v>1</c:v>
                </c:pt>
                <c:pt idx="2212">
                  <c:v>1</c:v>
                </c:pt>
                <c:pt idx="2213">
                  <c:v>1</c:v>
                </c:pt>
                <c:pt idx="2214">
                  <c:v>1</c:v>
                </c:pt>
                <c:pt idx="2215">
                  <c:v>1</c:v>
                </c:pt>
                <c:pt idx="2216">
                  <c:v>1</c:v>
                </c:pt>
                <c:pt idx="2217">
                  <c:v>1</c:v>
                </c:pt>
                <c:pt idx="2218">
                  <c:v>1</c:v>
                </c:pt>
                <c:pt idx="2219">
                  <c:v>1</c:v>
                </c:pt>
                <c:pt idx="2220">
                  <c:v>1</c:v>
                </c:pt>
                <c:pt idx="2221">
                  <c:v>1</c:v>
                </c:pt>
                <c:pt idx="2222">
                  <c:v>1</c:v>
                </c:pt>
                <c:pt idx="2223">
                  <c:v>1</c:v>
                </c:pt>
                <c:pt idx="2224">
                  <c:v>1</c:v>
                </c:pt>
                <c:pt idx="2225">
                  <c:v>1</c:v>
                </c:pt>
                <c:pt idx="2226">
                  <c:v>1</c:v>
                </c:pt>
                <c:pt idx="2227">
                  <c:v>1</c:v>
                </c:pt>
                <c:pt idx="2228">
                  <c:v>1</c:v>
                </c:pt>
                <c:pt idx="2229">
                  <c:v>1</c:v>
                </c:pt>
                <c:pt idx="2230">
                  <c:v>1</c:v>
                </c:pt>
                <c:pt idx="2231">
                  <c:v>1</c:v>
                </c:pt>
                <c:pt idx="2232">
                  <c:v>1</c:v>
                </c:pt>
                <c:pt idx="2233">
                  <c:v>1</c:v>
                </c:pt>
                <c:pt idx="2234">
                  <c:v>1</c:v>
                </c:pt>
                <c:pt idx="2235">
                  <c:v>1</c:v>
                </c:pt>
                <c:pt idx="2236">
                  <c:v>1</c:v>
                </c:pt>
                <c:pt idx="2237">
                  <c:v>1</c:v>
                </c:pt>
                <c:pt idx="2238">
                  <c:v>1</c:v>
                </c:pt>
                <c:pt idx="2239">
                  <c:v>1</c:v>
                </c:pt>
                <c:pt idx="2240">
                  <c:v>1</c:v>
                </c:pt>
                <c:pt idx="2241">
                  <c:v>1</c:v>
                </c:pt>
                <c:pt idx="2242">
                  <c:v>1</c:v>
                </c:pt>
                <c:pt idx="2243">
                  <c:v>1</c:v>
                </c:pt>
                <c:pt idx="2244">
                  <c:v>1</c:v>
                </c:pt>
                <c:pt idx="2245">
                  <c:v>1</c:v>
                </c:pt>
                <c:pt idx="2246">
                  <c:v>1</c:v>
                </c:pt>
                <c:pt idx="2247">
                  <c:v>1</c:v>
                </c:pt>
                <c:pt idx="2248">
                  <c:v>1</c:v>
                </c:pt>
                <c:pt idx="2249">
                  <c:v>1</c:v>
                </c:pt>
                <c:pt idx="2250">
                  <c:v>1</c:v>
                </c:pt>
                <c:pt idx="2251">
                  <c:v>1</c:v>
                </c:pt>
                <c:pt idx="2252">
                  <c:v>1</c:v>
                </c:pt>
                <c:pt idx="2253">
                  <c:v>1</c:v>
                </c:pt>
                <c:pt idx="2254">
                  <c:v>1</c:v>
                </c:pt>
                <c:pt idx="2255">
                  <c:v>1</c:v>
                </c:pt>
                <c:pt idx="2256">
                  <c:v>1</c:v>
                </c:pt>
                <c:pt idx="2257">
                  <c:v>1</c:v>
                </c:pt>
                <c:pt idx="2258">
                  <c:v>1</c:v>
                </c:pt>
                <c:pt idx="2259">
                  <c:v>1</c:v>
                </c:pt>
                <c:pt idx="2260">
                  <c:v>1</c:v>
                </c:pt>
                <c:pt idx="2261">
                  <c:v>1</c:v>
                </c:pt>
                <c:pt idx="2262">
                  <c:v>1</c:v>
                </c:pt>
                <c:pt idx="2263">
                  <c:v>1</c:v>
                </c:pt>
                <c:pt idx="2264">
                  <c:v>1</c:v>
                </c:pt>
                <c:pt idx="2265">
                  <c:v>1</c:v>
                </c:pt>
                <c:pt idx="2266">
                  <c:v>1</c:v>
                </c:pt>
                <c:pt idx="2267">
                  <c:v>1</c:v>
                </c:pt>
                <c:pt idx="2268">
                  <c:v>1</c:v>
                </c:pt>
                <c:pt idx="2269">
                  <c:v>1</c:v>
                </c:pt>
                <c:pt idx="2270">
                  <c:v>1</c:v>
                </c:pt>
                <c:pt idx="2271">
                  <c:v>1</c:v>
                </c:pt>
                <c:pt idx="2272">
                  <c:v>1</c:v>
                </c:pt>
                <c:pt idx="2273">
                  <c:v>1</c:v>
                </c:pt>
                <c:pt idx="2274">
                  <c:v>1</c:v>
                </c:pt>
                <c:pt idx="2275">
                  <c:v>1</c:v>
                </c:pt>
                <c:pt idx="2276">
                  <c:v>1</c:v>
                </c:pt>
                <c:pt idx="2277">
                  <c:v>1</c:v>
                </c:pt>
                <c:pt idx="2278">
                  <c:v>1</c:v>
                </c:pt>
                <c:pt idx="2279">
                  <c:v>1</c:v>
                </c:pt>
                <c:pt idx="2280">
                  <c:v>1</c:v>
                </c:pt>
                <c:pt idx="2281">
                  <c:v>1</c:v>
                </c:pt>
                <c:pt idx="2282">
                  <c:v>1</c:v>
                </c:pt>
                <c:pt idx="2283">
                  <c:v>1</c:v>
                </c:pt>
                <c:pt idx="2284">
                  <c:v>1</c:v>
                </c:pt>
                <c:pt idx="2285">
                  <c:v>1</c:v>
                </c:pt>
                <c:pt idx="2286">
                  <c:v>1</c:v>
                </c:pt>
                <c:pt idx="2287">
                  <c:v>1</c:v>
                </c:pt>
                <c:pt idx="2288">
                  <c:v>1</c:v>
                </c:pt>
                <c:pt idx="2289">
                  <c:v>1</c:v>
                </c:pt>
                <c:pt idx="2290">
                  <c:v>1</c:v>
                </c:pt>
                <c:pt idx="2291">
                  <c:v>1</c:v>
                </c:pt>
                <c:pt idx="2292">
                  <c:v>1</c:v>
                </c:pt>
                <c:pt idx="2293">
                  <c:v>1</c:v>
                </c:pt>
                <c:pt idx="2294">
                  <c:v>1</c:v>
                </c:pt>
                <c:pt idx="2295">
                  <c:v>1</c:v>
                </c:pt>
                <c:pt idx="2296">
                  <c:v>1</c:v>
                </c:pt>
                <c:pt idx="2297">
                  <c:v>1</c:v>
                </c:pt>
                <c:pt idx="2298">
                  <c:v>1</c:v>
                </c:pt>
                <c:pt idx="2299">
                  <c:v>1</c:v>
                </c:pt>
                <c:pt idx="2300">
                  <c:v>1</c:v>
                </c:pt>
                <c:pt idx="2301">
                  <c:v>1</c:v>
                </c:pt>
                <c:pt idx="2302">
                  <c:v>1</c:v>
                </c:pt>
                <c:pt idx="2303">
                  <c:v>1</c:v>
                </c:pt>
                <c:pt idx="2304">
                  <c:v>1</c:v>
                </c:pt>
                <c:pt idx="2305">
                  <c:v>1</c:v>
                </c:pt>
                <c:pt idx="2306">
                  <c:v>1</c:v>
                </c:pt>
                <c:pt idx="2307">
                  <c:v>1</c:v>
                </c:pt>
                <c:pt idx="2308">
                  <c:v>1</c:v>
                </c:pt>
                <c:pt idx="2309">
                  <c:v>1</c:v>
                </c:pt>
                <c:pt idx="2310">
                  <c:v>1</c:v>
                </c:pt>
                <c:pt idx="2311">
                  <c:v>1</c:v>
                </c:pt>
                <c:pt idx="2312">
                  <c:v>1</c:v>
                </c:pt>
                <c:pt idx="2313">
                  <c:v>1</c:v>
                </c:pt>
                <c:pt idx="2314">
                  <c:v>1</c:v>
                </c:pt>
                <c:pt idx="2315">
                  <c:v>1</c:v>
                </c:pt>
                <c:pt idx="2316">
                  <c:v>1</c:v>
                </c:pt>
                <c:pt idx="2317">
                  <c:v>1</c:v>
                </c:pt>
                <c:pt idx="2318">
                  <c:v>1</c:v>
                </c:pt>
                <c:pt idx="2319">
                  <c:v>1</c:v>
                </c:pt>
                <c:pt idx="2320">
                  <c:v>1</c:v>
                </c:pt>
                <c:pt idx="2321">
                  <c:v>1</c:v>
                </c:pt>
                <c:pt idx="2322">
                  <c:v>1</c:v>
                </c:pt>
                <c:pt idx="2323">
                  <c:v>1</c:v>
                </c:pt>
                <c:pt idx="2324">
                  <c:v>1</c:v>
                </c:pt>
                <c:pt idx="2325">
                  <c:v>1</c:v>
                </c:pt>
                <c:pt idx="2326">
                  <c:v>1</c:v>
                </c:pt>
                <c:pt idx="2327">
                  <c:v>1</c:v>
                </c:pt>
                <c:pt idx="2328">
                  <c:v>1</c:v>
                </c:pt>
                <c:pt idx="2329">
                  <c:v>1</c:v>
                </c:pt>
                <c:pt idx="2330">
                  <c:v>1</c:v>
                </c:pt>
                <c:pt idx="2331">
                  <c:v>1</c:v>
                </c:pt>
                <c:pt idx="2332">
                  <c:v>1</c:v>
                </c:pt>
                <c:pt idx="2333">
                  <c:v>1</c:v>
                </c:pt>
                <c:pt idx="2334">
                  <c:v>1</c:v>
                </c:pt>
                <c:pt idx="2335">
                  <c:v>1</c:v>
                </c:pt>
                <c:pt idx="2336">
                  <c:v>1</c:v>
                </c:pt>
                <c:pt idx="2337">
                  <c:v>1</c:v>
                </c:pt>
                <c:pt idx="2338">
                  <c:v>1</c:v>
                </c:pt>
                <c:pt idx="2339">
                  <c:v>1</c:v>
                </c:pt>
                <c:pt idx="2340">
                  <c:v>1</c:v>
                </c:pt>
                <c:pt idx="2341">
                  <c:v>1</c:v>
                </c:pt>
                <c:pt idx="2342">
                  <c:v>1</c:v>
                </c:pt>
                <c:pt idx="2343">
                  <c:v>1</c:v>
                </c:pt>
                <c:pt idx="2344">
                  <c:v>1</c:v>
                </c:pt>
                <c:pt idx="2345">
                  <c:v>1</c:v>
                </c:pt>
                <c:pt idx="2346">
                  <c:v>1</c:v>
                </c:pt>
                <c:pt idx="2347">
                  <c:v>1</c:v>
                </c:pt>
                <c:pt idx="2348">
                  <c:v>1</c:v>
                </c:pt>
                <c:pt idx="2349">
                  <c:v>1</c:v>
                </c:pt>
                <c:pt idx="2350">
                  <c:v>1</c:v>
                </c:pt>
                <c:pt idx="2351">
                  <c:v>1</c:v>
                </c:pt>
                <c:pt idx="2352">
                  <c:v>1</c:v>
                </c:pt>
                <c:pt idx="2353">
                  <c:v>1</c:v>
                </c:pt>
                <c:pt idx="2354">
                  <c:v>1</c:v>
                </c:pt>
                <c:pt idx="2355">
                  <c:v>1</c:v>
                </c:pt>
                <c:pt idx="2356">
                  <c:v>1</c:v>
                </c:pt>
                <c:pt idx="2357">
                  <c:v>1</c:v>
                </c:pt>
                <c:pt idx="2358">
                  <c:v>1</c:v>
                </c:pt>
                <c:pt idx="2359">
                  <c:v>1</c:v>
                </c:pt>
                <c:pt idx="2360">
                  <c:v>1</c:v>
                </c:pt>
                <c:pt idx="2361">
                  <c:v>1</c:v>
                </c:pt>
                <c:pt idx="2362">
                  <c:v>1</c:v>
                </c:pt>
                <c:pt idx="2363">
                  <c:v>1</c:v>
                </c:pt>
                <c:pt idx="2364">
                  <c:v>1</c:v>
                </c:pt>
                <c:pt idx="2365">
                  <c:v>1</c:v>
                </c:pt>
                <c:pt idx="2366">
                  <c:v>1</c:v>
                </c:pt>
                <c:pt idx="2367">
                  <c:v>1</c:v>
                </c:pt>
                <c:pt idx="2368">
                  <c:v>1</c:v>
                </c:pt>
                <c:pt idx="2369">
                  <c:v>1</c:v>
                </c:pt>
                <c:pt idx="2370">
                  <c:v>1</c:v>
                </c:pt>
                <c:pt idx="2371">
                  <c:v>1</c:v>
                </c:pt>
                <c:pt idx="2372">
                  <c:v>1</c:v>
                </c:pt>
                <c:pt idx="2373">
                  <c:v>1</c:v>
                </c:pt>
                <c:pt idx="2374">
                  <c:v>1</c:v>
                </c:pt>
                <c:pt idx="2375">
                  <c:v>1</c:v>
                </c:pt>
                <c:pt idx="2376">
                  <c:v>1</c:v>
                </c:pt>
                <c:pt idx="2377">
                  <c:v>1</c:v>
                </c:pt>
                <c:pt idx="2378">
                  <c:v>1</c:v>
                </c:pt>
                <c:pt idx="2379">
                  <c:v>1</c:v>
                </c:pt>
                <c:pt idx="2380">
                  <c:v>1</c:v>
                </c:pt>
                <c:pt idx="2381">
                  <c:v>1</c:v>
                </c:pt>
                <c:pt idx="2382">
                  <c:v>1</c:v>
                </c:pt>
                <c:pt idx="2383">
                  <c:v>1</c:v>
                </c:pt>
                <c:pt idx="2384">
                  <c:v>1</c:v>
                </c:pt>
                <c:pt idx="2385">
                  <c:v>1</c:v>
                </c:pt>
                <c:pt idx="2386">
                  <c:v>1</c:v>
                </c:pt>
                <c:pt idx="2387">
                  <c:v>1</c:v>
                </c:pt>
                <c:pt idx="2388">
                  <c:v>1</c:v>
                </c:pt>
                <c:pt idx="2389">
                  <c:v>1</c:v>
                </c:pt>
                <c:pt idx="2390">
                  <c:v>1</c:v>
                </c:pt>
                <c:pt idx="2391">
                  <c:v>1</c:v>
                </c:pt>
                <c:pt idx="2392">
                  <c:v>1</c:v>
                </c:pt>
                <c:pt idx="2393">
                  <c:v>1</c:v>
                </c:pt>
                <c:pt idx="2394">
                  <c:v>1</c:v>
                </c:pt>
                <c:pt idx="2395">
                  <c:v>1</c:v>
                </c:pt>
                <c:pt idx="2396">
                  <c:v>1</c:v>
                </c:pt>
                <c:pt idx="2397">
                  <c:v>1</c:v>
                </c:pt>
                <c:pt idx="2398">
                  <c:v>1</c:v>
                </c:pt>
                <c:pt idx="2399">
                  <c:v>1</c:v>
                </c:pt>
                <c:pt idx="2400">
                  <c:v>1</c:v>
                </c:pt>
                <c:pt idx="2401">
                  <c:v>1</c:v>
                </c:pt>
                <c:pt idx="2402">
                  <c:v>1</c:v>
                </c:pt>
                <c:pt idx="2403">
                  <c:v>1</c:v>
                </c:pt>
                <c:pt idx="2404">
                  <c:v>1</c:v>
                </c:pt>
                <c:pt idx="2405">
                  <c:v>1</c:v>
                </c:pt>
                <c:pt idx="2406">
                  <c:v>1</c:v>
                </c:pt>
                <c:pt idx="2407">
                  <c:v>1</c:v>
                </c:pt>
                <c:pt idx="2408">
                  <c:v>1</c:v>
                </c:pt>
                <c:pt idx="2409">
                  <c:v>1</c:v>
                </c:pt>
                <c:pt idx="2410">
                  <c:v>1</c:v>
                </c:pt>
                <c:pt idx="2411">
                  <c:v>1</c:v>
                </c:pt>
                <c:pt idx="2412">
                  <c:v>1</c:v>
                </c:pt>
                <c:pt idx="2413">
                  <c:v>1</c:v>
                </c:pt>
                <c:pt idx="2414">
                  <c:v>1</c:v>
                </c:pt>
                <c:pt idx="2415">
                  <c:v>1</c:v>
                </c:pt>
                <c:pt idx="2416">
                  <c:v>1</c:v>
                </c:pt>
                <c:pt idx="2417">
                  <c:v>1</c:v>
                </c:pt>
                <c:pt idx="2418">
                  <c:v>1</c:v>
                </c:pt>
                <c:pt idx="2419">
                  <c:v>1</c:v>
                </c:pt>
                <c:pt idx="2420">
                  <c:v>1</c:v>
                </c:pt>
                <c:pt idx="2421">
                  <c:v>1</c:v>
                </c:pt>
                <c:pt idx="2422">
                  <c:v>1</c:v>
                </c:pt>
                <c:pt idx="2423">
                  <c:v>1</c:v>
                </c:pt>
                <c:pt idx="2424">
                  <c:v>1</c:v>
                </c:pt>
                <c:pt idx="2425">
                  <c:v>1</c:v>
                </c:pt>
                <c:pt idx="2426">
                  <c:v>1</c:v>
                </c:pt>
                <c:pt idx="2427">
                  <c:v>1</c:v>
                </c:pt>
                <c:pt idx="2428">
                  <c:v>1</c:v>
                </c:pt>
                <c:pt idx="2429">
                  <c:v>1</c:v>
                </c:pt>
                <c:pt idx="2430">
                  <c:v>1</c:v>
                </c:pt>
                <c:pt idx="2431">
                  <c:v>1</c:v>
                </c:pt>
                <c:pt idx="2432">
                  <c:v>1</c:v>
                </c:pt>
                <c:pt idx="2433">
                  <c:v>1</c:v>
                </c:pt>
                <c:pt idx="2434">
                  <c:v>1</c:v>
                </c:pt>
                <c:pt idx="2435">
                  <c:v>1</c:v>
                </c:pt>
                <c:pt idx="2436">
                  <c:v>1</c:v>
                </c:pt>
                <c:pt idx="2437">
                  <c:v>1</c:v>
                </c:pt>
                <c:pt idx="2438">
                  <c:v>1</c:v>
                </c:pt>
                <c:pt idx="2439">
                  <c:v>1</c:v>
                </c:pt>
                <c:pt idx="2440">
                  <c:v>1</c:v>
                </c:pt>
                <c:pt idx="2441">
                  <c:v>1</c:v>
                </c:pt>
                <c:pt idx="2442">
                  <c:v>1</c:v>
                </c:pt>
                <c:pt idx="2443">
                  <c:v>1</c:v>
                </c:pt>
                <c:pt idx="2444">
                  <c:v>1</c:v>
                </c:pt>
                <c:pt idx="2445">
                  <c:v>1</c:v>
                </c:pt>
                <c:pt idx="2446">
                  <c:v>1</c:v>
                </c:pt>
                <c:pt idx="2447">
                  <c:v>1</c:v>
                </c:pt>
                <c:pt idx="2448">
                  <c:v>1</c:v>
                </c:pt>
                <c:pt idx="2449">
                  <c:v>1</c:v>
                </c:pt>
                <c:pt idx="2450">
                  <c:v>1</c:v>
                </c:pt>
                <c:pt idx="2451">
                  <c:v>1</c:v>
                </c:pt>
                <c:pt idx="2452">
                  <c:v>1</c:v>
                </c:pt>
                <c:pt idx="2453">
                  <c:v>1</c:v>
                </c:pt>
                <c:pt idx="2454">
                  <c:v>1</c:v>
                </c:pt>
                <c:pt idx="2455">
                  <c:v>1</c:v>
                </c:pt>
                <c:pt idx="2456">
                  <c:v>1</c:v>
                </c:pt>
                <c:pt idx="2457">
                  <c:v>1</c:v>
                </c:pt>
                <c:pt idx="2458">
                  <c:v>1</c:v>
                </c:pt>
                <c:pt idx="2459">
                  <c:v>1</c:v>
                </c:pt>
                <c:pt idx="2460">
                  <c:v>1</c:v>
                </c:pt>
                <c:pt idx="2461">
                  <c:v>1</c:v>
                </c:pt>
                <c:pt idx="2462">
                  <c:v>1</c:v>
                </c:pt>
                <c:pt idx="2463">
                  <c:v>1</c:v>
                </c:pt>
                <c:pt idx="2464">
                  <c:v>1</c:v>
                </c:pt>
                <c:pt idx="2465">
                  <c:v>1</c:v>
                </c:pt>
                <c:pt idx="2466">
                  <c:v>1</c:v>
                </c:pt>
                <c:pt idx="2467">
                  <c:v>1</c:v>
                </c:pt>
                <c:pt idx="2468">
                  <c:v>1</c:v>
                </c:pt>
                <c:pt idx="2469">
                  <c:v>1</c:v>
                </c:pt>
                <c:pt idx="2470">
                  <c:v>1</c:v>
                </c:pt>
                <c:pt idx="2471">
                  <c:v>1</c:v>
                </c:pt>
                <c:pt idx="2472">
                  <c:v>1</c:v>
                </c:pt>
                <c:pt idx="2473">
                  <c:v>1</c:v>
                </c:pt>
                <c:pt idx="2474">
                  <c:v>1</c:v>
                </c:pt>
                <c:pt idx="2475">
                  <c:v>1</c:v>
                </c:pt>
                <c:pt idx="2476">
                  <c:v>1</c:v>
                </c:pt>
                <c:pt idx="2477">
                  <c:v>1</c:v>
                </c:pt>
                <c:pt idx="2478">
                  <c:v>1</c:v>
                </c:pt>
                <c:pt idx="2479">
                  <c:v>1</c:v>
                </c:pt>
                <c:pt idx="2480">
                  <c:v>1</c:v>
                </c:pt>
                <c:pt idx="2481">
                  <c:v>1</c:v>
                </c:pt>
                <c:pt idx="2482">
                  <c:v>1</c:v>
                </c:pt>
                <c:pt idx="2483">
                  <c:v>1</c:v>
                </c:pt>
                <c:pt idx="2484">
                  <c:v>1</c:v>
                </c:pt>
                <c:pt idx="2485">
                  <c:v>1</c:v>
                </c:pt>
                <c:pt idx="2486">
                  <c:v>1</c:v>
                </c:pt>
                <c:pt idx="2487">
                  <c:v>1</c:v>
                </c:pt>
                <c:pt idx="2488">
                  <c:v>1</c:v>
                </c:pt>
                <c:pt idx="2489">
                  <c:v>1</c:v>
                </c:pt>
                <c:pt idx="2490">
                  <c:v>1</c:v>
                </c:pt>
                <c:pt idx="2491">
                  <c:v>1</c:v>
                </c:pt>
                <c:pt idx="2492">
                  <c:v>1</c:v>
                </c:pt>
                <c:pt idx="2493">
                  <c:v>1</c:v>
                </c:pt>
                <c:pt idx="2494">
                  <c:v>1</c:v>
                </c:pt>
                <c:pt idx="2495">
                  <c:v>1</c:v>
                </c:pt>
                <c:pt idx="2496">
                  <c:v>1</c:v>
                </c:pt>
                <c:pt idx="2497">
                  <c:v>1</c:v>
                </c:pt>
                <c:pt idx="2498">
                  <c:v>1</c:v>
                </c:pt>
                <c:pt idx="2499">
                  <c:v>1</c:v>
                </c:pt>
                <c:pt idx="2500">
                  <c:v>1</c:v>
                </c:pt>
                <c:pt idx="2501">
                  <c:v>1</c:v>
                </c:pt>
                <c:pt idx="2502">
                  <c:v>1</c:v>
                </c:pt>
                <c:pt idx="2503">
                  <c:v>1</c:v>
                </c:pt>
                <c:pt idx="2504">
                  <c:v>1</c:v>
                </c:pt>
                <c:pt idx="2505">
                  <c:v>1</c:v>
                </c:pt>
                <c:pt idx="2506">
                  <c:v>1</c:v>
                </c:pt>
                <c:pt idx="2507">
                  <c:v>1</c:v>
                </c:pt>
                <c:pt idx="2508">
                  <c:v>1</c:v>
                </c:pt>
                <c:pt idx="2509">
                  <c:v>1</c:v>
                </c:pt>
                <c:pt idx="2510">
                  <c:v>1</c:v>
                </c:pt>
                <c:pt idx="2511">
                  <c:v>1</c:v>
                </c:pt>
                <c:pt idx="2512">
                  <c:v>1</c:v>
                </c:pt>
                <c:pt idx="2513">
                  <c:v>1</c:v>
                </c:pt>
                <c:pt idx="2514">
                  <c:v>1</c:v>
                </c:pt>
                <c:pt idx="2515">
                  <c:v>1</c:v>
                </c:pt>
                <c:pt idx="2516">
                  <c:v>1</c:v>
                </c:pt>
                <c:pt idx="2517">
                  <c:v>1</c:v>
                </c:pt>
                <c:pt idx="2518">
                  <c:v>1</c:v>
                </c:pt>
                <c:pt idx="2519">
                  <c:v>1</c:v>
                </c:pt>
                <c:pt idx="2520">
                  <c:v>1</c:v>
                </c:pt>
                <c:pt idx="2521">
                  <c:v>1</c:v>
                </c:pt>
                <c:pt idx="2522">
                  <c:v>1</c:v>
                </c:pt>
                <c:pt idx="2523">
                  <c:v>1</c:v>
                </c:pt>
                <c:pt idx="2524">
                  <c:v>1</c:v>
                </c:pt>
                <c:pt idx="2525">
                  <c:v>1</c:v>
                </c:pt>
                <c:pt idx="2526">
                  <c:v>1</c:v>
                </c:pt>
                <c:pt idx="2527">
                  <c:v>1</c:v>
                </c:pt>
                <c:pt idx="2528">
                  <c:v>1</c:v>
                </c:pt>
                <c:pt idx="2529">
                  <c:v>1</c:v>
                </c:pt>
                <c:pt idx="2530">
                  <c:v>1</c:v>
                </c:pt>
                <c:pt idx="2531">
                  <c:v>1</c:v>
                </c:pt>
                <c:pt idx="2532">
                  <c:v>1</c:v>
                </c:pt>
                <c:pt idx="2533">
                  <c:v>1</c:v>
                </c:pt>
                <c:pt idx="2534">
                  <c:v>1</c:v>
                </c:pt>
                <c:pt idx="2535">
                  <c:v>1</c:v>
                </c:pt>
                <c:pt idx="2536">
                  <c:v>1</c:v>
                </c:pt>
                <c:pt idx="2537">
                  <c:v>1</c:v>
                </c:pt>
                <c:pt idx="2538">
                  <c:v>1</c:v>
                </c:pt>
                <c:pt idx="2539">
                  <c:v>1</c:v>
                </c:pt>
                <c:pt idx="2540">
                  <c:v>1</c:v>
                </c:pt>
                <c:pt idx="2541">
                  <c:v>1</c:v>
                </c:pt>
                <c:pt idx="2542">
                  <c:v>1</c:v>
                </c:pt>
                <c:pt idx="2543">
                  <c:v>1</c:v>
                </c:pt>
                <c:pt idx="2544">
                  <c:v>1</c:v>
                </c:pt>
                <c:pt idx="2545">
                  <c:v>1</c:v>
                </c:pt>
                <c:pt idx="2546">
                  <c:v>1</c:v>
                </c:pt>
                <c:pt idx="2547">
                  <c:v>1</c:v>
                </c:pt>
                <c:pt idx="2548">
                  <c:v>1</c:v>
                </c:pt>
                <c:pt idx="2549">
                  <c:v>1</c:v>
                </c:pt>
                <c:pt idx="2550">
                  <c:v>1</c:v>
                </c:pt>
                <c:pt idx="2551">
                  <c:v>1</c:v>
                </c:pt>
                <c:pt idx="2552">
                  <c:v>1</c:v>
                </c:pt>
                <c:pt idx="2553">
                  <c:v>1</c:v>
                </c:pt>
                <c:pt idx="2554">
                  <c:v>1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1</c:v>
                </c:pt>
                <c:pt idx="2941">
                  <c:v>1</c:v>
                </c:pt>
                <c:pt idx="2942">
                  <c:v>1</c:v>
                </c:pt>
                <c:pt idx="2943">
                  <c:v>1</c:v>
                </c:pt>
                <c:pt idx="2944">
                  <c:v>1</c:v>
                </c:pt>
                <c:pt idx="2945">
                  <c:v>1</c:v>
                </c:pt>
                <c:pt idx="2946">
                  <c:v>1</c:v>
                </c:pt>
                <c:pt idx="2947">
                  <c:v>1</c:v>
                </c:pt>
                <c:pt idx="2948">
                  <c:v>1</c:v>
                </c:pt>
                <c:pt idx="2949">
                  <c:v>1</c:v>
                </c:pt>
                <c:pt idx="2950">
                  <c:v>1</c:v>
                </c:pt>
                <c:pt idx="2951">
                  <c:v>1</c:v>
                </c:pt>
                <c:pt idx="2952">
                  <c:v>1</c:v>
                </c:pt>
                <c:pt idx="2953">
                  <c:v>1</c:v>
                </c:pt>
                <c:pt idx="2954">
                  <c:v>1</c:v>
                </c:pt>
                <c:pt idx="2955">
                  <c:v>1</c:v>
                </c:pt>
                <c:pt idx="2956">
                  <c:v>1</c:v>
                </c:pt>
                <c:pt idx="2957">
                  <c:v>1</c:v>
                </c:pt>
                <c:pt idx="2958">
                  <c:v>1</c:v>
                </c:pt>
                <c:pt idx="2959">
                  <c:v>1</c:v>
                </c:pt>
                <c:pt idx="2960">
                  <c:v>1</c:v>
                </c:pt>
                <c:pt idx="2961">
                  <c:v>1</c:v>
                </c:pt>
                <c:pt idx="2962">
                  <c:v>1</c:v>
                </c:pt>
                <c:pt idx="2963">
                  <c:v>1</c:v>
                </c:pt>
                <c:pt idx="2964">
                  <c:v>1</c:v>
                </c:pt>
                <c:pt idx="2965">
                  <c:v>1</c:v>
                </c:pt>
                <c:pt idx="2966">
                  <c:v>1</c:v>
                </c:pt>
                <c:pt idx="2967">
                  <c:v>1</c:v>
                </c:pt>
                <c:pt idx="2968">
                  <c:v>1</c:v>
                </c:pt>
                <c:pt idx="2969">
                  <c:v>1</c:v>
                </c:pt>
                <c:pt idx="2970">
                  <c:v>1</c:v>
                </c:pt>
                <c:pt idx="2971">
                  <c:v>1</c:v>
                </c:pt>
                <c:pt idx="2972">
                  <c:v>1</c:v>
                </c:pt>
                <c:pt idx="2973">
                  <c:v>1</c:v>
                </c:pt>
                <c:pt idx="2974">
                  <c:v>1</c:v>
                </c:pt>
                <c:pt idx="2975">
                  <c:v>1</c:v>
                </c:pt>
                <c:pt idx="2976">
                  <c:v>1</c:v>
                </c:pt>
                <c:pt idx="2977">
                  <c:v>1</c:v>
                </c:pt>
                <c:pt idx="2978">
                  <c:v>1</c:v>
                </c:pt>
                <c:pt idx="2979">
                  <c:v>1</c:v>
                </c:pt>
                <c:pt idx="2980">
                  <c:v>1</c:v>
                </c:pt>
                <c:pt idx="2981">
                  <c:v>1</c:v>
                </c:pt>
                <c:pt idx="2982">
                  <c:v>1</c:v>
                </c:pt>
                <c:pt idx="2983">
                  <c:v>1</c:v>
                </c:pt>
                <c:pt idx="2984">
                  <c:v>1</c:v>
                </c:pt>
                <c:pt idx="2985">
                  <c:v>1</c:v>
                </c:pt>
                <c:pt idx="2986">
                  <c:v>1</c:v>
                </c:pt>
                <c:pt idx="2987">
                  <c:v>1</c:v>
                </c:pt>
                <c:pt idx="2988">
                  <c:v>1</c:v>
                </c:pt>
                <c:pt idx="2989">
                  <c:v>1</c:v>
                </c:pt>
                <c:pt idx="2990">
                  <c:v>1</c:v>
                </c:pt>
                <c:pt idx="2991">
                  <c:v>1</c:v>
                </c:pt>
                <c:pt idx="2992">
                  <c:v>1</c:v>
                </c:pt>
                <c:pt idx="2993">
                  <c:v>1</c:v>
                </c:pt>
                <c:pt idx="2994">
                  <c:v>1</c:v>
                </c:pt>
                <c:pt idx="2995">
                  <c:v>1</c:v>
                </c:pt>
                <c:pt idx="2996">
                  <c:v>1</c:v>
                </c:pt>
                <c:pt idx="2997">
                  <c:v>1</c:v>
                </c:pt>
                <c:pt idx="2998">
                  <c:v>1</c:v>
                </c:pt>
                <c:pt idx="2999">
                  <c:v>1</c:v>
                </c:pt>
                <c:pt idx="3000">
                  <c:v>1</c:v>
                </c:pt>
                <c:pt idx="3001">
                  <c:v>1</c:v>
                </c:pt>
                <c:pt idx="3002">
                  <c:v>1</c:v>
                </c:pt>
                <c:pt idx="3003">
                  <c:v>1</c:v>
                </c:pt>
                <c:pt idx="3004">
                  <c:v>1</c:v>
                </c:pt>
                <c:pt idx="3005">
                  <c:v>1</c:v>
                </c:pt>
                <c:pt idx="3006">
                  <c:v>1</c:v>
                </c:pt>
                <c:pt idx="3007">
                  <c:v>1</c:v>
                </c:pt>
                <c:pt idx="3008">
                  <c:v>1</c:v>
                </c:pt>
                <c:pt idx="3009">
                  <c:v>1</c:v>
                </c:pt>
                <c:pt idx="3010">
                  <c:v>1</c:v>
                </c:pt>
                <c:pt idx="3011">
                  <c:v>1</c:v>
                </c:pt>
                <c:pt idx="3012">
                  <c:v>1</c:v>
                </c:pt>
                <c:pt idx="3013">
                  <c:v>1</c:v>
                </c:pt>
                <c:pt idx="3014">
                  <c:v>1</c:v>
                </c:pt>
                <c:pt idx="3015">
                  <c:v>1</c:v>
                </c:pt>
                <c:pt idx="3016">
                  <c:v>1</c:v>
                </c:pt>
                <c:pt idx="3017">
                  <c:v>1</c:v>
                </c:pt>
                <c:pt idx="3018">
                  <c:v>1</c:v>
                </c:pt>
                <c:pt idx="3019">
                  <c:v>1</c:v>
                </c:pt>
                <c:pt idx="3020">
                  <c:v>1</c:v>
                </c:pt>
                <c:pt idx="3021">
                  <c:v>1</c:v>
                </c:pt>
                <c:pt idx="3022">
                  <c:v>1</c:v>
                </c:pt>
                <c:pt idx="3023">
                  <c:v>1</c:v>
                </c:pt>
                <c:pt idx="3024">
                  <c:v>1</c:v>
                </c:pt>
                <c:pt idx="3025">
                  <c:v>1</c:v>
                </c:pt>
                <c:pt idx="3026">
                  <c:v>1</c:v>
                </c:pt>
                <c:pt idx="3027">
                  <c:v>1</c:v>
                </c:pt>
                <c:pt idx="3028">
                  <c:v>1</c:v>
                </c:pt>
                <c:pt idx="3029">
                  <c:v>1</c:v>
                </c:pt>
                <c:pt idx="3030">
                  <c:v>1</c:v>
                </c:pt>
                <c:pt idx="3031">
                  <c:v>1</c:v>
                </c:pt>
                <c:pt idx="3032">
                  <c:v>1</c:v>
                </c:pt>
                <c:pt idx="3033">
                  <c:v>1</c:v>
                </c:pt>
                <c:pt idx="3034">
                  <c:v>1</c:v>
                </c:pt>
                <c:pt idx="3035">
                  <c:v>1</c:v>
                </c:pt>
                <c:pt idx="3036">
                  <c:v>1</c:v>
                </c:pt>
                <c:pt idx="3037">
                  <c:v>1</c:v>
                </c:pt>
                <c:pt idx="3038">
                  <c:v>1</c:v>
                </c:pt>
                <c:pt idx="3039">
                  <c:v>1</c:v>
                </c:pt>
                <c:pt idx="3040">
                  <c:v>1</c:v>
                </c:pt>
                <c:pt idx="3041">
                  <c:v>1</c:v>
                </c:pt>
                <c:pt idx="3042">
                  <c:v>1</c:v>
                </c:pt>
                <c:pt idx="3043">
                  <c:v>1</c:v>
                </c:pt>
                <c:pt idx="3044">
                  <c:v>1</c:v>
                </c:pt>
                <c:pt idx="3045">
                  <c:v>1</c:v>
                </c:pt>
                <c:pt idx="3046">
                  <c:v>1</c:v>
                </c:pt>
                <c:pt idx="3047">
                  <c:v>1</c:v>
                </c:pt>
                <c:pt idx="3048">
                  <c:v>1</c:v>
                </c:pt>
                <c:pt idx="3049">
                  <c:v>1</c:v>
                </c:pt>
                <c:pt idx="3050">
                  <c:v>1</c:v>
                </c:pt>
                <c:pt idx="3051">
                  <c:v>1</c:v>
                </c:pt>
                <c:pt idx="3052">
                  <c:v>1</c:v>
                </c:pt>
                <c:pt idx="3053">
                  <c:v>1</c:v>
                </c:pt>
                <c:pt idx="3054">
                  <c:v>1</c:v>
                </c:pt>
                <c:pt idx="3055">
                  <c:v>1</c:v>
                </c:pt>
                <c:pt idx="3056">
                  <c:v>1</c:v>
                </c:pt>
                <c:pt idx="3057">
                  <c:v>1</c:v>
                </c:pt>
                <c:pt idx="3058">
                  <c:v>1</c:v>
                </c:pt>
                <c:pt idx="3059">
                  <c:v>1</c:v>
                </c:pt>
                <c:pt idx="3060">
                  <c:v>1</c:v>
                </c:pt>
                <c:pt idx="3061">
                  <c:v>1</c:v>
                </c:pt>
                <c:pt idx="3062">
                  <c:v>1</c:v>
                </c:pt>
                <c:pt idx="3063">
                  <c:v>1</c:v>
                </c:pt>
                <c:pt idx="3064">
                  <c:v>1</c:v>
                </c:pt>
                <c:pt idx="3065">
                  <c:v>1</c:v>
                </c:pt>
                <c:pt idx="3066">
                  <c:v>1</c:v>
                </c:pt>
                <c:pt idx="3067">
                  <c:v>1</c:v>
                </c:pt>
                <c:pt idx="3068">
                  <c:v>1</c:v>
                </c:pt>
                <c:pt idx="3069">
                  <c:v>1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1</c:v>
                </c:pt>
                <c:pt idx="3198">
                  <c:v>1</c:v>
                </c:pt>
                <c:pt idx="3199">
                  <c:v>1</c:v>
                </c:pt>
                <c:pt idx="3200">
                  <c:v>1</c:v>
                </c:pt>
                <c:pt idx="3201">
                  <c:v>1</c:v>
                </c:pt>
                <c:pt idx="3202">
                  <c:v>1</c:v>
                </c:pt>
                <c:pt idx="3203">
                  <c:v>1</c:v>
                </c:pt>
                <c:pt idx="3204">
                  <c:v>1</c:v>
                </c:pt>
                <c:pt idx="3205">
                  <c:v>1</c:v>
                </c:pt>
                <c:pt idx="3206">
                  <c:v>1</c:v>
                </c:pt>
                <c:pt idx="3207">
                  <c:v>1</c:v>
                </c:pt>
                <c:pt idx="3208">
                  <c:v>1</c:v>
                </c:pt>
                <c:pt idx="3209">
                  <c:v>1</c:v>
                </c:pt>
                <c:pt idx="3210">
                  <c:v>1</c:v>
                </c:pt>
                <c:pt idx="3211">
                  <c:v>1</c:v>
                </c:pt>
                <c:pt idx="3212">
                  <c:v>1</c:v>
                </c:pt>
                <c:pt idx="3213">
                  <c:v>1</c:v>
                </c:pt>
                <c:pt idx="3214">
                  <c:v>1</c:v>
                </c:pt>
                <c:pt idx="3215">
                  <c:v>1</c:v>
                </c:pt>
                <c:pt idx="3216">
                  <c:v>1</c:v>
                </c:pt>
                <c:pt idx="3217">
                  <c:v>1</c:v>
                </c:pt>
                <c:pt idx="3218">
                  <c:v>1</c:v>
                </c:pt>
                <c:pt idx="3219">
                  <c:v>1</c:v>
                </c:pt>
                <c:pt idx="3220">
                  <c:v>1</c:v>
                </c:pt>
                <c:pt idx="3221">
                  <c:v>1</c:v>
                </c:pt>
                <c:pt idx="3222">
                  <c:v>1</c:v>
                </c:pt>
                <c:pt idx="3223">
                  <c:v>1</c:v>
                </c:pt>
                <c:pt idx="3224">
                  <c:v>1</c:v>
                </c:pt>
                <c:pt idx="3225">
                  <c:v>1</c:v>
                </c:pt>
                <c:pt idx="3226">
                  <c:v>1</c:v>
                </c:pt>
                <c:pt idx="3227">
                  <c:v>1</c:v>
                </c:pt>
                <c:pt idx="3228">
                  <c:v>1</c:v>
                </c:pt>
                <c:pt idx="3229">
                  <c:v>1</c:v>
                </c:pt>
                <c:pt idx="3230">
                  <c:v>1</c:v>
                </c:pt>
                <c:pt idx="3231">
                  <c:v>1</c:v>
                </c:pt>
                <c:pt idx="3232">
                  <c:v>1</c:v>
                </c:pt>
                <c:pt idx="3233">
                  <c:v>1</c:v>
                </c:pt>
                <c:pt idx="3234">
                  <c:v>1</c:v>
                </c:pt>
                <c:pt idx="3235">
                  <c:v>1</c:v>
                </c:pt>
                <c:pt idx="3236">
                  <c:v>1</c:v>
                </c:pt>
                <c:pt idx="3237">
                  <c:v>1</c:v>
                </c:pt>
                <c:pt idx="3238">
                  <c:v>1</c:v>
                </c:pt>
                <c:pt idx="3239">
                  <c:v>1</c:v>
                </c:pt>
                <c:pt idx="3240">
                  <c:v>1</c:v>
                </c:pt>
                <c:pt idx="3241">
                  <c:v>1</c:v>
                </c:pt>
                <c:pt idx="3242">
                  <c:v>1</c:v>
                </c:pt>
                <c:pt idx="3243">
                  <c:v>1</c:v>
                </c:pt>
                <c:pt idx="3244">
                  <c:v>1</c:v>
                </c:pt>
                <c:pt idx="3245">
                  <c:v>1</c:v>
                </c:pt>
                <c:pt idx="3246">
                  <c:v>1</c:v>
                </c:pt>
                <c:pt idx="3247">
                  <c:v>1</c:v>
                </c:pt>
                <c:pt idx="3248">
                  <c:v>1</c:v>
                </c:pt>
                <c:pt idx="3249">
                  <c:v>1</c:v>
                </c:pt>
                <c:pt idx="3250">
                  <c:v>1</c:v>
                </c:pt>
                <c:pt idx="3251">
                  <c:v>1</c:v>
                </c:pt>
                <c:pt idx="3252">
                  <c:v>1</c:v>
                </c:pt>
                <c:pt idx="3253">
                  <c:v>1</c:v>
                </c:pt>
                <c:pt idx="3254">
                  <c:v>1</c:v>
                </c:pt>
                <c:pt idx="3255">
                  <c:v>1</c:v>
                </c:pt>
                <c:pt idx="3256">
                  <c:v>1</c:v>
                </c:pt>
                <c:pt idx="3257">
                  <c:v>1</c:v>
                </c:pt>
                <c:pt idx="3258">
                  <c:v>1</c:v>
                </c:pt>
                <c:pt idx="3259">
                  <c:v>1</c:v>
                </c:pt>
                <c:pt idx="3260">
                  <c:v>1</c:v>
                </c:pt>
                <c:pt idx="3261">
                  <c:v>1</c:v>
                </c:pt>
                <c:pt idx="3262">
                  <c:v>1</c:v>
                </c:pt>
                <c:pt idx="3263">
                  <c:v>1</c:v>
                </c:pt>
                <c:pt idx="3264">
                  <c:v>1</c:v>
                </c:pt>
                <c:pt idx="3265">
                  <c:v>1</c:v>
                </c:pt>
                <c:pt idx="3266">
                  <c:v>1</c:v>
                </c:pt>
                <c:pt idx="3267">
                  <c:v>1</c:v>
                </c:pt>
                <c:pt idx="3268">
                  <c:v>1</c:v>
                </c:pt>
                <c:pt idx="3269">
                  <c:v>1</c:v>
                </c:pt>
                <c:pt idx="3270">
                  <c:v>1</c:v>
                </c:pt>
                <c:pt idx="3271">
                  <c:v>1</c:v>
                </c:pt>
                <c:pt idx="3272">
                  <c:v>1</c:v>
                </c:pt>
                <c:pt idx="3273">
                  <c:v>1</c:v>
                </c:pt>
                <c:pt idx="3274">
                  <c:v>1</c:v>
                </c:pt>
                <c:pt idx="3275">
                  <c:v>1</c:v>
                </c:pt>
                <c:pt idx="3276">
                  <c:v>1</c:v>
                </c:pt>
                <c:pt idx="3277">
                  <c:v>1</c:v>
                </c:pt>
                <c:pt idx="3278">
                  <c:v>1</c:v>
                </c:pt>
                <c:pt idx="3279">
                  <c:v>1</c:v>
                </c:pt>
                <c:pt idx="3280">
                  <c:v>1</c:v>
                </c:pt>
                <c:pt idx="3281">
                  <c:v>1</c:v>
                </c:pt>
                <c:pt idx="3282">
                  <c:v>1</c:v>
                </c:pt>
                <c:pt idx="3283">
                  <c:v>1</c:v>
                </c:pt>
                <c:pt idx="3284">
                  <c:v>1</c:v>
                </c:pt>
                <c:pt idx="3285">
                  <c:v>1</c:v>
                </c:pt>
                <c:pt idx="3286">
                  <c:v>1</c:v>
                </c:pt>
                <c:pt idx="3287">
                  <c:v>1</c:v>
                </c:pt>
                <c:pt idx="3288">
                  <c:v>1</c:v>
                </c:pt>
                <c:pt idx="3289">
                  <c:v>1</c:v>
                </c:pt>
                <c:pt idx="3290">
                  <c:v>1</c:v>
                </c:pt>
                <c:pt idx="3291">
                  <c:v>1</c:v>
                </c:pt>
                <c:pt idx="3292">
                  <c:v>1</c:v>
                </c:pt>
                <c:pt idx="3293">
                  <c:v>1</c:v>
                </c:pt>
                <c:pt idx="3294">
                  <c:v>1</c:v>
                </c:pt>
                <c:pt idx="3295">
                  <c:v>1</c:v>
                </c:pt>
                <c:pt idx="3296">
                  <c:v>1</c:v>
                </c:pt>
                <c:pt idx="3297">
                  <c:v>1</c:v>
                </c:pt>
                <c:pt idx="3298">
                  <c:v>1</c:v>
                </c:pt>
                <c:pt idx="3299">
                  <c:v>1</c:v>
                </c:pt>
                <c:pt idx="3300">
                  <c:v>1</c:v>
                </c:pt>
                <c:pt idx="3301">
                  <c:v>1</c:v>
                </c:pt>
                <c:pt idx="3302">
                  <c:v>1</c:v>
                </c:pt>
                <c:pt idx="3303">
                  <c:v>1</c:v>
                </c:pt>
                <c:pt idx="3304">
                  <c:v>1</c:v>
                </c:pt>
                <c:pt idx="3305">
                  <c:v>1</c:v>
                </c:pt>
                <c:pt idx="3306">
                  <c:v>1</c:v>
                </c:pt>
                <c:pt idx="3307">
                  <c:v>1</c:v>
                </c:pt>
                <c:pt idx="3308">
                  <c:v>1</c:v>
                </c:pt>
                <c:pt idx="3309">
                  <c:v>1</c:v>
                </c:pt>
                <c:pt idx="3310">
                  <c:v>1</c:v>
                </c:pt>
                <c:pt idx="3311">
                  <c:v>1</c:v>
                </c:pt>
                <c:pt idx="3312">
                  <c:v>1</c:v>
                </c:pt>
                <c:pt idx="3313">
                  <c:v>1</c:v>
                </c:pt>
                <c:pt idx="3314">
                  <c:v>1</c:v>
                </c:pt>
                <c:pt idx="3315">
                  <c:v>1</c:v>
                </c:pt>
                <c:pt idx="3316">
                  <c:v>1</c:v>
                </c:pt>
                <c:pt idx="3317">
                  <c:v>1</c:v>
                </c:pt>
                <c:pt idx="3318">
                  <c:v>1</c:v>
                </c:pt>
                <c:pt idx="3319">
                  <c:v>1</c:v>
                </c:pt>
                <c:pt idx="3320">
                  <c:v>1</c:v>
                </c:pt>
                <c:pt idx="3321">
                  <c:v>1</c:v>
                </c:pt>
                <c:pt idx="3322">
                  <c:v>1</c:v>
                </c:pt>
                <c:pt idx="3323">
                  <c:v>1</c:v>
                </c:pt>
                <c:pt idx="3324">
                  <c:v>1</c:v>
                </c:pt>
                <c:pt idx="3325">
                  <c:v>1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048192"/>
        <c:axId val="665038208"/>
      </c:areaChart>
      <c:lineChart>
        <c:grouping val="standard"/>
        <c:varyColors val="0"/>
        <c:ser>
          <c:idx val="3"/>
          <c:order val="0"/>
          <c:tx>
            <c:strRef>
              <c:f>AEX!$G$1</c:f>
              <c:strCache>
                <c:ptCount val="1"/>
                <c:pt idx="0">
                  <c:v>CloseMutJr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[0]!rngDtm2</c:f>
              <c:numCache>
                <c:formatCode>dd/mm/yyyy</c:formatCode>
                <c:ptCount val="4643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36542</c:v>
                </c:pt>
                <c:pt idx="11">
                  <c:v>36543</c:v>
                </c:pt>
                <c:pt idx="12">
                  <c:v>36544</c:v>
                </c:pt>
                <c:pt idx="13">
                  <c:v>36545</c:v>
                </c:pt>
                <c:pt idx="14">
                  <c:v>36546</c:v>
                </c:pt>
                <c:pt idx="15">
                  <c:v>36549</c:v>
                </c:pt>
                <c:pt idx="16">
                  <c:v>36550</c:v>
                </c:pt>
                <c:pt idx="17">
                  <c:v>36551</c:v>
                </c:pt>
                <c:pt idx="18">
                  <c:v>36552</c:v>
                </c:pt>
                <c:pt idx="19">
                  <c:v>36553</c:v>
                </c:pt>
                <c:pt idx="20">
                  <c:v>36556</c:v>
                </c:pt>
                <c:pt idx="21">
                  <c:v>36557</c:v>
                </c:pt>
                <c:pt idx="22">
                  <c:v>36558</c:v>
                </c:pt>
                <c:pt idx="23">
                  <c:v>36559</c:v>
                </c:pt>
                <c:pt idx="24">
                  <c:v>36560</c:v>
                </c:pt>
                <c:pt idx="25">
                  <c:v>36563</c:v>
                </c:pt>
                <c:pt idx="26">
                  <c:v>36564</c:v>
                </c:pt>
                <c:pt idx="27">
                  <c:v>36565</c:v>
                </c:pt>
                <c:pt idx="28">
                  <c:v>36566</c:v>
                </c:pt>
                <c:pt idx="29">
                  <c:v>36567</c:v>
                </c:pt>
                <c:pt idx="30">
                  <c:v>36570</c:v>
                </c:pt>
                <c:pt idx="31">
                  <c:v>36571</c:v>
                </c:pt>
                <c:pt idx="32">
                  <c:v>36572</c:v>
                </c:pt>
                <c:pt idx="33">
                  <c:v>36573</c:v>
                </c:pt>
                <c:pt idx="34">
                  <c:v>36574</c:v>
                </c:pt>
                <c:pt idx="35">
                  <c:v>36577</c:v>
                </c:pt>
                <c:pt idx="36">
                  <c:v>36578</c:v>
                </c:pt>
                <c:pt idx="37">
                  <c:v>36579</c:v>
                </c:pt>
                <c:pt idx="38">
                  <c:v>36580</c:v>
                </c:pt>
                <c:pt idx="39">
                  <c:v>36581</c:v>
                </c:pt>
                <c:pt idx="40">
                  <c:v>36584</c:v>
                </c:pt>
                <c:pt idx="41">
                  <c:v>36585</c:v>
                </c:pt>
                <c:pt idx="42">
                  <c:v>36586</c:v>
                </c:pt>
                <c:pt idx="43">
                  <c:v>36587</c:v>
                </c:pt>
                <c:pt idx="44">
                  <c:v>36588</c:v>
                </c:pt>
                <c:pt idx="45">
                  <c:v>36591</c:v>
                </c:pt>
                <c:pt idx="46">
                  <c:v>36592</c:v>
                </c:pt>
                <c:pt idx="47">
                  <c:v>36593</c:v>
                </c:pt>
                <c:pt idx="48">
                  <c:v>36594</c:v>
                </c:pt>
                <c:pt idx="49">
                  <c:v>36595</c:v>
                </c:pt>
                <c:pt idx="50">
                  <c:v>36598</c:v>
                </c:pt>
                <c:pt idx="51">
                  <c:v>36599</c:v>
                </c:pt>
                <c:pt idx="52">
                  <c:v>36600</c:v>
                </c:pt>
                <c:pt idx="53">
                  <c:v>36601</c:v>
                </c:pt>
                <c:pt idx="54">
                  <c:v>36602</c:v>
                </c:pt>
                <c:pt idx="55">
                  <c:v>36605</c:v>
                </c:pt>
                <c:pt idx="56">
                  <c:v>36606</c:v>
                </c:pt>
                <c:pt idx="57">
                  <c:v>36607</c:v>
                </c:pt>
                <c:pt idx="58">
                  <c:v>36608</c:v>
                </c:pt>
                <c:pt idx="59">
                  <c:v>36609</c:v>
                </c:pt>
                <c:pt idx="60">
                  <c:v>36612</c:v>
                </c:pt>
                <c:pt idx="61">
                  <c:v>36613</c:v>
                </c:pt>
                <c:pt idx="62">
                  <c:v>36614</c:v>
                </c:pt>
                <c:pt idx="63">
                  <c:v>36615</c:v>
                </c:pt>
                <c:pt idx="64">
                  <c:v>36616</c:v>
                </c:pt>
                <c:pt idx="65">
                  <c:v>36619</c:v>
                </c:pt>
                <c:pt idx="66">
                  <c:v>36620</c:v>
                </c:pt>
                <c:pt idx="67">
                  <c:v>36621</c:v>
                </c:pt>
                <c:pt idx="68">
                  <c:v>36622</c:v>
                </c:pt>
                <c:pt idx="69">
                  <c:v>36623</c:v>
                </c:pt>
                <c:pt idx="70">
                  <c:v>36626</c:v>
                </c:pt>
                <c:pt idx="71">
                  <c:v>36627</c:v>
                </c:pt>
                <c:pt idx="72">
                  <c:v>36628</c:v>
                </c:pt>
                <c:pt idx="73">
                  <c:v>36629</c:v>
                </c:pt>
                <c:pt idx="74">
                  <c:v>36630</c:v>
                </c:pt>
                <c:pt idx="75">
                  <c:v>36633</c:v>
                </c:pt>
                <c:pt idx="76">
                  <c:v>36634</c:v>
                </c:pt>
                <c:pt idx="77">
                  <c:v>36635</c:v>
                </c:pt>
                <c:pt idx="78">
                  <c:v>36636</c:v>
                </c:pt>
                <c:pt idx="79">
                  <c:v>36641</c:v>
                </c:pt>
                <c:pt idx="80">
                  <c:v>36642</c:v>
                </c:pt>
                <c:pt idx="81">
                  <c:v>36643</c:v>
                </c:pt>
                <c:pt idx="82">
                  <c:v>36644</c:v>
                </c:pt>
                <c:pt idx="83">
                  <c:v>36647</c:v>
                </c:pt>
                <c:pt idx="84">
                  <c:v>36648</c:v>
                </c:pt>
                <c:pt idx="85">
                  <c:v>36649</c:v>
                </c:pt>
                <c:pt idx="86">
                  <c:v>36650</c:v>
                </c:pt>
                <c:pt idx="87">
                  <c:v>36651</c:v>
                </c:pt>
                <c:pt idx="88">
                  <c:v>36654</c:v>
                </c:pt>
                <c:pt idx="89">
                  <c:v>36655</c:v>
                </c:pt>
                <c:pt idx="90">
                  <c:v>36656</c:v>
                </c:pt>
                <c:pt idx="91">
                  <c:v>36657</c:v>
                </c:pt>
                <c:pt idx="92">
                  <c:v>36658</c:v>
                </c:pt>
                <c:pt idx="93">
                  <c:v>36661</c:v>
                </c:pt>
                <c:pt idx="94">
                  <c:v>36662</c:v>
                </c:pt>
                <c:pt idx="95">
                  <c:v>36663</c:v>
                </c:pt>
                <c:pt idx="96">
                  <c:v>36664</c:v>
                </c:pt>
                <c:pt idx="97">
                  <c:v>36665</c:v>
                </c:pt>
                <c:pt idx="98">
                  <c:v>36668</c:v>
                </c:pt>
                <c:pt idx="99">
                  <c:v>36669</c:v>
                </c:pt>
                <c:pt idx="100">
                  <c:v>36670</c:v>
                </c:pt>
                <c:pt idx="101">
                  <c:v>36671</c:v>
                </c:pt>
                <c:pt idx="102">
                  <c:v>36672</c:v>
                </c:pt>
                <c:pt idx="103">
                  <c:v>36675</c:v>
                </c:pt>
                <c:pt idx="104">
                  <c:v>36676</c:v>
                </c:pt>
                <c:pt idx="105">
                  <c:v>36677</c:v>
                </c:pt>
                <c:pt idx="106">
                  <c:v>36679</c:v>
                </c:pt>
                <c:pt idx="107">
                  <c:v>36682</c:v>
                </c:pt>
                <c:pt idx="108">
                  <c:v>36683</c:v>
                </c:pt>
                <c:pt idx="109">
                  <c:v>36684</c:v>
                </c:pt>
                <c:pt idx="110">
                  <c:v>36685</c:v>
                </c:pt>
                <c:pt idx="111">
                  <c:v>36686</c:v>
                </c:pt>
                <c:pt idx="112">
                  <c:v>36690</c:v>
                </c:pt>
                <c:pt idx="113">
                  <c:v>36691</c:v>
                </c:pt>
                <c:pt idx="114">
                  <c:v>36692</c:v>
                </c:pt>
                <c:pt idx="115">
                  <c:v>36693</c:v>
                </c:pt>
                <c:pt idx="116">
                  <c:v>36696</c:v>
                </c:pt>
                <c:pt idx="117">
                  <c:v>36697</c:v>
                </c:pt>
                <c:pt idx="118">
                  <c:v>36698</c:v>
                </c:pt>
                <c:pt idx="119">
                  <c:v>36699</c:v>
                </c:pt>
                <c:pt idx="120">
                  <c:v>36700</c:v>
                </c:pt>
                <c:pt idx="121">
                  <c:v>36703</c:v>
                </c:pt>
                <c:pt idx="122">
                  <c:v>36704</c:v>
                </c:pt>
                <c:pt idx="123">
                  <c:v>36705</c:v>
                </c:pt>
                <c:pt idx="124">
                  <c:v>36706</c:v>
                </c:pt>
                <c:pt idx="125">
                  <c:v>36707</c:v>
                </c:pt>
                <c:pt idx="126">
                  <c:v>36710</c:v>
                </c:pt>
                <c:pt idx="127">
                  <c:v>36711</c:v>
                </c:pt>
                <c:pt idx="128">
                  <c:v>36712</c:v>
                </c:pt>
                <c:pt idx="129">
                  <c:v>36713</c:v>
                </c:pt>
                <c:pt idx="130">
                  <c:v>36714</c:v>
                </c:pt>
                <c:pt idx="131">
                  <c:v>36717</c:v>
                </c:pt>
                <c:pt idx="132">
                  <c:v>36718</c:v>
                </c:pt>
                <c:pt idx="133">
                  <c:v>36719</c:v>
                </c:pt>
                <c:pt idx="134">
                  <c:v>36720</c:v>
                </c:pt>
                <c:pt idx="135">
                  <c:v>36721</c:v>
                </c:pt>
                <c:pt idx="136">
                  <c:v>36724</c:v>
                </c:pt>
                <c:pt idx="137">
                  <c:v>36725</c:v>
                </c:pt>
                <c:pt idx="138">
                  <c:v>36726</c:v>
                </c:pt>
                <c:pt idx="139">
                  <c:v>36727</c:v>
                </c:pt>
                <c:pt idx="140">
                  <c:v>36728</c:v>
                </c:pt>
                <c:pt idx="141">
                  <c:v>36731</c:v>
                </c:pt>
                <c:pt idx="142">
                  <c:v>36732</c:v>
                </c:pt>
                <c:pt idx="143">
                  <c:v>36733</c:v>
                </c:pt>
                <c:pt idx="144">
                  <c:v>36734</c:v>
                </c:pt>
                <c:pt idx="145">
                  <c:v>36735</c:v>
                </c:pt>
                <c:pt idx="146">
                  <c:v>36738</c:v>
                </c:pt>
                <c:pt idx="147">
                  <c:v>36739</c:v>
                </c:pt>
                <c:pt idx="148">
                  <c:v>36740</c:v>
                </c:pt>
                <c:pt idx="149">
                  <c:v>36741</c:v>
                </c:pt>
                <c:pt idx="150">
                  <c:v>36742</c:v>
                </c:pt>
                <c:pt idx="151">
                  <c:v>36745</c:v>
                </c:pt>
                <c:pt idx="152">
                  <c:v>36746</c:v>
                </c:pt>
                <c:pt idx="153">
                  <c:v>36747</c:v>
                </c:pt>
                <c:pt idx="154">
                  <c:v>36748</c:v>
                </c:pt>
                <c:pt idx="155">
                  <c:v>36749</c:v>
                </c:pt>
                <c:pt idx="156">
                  <c:v>36752</c:v>
                </c:pt>
                <c:pt idx="157">
                  <c:v>36753</c:v>
                </c:pt>
                <c:pt idx="158">
                  <c:v>36754</c:v>
                </c:pt>
                <c:pt idx="159">
                  <c:v>36755</c:v>
                </c:pt>
                <c:pt idx="160">
                  <c:v>36756</c:v>
                </c:pt>
                <c:pt idx="161">
                  <c:v>36759</c:v>
                </c:pt>
                <c:pt idx="162">
                  <c:v>36760</c:v>
                </c:pt>
                <c:pt idx="163">
                  <c:v>36761</c:v>
                </c:pt>
                <c:pt idx="164">
                  <c:v>36762</c:v>
                </c:pt>
                <c:pt idx="165">
                  <c:v>36763</c:v>
                </c:pt>
                <c:pt idx="166">
                  <c:v>36766</c:v>
                </c:pt>
                <c:pt idx="167">
                  <c:v>36767</c:v>
                </c:pt>
                <c:pt idx="168">
                  <c:v>36768</c:v>
                </c:pt>
                <c:pt idx="169">
                  <c:v>36769</c:v>
                </c:pt>
                <c:pt idx="170">
                  <c:v>36770</c:v>
                </c:pt>
                <c:pt idx="171">
                  <c:v>36773</c:v>
                </c:pt>
                <c:pt idx="172">
                  <c:v>36774</c:v>
                </c:pt>
                <c:pt idx="173">
                  <c:v>36775</c:v>
                </c:pt>
                <c:pt idx="174">
                  <c:v>36776</c:v>
                </c:pt>
                <c:pt idx="175">
                  <c:v>36777</c:v>
                </c:pt>
                <c:pt idx="176">
                  <c:v>36780</c:v>
                </c:pt>
                <c:pt idx="177">
                  <c:v>36781</c:v>
                </c:pt>
                <c:pt idx="178">
                  <c:v>36782</c:v>
                </c:pt>
                <c:pt idx="179">
                  <c:v>36783</c:v>
                </c:pt>
                <c:pt idx="180">
                  <c:v>36784</c:v>
                </c:pt>
                <c:pt idx="181">
                  <c:v>36787</c:v>
                </c:pt>
                <c:pt idx="182">
                  <c:v>36788</c:v>
                </c:pt>
                <c:pt idx="183">
                  <c:v>36789</c:v>
                </c:pt>
                <c:pt idx="184">
                  <c:v>36790</c:v>
                </c:pt>
                <c:pt idx="185">
                  <c:v>36791</c:v>
                </c:pt>
                <c:pt idx="186">
                  <c:v>36794</c:v>
                </c:pt>
                <c:pt idx="187">
                  <c:v>36795</c:v>
                </c:pt>
                <c:pt idx="188">
                  <c:v>36796</c:v>
                </c:pt>
                <c:pt idx="189">
                  <c:v>36797</c:v>
                </c:pt>
                <c:pt idx="190">
                  <c:v>36798</c:v>
                </c:pt>
                <c:pt idx="191">
                  <c:v>36801</c:v>
                </c:pt>
                <c:pt idx="192">
                  <c:v>36802</c:v>
                </c:pt>
                <c:pt idx="193">
                  <c:v>36803</c:v>
                </c:pt>
                <c:pt idx="194">
                  <c:v>36804</c:v>
                </c:pt>
                <c:pt idx="195">
                  <c:v>36805</c:v>
                </c:pt>
                <c:pt idx="196">
                  <c:v>36808</c:v>
                </c:pt>
                <c:pt idx="197">
                  <c:v>36809</c:v>
                </c:pt>
                <c:pt idx="198">
                  <c:v>36810</c:v>
                </c:pt>
                <c:pt idx="199">
                  <c:v>36811</c:v>
                </c:pt>
                <c:pt idx="200">
                  <c:v>36812</c:v>
                </c:pt>
                <c:pt idx="201">
                  <c:v>36815</c:v>
                </c:pt>
                <c:pt idx="202">
                  <c:v>36816</c:v>
                </c:pt>
                <c:pt idx="203">
                  <c:v>36817</c:v>
                </c:pt>
                <c:pt idx="204">
                  <c:v>36818</c:v>
                </c:pt>
                <c:pt idx="205">
                  <c:v>36819</c:v>
                </c:pt>
                <c:pt idx="206">
                  <c:v>36822</c:v>
                </c:pt>
                <c:pt idx="207">
                  <c:v>36823</c:v>
                </c:pt>
                <c:pt idx="208">
                  <c:v>36824</c:v>
                </c:pt>
                <c:pt idx="209">
                  <c:v>36825</c:v>
                </c:pt>
                <c:pt idx="210">
                  <c:v>36826</c:v>
                </c:pt>
                <c:pt idx="211">
                  <c:v>36829</c:v>
                </c:pt>
                <c:pt idx="212">
                  <c:v>36830</c:v>
                </c:pt>
                <c:pt idx="213">
                  <c:v>36831</c:v>
                </c:pt>
                <c:pt idx="214">
                  <c:v>36832</c:v>
                </c:pt>
                <c:pt idx="215">
                  <c:v>36833</c:v>
                </c:pt>
                <c:pt idx="216">
                  <c:v>36836</c:v>
                </c:pt>
                <c:pt idx="217">
                  <c:v>36837</c:v>
                </c:pt>
                <c:pt idx="218">
                  <c:v>36838</c:v>
                </c:pt>
                <c:pt idx="219">
                  <c:v>36839</c:v>
                </c:pt>
                <c:pt idx="220">
                  <c:v>36840</c:v>
                </c:pt>
                <c:pt idx="221">
                  <c:v>36843</c:v>
                </c:pt>
                <c:pt idx="222">
                  <c:v>36844</c:v>
                </c:pt>
                <c:pt idx="223">
                  <c:v>36845</c:v>
                </c:pt>
                <c:pt idx="224">
                  <c:v>36846</c:v>
                </c:pt>
                <c:pt idx="225">
                  <c:v>36847</c:v>
                </c:pt>
                <c:pt idx="226">
                  <c:v>36850</c:v>
                </c:pt>
                <c:pt idx="227">
                  <c:v>36851</c:v>
                </c:pt>
                <c:pt idx="228">
                  <c:v>36852</c:v>
                </c:pt>
                <c:pt idx="229">
                  <c:v>36853</c:v>
                </c:pt>
                <c:pt idx="230">
                  <c:v>36854</c:v>
                </c:pt>
                <c:pt idx="231">
                  <c:v>36857</c:v>
                </c:pt>
                <c:pt idx="232">
                  <c:v>36858</c:v>
                </c:pt>
                <c:pt idx="233">
                  <c:v>36859</c:v>
                </c:pt>
                <c:pt idx="234">
                  <c:v>36860</c:v>
                </c:pt>
                <c:pt idx="235">
                  <c:v>36861</c:v>
                </c:pt>
                <c:pt idx="236">
                  <c:v>36864</c:v>
                </c:pt>
                <c:pt idx="237">
                  <c:v>36865</c:v>
                </c:pt>
                <c:pt idx="238">
                  <c:v>36866</c:v>
                </c:pt>
                <c:pt idx="239">
                  <c:v>36867</c:v>
                </c:pt>
                <c:pt idx="240">
                  <c:v>36868</c:v>
                </c:pt>
                <c:pt idx="241">
                  <c:v>36871</c:v>
                </c:pt>
                <c:pt idx="242">
                  <c:v>36872</c:v>
                </c:pt>
                <c:pt idx="243">
                  <c:v>36873</c:v>
                </c:pt>
                <c:pt idx="244">
                  <c:v>36874</c:v>
                </c:pt>
                <c:pt idx="245">
                  <c:v>36875</c:v>
                </c:pt>
                <c:pt idx="246">
                  <c:v>36878</c:v>
                </c:pt>
                <c:pt idx="247">
                  <c:v>36879</c:v>
                </c:pt>
                <c:pt idx="248">
                  <c:v>36880</c:v>
                </c:pt>
                <c:pt idx="249">
                  <c:v>36881</c:v>
                </c:pt>
                <c:pt idx="250">
                  <c:v>36882</c:v>
                </c:pt>
                <c:pt idx="251">
                  <c:v>36887</c:v>
                </c:pt>
                <c:pt idx="252">
                  <c:v>36888</c:v>
                </c:pt>
                <c:pt idx="253">
                  <c:v>36889</c:v>
                </c:pt>
                <c:pt idx="254">
                  <c:v>36893</c:v>
                </c:pt>
                <c:pt idx="255">
                  <c:v>36894</c:v>
                </c:pt>
                <c:pt idx="256">
                  <c:v>36895</c:v>
                </c:pt>
                <c:pt idx="257">
                  <c:v>36896</c:v>
                </c:pt>
                <c:pt idx="258">
                  <c:v>36899</c:v>
                </c:pt>
                <c:pt idx="259">
                  <c:v>36900</c:v>
                </c:pt>
                <c:pt idx="260">
                  <c:v>36901</c:v>
                </c:pt>
                <c:pt idx="261">
                  <c:v>36902</c:v>
                </c:pt>
                <c:pt idx="262">
                  <c:v>36903</c:v>
                </c:pt>
                <c:pt idx="263">
                  <c:v>36906</c:v>
                </c:pt>
                <c:pt idx="264">
                  <c:v>36907</c:v>
                </c:pt>
                <c:pt idx="265">
                  <c:v>36908</c:v>
                </c:pt>
                <c:pt idx="266">
                  <c:v>36909</c:v>
                </c:pt>
                <c:pt idx="267">
                  <c:v>36910</c:v>
                </c:pt>
                <c:pt idx="268">
                  <c:v>36913</c:v>
                </c:pt>
                <c:pt idx="269">
                  <c:v>36914</c:v>
                </c:pt>
                <c:pt idx="270">
                  <c:v>36915</c:v>
                </c:pt>
                <c:pt idx="271">
                  <c:v>36916</c:v>
                </c:pt>
                <c:pt idx="272">
                  <c:v>36917</c:v>
                </c:pt>
                <c:pt idx="273">
                  <c:v>36920</c:v>
                </c:pt>
                <c:pt idx="274">
                  <c:v>36921</c:v>
                </c:pt>
                <c:pt idx="275">
                  <c:v>36922</c:v>
                </c:pt>
                <c:pt idx="276">
                  <c:v>36923</c:v>
                </c:pt>
                <c:pt idx="277">
                  <c:v>36924</c:v>
                </c:pt>
                <c:pt idx="278">
                  <c:v>36927</c:v>
                </c:pt>
                <c:pt idx="279">
                  <c:v>36928</c:v>
                </c:pt>
                <c:pt idx="280">
                  <c:v>36929</c:v>
                </c:pt>
                <c:pt idx="281">
                  <c:v>36930</c:v>
                </c:pt>
                <c:pt idx="282">
                  <c:v>36931</c:v>
                </c:pt>
                <c:pt idx="283">
                  <c:v>36934</c:v>
                </c:pt>
                <c:pt idx="284">
                  <c:v>36935</c:v>
                </c:pt>
                <c:pt idx="285">
                  <c:v>36936</c:v>
                </c:pt>
                <c:pt idx="286">
                  <c:v>36937</c:v>
                </c:pt>
                <c:pt idx="287">
                  <c:v>36938</c:v>
                </c:pt>
                <c:pt idx="288">
                  <c:v>36941</c:v>
                </c:pt>
                <c:pt idx="289">
                  <c:v>36942</c:v>
                </c:pt>
                <c:pt idx="290">
                  <c:v>36943</c:v>
                </c:pt>
                <c:pt idx="291">
                  <c:v>36944</c:v>
                </c:pt>
                <c:pt idx="292">
                  <c:v>36945</c:v>
                </c:pt>
                <c:pt idx="293">
                  <c:v>36948</c:v>
                </c:pt>
                <c:pt idx="294">
                  <c:v>36949</c:v>
                </c:pt>
                <c:pt idx="295">
                  <c:v>36950</c:v>
                </c:pt>
                <c:pt idx="296">
                  <c:v>36951</c:v>
                </c:pt>
                <c:pt idx="297">
                  <c:v>36952</c:v>
                </c:pt>
                <c:pt idx="298">
                  <c:v>36955</c:v>
                </c:pt>
                <c:pt idx="299">
                  <c:v>36956</c:v>
                </c:pt>
                <c:pt idx="300">
                  <c:v>36957</c:v>
                </c:pt>
                <c:pt idx="301">
                  <c:v>36958</c:v>
                </c:pt>
                <c:pt idx="302">
                  <c:v>36959</c:v>
                </c:pt>
                <c:pt idx="303">
                  <c:v>36962</c:v>
                </c:pt>
                <c:pt idx="304">
                  <c:v>36963</c:v>
                </c:pt>
                <c:pt idx="305">
                  <c:v>36964</c:v>
                </c:pt>
                <c:pt idx="306">
                  <c:v>36965</c:v>
                </c:pt>
                <c:pt idx="307">
                  <c:v>36966</c:v>
                </c:pt>
                <c:pt idx="308">
                  <c:v>36969</c:v>
                </c:pt>
                <c:pt idx="309">
                  <c:v>36970</c:v>
                </c:pt>
                <c:pt idx="310">
                  <c:v>36971</c:v>
                </c:pt>
                <c:pt idx="311">
                  <c:v>36972</c:v>
                </c:pt>
                <c:pt idx="312">
                  <c:v>36973</c:v>
                </c:pt>
                <c:pt idx="313">
                  <c:v>36976</c:v>
                </c:pt>
                <c:pt idx="314">
                  <c:v>36977</c:v>
                </c:pt>
                <c:pt idx="315">
                  <c:v>36978</c:v>
                </c:pt>
                <c:pt idx="316">
                  <c:v>36979</c:v>
                </c:pt>
                <c:pt idx="317">
                  <c:v>36980</c:v>
                </c:pt>
                <c:pt idx="318">
                  <c:v>36983</c:v>
                </c:pt>
                <c:pt idx="319">
                  <c:v>36984</c:v>
                </c:pt>
                <c:pt idx="320">
                  <c:v>36985</c:v>
                </c:pt>
                <c:pt idx="321">
                  <c:v>36986</c:v>
                </c:pt>
                <c:pt idx="322">
                  <c:v>36987</c:v>
                </c:pt>
                <c:pt idx="323">
                  <c:v>36990</c:v>
                </c:pt>
                <c:pt idx="324">
                  <c:v>36991</c:v>
                </c:pt>
                <c:pt idx="325">
                  <c:v>36992</c:v>
                </c:pt>
                <c:pt idx="326">
                  <c:v>36993</c:v>
                </c:pt>
                <c:pt idx="327">
                  <c:v>36998</c:v>
                </c:pt>
                <c:pt idx="328">
                  <c:v>36999</c:v>
                </c:pt>
                <c:pt idx="329">
                  <c:v>37000</c:v>
                </c:pt>
                <c:pt idx="330">
                  <c:v>37001</c:v>
                </c:pt>
                <c:pt idx="331">
                  <c:v>37004</c:v>
                </c:pt>
                <c:pt idx="332">
                  <c:v>37005</c:v>
                </c:pt>
                <c:pt idx="333">
                  <c:v>37006</c:v>
                </c:pt>
                <c:pt idx="334">
                  <c:v>37007</c:v>
                </c:pt>
                <c:pt idx="335">
                  <c:v>37008</c:v>
                </c:pt>
                <c:pt idx="336">
                  <c:v>37012</c:v>
                </c:pt>
                <c:pt idx="337">
                  <c:v>37013</c:v>
                </c:pt>
                <c:pt idx="338">
                  <c:v>37014</c:v>
                </c:pt>
                <c:pt idx="339">
                  <c:v>37015</c:v>
                </c:pt>
                <c:pt idx="340">
                  <c:v>37018</c:v>
                </c:pt>
                <c:pt idx="341">
                  <c:v>37019</c:v>
                </c:pt>
                <c:pt idx="342">
                  <c:v>37020</c:v>
                </c:pt>
                <c:pt idx="343">
                  <c:v>37021</c:v>
                </c:pt>
                <c:pt idx="344">
                  <c:v>37022</c:v>
                </c:pt>
                <c:pt idx="345">
                  <c:v>37025</c:v>
                </c:pt>
                <c:pt idx="346">
                  <c:v>37026</c:v>
                </c:pt>
                <c:pt idx="347">
                  <c:v>37027</c:v>
                </c:pt>
                <c:pt idx="348">
                  <c:v>37028</c:v>
                </c:pt>
                <c:pt idx="349">
                  <c:v>37029</c:v>
                </c:pt>
                <c:pt idx="350">
                  <c:v>37032</c:v>
                </c:pt>
                <c:pt idx="351">
                  <c:v>37033</c:v>
                </c:pt>
                <c:pt idx="352">
                  <c:v>37034</c:v>
                </c:pt>
                <c:pt idx="353">
                  <c:v>37035</c:v>
                </c:pt>
                <c:pt idx="354">
                  <c:v>37036</c:v>
                </c:pt>
                <c:pt idx="355">
                  <c:v>37039</c:v>
                </c:pt>
                <c:pt idx="356">
                  <c:v>37040</c:v>
                </c:pt>
                <c:pt idx="357">
                  <c:v>37041</c:v>
                </c:pt>
                <c:pt idx="358">
                  <c:v>37042</c:v>
                </c:pt>
                <c:pt idx="359">
                  <c:v>37043</c:v>
                </c:pt>
                <c:pt idx="360">
                  <c:v>37047</c:v>
                </c:pt>
                <c:pt idx="361">
                  <c:v>37048</c:v>
                </c:pt>
                <c:pt idx="362">
                  <c:v>37049</c:v>
                </c:pt>
                <c:pt idx="363">
                  <c:v>37050</c:v>
                </c:pt>
                <c:pt idx="364">
                  <c:v>37053</c:v>
                </c:pt>
                <c:pt idx="365">
                  <c:v>37054</c:v>
                </c:pt>
                <c:pt idx="366">
                  <c:v>37055</c:v>
                </c:pt>
                <c:pt idx="367">
                  <c:v>37056</c:v>
                </c:pt>
                <c:pt idx="368">
                  <c:v>37057</c:v>
                </c:pt>
                <c:pt idx="369">
                  <c:v>37060</c:v>
                </c:pt>
                <c:pt idx="370">
                  <c:v>37061</c:v>
                </c:pt>
                <c:pt idx="371">
                  <c:v>37062</c:v>
                </c:pt>
                <c:pt idx="372">
                  <c:v>37063</c:v>
                </c:pt>
                <c:pt idx="373">
                  <c:v>37064</c:v>
                </c:pt>
                <c:pt idx="374">
                  <c:v>37067</c:v>
                </c:pt>
                <c:pt idx="375">
                  <c:v>37068</c:v>
                </c:pt>
                <c:pt idx="376">
                  <c:v>37069</c:v>
                </c:pt>
                <c:pt idx="377">
                  <c:v>37070</c:v>
                </c:pt>
                <c:pt idx="378">
                  <c:v>37071</c:v>
                </c:pt>
                <c:pt idx="379">
                  <c:v>37074</c:v>
                </c:pt>
                <c:pt idx="380">
                  <c:v>37075</c:v>
                </c:pt>
                <c:pt idx="381">
                  <c:v>37076</c:v>
                </c:pt>
                <c:pt idx="382">
                  <c:v>37077</c:v>
                </c:pt>
                <c:pt idx="383">
                  <c:v>37078</c:v>
                </c:pt>
                <c:pt idx="384">
                  <c:v>37081</c:v>
                </c:pt>
                <c:pt idx="385">
                  <c:v>37082</c:v>
                </c:pt>
                <c:pt idx="386">
                  <c:v>37083</c:v>
                </c:pt>
                <c:pt idx="387">
                  <c:v>37084</c:v>
                </c:pt>
                <c:pt idx="388">
                  <c:v>37085</c:v>
                </c:pt>
                <c:pt idx="389">
                  <c:v>37088</c:v>
                </c:pt>
                <c:pt idx="390">
                  <c:v>37089</c:v>
                </c:pt>
                <c:pt idx="391">
                  <c:v>37090</c:v>
                </c:pt>
                <c:pt idx="392">
                  <c:v>37091</c:v>
                </c:pt>
                <c:pt idx="393">
                  <c:v>37092</c:v>
                </c:pt>
                <c:pt idx="394">
                  <c:v>37095</c:v>
                </c:pt>
                <c:pt idx="395">
                  <c:v>37096</c:v>
                </c:pt>
                <c:pt idx="396">
                  <c:v>37097</c:v>
                </c:pt>
                <c:pt idx="397">
                  <c:v>37098</c:v>
                </c:pt>
                <c:pt idx="398">
                  <c:v>37099</c:v>
                </c:pt>
                <c:pt idx="399">
                  <c:v>37102</c:v>
                </c:pt>
                <c:pt idx="400">
                  <c:v>37103</c:v>
                </c:pt>
                <c:pt idx="401">
                  <c:v>37104</c:v>
                </c:pt>
                <c:pt idx="402">
                  <c:v>37105</c:v>
                </c:pt>
                <c:pt idx="403">
                  <c:v>37106</c:v>
                </c:pt>
                <c:pt idx="404">
                  <c:v>37109</c:v>
                </c:pt>
                <c:pt idx="405">
                  <c:v>37110</c:v>
                </c:pt>
                <c:pt idx="406">
                  <c:v>37111</c:v>
                </c:pt>
                <c:pt idx="407">
                  <c:v>37112</c:v>
                </c:pt>
                <c:pt idx="408">
                  <c:v>37113</c:v>
                </c:pt>
                <c:pt idx="409">
                  <c:v>37116</c:v>
                </c:pt>
                <c:pt idx="410">
                  <c:v>37117</c:v>
                </c:pt>
                <c:pt idx="411">
                  <c:v>37118</c:v>
                </c:pt>
                <c:pt idx="412">
                  <c:v>37119</c:v>
                </c:pt>
                <c:pt idx="413">
                  <c:v>37120</c:v>
                </c:pt>
                <c:pt idx="414">
                  <c:v>37123</c:v>
                </c:pt>
                <c:pt idx="415">
                  <c:v>37124</c:v>
                </c:pt>
                <c:pt idx="416">
                  <c:v>37125</c:v>
                </c:pt>
                <c:pt idx="417">
                  <c:v>37126</c:v>
                </c:pt>
                <c:pt idx="418">
                  <c:v>37127</c:v>
                </c:pt>
                <c:pt idx="419">
                  <c:v>37130</c:v>
                </c:pt>
                <c:pt idx="420">
                  <c:v>37131</c:v>
                </c:pt>
                <c:pt idx="421">
                  <c:v>37132</c:v>
                </c:pt>
                <c:pt idx="422">
                  <c:v>37133</c:v>
                </c:pt>
                <c:pt idx="423">
                  <c:v>37134</c:v>
                </c:pt>
                <c:pt idx="424">
                  <c:v>37137</c:v>
                </c:pt>
                <c:pt idx="425">
                  <c:v>37138</c:v>
                </c:pt>
                <c:pt idx="426">
                  <c:v>37139</c:v>
                </c:pt>
                <c:pt idx="427">
                  <c:v>37140</c:v>
                </c:pt>
                <c:pt idx="428">
                  <c:v>37141</c:v>
                </c:pt>
                <c:pt idx="429">
                  <c:v>37144</c:v>
                </c:pt>
                <c:pt idx="430">
                  <c:v>37145</c:v>
                </c:pt>
                <c:pt idx="431">
                  <c:v>37146</c:v>
                </c:pt>
                <c:pt idx="432">
                  <c:v>37147</c:v>
                </c:pt>
                <c:pt idx="433">
                  <c:v>37148</c:v>
                </c:pt>
                <c:pt idx="434">
                  <c:v>37151</c:v>
                </c:pt>
                <c:pt idx="435">
                  <c:v>37152</c:v>
                </c:pt>
                <c:pt idx="436">
                  <c:v>37153</c:v>
                </c:pt>
                <c:pt idx="437">
                  <c:v>37154</c:v>
                </c:pt>
                <c:pt idx="438">
                  <c:v>37155</c:v>
                </c:pt>
                <c:pt idx="439">
                  <c:v>37158</c:v>
                </c:pt>
                <c:pt idx="440">
                  <c:v>37159</c:v>
                </c:pt>
                <c:pt idx="441">
                  <c:v>37160</c:v>
                </c:pt>
                <c:pt idx="442">
                  <c:v>37161</c:v>
                </c:pt>
                <c:pt idx="443">
                  <c:v>37162</c:v>
                </c:pt>
                <c:pt idx="444">
                  <c:v>37165</c:v>
                </c:pt>
                <c:pt idx="445">
                  <c:v>37166</c:v>
                </c:pt>
                <c:pt idx="446">
                  <c:v>37167</c:v>
                </c:pt>
                <c:pt idx="447">
                  <c:v>37168</c:v>
                </c:pt>
                <c:pt idx="448">
                  <c:v>37169</c:v>
                </c:pt>
                <c:pt idx="449">
                  <c:v>37172</c:v>
                </c:pt>
                <c:pt idx="450">
                  <c:v>37173</c:v>
                </c:pt>
                <c:pt idx="451">
                  <c:v>37174</c:v>
                </c:pt>
                <c:pt idx="452">
                  <c:v>37175</c:v>
                </c:pt>
                <c:pt idx="453">
                  <c:v>37176</c:v>
                </c:pt>
                <c:pt idx="454">
                  <c:v>37179</c:v>
                </c:pt>
                <c:pt idx="455">
                  <c:v>37180</c:v>
                </c:pt>
                <c:pt idx="456">
                  <c:v>37181</c:v>
                </c:pt>
                <c:pt idx="457">
                  <c:v>37182</c:v>
                </c:pt>
                <c:pt idx="458">
                  <c:v>37183</c:v>
                </c:pt>
                <c:pt idx="459">
                  <c:v>37186</c:v>
                </c:pt>
                <c:pt idx="460">
                  <c:v>37187</c:v>
                </c:pt>
                <c:pt idx="461">
                  <c:v>37188</c:v>
                </c:pt>
                <c:pt idx="462">
                  <c:v>37189</c:v>
                </c:pt>
                <c:pt idx="463">
                  <c:v>37190</c:v>
                </c:pt>
                <c:pt idx="464">
                  <c:v>37193</c:v>
                </c:pt>
                <c:pt idx="465">
                  <c:v>37194</c:v>
                </c:pt>
                <c:pt idx="466">
                  <c:v>37195</c:v>
                </c:pt>
                <c:pt idx="467">
                  <c:v>37196</c:v>
                </c:pt>
                <c:pt idx="468">
                  <c:v>37197</c:v>
                </c:pt>
                <c:pt idx="469">
                  <c:v>37200</c:v>
                </c:pt>
                <c:pt idx="470">
                  <c:v>37201</c:v>
                </c:pt>
                <c:pt idx="471">
                  <c:v>37202</c:v>
                </c:pt>
                <c:pt idx="472">
                  <c:v>37203</c:v>
                </c:pt>
                <c:pt idx="473">
                  <c:v>37204</c:v>
                </c:pt>
                <c:pt idx="474">
                  <c:v>37207</c:v>
                </c:pt>
                <c:pt idx="475">
                  <c:v>37208</c:v>
                </c:pt>
                <c:pt idx="476">
                  <c:v>37209</c:v>
                </c:pt>
                <c:pt idx="477">
                  <c:v>37210</c:v>
                </c:pt>
                <c:pt idx="478">
                  <c:v>37211</c:v>
                </c:pt>
                <c:pt idx="479">
                  <c:v>37214</c:v>
                </c:pt>
                <c:pt idx="480">
                  <c:v>37215</c:v>
                </c:pt>
                <c:pt idx="481">
                  <c:v>37216</c:v>
                </c:pt>
                <c:pt idx="482">
                  <c:v>37217</c:v>
                </c:pt>
                <c:pt idx="483">
                  <c:v>37218</c:v>
                </c:pt>
                <c:pt idx="484">
                  <c:v>37221</c:v>
                </c:pt>
                <c:pt idx="485">
                  <c:v>37222</c:v>
                </c:pt>
                <c:pt idx="486">
                  <c:v>37223</c:v>
                </c:pt>
                <c:pt idx="487">
                  <c:v>37224</c:v>
                </c:pt>
                <c:pt idx="488">
                  <c:v>37225</c:v>
                </c:pt>
                <c:pt idx="489">
                  <c:v>37228</c:v>
                </c:pt>
                <c:pt idx="490">
                  <c:v>37229</c:v>
                </c:pt>
                <c:pt idx="491">
                  <c:v>37230</c:v>
                </c:pt>
                <c:pt idx="492">
                  <c:v>37231</c:v>
                </c:pt>
                <c:pt idx="493">
                  <c:v>37232</c:v>
                </c:pt>
                <c:pt idx="494">
                  <c:v>37235</c:v>
                </c:pt>
                <c:pt idx="495">
                  <c:v>37236</c:v>
                </c:pt>
                <c:pt idx="496">
                  <c:v>37237</c:v>
                </c:pt>
                <c:pt idx="497">
                  <c:v>37238</c:v>
                </c:pt>
                <c:pt idx="498">
                  <c:v>37239</c:v>
                </c:pt>
                <c:pt idx="499">
                  <c:v>37242</c:v>
                </c:pt>
                <c:pt idx="500">
                  <c:v>37243</c:v>
                </c:pt>
                <c:pt idx="501">
                  <c:v>37244</c:v>
                </c:pt>
                <c:pt idx="502">
                  <c:v>37245</c:v>
                </c:pt>
                <c:pt idx="503">
                  <c:v>37246</c:v>
                </c:pt>
                <c:pt idx="504">
                  <c:v>37249</c:v>
                </c:pt>
                <c:pt idx="505">
                  <c:v>37252</c:v>
                </c:pt>
                <c:pt idx="506">
                  <c:v>37253</c:v>
                </c:pt>
                <c:pt idx="507">
                  <c:v>37258</c:v>
                </c:pt>
                <c:pt idx="508">
                  <c:v>37259</c:v>
                </c:pt>
                <c:pt idx="509">
                  <c:v>37260</c:v>
                </c:pt>
                <c:pt idx="510">
                  <c:v>37263</c:v>
                </c:pt>
                <c:pt idx="511">
                  <c:v>37264</c:v>
                </c:pt>
                <c:pt idx="512">
                  <c:v>37265</c:v>
                </c:pt>
                <c:pt idx="513">
                  <c:v>37266</c:v>
                </c:pt>
                <c:pt idx="514">
                  <c:v>37267</c:v>
                </c:pt>
                <c:pt idx="515">
                  <c:v>37270</c:v>
                </c:pt>
                <c:pt idx="516">
                  <c:v>37271</c:v>
                </c:pt>
                <c:pt idx="517">
                  <c:v>37272</c:v>
                </c:pt>
                <c:pt idx="518">
                  <c:v>37273</c:v>
                </c:pt>
                <c:pt idx="519">
                  <c:v>37274</c:v>
                </c:pt>
                <c:pt idx="520">
                  <c:v>37277</c:v>
                </c:pt>
                <c:pt idx="521">
                  <c:v>37278</c:v>
                </c:pt>
                <c:pt idx="522">
                  <c:v>37279</c:v>
                </c:pt>
                <c:pt idx="523">
                  <c:v>37280</c:v>
                </c:pt>
                <c:pt idx="524">
                  <c:v>37281</c:v>
                </c:pt>
                <c:pt idx="525">
                  <c:v>37284</c:v>
                </c:pt>
                <c:pt idx="526">
                  <c:v>37285</c:v>
                </c:pt>
                <c:pt idx="527">
                  <c:v>37286</c:v>
                </c:pt>
                <c:pt idx="528">
                  <c:v>37287</c:v>
                </c:pt>
                <c:pt idx="529">
                  <c:v>37288</c:v>
                </c:pt>
                <c:pt idx="530">
                  <c:v>37291</c:v>
                </c:pt>
                <c:pt idx="531">
                  <c:v>37292</c:v>
                </c:pt>
                <c:pt idx="532">
                  <c:v>37293</c:v>
                </c:pt>
                <c:pt idx="533">
                  <c:v>37294</c:v>
                </c:pt>
                <c:pt idx="534">
                  <c:v>37295</c:v>
                </c:pt>
                <c:pt idx="535">
                  <c:v>37298</c:v>
                </c:pt>
                <c:pt idx="536">
                  <c:v>37299</c:v>
                </c:pt>
                <c:pt idx="537">
                  <c:v>37300</c:v>
                </c:pt>
                <c:pt idx="538">
                  <c:v>37301</c:v>
                </c:pt>
                <c:pt idx="539">
                  <c:v>37302</c:v>
                </c:pt>
                <c:pt idx="540">
                  <c:v>37305</c:v>
                </c:pt>
                <c:pt idx="541">
                  <c:v>37306</c:v>
                </c:pt>
                <c:pt idx="542">
                  <c:v>37307</c:v>
                </c:pt>
                <c:pt idx="543">
                  <c:v>37308</c:v>
                </c:pt>
                <c:pt idx="544">
                  <c:v>37309</c:v>
                </c:pt>
                <c:pt idx="545">
                  <c:v>37312</c:v>
                </c:pt>
                <c:pt idx="546">
                  <c:v>37313</c:v>
                </c:pt>
                <c:pt idx="547">
                  <c:v>37314</c:v>
                </c:pt>
                <c:pt idx="548">
                  <c:v>37315</c:v>
                </c:pt>
                <c:pt idx="549">
                  <c:v>37316</c:v>
                </c:pt>
                <c:pt idx="550">
                  <c:v>37319</c:v>
                </c:pt>
                <c:pt idx="551">
                  <c:v>37320</c:v>
                </c:pt>
                <c:pt idx="552">
                  <c:v>37321</c:v>
                </c:pt>
                <c:pt idx="553">
                  <c:v>37322</c:v>
                </c:pt>
                <c:pt idx="554">
                  <c:v>37323</c:v>
                </c:pt>
                <c:pt idx="555">
                  <c:v>37326</c:v>
                </c:pt>
                <c:pt idx="556">
                  <c:v>37327</c:v>
                </c:pt>
                <c:pt idx="557">
                  <c:v>37328</c:v>
                </c:pt>
                <c:pt idx="558">
                  <c:v>37329</c:v>
                </c:pt>
                <c:pt idx="559">
                  <c:v>37330</c:v>
                </c:pt>
                <c:pt idx="560">
                  <c:v>37333</c:v>
                </c:pt>
                <c:pt idx="561">
                  <c:v>37334</c:v>
                </c:pt>
                <c:pt idx="562">
                  <c:v>37335</c:v>
                </c:pt>
                <c:pt idx="563">
                  <c:v>37336</c:v>
                </c:pt>
                <c:pt idx="564">
                  <c:v>37337</c:v>
                </c:pt>
                <c:pt idx="565">
                  <c:v>37340</c:v>
                </c:pt>
                <c:pt idx="566">
                  <c:v>37341</c:v>
                </c:pt>
                <c:pt idx="567">
                  <c:v>37342</c:v>
                </c:pt>
                <c:pt idx="568">
                  <c:v>37343</c:v>
                </c:pt>
                <c:pt idx="569">
                  <c:v>37348</c:v>
                </c:pt>
                <c:pt idx="570">
                  <c:v>37349</c:v>
                </c:pt>
                <c:pt idx="571">
                  <c:v>37350</c:v>
                </c:pt>
                <c:pt idx="572">
                  <c:v>37351</c:v>
                </c:pt>
                <c:pt idx="573">
                  <c:v>37354</c:v>
                </c:pt>
                <c:pt idx="574">
                  <c:v>37355</c:v>
                </c:pt>
                <c:pt idx="575">
                  <c:v>37356</c:v>
                </c:pt>
                <c:pt idx="576">
                  <c:v>37357</c:v>
                </c:pt>
                <c:pt idx="577">
                  <c:v>37358</c:v>
                </c:pt>
                <c:pt idx="578">
                  <c:v>37361</c:v>
                </c:pt>
                <c:pt idx="579">
                  <c:v>37362</c:v>
                </c:pt>
                <c:pt idx="580">
                  <c:v>37363</c:v>
                </c:pt>
                <c:pt idx="581">
                  <c:v>37364</c:v>
                </c:pt>
                <c:pt idx="582">
                  <c:v>37365</c:v>
                </c:pt>
                <c:pt idx="583">
                  <c:v>37368</c:v>
                </c:pt>
                <c:pt idx="584">
                  <c:v>37369</c:v>
                </c:pt>
                <c:pt idx="585">
                  <c:v>37370</c:v>
                </c:pt>
                <c:pt idx="586">
                  <c:v>37371</c:v>
                </c:pt>
                <c:pt idx="587">
                  <c:v>37372</c:v>
                </c:pt>
                <c:pt idx="588">
                  <c:v>37375</c:v>
                </c:pt>
                <c:pt idx="589">
                  <c:v>37376</c:v>
                </c:pt>
                <c:pt idx="590">
                  <c:v>37378</c:v>
                </c:pt>
                <c:pt idx="591">
                  <c:v>37379</c:v>
                </c:pt>
                <c:pt idx="592">
                  <c:v>37382</c:v>
                </c:pt>
                <c:pt idx="593">
                  <c:v>37383</c:v>
                </c:pt>
                <c:pt idx="594">
                  <c:v>37384</c:v>
                </c:pt>
                <c:pt idx="595">
                  <c:v>37385</c:v>
                </c:pt>
                <c:pt idx="596">
                  <c:v>37386</c:v>
                </c:pt>
                <c:pt idx="597">
                  <c:v>37389</c:v>
                </c:pt>
                <c:pt idx="598">
                  <c:v>37390</c:v>
                </c:pt>
                <c:pt idx="599">
                  <c:v>37391</c:v>
                </c:pt>
                <c:pt idx="600">
                  <c:v>37392</c:v>
                </c:pt>
                <c:pt idx="601">
                  <c:v>37393</c:v>
                </c:pt>
                <c:pt idx="602">
                  <c:v>37396</c:v>
                </c:pt>
                <c:pt idx="603">
                  <c:v>37397</c:v>
                </c:pt>
                <c:pt idx="604">
                  <c:v>37398</c:v>
                </c:pt>
                <c:pt idx="605">
                  <c:v>37399</c:v>
                </c:pt>
                <c:pt idx="606">
                  <c:v>37400</c:v>
                </c:pt>
                <c:pt idx="607">
                  <c:v>37403</c:v>
                </c:pt>
                <c:pt idx="608">
                  <c:v>37404</c:v>
                </c:pt>
                <c:pt idx="609">
                  <c:v>37405</c:v>
                </c:pt>
                <c:pt idx="610">
                  <c:v>37406</c:v>
                </c:pt>
                <c:pt idx="611">
                  <c:v>37407</c:v>
                </c:pt>
                <c:pt idx="612">
                  <c:v>37410</c:v>
                </c:pt>
                <c:pt idx="613">
                  <c:v>37411</c:v>
                </c:pt>
                <c:pt idx="614">
                  <c:v>37412</c:v>
                </c:pt>
                <c:pt idx="615">
                  <c:v>37413</c:v>
                </c:pt>
                <c:pt idx="616">
                  <c:v>37414</c:v>
                </c:pt>
                <c:pt idx="617">
                  <c:v>37417</c:v>
                </c:pt>
                <c:pt idx="618">
                  <c:v>37418</c:v>
                </c:pt>
                <c:pt idx="619">
                  <c:v>37419</c:v>
                </c:pt>
                <c:pt idx="620">
                  <c:v>37420</c:v>
                </c:pt>
                <c:pt idx="621">
                  <c:v>37421</c:v>
                </c:pt>
                <c:pt idx="622">
                  <c:v>37424</c:v>
                </c:pt>
                <c:pt idx="623">
                  <c:v>37425</c:v>
                </c:pt>
                <c:pt idx="624">
                  <c:v>37426</c:v>
                </c:pt>
                <c:pt idx="625">
                  <c:v>37427</c:v>
                </c:pt>
                <c:pt idx="626">
                  <c:v>37428</c:v>
                </c:pt>
                <c:pt idx="627">
                  <c:v>37431</c:v>
                </c:pt>
                <c:pt idx="628">
                  <c:v>37432</c:v>
                </c:pt>
                <c:pt idx="629">
                  <c:v>37433</c:v>
                </c:pt>
                <c:pt idx="630">
                  <c:v>37434</c:v>
                </c:pt>
                <c:pt idx="631">
                  <c:v>37435</c:v>
                </c:pt>
                <c:pt idx="632">
                  <c:v>37438</c:v>
                </c:pt>
                <c:pt idx="633">
                  <c:v>37439</c:v>
                </c:pt>
                <c:pt idx="634">
                  <c:v>37440</c:v>
                </c:pt>
                <c:pt idx="635">
                  <c:v>37441</c:v>
                </c:pt>
                <c:pt idx="636">
                  <c:v>37442</c:v>
                </c:pt>
                <c:pt idx="637">
                  <c:v>37445</c:v>
                </c:pt>
                <c:pt idx="638">
                  <c:v>37446</c:v>
                </c:pt>
                <c:pt idx="639">
                  <c:v>37447</c:v>
                </c:pt>
                <c:pt idx="640">
                  <c:v>37448</c:v>
                </c:pt>
                <c:pt idx="641">
                  <c:v>37449</c:v>
                </c:pt>
                <c:pt idx="642">
                  <c:v>37452</c:v>
                </c:pt>
                <c:pt idx="643">
                  <c:v>37453</c:v>
                </c:pt>
                <c:pt idx="644">
                  <c:v>37454</c:v>
                </c:pt>
                <c:pt idx="645">
                  <c:v>37455</c:v>
                </c:pt>
                <c:pt idx="646">
                  <c:v>37456</c:v>
                </c:pt>
                <c:pt idx="647">
                  <c:v>37459</c:v>
                </c:pt>
                <c:pt idx="648">
                  <c:v>37460</c:v>
                </c:pt>
                <c:pt idx="649">
                  <c:v>37461</c:v>
                </c:pt>
                <c:pt idx="650">
                  <c:v>37462</c:v>
                </c:pt>
                <c:pt idx="651">
                  <c:v>37463</c:v>
                </c:pt>
                <c:pt idx="652">
                  <c:v>37466</c:v>
                </c:pt>
                <c:pt idx="653">
                  <c:v>37467</c:v>
                </c:pt>
                <c:pt idx="654">
                  <c:v>37468</c:v>
                </c:pt>
                <c:pt idx="655">
                  <c:v>37469</c:v>
                </c:pt>
                <c:pt idx="656">
                  <c:v>37470</c:v>
                </c:pt>
                <c:pt idx="657">
                  <c:v>37473</c:v>
                </c:pt>
                <c:pt idx="658">
                  <c:v>37474</c:v>
                </c:pt>
                <c:pt idx="659">
                  <c:v>37475</c:v>
                </c:pt>
                <c:pt idx="660">
                  <c:v>37476</c:v>
                </c:pt>
                <c:pt idx="661">
                  <c:v>37477</c:v>
                </c:pt>
                <c:pt idx="662">
                  <c:v>37480</c:v>
                </c:pt>
                <c:pt idx="663">
                  <c:v>37481</c:v>
                </c:pt>
                <c:pt idx="664">
                  <c:v>37482</c:v>
                </c:pt>
                <c:pt idx="665">
                  <c:v>37483</c:v>
                </c:pt>
                <c:pt idx="666">
                  <c:v>37484</c:v>
                </c:pt>
                <c:pt idx="667">
                  <c:v>37487</c:v>
                </c:pt>
                <c:pt idx="668">
                  <c:v>37488</c:v>
                </c:pt>
                <c:pt idx="669">
                  <c:v>37489</c:v>
                </c:pt>
                <c:pt idx="670">
                  <c:v>37490</c:v>
                </c:pt>
                <c:pt idx="671">
                  <c:v>37491</c:v>
                </c:pt>
                <c:pt idx="672">
                  <c:v>37494</c:v>
                </c:pt>
                <c:pt idx="673">
                  <c:v>37495</c:v>
                </c:pt>
                <c:pt idx="674">
                  <c:v>37496</c:v>
                </c:pt>
                <c:pt idx="675">
                  <c:v>37497</c:v>
                </c:pt>
                <c:pt idx="676">
                  <c:v>37498</c:v>
                </c:pt>
                <c:pt idx="677">
                  <c:v>37501</c:v>
                </c:pt>
                <c:pt idx="678">
                  <c:v>37502</c:v>
                </c:pt>
                <c:pt idx="679">
                  <c:v>37503</c:v>
                </c:pt>
                <c:pt idx="680">
                  <c:v>37504</c:v>
                </c:pt>
                <c:pt idx="681">
                  <c:v>37505</c:v>
                </c:pt>
                <c:pt idx="682">
                  <c:v>37508</c:v>
                </c:pt>
                <c:pt idx="683">
                  <c:v>37509</c:v>
                </c:pt>
                <c:pt idx="684">
                  <c:v>37510</c:v>
                </c:pt>
                <c:pt idx="685">
                  <c:v>37511</c:v>
                </c:pt>
                <c:pt idx="686">
                  <c:v>37512</c:v>
                </c:pt>
                <c:pt idx="687">
                  <c:v>37515</c:v>
                </c:pt>
                <c:pt idx="688">
                  <c:v>37516</c:v>
                </c:pt>
                <c:pt idx="689">
                  <c:v>37517</c:v>
                </c:pt>
                <c:pt idx="690">
                  <c:v>37518</c:v>
                </c:pt>
                <c:pt idx="691">
                  <c:v>37519</c:v>
                </c:pt>
                <c:pt idx="692">
                  <c:v>37522</c:v>
                </c:pt>
                <c:pt idx="693">
                  <c:v>37523</c:v>
                </c:pt>
                <c:pt idx="694">
                  <c:v>37524</c:v>
                </c:pt>
                <c:pt idx="695">
                  <c:v>37525</c:v>
                </c:pt>
                <c:pt idx="696">
                  <c:v>37526</c:v>
                </c:pt>
                <c:pt idx="697">
                  <c:v>37529</c:v>
                </c:pt>
                <c:pt idx="698">
                  <c:v>37530</c:v>
                </c:pt>
                <c:pt idx="699">
                  <c:v>37531</c:v>
                </c:pt>
                <c:pt idx="700">
                  <c:v>37532</c:v>
                </c:pt>
                <c:pt idx="701">
                  <c:v>37533</c:v>
                </c:pt>
                <c:pt idx="702">
                  <c:v>37536</c:v>
                </c:pt>
                <c:pt idx="703">
                  <c:v>37537</c:v>
                </c:pt>
                <c:pt idx="704">
                  <c:v>37538</c:v>
                </c:pt>
                <c:pt idx="705">
                  <c:v>37539</c:v>
                </c:pt>
                <c:pt idx="706">
                  <c:v>37540</c:v>
                </c:pt>
                <c:pt idx="707">
                  <c:v>37543</c:v>
                </c:pt>
                <c:pt idx="708">
                  <c:v>37544</c:v>
                </c:pt>
                <c:pt idx="709">
                  <c:v>37545</c:v>
                </c:pt>
                <c:pt idx="710">
                  <c:v>37546</c:v>
                </c:pt>
                <c:pt idx="711">
                  <c:v>37547</c:v>
                </c:pt>
                <c:pt idx="712">
                  <c:v>37550</c:v>
                </c:pt>
                <c:pt idx="713">
                  <c:v>37551</c:v>
                </c:pt>
                <c:pt idx="714">
                  <c:v>37552</c:v>
                </c:pt>
                <c:pt idx="715">
                  <c:v>37553</c:v>
                </c:pt>
                <c:pt idx="716">
                  <c:v>37554</c:v>
                </c:pt>
                <c:pt idx="717">
                  <c:v>37557</c:v>
                </c:pt>
                <c:pt idx="718">
                  <c:v>37558</c:v>
                </c:pt>
                <c:pt idx="719">
                  <c:v>37559</c:v>
                </c:pt>
                <c:pt idx="720">
                  <c:v>37560</c:v>
                </c:pt>
                <c:pt idx="721">
                  <c:v>37561</c:v>
                </c:pt>
                <c:pt idx="722">
                  <c:v>37564</c:v>
                </c:pt>
                <c:pt idx="723">
                  <c:v>37565</c:v>
                </c:pt>
                <c:pt idx="724">
                  <c:v>37566</c:v>
                </c:pt>
                <c:pt idx="725">
                  <c:v>37567</c:v>
                </c:pt>
                <c:pt idx="726">
                  <c:v>37568</c:v>
                </c:pt>
                <c:pt idx="727">
                  <c:v>37571</c:v>
                </c:pt>
                <c:pt idx="728">
                  <c:v>37572</c:v>
                </c:pt>
                <c:pt idx="729">
                  <c:v>37573</c:v>
                </c:pt>
                <c:pt idx="730">
                  <c:v>37574</c:v>
                </c:pt>
                <c:pt idx="731">
                  <c:v>37575</c:v>
                </c:pt>
                <c:pt idx="732">
                  <c:v>37578</c:v>
                </c:pt>
                <c:pt idx="733">
                  <c:v>37579</c:v>
                </c:pt>
                <c:pt idx="734">
                  <c:v>37580</c:v>
                </c:pt>
                <c:pt idx="735">
                  <c:v>37581</c:v>
                </c:pt>
                <c:pt idx="736">
                  <c:v>37582</c:v>
                </c:pt>
                <c:pt idx="737">
                  <c:v>37585</c:v>
                </c:pt>
                <c:pt idx="738">
                  <c:v>37586</c:v>
                </c:pt>
                <c:pt idx="739">
                  <c:v>37587</c:v>
                </c:pt>
                <c:pt idx="740">
                  <c:v>37588</c:v>
                </c:pt>
                <c:pt idx="741">
                  <c:v>37589</c:v>
                </c:pt>
                <c:pt idx="742">
                  <c:v>37592</c:v>
                </c:pt>
                <c:pt idx="743">
                  <c:v>37593</c:v>
                </c:pt>
                <c:pt idx="744">
                  <c:v>37594</c:v>
                </c:pt>
                <c:pt idx="745">
                  <c:v>37595</c:v>
                </c:pt>
                <c:pt idx="746">
                  <c:v>37596</c:v>
                </c:pt>
                <c:pt idx="747">
                  <c:v>37599</c:v>
                </c:pt>
                <c:pt idx="748">
                  <c:v>37600</c:v>
                </c:pt>
                <c:pt idx="749">
                  <c:v>37601</c:v>
                </c:pt>
                <c:pt idx="750">
                  <c:v>37602</c:v>
                </c:pt>
                <c:pt idx="751">
                  <c:v>37603</c:v>
                </c:pt>
                <c:pt idx="752">
                  <c:v>37606</c:v>
                </c:pt>
                <c:pt idx="753">
                  <c:v>37607</c:v>
                </c:pt>
                <c:pt idx="754">
                  <c:v>37608</c:v>
                </c:pt>
                <c:pt idx="755">
                  <c:v>37609</c:v>
                </c:pt>
                <c:pt idx="756">
                  <c:v>37610</c:v>
                </c:pt>
                <c:pt idx="757">
                  <c:v>37613</c:v>
                </c:pt>
                <c:pt idx="758">
                  <c:v>37614</c:v>
                </c:pt>
                <c:pt idx="759">
                  <c:v>37617</c:v>
                </c:pt>
                <c:pt idx="760">
                  <c:v>37620</c:v>
                </c:pt>
                <c:pt idx="761">
                  <c:v>37621</c:v>
                </c:pt>
                <c:pt idx="762">
                  <c:v>37623</c:v>
                </c:pt>
                <c:pt idx="763">
                  <c:v>37624</c:v>
                </c:pt>
                <c:pt idx="764">
                  <c:v>37627</c:v>
                </c:pt>
                <c:pt idx="765">
                  <c:v>37628</c:v>
                </c:pt>
                <c:pt idx="766">
                  <c:v>37629</c:v>
                </c:pt>
                <c:pt idx="767">
                  <c:v>37630</c:v>
                </c:pt>
                <c:pt idx="768">
                  <c:v>37631</c:v>
                </c:pt>
                <c:pt idx="769">
                  <c:v>37634</c:v>
                </c:pt>
                <c:pt idx="770">
                  <c:v>37635</c:v>
                </c:pt>
                <c:pt idx="771">
                  <c:v>37636</c:v>
                </c:pt>
                <c:pt idx="772">
                  <c:v>37637</c:v>
                </c:pt>
                <c:pt idx="773">
                  <c:v>37638</c:v>
                </c:pt>
                <c:pt idx="774">
                  <c:v>37641</c:v>
                </c:pt>
                <c:pt idx="775">
                  <c:v>37642</c:v>
                </c:pt>
                <c:pt idx="776">
                  <c:v>37643</c:v>
                </c:pt>
                <c:pt idx="777">
                  <c:v>37644</c:v>
                </c:pt>
                <c:pt idx="778">
                  <c:v>37645</c:v>
                </c:pt>
                <c:pt idx="779">
                  <c:v>37648</c:v>
                </c:pt>
                <c:pt idx="780">
                  <c:v>37649</c:v>
                </c:pt>
                <c:pt idx="781">
                  <c:v>37650</c:v>
                </c:pt>
                <c:pt idx="782">
                  <c:v>37651</c:v>
                </c:pt>
                <c:pt idx="783">
                  <c:v>37652</c:v>
                </c:pt>
                <c:pt idx="784">
                  <c:v>37655</c:v>
                </c:pt>
                <c:pt idx="785">
                  <c:v>37656</c:v>
                </c:pt>
                <c:pt idx="786">
                  <c:v>37657</c:v>
                </c:pt>
                <c:pt idx="787">
                  <c:v>37658</c:v>
                </c:pt>
                <c:pt idx="788">
                  <c:v>37659</c:v>
                </c:pt>
                <c:pt idx="789">
                  <c:v>37662</c:v>
                </c:pt>
                <c:pt idx="790">
                  <c:v>37663</c:v>
                </c:pt>
                <c:pt idx="791">
                  <c:v>37664</c:v>
                </c:pt>
                <c:pt idx="792">
                  <c:v>37665</c:v>
                </c:pt>
                <c:pt idx="793">
                  <c:v>37666</c:v>
                </c:pt>
                <c:pt idx="794">
                  <c:v>37669</c:v>
                </c:pt>
                <c:pt idx="795">
                  <c:v>37670</c:v>
                </c:pt>
                <c:pt idx="796">
                  <c:v>37671</c:v>
                </c:pt>
                <c:pt idx="797">
                  <c:v>37672</c:v>
                </c:pt>
                <c:pt idx="798">
                  <c:v>37673</c:v>
                </c:pt>
                <c:pt idx="799">
                  <c:v>37676</c:v>
                </c:pt>
                <c:pt idx="800">
                  <c:v>37677</c:v>
                </c:pt>
                <c:pt idx="801">
                  <c:v>37678</c:v>
                </c:pt>
                <c:pt idx="802">
                  <c:v>37679</c:v>
                </c:pt>
                <c:pt idx="803">
                  <c:v>37680</c:v>
                </c:pt>
                <c:pt idx="804">
                  <c:v>37683</c:v>
                </c:pt>
                <c:pt idx="805">
                  <c:v>37684</c:v>
                </c:pt>
                <c:pt idx="806">
                  <c:v>37685</c:v>
                </c:pt>
                <c:pt idx="807">
                  <c:v>37686</c:v>
                </c:pt>
                <c:pt idx="808">
                  <c:v>37687</c:v>
                </c:pt>
                <c:pt idx="809">
                  <c:v>37690</c:v>
                </c:pt>
                <c:pt idx="810">
                  <c:v>37691</c:v>
                </c:pt>
                <c:pt idx="811">
                  <c:v>37692</c:v>
                </c:pt>
                <c:pt idx="812">
                  <c:v>37693</c:v>
                </c:pt>
                <c:pt idx="813">
                  <c:v>37694</c:v>
                </c:pt>
                <c:pt idx="814">
                  <c:v>37697</c:v>
                </c:pt>
                <c:pt idx="815">
                  <c:v>37698</c:v>
                </c:pt>
                <c:pt idx="816">
                  <c:v>37699</c:v>
                </c:pt>
                <c:pt idx="817">
                  <c:v>37700</c:v>
                </c:pt>
                <c:pt idx="818">
                  <c:v>37701</c:v>
                </c:pt>
                <c:pt idx="819">
                  <c:v>37704</c:v>
                </c:pt>
                <c:pt idx="820">
                  <c:v>37705</c:v>
                </c:pt>
                <c:pt idx="821">
                  <c:v>37706</c:v>
                </c:pt>
                <c:pt idx="822">
                  <c:v>37707</c:v>
                </c:pt>
                <c:pt idx="823">
                  <c:v>37708</c:v>
                </c:pt>
                <c:pt idx="824">
                  <c:v>37711</c:v>
                </c:pt>
                <c:pt idx="825">
                  <c:v>37712</c:v>
                </c:pt>
                <c:pt idx="826">
                  <c:v>37713</c:v>
                </c:pt>
                <c:pt idx="827">
                  <c:v>37714</c:v>
                </c:pt>
                <c:pt idx="828">
                  <c:v>37715</c:v>
                </c:pt>
                <c:pt idx="829">
                  <c:v>37718</c:v>
                </c:pt>
                <c:pt idx="830">
                  <c:v>37719</c:v>
                </c:pt>
                <c:pt idx="831">
                  <c:v>37720</c:v>
                </c:pt>
                <c:pt idx="832">
                  <c:v>37721</c:v>
                </c:pt>
                <c:pt idx="833">
                  <c:v>37722</c:v>
                </c:pt>
                <c:pt idx="834">
                  <c:v>37725</c:v>
                </c:pt>
                <c:pt idx="835">
                  <c:v>37726</c:v>
                </c:pt>
                <c:pt idx="836">
                  <c:v>37727</c:v>
                </c:pt>
                <c:pt idx="837">
                  <c:v>37728</c:v>
                </c:pt>
                <c:pt idx="838">
                  <c:v>37733</c:v>
                </c:pt>
                <c:pt idx="839">
                  <c:v>37734</c:v>
                </c:pt>
                <c:pt idx="840">
                  <c:v>37735</c:v>
                </c:pt>
                <c:pt idx="841">
                  <c:v>37736</c:v>
                </c:pt>
                <c:pt idx="842">
                  <c:v>37739</c:v>
                </c:pt>
                <c:pt idx="843">
                  <c:v>37740</c:v>
                </c:pt>
                <c:pt idx="844">
                  <c:v>37741</c:v>
                </c:pt>
                <c:pt idx="845">
                  <c:v>37743</c:v>
                </c:pt>
                <c:pt idx="846">
                  <c:v>37746</c:v>
                </c:pt>
                <c:pt idx="847">
                  <c:v>37747</c:v>
                </c:pt>
                <c:pt idx="848">
                  <c:v>37748</c:v>
                </c:pt>
                <c:pt idx="849">
                  <c:v>37749</c:v>
                </c:pt>
                <c:pt idx="850">
                  <c:v>37750</c:v>
                </c:pt>
                <c:pt idx="851">
                  <c:v>37753</c:v>
                </c:pt>
                <c:pt idx="852">
                  <c:v>37754</c:v>
                </c:pt>
                <c:pt idx="853">
                  <c:v>37755</c:v>
                </c:pt>
                <c:pt idx="854">
                  <c:v>37756</c:v>
                </c:pt>
                <c:pt idx="855">
                  <c:v>37757</c:v>
                </c:pt>
                <c:pt idx="856">
                  <c:v>37760</c:v>
                </c:pt>
                <c:pt idx="857">
                  <c:v>37761</c:v>
                </c:pt>
                <c:pt idx="858">
                  <c:v>37762</c:v>
                </c:pt>
                <c:pt idx="859">
                  <c:v>37763</c:v>
                </c:pt>
                <c:pt idx="860">
                  <c:v>37764</c:v>
                </c:pt>
                <c:pt idx="861">
                  <c:v>37767</c:v>
                </c:pt>
                <c:pt idx="862">
                  <c:v>37768</c:v>
                </c:pt>
                <c:pt idx="863">
                  <c:v>37769</c:v>
                </c:pt>
                <c:pt idx="864">
                  <c:v>37770</c:v>
                </c:pt>
                <c:pt idx="865">
                  <c:v>37771</c:v>
                </c:pt>
                <c:pt idx="866">
                  <c:v>37774</c:v>
                </c:pt>
                <c:pt idx="867">
                  <c:v>37775</c:v>
                </c:pt>
                <c:pt idx="868">
                  <c:v>37776</c:v>
                </c:pt>
                <c:pt idx="869">
                  <c:v>37777</c:v>
                </c:pt>
                <c:pt idx="870">
                  <c:v>37778</c:v>
                </c:pt>
                <c:pt idx="871">
                  <c:v>37781</c:v>
                </c:pt>
                <c:pt idx="872">
                  <c:v>37782</c:v>
                </c:pt>
                <c:pt idx="873">
                  <c:v>37783</c:v>
                </c:pt>
                <c:pt idx="874">
                  <c:v>37784</c:v>
                </c:pt>
                <c:pt idx="875">
                  <c:v>37785</c:v>
                </c:pt>
                <c:pt idx="876">
                  <c:v>37788</c:v>
                </c:pt>
                <c:pt idx="877">
                  <c:v>37789</c:v>
                </c:pt>
                <c:pt idx="878">
                  <c:v>37790</c:v>
                </c:pt>
                <c:pt idx="879">
                  <c:v>37791</c:v>
                </c:pt>
                <c:pt idx="880">
                  <c:v>37792</c:v>
                </c:pt>
                <c:pt idx="881">
                  <c:v>37795</c:v>
                </c:pt>
                <c:pt idx="882">
                  <c:v>37796</c:v>
                </c:pt>
                <c:pt idx="883">
                  <c:v>37797</c:v>
                </c:pt>
                <c:pt idx="884">
                  <c:v>37798</c:v>
                </c:pt>
                <c:pt idx="885">
                  <c:v>37799</c:v>
                </c:pt>
                <c:pt idx="886">
                  <c:v>37802</c:v>
                </c:pt>
                <c:pt idx="887">
                  <c:v>37803</c:v>
                </c:pt>
                <c:pt idx="888">
                  <c:v>37804</c:v>
                </c:pt>
                <c:pt idx="889">
                  <c:v>37805</c:v>
                </c:pt>
                <c:pt idx="890">
                  <c:v>37806</c:v>
                </c:pt>
                <c:pt idx="891">
                  <c:v>37809</c:v>
                </c:pt>
                <c:pt idx="892">
                  <c:v>37810</c:v>
                </c:pt>
                <c:pt idx="893">
                  <c:v>37811</c:v>
                </c:pt>
                <c:pt idx="894">
                  <c:v>37812</c:v>
                </c:pt>
                <c:pt idx="895">
                  <c:v>37813</c:v>
                </c:pt>
                <c:pt idx="896">
                  <c:v>37816</c:v>
                </c:pt>
                <c:pt idx="897">
                  <c:v>37817</c:v>
                </c:pt>
                <c:pt idx="898">
                  <c:v>37818</c:v>
                </c:pt>
                <c:pt idx="899">
                  <c:v>37819</c:v>
                </c:pt>
                <c:pt idx="900">
                  <c:v>37820</c:v>
                </c:pt>
                <c:pt idx="901">
                  <c:v>37823</c:v>
                </c:pt>
                <c:pt idx="902">
                  <c:v>37824</c:v>
                </c:pt>
                <c:pt idx="903">
                  <c:v>37825</c:v>
                </c:pt>
                <c:pt idx="904">
                  <c:v>37826</c:v>
                </c:pt>
                <c:pt idx="905">
                  <c:v>37827</c:v>
                </c:pt>
                <c:pt idx="906">
                  <c:v>37830</c:v>
                </c:pt>
                <c:pt idx="907">
                  <c:v>37831</c:v>
                </c:pt>
                <c:pt idx="908">
                  <c:v>37832</c:v>
                </c:pt>
                <c:pt idx="909">
                  <c:v>37833</c:v>
                </c:pt>
                <c:pt idx="910">
                  <c:v>37834</c:v>
                </c:pt>
                <c:pt idx="911">
                  <c:v>37837</c:v>
                </c:pt>
                <c:pt idx="912">
                  <c:v>37838</c:v>
                </c:pt>
                <c:pt idx="913">
                  <c:v>37839</c:v>
                </c:pt>
                <c:pt idx="914">
                  <c:v>37840</c:v>
                </c:pt>
                <c:pt idx="915">
                  <c:v>37841</c:v>
                </c:pt>
                <c:pt idx="916">
                  <c:v>37844</c:v>
                </c:pt>
                <c:pt idx="917">
                  <c:v>37845</c:v>
                </c:pt>
                <c:pt idx="918">
                  <c:v>37846</c:v>
                </c:pt>
                <c:pt idx="919">
                  <c:v>37847</c:v>
                </c:pt>
                <c:pt idx="920">
                  <c:v>37848</c:v>
                </c:pt>
                <c:pt idx="921">
                  <c:v>37851</c:v>
                </c:pt>
                <c:pt idx="922">
                  <c:v>37852</c:v>
                </c:pt>
                <c:pt idx="923">
                  <c:v>37853</c:v>
                </c:pt>
                <c:pt idx="924">
                  <c:v>37854</c:v>
                </c:pt>
                <c:pt idx="925">
                  <c:v>37855</c:v>
                </c:pt>
                <c:pt idx="926">
                  <c:v>37858</c:v>
                </c:pt>
                <c:pt idx="927">
                  <c:v>37859</c:v>
                </c:pt>
                <c:pt idx="928">
                  <c:v>37860</c:v>
                </c:pt>
                <c:pt idx="929">
                  <c:v>37861</c:v>
                </c:pt>
                <c:pt idx="930">
                  <c:v>37862</c:v>
                </c:pt>
                <c:pt idx="931">
                  <c:v>37865</c:v>
                </c:pt>
                <c:pt idx="932">
                  <c:v>37866</c:v>
                </c:pt>
                <c:pt idx="933">
                  <c:v>37867</c:v>
                </c:pt>
                <c:pt idx="934">
                  <c:v>37868</c:v>
                </c:pt>
                <c:pt idx="935">
                  <c:v>37869</c:v>
                </c:pt>
                <c:pt idx="936">
                  <c:v>37872</c:v>
                </c:pt>
                <c:pt idx="937">
                  <c:v>37873</c:v>
                </c:pt>
                <c:pt idx="938">
                  <c:v>37874</c:v>
                </c:pt>
                <c:pt idx="939">
                  <c:v>37875</c:v>
                </c:pt>
                <c:pt idx="940">
                  <c:v>37876</c:v>
                </c:pt>
                <c:pt idx="941">
                  <c:v>37879</c:v>
                </c:pt>
                <c:pt idx="942">
                  <c:v>37880</c:v>
                </c:pt>
                <c:pt idx="943">
                  <c:v>37881</c:v>
                </c:pt>
                <c:pt idx="944">
                  <c:v>37882</c:v>
                </c:pt>
                <c:pt idx="945">
                  <c:v>37883</c:v>
                </c:pt>
                <c:pt idx="946">
                  <c:v>37886</c:v>
                </c:pt>
                <c:pt idx="947">
                  <c:v>37887</c:v>
                </c:pt>
                <c:pt idx="948">
                  <c:v>37888</c:v>
                </c:pt>
                <c:pt idx="949">
                  <c:v>37889</c:v>
                </c:pt>
                <c:pt idx="950">
                  <c:v>37890</c:v>
                </c:pt>
                <c:pt idx="951">
                  <c:v>37893</c:v>
                </c:pt>
                <c:pt idx="952">
                  <c:v>37894</c:v>
                </c:pt>
                <c:pt idx="953">
                  <c:v>37895</c:v>
                </c:pt>
                <c:pt idx="954">
                  <c:v>37896</c:v>
                </c:pt>
                <c:pt idx="955">
                  <c:v>37897</c:v>
                </c:pt>
                <c:pt idx="956">
                  <c:v>37900</c:v>
                </c:pt>
                <c:pt idx="957">
                  <c:v>37901</c:v>
                </c:pt>
                <c:pt idx="958">
                  <c:v>37902</c:v>
                </c:pt>
                <c:pt idx="959">
                  <c:v>37903</c:v>
                </c:pt>
                <c:pt idx="960">
                  <c:v>37904</c:v>
                </c:pt>
                <c:pt idx="961">
                  <c:v>37907</c:v>
                </c:pt>
                <c:pt idx="962">
                  <c:v>37908</c:v>
                </c:pt>
                <c:pt idx="963">
                  <c:v>37909</c:v>
                </c:pt>
                <c:pt idx="964">
                  <c:v>37910</c:v>
                </c:pt>
                <c:pt idx="965">
                  <c:v>37911</c:v>
                </c:pt>
                <c:pt idx="966">
                  <c:v>37914</c:v>
                </c:pt>
                <c:pt idx="967">
                  <c:v>37915</c:v>
                </c:pt>
                <c:pt idx="968">
                  <c:v>37916</c:v>
                </c:pt>
                <c:pt idx="969">
                  <c:v>37917</c:v>
                </c:pt>
                <c:pt idx="970">
                  <c:v>37918</c:v>
                </c:pt>
                <c:pt idx="971">
                  <c:v>37921</c:v>
                </c:pt>
                <c:pt idx="972">
                  <c:v>37922</c:v>
                </c:pt>
                <c:pt idx="973">
                  <c:v>37923</c:v>
                </c:pt>
                <c:pt idx="974">
                  <c:v>37924</c:v>
                </c:pt>
                <c:pt idx="975">
                  <c:v>37925</c:v>
                </c:pt>
                <c:pt idx="976">
                  <c:v>37928</c:v>
                </c:pt>
                <c:pt idx="977">
                  <c:v>37929</c:v>
                </c:pt>
                <c:pt idx="978">
                  <c:v>37930</c:v>
                </c:pt>
                <c:pt idx="979">
                  <c:v>37931</c:v>
                </c:pt>
                <c:pt idx="980">
                  <c:v>37932</c:v>
                </c:pt>
                <c:pt idx="981">
                  <c:v>37935</c:v>
                </c:pt>
                <c:pt idx="982">
                  <c:v>37936</c:v>
                </c:pt>
                <c:pt idx="983">
                  <c:v>37937</c:v>
                </c:pt>
                <c:pt idx="984">
                  <c:v>37938</c:v>
                </c:pt>
                <c:pt idx="985">
                  <c:v>37939</c:v>
                </c:pt>
                <c:pt idx="986">
                  <c:v>37942</c:v>
                </c:pt>
                <c:pt idx="987">
                  <c:v>37943</c:v>
                </c:pt>
                <c:pt idx="988">
                  <c:v>37944</c:v>
                </c:pt>
                <c:pt idx="989">
                  <c:v>37945</c:v>
                </c:pt>
                <c:pt idx="990">
                  <c:v>37946</c:v>
                </c:pt>
                <c:pt idx="991">
                  <c:v>37949</c:v>
                </c:pt>
                <c:pt idx="992">
                  <c:v>37950</c:v>
                </c:pt>
                <c:pt idx="993">
                  <c:v>37951</c:v>
                </c:pt>
                <c:pt idx="994">
                  <c:v>37952</c:v>
                </c:pt>
                <c:pt idx="995">
                  <c:v>37953</c:v>
                </c:pt>
                <c:pt idx="996">
                  <c:v>37956</c:v>
                </c:pt>
                <c:pt idx="997">
                  <c:v>37957</c:v>
                </c:pt>
                <c:pt idx="998">
                  <c:v>37958</c:v>
                </c:pt>
                <c:pt idx="999">
                  <c:v>37959</c:v>
                </c:pt>
                <c:pt idx="1000">
                  <c:v>37960</c:v>
                </c:pt>
                <c:pt idx="1001">
                  <c:v>37963</c:v>
                </c:pt>
                <c:pt idx="1002">
                  <c:v>37964</c:v>
                </c:pt>
                <c:pt idx="1003">
                  <c:v>37965</c:v>
                </c:pt>
                <c:pt idx="1004">
                  <c:v>37966</c:v>
                </c:pt>
                <c:pt idx="1005">
                  <c:v>37967</c:v>
                </c:pt>
                <c:pt idx="1006">
                  <c:v>37970</c:v>
                </c:pt>
                <c:pt idx="1007">
                  <c:v>37971</c:v>
                </c:pt>
                <c:pt idx="1008">
                  <c:v>37972</c:v>
                </c:pt>
                <c:pt idx="1009">
                  <c:v>37973</c:v>
                </c:pt>
                <c:pt idx="1010">
                  <c:v>37974</c:v>
                </c:pt>
                <c:pt idx="1011">
                  <c:v>37977</c:v>
                </c:pt>
                <c:pt idx="1012">
                  <c:v>37978</c:v>
                </c:pt>
                <c:pt idx="1013">
                  <c:v>37979</c:v>
                </c:pt>
                <c:pt idx="1014">
                  <c:v>37984</c:v>
                </c:pt>
                <c:pt idx="1015">
                  <c:v>37985</c:v>
                </c:pt>
                <c:pt idx="1016">
                  <c:v>37986</c:v>
                </c:pt>
                <c:pt idx="1017">
                  <c:v>37988</c:v>
                </c:pt>
                <c:pt idx="1018">
                  <c:v>37991</c:v>
                </c:pt>
                <c:pt idx="1019">
                  <c:v>37992</c:v>
                </c:pt>
                <c:pt idx="1020">
                  <c:v>37993</c:v>
                </c:pt>
                <c:pt idx="1021">
                  <c:v>37994</c:v>
                </c:pt>
                <c:pt idx="1022">
                  <c:v>37995</c:v>
                </c:pt>
                <c:pt idx="1023">
                  <c:v>37998</c:v>
                </c:pt>
                <c:pt idx="1024">
                  <c:v>37999</c:v>
                </c:pt>
                <c:pt idx="1025">
                  <c:v>38000</c:v>
                </c:pt>
                <c:pt idx="1026">
                  <c:v>38001</c:v>
                </c:pt>
                <c:pt idx="1027">
                  <c:v>38002</c:v>
                </c:pt>
                <c:pt idx="1028">
                  <c:v>38005</c:v>
                </c:pt>
                <c:pt idx="1029">
                  <c:v>38006</c:v>
                </c:pt>
                <c:pt idx="1030">
                  <c:v>38007</c:v>
                </c:pt>
                <c:pt idx="1031">
                  <c:v>38008</c:v>
                </c:pt>
                <c:pt idx="1032">
                  <c:v>38009</c:v>
                </c:pt>
                <c:pt idx="1033">
                  <c:v>38012</c:v>
                </c:pt>
                <c:pt idx="1034">
                  <c:v>38013</c:v>
                </c:pt>
                <c:pt idx="1035">
                  <c:v>38014</c:v>
                </c:pt>
                <c:pt idx="1036">
                  <c:v>38015</c:v>
                </c:pt>
                <c:pt idx="1037">
                  <c:v>38016</c:v>
                </c:pt>
                <c:pt idx="1038">
                  <c:v>38019</c:v>
                </c:pt>
                <c:pt idx="1039">
                  <c:v>38020</c:v>
                </c:pt>
                <c:pt idx="1040">
                  <c:v>38021</c:v>
                </c:pt>
                <c:pt idx="1041">
                  <c:v>38022</c:v>
                </c:pt>
                <c:pt idx="1042">
                  <c:v>38023</c:v>
                </c:pt>
                <c:pt idx="1043">
                  <c:v>38026</c:v>
                </c:pt>
                <c:pt idx="1044">
                  <c:v>38027</c:v>
                </c:pt>
                <c:pt idx="1045">
                  <c:v>38028</c:v>
                </c:pt>
                <c:pt idx="1046">
                  <c:v>38029</c:v>
                </c:pt>
                <c:pt idx="1047">
                  <c:v>38030</c:v>
                </c:pt>
                <c:pt idx="1048">
                  <c:v>38033</c:v>
                </c:pt>
                <c:pt idx="1049">
                  <c:v>38034</c:v>
                </c:pt>
                <c:pt idx="1050">
                  <c:v>38035</c:v>
                </c:pt>
                <c:pt idx="1051">
                  <c:v>38036</c:v>
                </c:pt>
                <c:pt idx="1052">
                  <c:v>38037</c:v>
                </c:pt>
                <c:pt idx="1053">
                  <c:v>38040</c:v>
                </c:pt>
                <c:pt idx="1054">
                  <c:v>38041</c:v>
                </c:pt>
                <c:pt idx="1055">
                  <c:v>38042</c:v>
                </c:pt>
                <c:pt idx="1056">
                  <c:v>38043</c:v>
                </c:pt>
                <c:pt idx="1057">
                  <c:v>38044</c:v>
                </c:pt>
                <c:pt idx="1058">
                  <c:v>38047</c:v>
                </c:pt>
                <c:pt idx="1059">
                  <c:v>38048</c:v>
                </c:pt>
                <c:pt idx="1060">
                  <c:v>38049</c:v>
                </c:pt>
                <c:pt idx="1061">
                  <c:v>38050</c:v>
                </c:pt>
                <c:pt idx="1062">
                  <c:v>38051</c:v>
                </c:pt>
                <c:pt idx="1063">
                  <c:v>38054</c:v>
                </c:pt>
                <c:pt idx="1064">
                  <c:v>38055</c:v>
                </c:pt>
                <c:pt idx="1065">
                  <c:v>38056</c:v>
                </c:pt>
                <c:pt idx="1066">
                  <c:v>38057</c:v>
                </c:pt>
                <c:pt idx="1067">
                  <c:v>38058</c:v>
                </c:pt>
                <c:pt idx="1068">
                  <c:v>38061</c:v>
                </c:pt>
                <c:pt idx="1069">
                  <c:v>38062</c:v>
                </c:pt>
                <c:pt idx="1070">
                  <c:v>38063</c:v>
                </c:pt>
                <c:pt idx="1071">
                  <c:v>38064</c:v>
                </c:pt>
                <c:pt idx="1072">
                  <c:v>38065</c:v>
                </c:pt>
                <c:pt idx="1073">
                  <c:v>38068</c:v>
                </c:pt>
                <c:pt idx="1074">
                  <c:v>38069</c:v>
                </c:pt>
                <c:pt idx="1075">
                  <c:v>38070</c:v>
                </c:pt>
                <c:pt idx="1076">
                  <c:v>38071</c:v>
                </c:pt>
                <c:pt idx="1077">
                  <c:v>38072</c:v>
                </c:pt>
                <c:pt idx="1078">
                  <c:v>38075</c:v>
                </c:pt>
                <c:pt idx="1079">
                  <c:v>38076</c:v>
                </c:pt>
                <c:pt idx="1080">
                  <c:v>38077</c:v>
                </c:pt>
                <c:pt idx="1081">
                  <c:v>38078</c:v>
                </c:pt>
                <c:pt idx="1082">
                  <c:v>38079</c:v>
                </c:pt>
                <c:pt idx="1083">
                  <c:v>38082</c:v>
                </c:pt>
                <c:pt idx="1084">
                  <c:v>38083</c:v>
                </c:pt>
                <c:pt idx="1085">
                  <c:v>38084</c:v>
                </c:pt>
                <c:pt idx="1086">
                  <c:v>38085</c:v>
                </c:pt>
                <c:pt idx="1087">
                  <c:v>38090</c:v>
                </c:pt>
                <c:pt idx="1088">
                  <c:v>38091</c:v>
                </c:pt>
                <c:pt idx="1089">
                  <c:v>38092</c:v>
                </c:pt>
                <c:pt idx="1090">
                  <c:v>38093</c:v>
                </c:pt>
                <c:pt idx="1091">
                  <c:v>38096</c:v>
                </c:pt>
                <c:pt idx="1092">
                  <c:v>38097</c:v>
                </c:pt>
                <c:pt idx="1093">
                  <c:v>38098</c:v>
                </c:pt>
                <c:pt idx="1094">
                  <c:v>38099</c:v>
                </c:pt>
                <c:pt idx="1095">
                  <c:v>38100</c:v>
                </c:pt>
                <c:pt idx="1096">
                  <c:v>38103</c:v>
                </c:pt>
                <c:pt idx="1097">
                  <c:v>38104</c:v>
                </c:pt>
                <c:pt idx="1098">
                  <c:v>38105</c:v>
                </c:pt>
                <c:pt idx="1099">
                  <c:v>38106</c:v>
                </c:pt>
                <c:pt idx="1100">
                  <c:v>38107</c:v>
                </c:pt>
                <c:pt idx="1101">
                  <c:v>38110</c:v>
                </c:pt>
                <c:pt idx="1102">
                  <c:v>38111</c:v>
                </c:pt>
                <c:pt idx="1103">
                  <c:v>38112</c:v>
                </c:pt>
                <c:pt idx="1104">
                  <c:v>38113</c:v>
                </c:pt>
                <c:pt idx="1105">
                  <c:v>38114</c:v>
                </c:pt>
                <c:pt idx="1106">
                  <c:v>38117</c:v>
                </c:pt>
                <c:pt idx="1107">
                  <c:v>38118</c:v>
                </c:pt>
                <c:pt idx="1108">
                  <c:v>38119</c:v>
                </c:pt>
                <c:pt idx="1109">
                  <c:v>38120</c:v>
                </c:pt>
                <c:pt idx="1110">
                  <c:v>38121</c:v>
                </c:pt>
                <c:pt idx="1111">
                  <c:v>38124</c:v>
                </c:pt>
                <c:pt idx="1112">
                  <c:v>38125</c:v>
                </c:pt>
                <c:pt idx="1113">
                  <c:v>38126</c:v>
                </c:pt>
                <c:pt idx="1114">
                  <c:v>38127</c:v>
                </c:pt>
                <c:pt idx="1115">
                  <c:v>38128</c:v>
                </c:pt>
                <c:pt idx="1116">
                  <c:v>38131</c:v>
                </c:pt>
                <c:pt idx="1117">
                  <c:v>38132</c:v>
                </c:pt>
                <c:pt idx="1118">
                  <c:v>38133</c:v>
                </c:pt>
                <c:pt idx="1119">
                  <c:v>38134</c:v>
                </c:pt>
                <c:pt idx="1120">
                  <c:v>38135</c:v>
                </c:pt>
                <c:pt idx="1121">
                  <c:v>38138</c:v>
                </c:pt>
                <c:pt idx="1122">
                  <c:v>38139</c:v>
                </c:pt>
                <c:pt idx="1123">
                  <c:v>38140</c:v>
                </c:pt>
                <c:pt idx="1124">
                  <c:v>38141</c:v>
                </c:pt>
                <c:pt idx="1125">
                  <c:v>38142</c:v>
                </c:pt>
                <c:pt idx="1126">
                  <c:v>38145</c:v>
                </c:pt>
                <c:pt idx="1127">
                  <c:v>38146</c:v>
                </c:pt>
                <c:pt idx="1128">
                  <c:v>38147</c:v>
                </c:pt>
                <c:pt idx="1129">
                  <c:v>38148</c:v>
                </c:pt>
                <c:pt idx="1130">
                  <c:v>38149</c:v>
                </c:pt>
                <c:pt idx="1131">
                  <c:v>38152</c:v>
                </c:pt>
                <c:pt idx="1132">
                  <c:v>38153</c:v>
                </c:pt>
                <c:pt idx="1133">
                  <c:v>38154</c:v>
                </c:pt>
                <c:pt idx="1134">
                  <c:v>38155</c:v>
                </c:pt>
                <c:pt idx="1135">
                  <c:v>38156</c:v>
                </c:pt>
                <c:pt idx="1136">
                  <c:v>38159</c:v>
                </c:pt>
                <c:pt idx="1137">
                  <c:v>38160</c:v>
                </c:pt>
                <c:pt idx="1138">
                  <c:v>38161</c:v>
                </c:pt>
                <c:pt idx="1139">
                  <c:v>38162</c:v>
                </c:pt>
                <c:pt idx="1140">
                  <c:v>38163</c:v>
                </c:pt>
                <c:pt idx="1141">
                  <c:v>38166</c:v>
                </c:pt>
                <c:pt idx="1142">
                  <c:v>38167</c:v>
                </c:pt>
                <c:pt idx="1143">
                  <c:v>38168</c:v>
                </c:pt>
                <c:pt idx="1144">
                  <c:v>38169</c:v>
                </c:pt>
                <c:pt idx="1145">
                  <c:v>38170</c:v>
                </c:pt>
                <c:pt idx="1146">
                  <c:v>38173</c:v>
                </c:pt>
                <c:pt idx="1147">
                  <c:v>38174</c:v>
                </c:pt>
                <c:pt idx="1148">
                  <c:v>38175</c:v>
                </c:pt>
                <c:pt idx="1149">
                  <c:v>38176</c:v>
                </c:pt>
                <c:pt idx="1150">
                  <c:v>38177</c:v>
                </c:pt>
                <c:pt idx="1151">
                  <c:v>38180</c:v>
                </c:pt>
                <c:pt idx="1152">
                  <c:v>38181</c:v>
                </c:pt>
                <c:pt idx="1153">
                  <c:v>38182</c:v>
                </c:pt>
                <c:pt idx="1154">
                  <c:v>38183</c:v>
                </c:pt>
                <c:pt idx="1155">
                  <c:v>38184</c:v>
                </c:pt>
                <c:pt idx="1156">
                  <c:v>38187</c:v>
                </c:pt>
                <c:pt idx="1157">
                  <c:v>38188</c:v>
                </c:pt>
                <c:pt idx="1158">
                  <c:v>38189</c:v>
                </c:pt>
                <c:pt idx="1159">
                  <c:v>38190</c:v>
                </c:pt>
                <c:pt idx="1160">
                  <c:v>38191</c:v>
                </c:pt>
                <c:pt idx="1161">
                  <c:v>38194</c:v>
                </c:pt>
                <c:pt idx="1162">
                  <c:v>38195</c:v>
                </c:pt>
                <c:pt idx="1163">
                  <c:v>38196</c:v>
                </c:pt>
                <c:pt idx="1164">
                  <c:v>38197</c:v>
                </c:pt>
                <c:pt idx="1165">
                  <c:v>38198</c:v>
                </c:pt>
                <c:pt idx="1166">
                  <c:v>38201</c:v>
                </c:pt>
                <c:pt idx="1167">
                  <c:v>38202</c:v>
                </c:pt>
                <c:pt idx="1168">
                  <c:v>38203</c:v>
                </c:pt>
                <c:pt idx="1169">
                  <c:v>38204</c:v>
                </c:pt>
                <c:pt idx="1170">
                  <c:v>38205</c:v>
                </c:pt>
                <c:pt idx="1171">
                  <c:v>38208</c:v>
                </c:pt>
                <c:pt idx="1172">
                  <c:v>38209</c:v>
                </c:pt>
                <c:pt idx="1173">
                  <c:v>38210</c:v>
                </c:pt>
                <c:pt idx="1174">
                  <c:v>38211</c:v>
                </c:pt>
                <c:pt idx="1175">
                  <c:v>38212</c:v>
                </c:pt>
                <c:pt idx="1176">
                  <c:v>38215</c:v>
                </c:pt>
                <c:pt idx="1177">
                  <c:v>38216</c:v>
                </c:pt>
                <c:pt idx="1178">
                  <c:v>38217</c:v>
                </c:pt>
                <c:pt idx="1179">
                  <c:v>38218</c:v>
                </c:pt>
                <c:pt idx="1180">
                  <c:v>38219</c:v>
                </c:pt>
                <c:pt idx="1181">
                  <c:v>38222</c:v>
                </c:pt>
                <c:pt idx="1182">
                  <c:v>38223</c:v>
                </c:pt>
                <c:pt idx="1183">
                  <c:v>38224</c:v>
                </c:pt>
                <c:pt idx="1184">
                  <c:v>38225</c:v>
                </c:pt>
                <c:pt idx="1185">
                  <c:v>38226</c:v>
                </c:pt>
                <c:pt idx="1186">
                  <c:v>38229</c:v>
                </c:pt>
                <c:pt idx="1187">
                  <c:v>38230</c:v>
                </c:pt>
                <c:pt idx="1188">
                  <c:v>38231</c:v>
                </c:pt>
                <c:pt idx="1189">
                  <c:v>38232</c:v>
                </c:pt>
                <c:pt idx="1190">
                  <c:v>38233</c:v>
                </c:pt>
                <c:pt idx="1191">
                  <c:v>38236</c:v>
                </c:pt>
                <c:pt idx="1192">
                  <c:v>38237</c:v>
                </c:pt>
                <c:pt idx="1193">
                  <c:v>38238</c:v>
                </c:pt>
                <c:pt idx="1194">
                  <c:v>38239</c:v>
                </c:pt>
                <c:pt idx="1195">
                  <c:v>38240</c:v>
                </c:pt>
                <c:pt idx="1196">
                  <c:v>38243</c:v>
                </c:pt>
                <c:pt idx="1197">
                  <c:v>38244</c:v>
                </c:pt>
                <c:pt idx="1198">
                  <c:v>38245</c:v>
                </c:pt>
                <c:pt idx="1199">
                  <c:v>38246</c:v>
                </c:pt>
                <c:pt idx="1200">
                  <c:v>38247</c:v>
                </c:pt>
                <c:pt idx="1201">
                  <c:v>38250</c:v>
                </c:pt>
                <c:pt idx="1202">
                  <c:v>38251</c:v>
                </c:pt>
                <c:pt idx="1203">
                  <c:v>38252</c:v>
                </c:pt>
                <c:pt idx="1204">
                  <c:v>38253</c:v>
                </c:pt>
                <c:pt idx="1205">
                  <c:v>38254</c:v>
                </c:pt>
                <c:pt idx="1206">
                  <c:v>38257</c:v>
                </c:pt>
                <c:pt idx="1207">
                  <c:v>38258</c:v>
                </c:pt>
                <c:pt idx="1208">
                  <c:v>38259</c:v>
                </c:pt>
                <c:pt idx="1209">
                  <c:v>38260</c:v>
                </c:pt>
                <c:pt idx="1210">
                  <c:v>38261</c:v>
                </c:pt>
                <c:pt idx="1211">
                  <c:v>38264</c:v>
                </c:pt>
                <c:pt idx="1212">
                  <c:v>38265</c:v>
                </c:pt>
                <c:pt idx="1213">
                  <c:v>38266</c:v>
                </c:pt>
                <c:pt idx="1214">
                  <c:v>38267</c:v>
                </c:pt>
                <c:pt idx="1215">
                  <c:v>38268</c:v>
                </c:pt>
                <c:pt idx="1216">
                  <c:v>38271</c:v>
                </c:pt>
                <c:pt idx="1217">
                  <c:v>38272</c:v>
                </c:pt>
                <c:pt idx="1218">
                  <c:v>38273</c:v>
                </c:pt>
                <c:pt idx="1219">
                  <c:v>38274</c:v>
                </c:pt>
                <c:pt idx="1220">
                  <c:v>38275</c:v>
                </c:pt>
                <c:pt idx="1221">
                  <c:v>38278</c:v>
                </c:pt>
                <c:pt idx="1222">
                  <c:v>38279</c:v>
                </c:pt>
                <c:pt idx="1223">
                  <c:v>38280</c:v>
                </c:pt>
                <c:pt idx="1224">
                  <c:v>38281</c:v>
                </c:pt>
                <c:pt idx="1225">
                  <c:v>38282</c:v>
                </c:pt>
                <c:pt idx="1226">
                  <c:v>38285</c:v>
                </c:pt>
                <c:pt idx="1227">
                  <c:v>38286</c:v>
                </c:pt>
                <c:pt idx="1228">
                  <c:v>38287</c:v>
                </c:pt>
                <c:pt idx="1229">
                  <c:v>38288</c:v>
                </c:pt>
                <c:pt idx="1230">
                  <c:v>38289</c:v>
                </c:pt>
                <c:pt idx="1231">
                  <c:v>38292</c:v>
                </c:pt>
                <c:pt idx="1232">
                  <c:v>38293</c:v>
                </c:pt>
                <c:pt idx="1233">
                  <c:v>38294</c:v>
                </c:pt>
                <c:pt idx="1234">
                  <c:v>38295</c:v>
                </c:pt>
                <c:pt idx="1235">
                  <c:v>38296</c:v>
                </c:pt>
                <c:pt idx="1236">
                  <c:v>38299</c:v>
                </c:pt>
                <c:pt idx="1237">
                  <c:v>38300</c:v>
                </c:pt>
                <c:pt idx="1238">
                  <c:v>38301</c:v>
                </c:pt>
                <c:pt idx="1239">
                  <c:v>38302</c:v>
                </c:pt>
                <c:pt idx="1240">
                  <c:v>38303</c:v>
                </c:pt>
                <c:pt idx="1241">
                  <c:v>38306</c:v>
                </c:pt>
                <c:pt idx="1242">
                  <c:v>38307</c:v>
                </c:pt>
                <c:pt idx="1243">
                  <c:v>38308</c:v>
                </c:pt>
                <c:pt idx="1244">
                  <c:v>38309</c:v>
                </c:pt>
                <c:pt idx="1245">
                  <c:v>38310</c:v>
                </c:pt>
                <c:pt idx="1246">
                  <c:v>38313</c:v>
                </c:pt>
                <c:pt idx="1247">
                  <c:v>38314</c:v>
                </c:pt>
                <c:pt idx="1248">
                  <c:v>38315</c:v>
                </c:pt>
                <c:pt idx="1249">
                  <c:v>38316</c:v>
                </c:pt>
                <c:pt idx="1250">
                  <c:v>38317</c:v>
                </c:pt>
                <c:pt idx="1251">
                  <c:v>38320</c:v>
                </c:pt>
                <c:pt idx="1252">
                  <c:v>38321</c:v>
                </c:pt>
                <c:pt idx="1253">
                  <c:v>38322</c:v>
                </c:pt>
                <c:pt idx="1254">
                  <c:v>38323</c:v>
                </c:pt>
                <c:pt idx="1255">
                  <c:v>38324</c:v>
                </c:pt>
                <c:pt idx="1256">
                  <c:v>38327</c:v>
                </c:pt>
                <c:pt idx="1257">
                  <c:v>38328</c:v>
                </c:pt>
                <c:pt idx="1258">
                  <c:v>38329</c:v>
                </c:pt>
                <c:pt idx="1259">
                  <c:v>38330</c:v>
                </c:pt>
                <c:pt idx="1260">
                  <c:v>38331</c:v>
                </c:pt>
                <c:pt idx="1261">
                  <c:v>38334</c:v>
                </c:pt>
                <c:pt idx="1262">
                  <c:v>38335</c:v>
                </c:pt>
                <c:pt idx="1263">
                  <c:v>38336</c:v>
                </c:pt>
                <c:pt idx="1264">
                  <c:v>38337</c:v>
                </c:pt>
                <c:pt idx="1265">
                  <c:v>38338</c:v>
                </c:pt>
                <c:pt idx="1266">
                  <c:v>38341</c:v>
                </c:pt>
                <c:pt idx="1267">
                  <c:v>38342</c:v>
                </c:pt>
                <c:pt idx="1268">
                  <c:v>38343</c:v>
                </c:pt>
                <c:pt idx="1269">
                  <c:v>38344</c:v>
                </c:pt>
                <c:pt idx="1270">
                  <c:v>38345</c:v>
                </c:pt>
                <c:pt idx="1271">
                  <c:v>38348</c:v>
                </c:pt>
                <c:pt idx="1272">
                  <c:v>38349</c:v>
                </c:pt>
                <c:pt idx="1273">
                  <c:v>38350</c:v>
                </c:pt>
                <c:pt idx="1274">
                  <c:v>38351</c:v>
                </c:pt>
                <c:pt idx="1275">
                  <c:v>38352</c:v>
                </c:pt>
                <c:pt idx="1276">
                  <c:v>38355</c:v>
                </c:pt>
                <c:pt idx="1277">
                  <c:v>38356</c:v>
                </c:pt>
                <c:pt idx="1278">
                  <c:v>38357</c:v>
                </c:pt>
                <c:pt idx="1279">
                  <c:v>38358</c:v>
                </c:pt>
                <c:pt idx="1280">
                  <c:v>38359</c:v>
                </c:pt>
                <c:pt idx="1281">
                  <c:v>38362</c:v>
                </c:pt>
                <c:pt idx="1282">
                  <c:v>38363</c:v>
                </c:pt>
                <c:pt idx="1283">
                  <c:v>38364</c:v>
                </c:pt>
                <c:pt idx="1284">
                  <c:v>38365</c:v>
                </c:pt>
                <c:pt idx="1285">
                  <c:v>38366</c:v>
                </c:pt>
                <c:pt idx="1286">
                  <c:v>38369</c:v>
                </c:pt>
                <c:pt idx="1287">
                  <c:v>38370</c:v>
                </c:pt>
                <c:pt idx="1288">
                  <c:v>38371</c:v>
                </c:pt>
                <c:pt idx="1289">
                  <c:v>38372</c:v>
                </c:pt>
                <c:pt idx="1290">
                  <c:v>38373</c:v>
                </c:pt>
                <c:pt idx="1291">
                  <c:v>38376</c:v>
                </c:pt>
                <c:pt idx="1292">
                  <c:v>38377</c:v>
                </c:pt>
                <c:pt idx="1293">
                  <c:v>38378</c:v>
                </c:pt>
                <c:pt idx="1294">
                  <c:v>38379</c:v>
                </c:pt>
                <c:pt idx="1295">
                  <c:v>38380</c:v>
                </c:pt>
                <c:pt idx="1296">
                  <c:v>38383</c:v>
                </c:pt>
                <c:pt idx="1297">
                  <c:v>38384</c:v>
                </c:pt>
                <c:pt idx="1298">
                  <c:v>38385</c:v>
                </c:pt>
                <c:pt idx="1299">
                  <c:v>38386</c:v>
                </c:pt>
                <c:pt idx="1300">
                  <c:v>38387</c:v>
                </c:pt>
                <c:pt idx="1301">
                  <c:v>38390</c:v>
                </c:pt>
                <c:pt idx="1302">
                  <c:v>38391</c:v>
                </c:pt>
                <c:pt idx="1303">
                  <c:v>38392</c:v>
                </c:pt>
                <c:pt idx="1304">
                  <c:v>38393</c:v>
                </c:pt>
                <c:pt idx="1305">
                  <c:v>38394</c:v>
                </c:pt>
                <c:pt idx="1306">
                  <c:v>38397</c:v>
                </c:pt>
                <c:pt idx="1307">
                  <c:v>38398</c:v>
                </c:pt>
                <c:pt idx="1308">
                  <c:v>38399</c:v>
                </c:pt>
                <c:pt idx="1309">
                  <c:v>38400</c:v>
                </c:pt>
                <c:pt idx="1310">
                  <c:v>38401</c:v>
                </c:pt>
                <c:pt idx="1311">
                  <c:v>38404</c:v>
                </c:pt>
                <c:pt idx="1312">
                  <c:v>38405</c:v>
                </c:pt>
                <c:pt idx="1313">
                  <c:v>38406</c:v>
                </c:pt>
                <c:pt idx="1314">
                  <c:v>38407</c:v>
                </c:pt>
                <c:pt idx="1315">
                  <c:v>38408</c:v>
                </c:pt>
                <c:pt idx="1316">
                  <c:v>38411</c:v>
                </c:pt>
                <c:pt idx="1317">
                  <c:v>38412</c:v>
                </c:pt>
                <c:pt idx="1318">
                  <c:v>38413</c:v>
                </c:pt>
                <c:pt idx="1319">
                  <c:v>38414</c:v>
                </c:pt>
                <c:pt idx="1320">
                  <c:v>38415</c:v>
                </c:pt>
                <c:pt idx="1321">
                  <c:v>38418</c:v>
                </c:pt>
                <c:pt idx="1322">
                  <c:v>38419</c:v>
                </c:pt>
                <c:pt idx="1323">
                  <c:v>38420</c:v>
                </c:pt>
                <c:pt idx="1324">
                  <c:v>38421</c:v>
                </c:pt>
                <c:pt idx="1325">
                  <c:v>38422</c:v>
                </c:pt>
                <c:pt idx="1326">
                  <c:v>38425</c:v>
                </c:pt>
                <c:pt idx="1327">
                  <c:v>38426</c:v>
                </c:pt>
                <c:pt idx="1328">
                  <c:v>38427</c:v>
                </c:pt>
                <c:pt idx="1329">
                  <c:v>38428</c:v>
                </c:pt>
                <c:pt idx="1330">
                  <c:v>38429</c:v>
                </c:pt>
                <c:pt idx="1331">
                  <c:v>38432</c:v>
                </c:pt>
                <c:pt idx="1332">
                  <c:v>38433</c:v>
                </c:pt>
                <c:pt idx="1333">
                  <c:v>38434</c:v>
                </c:pt>
                <c:pt idx="1334">
                  <c:v>38435</c:v>
                </c:pt>
                <c:pt idx="1335">
                  <c:v>38440</c:v>
                </c:pt>
                <c:pt idx="1336">
                  <c:v>38441</c:v>
                </c:pt>
                <c:pt idx="1337">
                  <c:v>38442</c:v>
                </c:pt>
                <c:pt idx="1338">
                  <c:v>38443</c:v>
                </c:pt>
                <c:pt idx="1339">
                  <c:v>38446</c:v>
                </c:pt>
                <c:pt idx="1340">
                  <c:v>38447</c:v>
                </c:pt>
                <c:pt idx="1341">
                  <c:v>38448</c:v>
                </c:pt>
                <c:pt idx="1342">
                  <c:v>38449</c:v>
                </c:pt>
                <c:pt idx="1343">
                  <c:v>38450</c:v>
                </c:pt>
                <c:pt idx="1344">
                  <c:v>38453</c:v>
                </c:pt>
                <c:pt idx="1345">
                  <c:v>38454</c:v>
                </c:pt>
                <c:pt idx="1346">
                  <c:v>38455</c:v>
                </c:pt>
                <c:pt idx="1347">
                  <c:v>38456</c:v>
                </c:pt>
                <c:pt idx="1348">
                  <c:v>38457</c:v>
                </c:pt>
                <c:pt idx="1349">
                  <c:v>38460</c:v>
                </c:pt>
                <c:pt idx="1350">
                  <c:v>38461</c:v>
                </c:pt>
                <c:pt idx="1351">
                  <c:v>38462</c:v>
                </c:pt>
                <c:pt idx="1352">
                  <c:v>38463</c:v>
                </c:pt>
                <c:pt idx="1353">
                  <c:v>38464</c:v>
                </c:pt>
                <c:pt idx="1354">
                  <c:v>38467</c:v>
                </c:pt>
                <c:pt idx="1355">
                  <c:v>38468</c:v>
                </c:pt>
                <c:pt idx="1356">
                  <c:v>38469</c:v>
                </c:pt>
                <c:pt idx="1357">
                  <c:v>38470</c:v>
                </c:pt>
                <c:pt idx="1358">
                  <c:v>38471</c:v>
                </c:pt>
                <c:pt idx="1359">
                  <c:v>38474</c:v>
                </c:pt>
                <c:pt idx="1360">
                  <c:v>38475</c:v>
                </c:pt>
                <c:pt idx="1361">
                  <c:v>38476</c:v>
                </c:pt>
                <c:pt idx="1362">
                  <c:v>38477</c:v>
                </c:pt>
                <c:pt idx="1363">
                  <c:v>38478</c:v>
                </c:pt>
                <c:pt idx="1364">
                  <c:v>38481</c:v>
                </c:pt>
                <c:pt idx="1365">
                  <c:v>38482</c:v>
                </c:pt>
                <c:pt idx="1366">
                  <c:v>38483</c:v>
                </c:pt>
                <c:pt idx="1367">
                  <c:v>38484</c:v>
                </c:pt>
                <c:pt idx="1368">
                  <c:v>38485</c:v>
                </c:pt>
                <c:pt idx="1369">
                  <c:v>38488</c:v>
                </c:pt>
                <c:pt idx="1370">
                  <c:v>38489</c:v>
                </c:pt>
                <c:pt idx="1371">
                  <c:v>38490</c:v>
                </c:pt>
                <c:pt idx="1372">
                  <c:v>38491</c:v>
                </c:pt>
                <c:pt idx="1373">
                  <c:v>38492</c:v>
                </c:pt>
                <c:pt idx="1374">
                  <c:v>38495</c:v>
                </c:pt>
                <c:pt idx="1375">
                  <c:v>38496</c:v>
                </c:pt>
                <c:pt idx="1376">
                  <c:v>38497</c:v>
                </c:pt>
                <c:pt idx="1377">
                  <c:v>38498</c:v>
                </c:pt>
                <c:pt idx="1378">
                  <c:v>38499</c:v>
                </c:pt>
                <c:pt idx="1379">
                  <c:v>38502</c:v>
                </c:pt>
                <c:pt idx="1380">
                  <c:v>38503</c:v>
                </c:pt>
                <c:pt idx="1381">
                  <c:v>38504</c:v>
                </c:pt>
                <c:pt idx="1382">
                  <c:v>38505</c:v>
                </c:pt>
                <c:pt idx="1383">
                  <c:v>38506</c:v>
                </c:pt>
                <c:pt idx="1384">
                  <c:v>38509</c:v>
                </c:pt>
                <c:pt idx="1385">
                  <c:v>38510</c:v>
                </c:pt>
                <c:pt idx="1386">
                  <c:v>38511</c:v>
                </c:pt>
                <c:pt idx="1387">
                  <c:v>38512</c:v>
                </c:pt>
                <c:pt idx="1388">
                  <c:v>38513</c:v>
                </c:pt>
                <c:pt idx="1389">
                  <c:v>38516</c:v>
                </c:pt>
                <c:pt idx="1390">
                  <c:v>38517</c:v>
                </c:pt>
                <c:pt idx="1391">
                  <c:v>38518</c:v>
                </c:pt>
                <c:pt idx="1392">
                  <c:v>38519</c:v>
                </c:pt>
                <c:pt idx="1393">
                  <c:v>38520</c:v>
                </c:pt>
                <c:pt idx="1394">
                  <c:v>38523</c:v>
                </c:pt>
                <c:pt idx="1395">
                  <c:v>38524</c:v>
                </c:pt>
                <c:pt idx="1396">
                  <c:v>38525</c:v>
                </c:pt>
                <c:pt idx="1397">
                  <c:v>38526</c:v>
                </c:pt>
                <c:pt idx="1398">
                  <c:v>38527</c:v>
                </c:pt>
                <c:pt idx="1399">
                  <c:v>38530</c:v>
                </c:pt>
                <c:pt idx="1400">
                  <c:v>38531</c:v>
                </c:pt>
                <c:pt idx="1401">
                  <c:v>38532</c:v>
                </c:pt>
                <c:pt idx="1402">
                  <c:v>38533</c:v>
                </c:pt>
                <c:pt idx="1403">
                  <c:v>38534</c:v>
                </c:pt>
                <c:pt idx="1404">
                  <c:v>38537</c:v>
                </c:pt>
                <c:pt idx="1405">
                  <c:v>38538</c:v>
                </c:pt>
                <c:pt idx="1406">
                  <c:v>38539</c:v>
                </c:pt>
                <c:pt idx="1407">
                  <c:v>38540</c:v>
                </c:pt>
                <c:pt idx="1408">
                  <c:v>38541</c:v>
                </c:pt>
                <c:pt idx="1409">
                  <c:v>38544</c:v>
                </c:pt>
                <c:pt idx="1410">
                  <c:v>38545</c:v>
                </c:pt>
                <c:pt idx="1411">
                  <c:v>38546</c:v>
                </c:pt>
                <c:pt idx="1412">
                  <c:v>38547</c:v>
                </c:pt>
                <c:pt idx="1413">
                  <c:v>38548</c:v>
                </c:pt>
                <c:pt idx="1414">
                  <c:v>38551</c:v>
                </c:pt>
                <c:pt idx="1415">
                  <c:v>38552</c:v>
                </c:pt>
                <c:pt idx="1416">
                  <c:v>38553</c:v>
                </c:pt>
                <c:pt idx="1417">
                  <c:v>38554</c:v>
                </c:pt>
                <c:pt idx="1418">
                  <c:v>38555</c:v>
                </c:pt>
                <c:pt idx="1419">
                  <c:v>38558</c:v>
                </c:pt>
                <c:pt idx="1420">
                  <c:v>38559</c:v>
                </c:pt>
                <c:pt idx="1421">
                  <c:v>38560</c:v>
                </c:pt>
                <c:pt idx="1422">
                  <c:v>38561</c:v>
                </c:pt>
                <c:pt idx="1423">
                  <c:v>38562</c:v>
                </c:pt>
                <c:pt idx="1424">
                  <c:v>38565</c:v>
                </c:pt>
                <c:pt idx="1425">
                  <c:v>38566</c:v>
                </c:pt>
                <c:pt idx="1426">
                  <c:v>38567</c:v>
                </c:pt>
                <c:pt idx="1427">
                  <c:v>38568</c:v>
                </c:pt>
                <c:pt idx="1428">
                  <c:v>38569</c:v>
                </c:pt>
                <c:pt idx="1429">
                  <c:v>38572</c:v>
                </c:pt>
                <c:pt idx="1430">
                  <c:v>38573</c:v>
                </c:pt>
                <c:pt idx="1431">
                  <c:v>38574</c:v>
                </c:pt>
                <c:pt idx="1432">
                  <c:v>38575</c:v>
                </c:pt>
                <c:pt idx="1433">
                  <c:v>38576</c:v>
                </c:pt>
                <c:pt idx="1434">
                  <c:v>38579</c:v>
                </c:pt>
                <c:pt idx="1435">
                  <c:v>38580</c:v>
                </c:pt>
                <c:pt idx="1436">
                  <c:v>38581</c:v>
                </c:pt>
                <c:pt idx="1437">
                  <c:v>38582</c:v>
                </c:pt>
                <c:pt idx="1438">
                  <c:v>38583</c:v>
                </c:pt>
                <c:pt idx="1439">
                  <c:v>38586</c:v>
                </c:pt>
                <c:pt idx="1440">
                  <c:v>38587</c:v>
                </c:pt>
                <c:pt idx="1441">
                  <c:v>38588</c:v>
                </c:pt>
                <c:pt idx="1442">
                  <c:v>38589</c:v>
                </c:pt>
                <c:pt idx="1443">
                  <c:v>38590</c:v>
                </c:pt>
                <c:pt idx="1444">
                  <c:v>38593</c:v>
                </c:pt>
                <c:pt idx="1445">
                  <c:v>38594</c:v>
                </c:pt>
                <c:pt idx="1446">
                  <c:v>38595</c:v>
                </c:pt>
                <c:pt idx="1447">
                  <c:v>38596</c:v>
                </c:pt>
                <c:pt idx="1448">
                  <c:v>38597</c:v>
                </c:pt>
                <c:pt idx="1449">
                  <c:v>38600</c:v>
                </c:pt>
                <c:pt idx="1450">
                  <c:v>38601</c:v>
                </c:pt>
                <c:pt idx="1451">
                  <c:v>38602</c:v>
                </c:pt>
                <c:pt idx="1452">
                  <c:v>38603</c:v>
                </c:pt>
                <c:pt idx="1453">
                  <c:v>38604</c:v>
                </c:pt>
                <c:pt idx="1454">
                  <c:v>38607</c:v>
                </c:pt>
                <c:pt idx="1455">
                  <c:v>38608</c:v>
                </c:pt>
                <c:pt idx="1456">
                  <c:v>38609</c:v>
                </c:pt>
                <c:pt idx="1457">
                  <c:v>38610</c:v>
                </c:pt>
                <c:pt idx="1458">
                  <c:v>38611</c:v>
                </c:pt>
                <c:pt idx="1459">
                  <c:v>38614</c:v>
                </c:pt>
                <c:pt idx="1460">
                  <c:v>38615</c:v>
                </c:pt>
                <c:pt idx="1461">
                  <c:v>38616</c:v>
                </c:pt>
                <c:pt idx="1462">
                  <c:v>38617</c:v>
                </c:pt>
                <c:pt idx="1463">
                  <c:v>38618</c:v>
                </c:pt>
                <c:pt idx="1464">
                  <c:v>38621</c:v>
                </c:pt>
                <c:pt idx="1465">
                  <c:v>38622</c:v>
                </c:pt>
                <c:pt idx="1466">
                  <c:v>38623</c:v>
                </c:pt>
                <c:pt idx="1467">
                  <c:v>38624</c:v>
                </c:pt>
                <c:pt idx="1468">
                  <c:v>38625</c:v>
                </c:pt>
                <c:pt idx="1469">
                  <c:v>38628</c:v>
                </c:pt>
                <c:pt idx="1470">
                  <c:v>38629</c:v>
                </c:pt>
                <c:pt idx="1471">
                  <c:v>38630</c:v>
                </c:pt>
                <c:pt idx="1472">
                  <c:v>38631</c:v>
                </c:pt>
                <c:pt idx="1473">
                  <c:v>38632</c:v>
                </c:pt>
                <c:pt idx="1474">
                  <c:v>38635</c:v>
                </c:pt>
                <c:pt idx="1475">
                  <c:v>38636</c:v>
                </c:pt>
                <c:pt idx="1476">
                  <c:v>38637</c:v>
                </c:pt>
                <c:pt idx="1477">
                  <c:v>38638</c:v>
                </c:pt>
                <c:pt idx="1478">
                  <c:v>38639</c:v>
                </c:pt>
                <c:pt idx="1479">
                  <c:v>38642</c:v>
                </c:pt>
                <c:pt idx="1480">
                  <c:v>38643</c:v>
                </c:pt>
                <c:pt idx="1481">
                  <c:v>38644</c:v>
                </c:pt>
                <c:pt idx="1482">
                  <c:v>38645</c:v>
                </c:pt>
                <c:pt idx="1483">
                  <c:v>38646</c:v>
                </c:pt>
                <c:pt idx="1484">
                  <c:v>38649</c:v>
                </c:pt>
                <c:pt idx="1485">
                  <c:v>38650</c:v>
                </c:pt>
                <c:pt idx="1486">
                  <c:v>38651</c:v>
                </c:pt>
                <c:pt idx="1487">
                  <c:v>38652</c:v>
                </c:pt>
                <c:pt idx="1488">
                  <c:v>38653</c:v>
                </c:pt>
                <c:pt idx="1489">
                  <c:v>38656</c:v>
                </c:pt>
                <c:pt idx="1490">
                  <c:v>38657</c:v>
                </c:pt>
                <c:pt idx="1491">
                  <c:v>38658</c:v>
                </c:pt>
                <c:pt idx="1492">
                  <c:v>38659</c:v>
                </c:pt>
                <c:pt idx="1493">
                  <c:v>38660</c:v>
                </c:pt>
                <c:pt idx="1494">
                  <c:v>38663</c:v>
                </c:pt>
                <c:pt idx="1495">
                  <c:v>38664</c:v>
                </c:pt>
                <c:pt idx="1496">
                  <c:v>38665</c:v>
                </c:pt>
                <c:pt idx="1497">
                  <c:v>38666</c:v>
                </c:pt>
                <c:pt idx="1498">
                  <c:v>38667</c:v>
                </c:pt>
                <c:pt idx="1499">
                  <c:v>38670</c:v>
                </c:pt>
                <c:pt idx="1500">
                  <c:v>38671</c:v>
                </c:pt>
                <c:pt idx="1501">
                  <c:v>38672</c:v>
                </c:pt>
                <c:pt idx="1502">
                  <c:v>38673</c:v>
                </c:pt>
                <c:pt idx="1503">
                  <c:v>38674</c:v>
                </c:pt>
                <c:pt idx="1504">
                  <c:v>38677</c:v>
                </c:pt>
                <c:pt idx="1505">
                  <c:v>38678</c:v>
                </c:pt>
                <c:pt idx="1506">
                  <c:v>38679</c:v>
                </c:pt>
                <c:pt idx="1507">
                  <c:v>38680</c:v>
                </c:pt>
                <c:pt idx="1508">
                  <c:v>38681</c:v>
                </c:pt>
                <c:pt idx="1509">
                  <c:v>38684</c:v>
                </c:pt>
                <c:pt idx="1510">
                  <c:v>38685</c:v>
                </c:pt>
                <c:pt idx="1511">
                  <c:v>38686</c:v>
                </c:pt>
                <c:pt idx="1512">
                  <c:v>38687</c:v>
                </c:pt>
                <c:pt idx="1513">
                  <c:v>38688</c:v>
                </c:pt>
                <c:pt idx="1514">
                  <c:v>38691</c:v>
                </c:pt>
                <c:pt idx="1515">
                  <c:v>38692</c:v>
                </c:pt>
                <c:pt idx="1516">
                  <c:v>38693</c:v>
                </c:pt>
                <c:pt idx="1517">
                  <c:v>38694</c:v>
                </c:pt>
                <c:pt idx="1518">
                  <c:v>38695</c:v>
                </c:pt>
                <c:pt idx="1519">
                  <c:v>38698</c:v>
                </c:pt>
                <c:pt idx="1520">
                  <c:v>38699</c:v>
                </c:pt>
                <c:pt idx="1521">
                  <c:v>38700</c:v>
                </c:pt>
                <c:pt idx="1522">
                  <c:v>38701</c:v>
                </c:pt>
                <c:pt idx="1523">
                  <c:v>38702</c:v>
                </c:pt>
                <c:pt idx="1524">
                  <c:v>38705</c:v>
                </c:pt>
                <c:pt idx="1525">
                  <c:v>38706</c:v>
                </c:pt>
                <c:pt idx="1526">
                  <c:v>38707</c:v>
                </c:pt>
                <c:pt idx="1527">
                  <c:v>38708</c:v>
                </c:pt>
                <c:pt idx="1528">
                  <c:v>38709</c:v>
                </c:pt>
                <c:pt idx="1529">
                  <c:v>38713</c:v>
                </c:pt>
                <c:pt idx="1530">
                  <c:v>38714</c:v>
                </c:pt>
                <c:pt idx="1531">
                  <c:v>38715</c:v>
                </c:pt>
                <c:pt idx="1532">
                  <c:v>38716</c:v>
                </c:pt>
                <c:pt idx="1533">
                  <c:v>38719</c:v>
                </c:pt>
                <c:pt idx="1534">
                  <c:v>38720</c:v>
                </c:pt>
                <c:pt idx="1535">
                  <c:v>38721</c:v>
                </c:pt>
                <c:pt idx="1536">
                  <c:v>38722</c:v>
                </c:pt>
                <c:pt idx="1537">
                  <c:v>38723</c:v>
                </c:pt>
                <c:pt idx="1538">
                  <c:v>38726</c:v>
                </c:pt>
                <c:pt idx="1539">
                  <c:v>38727</c:v>
                </c:pt>
                <c:pt idx="1540">
                  <c:v>38728</c:v>
                </c:pt>
                <c:pt idx="1541">
                  <c:v>38729</c:v>
                </c:pt>
                <c:pt idx="1542">
                  <c:v>38730</c:v>
                </c:pt>
                <c:pt idx="1543">
                  <c:v>38733</c:v>
                </c:pt>
                <c:pt idx="1544">
                  <c:v>38734</c:v>
                </c:pt>
                <c:pt idx="1545">
                  <c:v>38735</c:v>
                </c:pt>
                <c:pt idx="1546">
                  <c:v>38736</c:v>
                </c:pt>
                <c:pt idx="1547">
                  <c:v>38737</c:v>
                </c:pt>
                <c:pt idx="1548">
                  <c:v>38740</c:v>
                </c:pt>
                <c:pt idx="1549">
                  <c:v>38741</c:v>
                </c:pt>
                <c:pt idx="1550">
                  <c:v>38742</c:v>
                </c:pt>
                <c:pt idx="1551">
                  <c:v>38743</c:v>
                </c:pt>
                <c:pt idx="1552">
                  <c:v>38744</c:v>
                </c:pt>
                <c:pt idx="1553">
                  <c:v>38747</c:v>
                </c:pt>
                <c:pt idx="1554">
                  <c:v>38748</c:v>
                </c:pt>
                <c:pt idx="1555">
                  <c:v>38749</c:v>
                </c:pt>
                <c:pt idx="1556">
                  <c:v>38750</c:v>
                </c:pt>
                <c:pt idx="1557">
                  <c:v>38751</c:v>
                </c:pt>
                <c:pt idx="1558">
                  <c:v>38754</c:v>
                </c:pt>
                <c:pt idx="1559">
                  <c:v>38755</c:v>
                </c:pt>
                <c:pt idx="1560">
                  <c:v>38756</c:v>
                </c:pt>
                <c:pt idx="1561">
                  <c:v>38757</c:v>
                </c:pt>
                <c:pt idx="1562">
                  <c:v>38758</c:v>
                </c:pt>
                <c:pt idx="1563">
                  <c:v>38761</c:v>
                </c:pt>
                <c:pt idx="1564">
                  <c:v>38762</c:v>
                </c:pt>
                <c:pt idx="1565">
                  <c:v>38763</c:v>
                </c:pt>
                <c:pt idx="1566">
                  <c:v>38764</c:v>
                </c:pt>
                <c:pt idx="1567">
                  <c:v>38765</c:v>
                </c:pt>
                <c:pt idx="1568">
                  <c:v>38768</c:v>
                </c:pt>
                <c:pt idx="1569">
                  <c:v>38769</c:v>
                </c:pt>
                <c:pt idx="1570">
                  <c:v>38770</c:v>
                </c:pt>
                <c:pt idx="1571">
                  <c:v>38771</c:v>
                </c:pt>
                <c:pt idx="1572">
                  <c:v>38772</c:v>
                </c:pt>
                <c:pt idx="1573">
                  <c:v>38775</c:v>
                </c:pt>
                <c:pt idx="1574">
                  <c:v>38776</c:v>
                </c:pt>
                <c:pt idx="1575">
                  <c:v>38777</c:v>
                </c:pt>
                <c:pt idx="1576">
                  <c:v>38778</c:v>
                </c:pt>
                <c:pt idx="1577">
                  <c:v>38779</c:v>
                </c:pt>
                <c:pt idx="1578">
                  <c:v>38782</c:v>
                </c:pt>
                <c:pt idx="1579">
                  <c:v>38783</c:v>
                </c:pt>
                <c:pt idx="1580">
                  <c:v>38784</c:v>
                </c:pt>
                <c:pt idx="1581">
                  <c:v>38785</c:v>
                </c:pt>
                <c:pt idx="1582">
                  <c:v>38786</c:v>
                </c:pt>
                <c:pt idx="1583">
                  <c:v>38789</c:v>
                </c:pt>
                <c:pt idx="1584">
                  <c:v>38790</c:v>
                </c:pt>
                <c:pt idx="1585">
                  <c:v>38791</c:v>
                </c:pt>
                <c:pt idx="1586">
                  <c:v>38792</c:v>
                </c:pt>
                <c:pt idx="1587">
                  <c:v>38793</c:v>
                </c:pt>
                <c:pt idx="1588">
                  <c:v>38796</c:v>
                </c:pt>
                <c:pt idx="1589">
                  <c:v>38797</c:v>
                </c:pt>
                <c:pt idx="1590">
                  <c:v>38798</c:v>
                </c:pt>
                <c:pt idx="1591">
                  <c:v>38799</c:v>
                </c:pt>
                <c:pt idx="1592">
                  <c:v>38800</c:v>
                </c:pt>
                <c:pt idx="1593">
                  <c:v>38803</c:v>
                </c:pt>
                <c:pt idx="1594">
                  <c:v>38804</c:v>
                </c:pt>
                <c:pt idx="1595">
                  <c:v>38805</c:v>
                </c:pt>
                <c:pt idx="1596">
                  <c:v>38806</c:v>
                </c:pt>
                <c:pt idx="1597">
                  <c:v>38807</c:v>
                </c:pt>
                <c:pt idx="1598">
                  <c:v>38810</c:v>
                </c:pt>
                <c:pt idx="1599">
                  <c:v>38811</c:v>
                </c:pt>
                <c:pt idx="1600">
                  <c:v>38812</c:v>
                </c:pt>
                <c:pt idx="1601">
                  <c:v>38813</c:v>
                </c:pt>
                <c:pt idx="1602">
                  <c:v>38814</c:v>
                </c:pt>
                <c:pt idx="1603">
                  <c:v>38817</c:v>
                </c:pt>
                <c:pt idx="1604">
                  <c:v>38818</c:v>
                </c:pt>
                <c:pt idx="1605">
                  <c:v>38819</c:v>
                </c:pt>
                <c:pt idx="1606">
                  <c:v>38820</c:v>
                </c:pt>
                <c:pt idx="1607">
                  <c:v>38825</c:v>
                </c:pt>
                <c:pt idx="1608">
                  <c:v>38826</c:v>
                </c:pt>
                <c:pt idx="1609">
                  <c:v>38827</c:v>
                </c:pt>
                <c:pt idx="1610">
                  <c:v>38828</c:v>
                </c:pt>
                <c:pt idx="1611">
                  <c:v>38831</c:v>
                </c:pt>
                <c:pt idx="1612">
                  <c:v>38832</c:v>
                </c:pt>
                <c:pt idx="1613">
                  <c:v>38833</c:v>
                </c:pt>
                <c:pt idx="1614">
                  <c:v>38834</c:v>
                </c:pt>
                <c:pt idx="1615">
                  <c:v>38835</c:v>
                </c:pt>
                <c:pt idx="1616">
                  <c:v>38839</c:v>
                </c:pt>
                <c:pt idx="1617">
                  <c:v>38840</c:v>
                </c:pt>
                <c:pt idx="1618">
                  <c:v>38841</c:v>
                </c:pt>
                <c:pt idx="1619">
                  <c:v>38842</c:v>
                </c:pt>
                <c:pt idx="1620">
                  <c:v>38845</c:v>
                </c:pt>
                <c:pt idx="1621">
                  <c:v>38846</c:v>
                </c:pt>
                <c:pt idx="1622">
                  <c:v>38847</c:v>
                </c:pt>
                <c:pt idx="1623">
                  <c:v>38848</c:v>
                </c:pt>
                <c:pt idx="1624">
                  <c:v>38849</c:v>
                </c:pt>
                <c:pt idx="1625">
                  <c:v>38852</c:v>
                </c:pt>
                <c:pt idx="1626">
                  <c:v>38853</c:v>
                </c:pt>
                <c:pt idx="1627">
                  <c:v>38854</c:v>
                </c:pt>
                <c:pt idx="1628">
                  <c:v>38855</c:v>
                </c:pt>
                <c:pt idx="1629">
                  <c:v>38856</c:v>
                </c:pt>
                <c:pt idx="1630">
                  <c:v>38859</c:v>
                </c:pt>
                <c:pt idx="1631">
                  <c:v>38860</c:v>
                </c:pt>
                <c:pt idx="1632">
                  <c:v>38861</c:v>
                </c:pt>
                <c:pt idx="1633">
                  <c:v>38862</c:v>
                </c:pt>
                <c:pt idx="1634">
                  <c:v>38863</c:v>
                </c:pt>
                <c:pt idx="1635">
                  <c:v>38866</c:v>
                </c:pt>
                <c:pt idx="1636">
                  <c:v>38867</c:v>
                </c:pt>
                <c:pt idx="1637">
                  <c:v>38868</c:v>
                </c:pt>
                <c:pt idx="1638">
                  <c:v>38869</c:v>
                </c:pt>
                <c:pt idx="1639">
                  <c:v>38870</c:v>
                </c:pt>
                <c:pt idx="1640">
                  <c:v>38873</c:v>
                </c:pt>
                <c:pt idx="1641">
                  <c:v>38874</c:v>
                </c:pt>
                <c:pt idx="1642">
                  <c:v>38875</c:v>
                </c:pt>
                <c:pt idx="1643">
                  <c:v>38876</c:v>
                </c:pt>
                <c:pt idx="1644">
                  <c:v>38877</c:v>
                </c:pt>
                <c:pt idx="1645">
                  <c:v>38880</c:v>
                </c:pt>
                <c:pt idx="1646">
                  <c:v>38881</c:v>
                </c:pt>
                <c:pt idx="1647">
                  <c:v>38882</c:v>
                </c:pt>
                <c:pt idx="1648">
                  <c:v>38883</c:v>
                </c:pt>
                <c:pt idx="1649">
                  <c:v>38884</c:v>
                </c:pt>
                <c:pt idx="1650">
                  <c:v>38887</c:v>
                </c:pt>
                <c:pt idx="1651">
                  <c:v>38888</c:v>
                </c:pt>
                <c:pt idx="1652">
                  <c:v>38889</c:v>
                </c:pt>
                <c:pt idx="1653">
                  <c:v>38890</c:v>
                </c:pt>
                <c:pt idx="1654">
                  <c:v>38891</c:v>
                </c:pt>
                <c:pt idx="1655">
                  <c:v>38894</c:v>
                </c:pt>
                <c:pt idx="1656">
                  <c:v>38895</c:v>
                </c:pt>
                <c:pt idx="1657">
                  <c:v>38896</c:v>
                </c:pt>
                <c:pt idx="1658">
                  <c:v>38897</c:v>
                </c:pt>
                <c:pt idx="1659">
                  <c:v>38898</c:v>
                </c:pt>
                <c:pt idx="1660">
                  <c:v>38901</c:v>
                </c:pt>
                <c:pt idx="1661">
                  <c:v>38902</c:v>
                </c:pt>
                <c:pt idx="1662">
                  <c:v>38903</c:v>
                </c:pt>
                <c:pt idx="1663">
                  <c:v>38904</c:v>
                </c:pt>
                <c:pt idx="1664">
                  <c:v>38905</c:v>
                </c:pt>
                <c:pt idx="1665">
                  <c:v>38908</c:v>
                </c:pt>
                <c:pt idx="1666">
                  <c:v>38909</c:v>
                </c:pt>
                <c:pt idx="1667">
                  <c:v>38910</c:v>
                </c:pt>
                <c:pt idx="1668">
                  <c:v>38911</c:v>
                </c:pt>
                <c:pt idx="1669">
                  <c:v>38912</c:v>
                </c:pt>
                <c:pt idx="1670">
                  <c:v>38915</c:v>
                </c:pt>
                <c:pt idx="1671">
                  <c:v>38916</c:v>
                </c:pt>
                <c:pt idx="1672">
                  <c:v>38917</c:v>
                </c:pt>
                <c:pt idx="1673">
                  <c:v>38918</c:v>
                </c:pt>
                <c:pt idx="1674">
                  <c:v>38919</c:v>
                </c:pt>
                <c:pt idx="1675">
                  <c:v>38922</c:v>
                </c:pt>
                <c:pt idx="1676">
                  <c:v>38923</c:v>
                </c:pt>
                <c:pt idx="1677">
                  <c:v>38924</c:v>
                </c:pt>
                <c:pt idx="1678">
                  <c:v>38925</c:v>
                </c:pt>
                <c:pt idx="1679">
                  <c:v>38926</c:v>
                </c:pt>
                <c:pt idx="1680">
                  <c:v>38929</c:v>
                </c:pt>
                <c:pt idx="1681">
                  <c:v>38930</c:v>
                </c:pt>
                <c:pt idx="1682">
                  <c:v>38931</c:v>
                </c:pt>
                <c:pt idx="1683">
                  <c:v>38932</c:v>
                </c:pt>
                <c:pt idx="1684">
                  <c:v>38933</c:v>
                </c:pt>
                <c:pt idx="1685">
                  <c:v>38936</c:v>
                </c:pt>
                <c:pt idx="1686">
                  <c:v>38937</c:v>
                </c:pt>
                <c:pt idx="1687">
                  <c:v>38938</c:v>
                </c:pt>
                <c:pt idx="1688">
                  <c:v>38939</c:v>
                </c:pt>
                <c:pt idx="1689">
                  <c:v>38940</c:v>
                </c:pt>
                <c:pt idx="1690">
                  <c:v>38943</c:v>
                </c:pt>
                <c:pt idx="1691">
                  <c:v>38944</c:v>
                </c:pt>
                <c:pt idx="1692">
                  <c:v>38945</c:v>
                </c:pt>
                <c:pt idx="1693">
                  <c:v>38946</c:v>
                </c:pt>
                <c:pt idx="1694">
                  <c:v>38947</c:v>
                </c:pt>
                <c:pt idx="1695">
                  <c:v>38950</c:v>
                </c:pt>
                <c:pt idx="1696">
                  <c:v>38951</c:v>
                </c:pt>
                <c:pt idx="1697">
                  <c:v>38952</c:v>
                </c:pt>
                <c:pt idx="1698">
                  <c:v>38953</c:v>
                </c:pt>
                <c:pt idx="1699">
                  <c:v>38954</c:v>
                </c:pt>
                <c:pt idx="1700">
                  <c:v>38957</c:v>
                </c:pt>
                <c:pt idx="1701">
                  <c:v>38958</c:v>
                </c:pt>
                <c:pt idx="1702">
                  <c:v>38959</c:v>
                </c:pt>
                <c:pt idx="1703">
                  <c:v>38960</c:v>
                </c:pt>
                <c:pt idx="1704">
                  <c:v>38961</c:v>
                </c:pt>
                <c:pt idx="1705">
                  <c:v>38964</c:v>
                </c:pt>
                <c:pt idx="1706">
                  <c:v>38965</c:v>
                </c:pt>
                <c:pt idx="1707">
                  <c:v>38966</c:v>
                </c:pt>
                <c:pt idx="1708">
                  <c:v>38967</c:v>
                </c:pt>
                <c:pt idx="1709">
                  <c:v>38968</c:v>
                </c:pt>
                <c:pt idx="1710">
                  <c:v>38971</c:v>
                </c:pt>
                <c:pt idx="1711">
                  <c:v>38972</c:v>
                </c:pt>
                <c:pt idx="1712">
                  <c:v>38973</c:v>
                </c:pt>
                <c:pt idx="1713">
                  <c:v>38974</c:v>
                </c:pt>
                <c:pt idx="1714">
                  <c:v>38975</c:v>
                </c:pt>
                <c:pt idx="1715">
                  <c:v>38978</c:v>
                </c:pt>
                <c:pt idx="1716">
                  <c:v>38979</c:v>
                </c:pt>
                <c:pt idx="1717">
                  <c:v>38980</c:v>
                </c:pt>
                <c:pt idx="1718">
                  <c:v>38981</c:v>
                </c:pt>
                <c:pt idx="1719">
                  <c:v>38982</c:v>
                </c:pt>
                <c:pt idx="1720">
                  <c:v>38985</c:v>
                </c:pt>
                <c:pt idx="1721">
                  <c:v>38986</c:v>
                </c:pt>
                <c:pt idx="1722">
                  <c:v>38987</c:v>
                </c:pt>
                <c:pt idx="1723">
                  <c:v>38988</c:v>
                </c:pt>
                <c:pt idx="1724">
                  <c:v>38989</c:v>
                </c:pt>
                <c:pt idx="1725">
                  <c:v>38992</c:v>
                </c:pt>
                <c:pt idx="1726">
                  <c:v>38993</c:v>
                </c:pt>
                <c:pt idx="1727">
                  <c:v>38994</c:v>
                </c:pt>
                <c:pt idx="1728">
                  <c:v>38995</c:v>
                </c:pt>
                <c:pt idx="1729">
                  <c:v>38996</c:v>
                </c:pt>
                <c:pt idx="1730">
                  <c:v>38999</c:v>
                </c:pt>
                <c:pt idx="1731">
                  <c:v>39000</c:v>
                </c:pt>
                <c:pt idx="1732">
                  <c:v>39001</c:v>
                </c:pt>
                <c:pt idx="1733">
                  <c:v>39002</c:v>
                </c:pt>
                <c:pt idx="1734">
                  <c:v>39003</c:v>
                </c:pt>
                <c:pt idx="1735">
                  <c:v>39006</c:v>
                </c:pt>
                <c:pt idx="1736">
                  <c:v>39007</c:v>
                </c:pt>
                <c:pt idx="1737">
                  <c:v>39008</c:v>
                </c:pt>
                <c:pt idx="1738">
                  <c:v>39009</c:v>
                </c:pt>
                <c:pt idx="1739">
                  <c:v>39010</c:v>
                </c:pt>
                <c:pt idx="1740">
                  <c:v>39013</c:v>
                </c:pt>
                <c:pt idx="1741">
                  <c:v>39014</c:v>
                </c:pt>
                <c:pt idx="1742">
                  <c:v>39015</c:v>
                </c:pt>
                <c:pt idx="1743">
                  <c:v>39016</c:v>
                </c:pt>
                <c:pt idx="1744">
                  <c:v>39017</c:v>
                </c:pt>
                <c:pt idx="1745">
                  <c:v>39020</c:v>
                </c:pt>
                <c:pt idx="1746">
                  <c:v>39021</c:v>
                </c:pt>
                <c:pt idx="1747">
                  <c:v>39022</c:v>
                </c:pt>
                <c:pt idx="1748">
                  <c:v>39023</c:v>
                </c:pt>
                <c:pt idx="1749">
                  <c:v>39024</c:v>
                </c:pt>
                <c:pt idx="1750">
                  <c:v>39027</c:v>
                </c:pt>
                <c:pt idx="1751">
                  <c:v>39028</c:v>
                </c:pt>
                <c:pt idx="1752">
                  <c:v>39029</c:v>
                </c:pt>
                <c:pt idx="1753">
                  <c:v>39030</c:v>
                </c:pt>
                <c:pt idx="1754">
                  <c:v>39031</c:v>
                </c:pt>
                <c:pt idx="1755">
                  <c:v>39034</c:v>
                </c:pt>
                <c:pt idx="1756">
                  <c:v>39035</c:v>
                </c:pt>
                <c:pt idx="1757">
                  <c:v>39036</c:v>
                </c:pt>
                <c:pt idx="1758">
                  <c:v>39037</c:v>
                </c:pt>
                <c:pt idx="1759">
                  <c:v>39038</c:v>
                </c:pt>
                <c:pt idx="1760">
                  <c:v>39041</c:v>
                </c:pt>
                <c:pt idx="1761">
                  <c:v>39042</c:v>
                </c:pt>
                <c:pt idx="1762">
                  <c:v>39043</c:v>
                </c:pt>
                <c:pt idx="1763">
                  <c:v>39044</c:v>
                </c:pt>
                <c:pt idx="1764">
                  <c:v>39045</c:v>
                </c:pt>
                <c:pt idx="1765">
                  <c:v>39048</c:v>
                </c:pt>
                <c:pt idx="1766">
                  <c:v>39049</c:v>
                </c:pt>
                <c:pt idx="1767">
                  <c:v>39050</c:v>
                </c:pt>
                <c:pt idx="1768">
                  <c:v>39051</c:v>
                </c:pt>
                <c:pt idx="1769">
                  <c:v>39052</c:v>
                </c:pt>
                <c:pt idx="1770">
                  <c:v>39055</c:v>
                </c:pt>
                <c:pt idx="1771">
                  <c:v>39056</c:v>
                </c:pt>
                <c:pt idx="1772">
                  <c:v>39057</c:v>
                </c:pt>
                <c:pt idx="1773">
                  <c:v>39058</c:v>
                </c:pt>
                <c:pt idx="1774">
                  <c:v>39059</c:v>
                </c:pt>
                <c:pt idx="1775">
                  <c:v>39062</c:v>
                </c:pt>
                <c:pt idx="1776">
                  <c:v>39063</c:v>
                </c:pt>
                <c:pt idx="1777">
                  <c:v>39064</c:v>
                </c:pt>
                <c:pt idx="1778">
                  <c:v>39065</c:v>
                </c:pt>
                <c:pt idx="1779">
                  <c:v>39066</c:v>
                </c:pt>
                <c:pt idx="1780">
                  <c:v>39069</c:v>
                </c:pt>
                <c:pt idx="1781">
                  <c:v>39070</c:v>
                </c:pt>
                <c:pt idx="1782">
                  <c:v>39071</c:v>
                </c:pt>
                <c:pt idx="1783">
                  <c:v>39072</c:v>
                </c:pt>
                <c:pt idx="1784">
                  <c:v>39073</c:v>
                </c:pt>
                <c:pt idx="1785">
                  <c:v>39078</c:v>
                </c:pt>
                <c:pt idx="1786">
                  <c:v>39079</c:v>
                </c:pt>
                <c:pt idx="1787">
                  <c:v>39080</c:v>
                </c:pt>
                <c:pt idx="1788">
                  <c:v>39084</c:v>
                </c:pt>
                <c:pt idx="1789">
                  <c:v>39085</c:v>
                </c:pt>
                <c:pt idx="1790">
                  <c:v>39086</c:v>
                </c:pt>
                <c:pt idx="1791">
                  <c:v>39087</c:v>
                </c:pt>
                <c:pt idx="1792">
                  <c:v>39090</c:v>
                </c:pt>
                <c:pt idx="1793">
                  <c:v>39091</c:v>
                </c:pt>
                <c:pt idx="1794">
                  <c:v>39092</c:v>
                </c:pt>
                <c:pt idx="1795">
                  <c:v>39093</c:v>
                </c:pt>
                <c:pt idx="1796">
                  <c:v>39094</c:v>
                </c:pt>
                <c:pt idx="1797">
                  <c:v>39097</c:v>
                </c:pt>
                <c:pt idx="1798">
                  <c:v>39098</c:v>
                </c:pt>
                <c:pt idx="1799">
                  <c:v>39099</c:v>
                </c:pt>
                <c:pt idx="1800">
                  <c:v>39100</c:v>
                </c:pt>
                <c:pt idx="1801">
                  <c:v>39101</c:v>
                </c:pt>
                <c:pt idx="1802">
                  <c:v>39104</c:v>
                </c:pt>
                <c:pt idx="1803">
                  <c:v>39105</c:v>
                </c:pt>
                <c:pt idx="1804">
                  <c:v>39106</c:v>
                </c:pt>
                <c:pt idx="1805">
                  <c:v>39107</c:v>
                </c:pt>
                <c:pt idx="1806">
                  <c:v>39108</c:v>
                </c:pt>
                <c:pt idx="1807">
                  <c:v>39111</c:v>
                </c:pt>
                <c:pt idx="1808">
                  <c:v>39112</c:v>
                </c:pt>
                <c:pt idx="1809">
                  <c:v>39113</c:v>
                </c:pt>
                <c:pt idx="1810">
                  <c:v>39114</c:v>
                </c:pt>
                <c:pt idx="1811">
                  <c:v>39115</c:v>
                </c:pt>
                <c:pt idx="1812">
                  <c:v>39118</c:v>
                </c:pt>
                <c:pt idx="1813">
                  <c:v>39119</c:v>
                </c:pt>
                <c:pt idx="1814">
                  <c:v>39120</c:v>
                </c:pt>
                <c:pt idx="1815">
                  <c:v>39121</c:v>
                </c:pt>
                <c:pt idx="1816">
                  <c:v>39122</c:v>
                </c:pt>
                <c:pt idx="1817">
                  <c:v>39125</c:v>
                </c:pt>
                <c:pt idx="1818">
                  <c:v>39126</c:v>
                </c:pt>
                <c:pt idx="1819">
                  <c:v>39127</c:v>
                </c:pt>
                <c:pt idx="1820">
                  <c:v>39128</c:v>
                </c:pt>
                <c:pt idx="1821">
                  <c:v>39129</c:v>
                </c:pt>
                <c:pt idx="1822">
                  <c:v>39132</c:v>
                </c:pt>
                <c:pt idx="1823">
                  <c:v>39133</c:v>
                </c:pt>
                <c:pt idx="1824">
                  <c:v>39134</c:v>
                </c:pt>
                <c:pt idx="1825">
                  <c:v>39135</c:v>
                </c:pt>
                <c:pt idx="1826">
                  <c:v>39136</c:v>
                </c:pt>
                <c:pt idx="1827">
                  <c:v>39139</c:v>
                </c:pt>
                <c:pt idx="1828">
                  <c:v>39140</c:v>
                </c:pt>
                <c:pt idx="1829">
                  <c:v>39141</c:v>
                </c:pt>
                <c:pt idx="1830">
                  <c:v>39142</c:v>
                </c:pt>
                <c:pt idx="1831">
                  <c:v>39143</c:v>
                </c:pt>
                <c:pt idx="1832">
                  <c:v>39146</c:v>
                </c:pt>
                <c:pt idx="1833">
                  <c:v>39147</c:v>
                </c:pt>
                <c:pt idx="1834">
                  <c:v>39148</c:v>
                </c:pt>
                <c:pt idx="1835">
                  <c:v>39149</c:v>
                </c:pt>
                <c:pt idx="1836">
                  <c:v>39150</c:v>
                </c:pt>
                <c:pt idx="1837">
                  <c:v>39153</c:v>
                </c:pt>
                <c:pt idx="1838">
                  <c:v>39154</c:v>
                </c:pt>
                <c:pt idx="1839">
                  <c:v>39155</c:v>
                </c:pt>
                <c:pt idx="1840">
                  <c:v>39156</c:v>
                </c:pt>
                <c:pt idx="1841">
                  <c:v>39157</c:v>
                </c:pt>
                <c:pt idx="1842">
                  <c:v>39160</c:v>
                </c:pt>
                <c:pt idx="1843">
                  <c:v>39161</c:v>
                </c:pt>
                <c:pt idx="1844">
                  <c:v>39162</c:v>
                </c:pt>
                <c:pt idx="1845">
                  <c:v>39163</c:v>
                </c:pt>
                <c:pt idx="1846">
                  <c:v>39164</c:v>
                </c:pt>
                <c:pt idx="1847">
                  <c:v>39167</c:v>
                </c:pt>
                <c:pt idx="1848">
                  <c:v>39168</c:v>
                </c:pt>
                <c:pt idx="1849">
                  <c:v>39169</c:v>
                </c:pt>
                <c:pt idx="1850">
                  <c:v>39170</c:v>
                </c:pt>
                <c:pt idx="1851">
                  <c:v>39171</c:v>
                </c:pt>
                <c:pt idx="1852">
                  <c:v>39174</c:v>
                </c:pt>
                <c:pt idx="1853">
                  <c:v>39175</c:v>
                </c:pt>
                <c:pt idx="1854">
                  <c:v>39176</c:v>
                </c:pt>
                <c:pt idx="1855">
                  <c:v>39177</c:v>
                </c:pt>
                <c:pt idx="1856">
                  <c:v>39182</c:v>
                </c:pt>
                <c:pt idx="1857">
                  <c:v>39183</c:v>
                </c:pt>
                <c:pt idx="1858">
                  <c:v>39184</c:v>
                </c:pt>
                <c:pt idx="1859">
                  <c:v>39185</c:v>
                </c:pt>
                <c:pt idx="1860">
                  <c:v>39188</c:v>
                </c:pt>
                <c:pt idx="1861">
                  <c:v>39189</c:v>
                </c:pt>
                <c:pt idx="1862">
                  <c:v>39190</c:v>
                </c:pt>
                <c:pt idx="1863">
                  <c:v>39191</c:v>
                </c:pt>
                <c:pt idx="1864">
                  <c:v>39192</c:v>
                </c:pt>
                <c:pt idx="1865">
                  <c:v>39195</c:v>
                </c:pt>
                <c:pt idx="1866">
                  <c:v>39196</c:v>
                </c:pt>
                <c:pt idx="1867">
                  <c:v>39197</c:v>
                </c:pt>
                <c:pt idx="1868">
                  <c:v>39198</c:v>
                </c:pt>
                <c:pt idx="1869">
                  <c:v>39199</c:v>
                </c:pt>
                <c:pt idx="1870">
                  <c:v>39202</c:v>
                </c:pt>
                <c:pt idx="1871">
                  <c:v>39204</c:v>
                </c:pt>
                <c:pt idx="1872">
                  <c:v>39205</c:v>
                </c:pt>
                <c:pt idx="1873">
                  <c:v>39206</c:v>
                </c:pt>
                <c:pt idx="1874">
                  <c:v>39209</c:v>
                </c:pt>
                <c:pt idx="1875">
                  <c:v>39210</c:v>
                </c:pt>
                <c:pt idx="1876">
                  <c:v>39211</c:v>
                </c:pt>
                <c:pt idx="1877">
                  <c:v>39212</c:v>
                </c:pt>
                <c:pt idx="1878">
                  <c:v>39213</c:v>
                </c:pt>
                <c:pt idx="1879">
                  <c:v>39216</c:v>
                </c:pt>
                <c:pt idx="1880">
                  <c:v>39217</c:v>
                </c:pt>
                <c:pt idx="1881">
                  <c:v>39218</c:v>
                </c:pt>
                <c:pt idx="1882">
                  <c:v>39219</c:v>
                </c:pt>
                <c:pt idx="1883">
                  <c:v>39220</c:v>
                </c:pt>
                <c:pt idx="1884">
                  <c:v>39223</c:v>
                </c:pt>
                <c:pt idx="1885">
                  <c:v>39224</c:v>
                </c:pt>
                <c:pt idx="1886">
                  <c:v>39225</c:v>
                </c:pt>
                <c:pt idx="1887">
                  <c:v>39226</c:v>
                </c:pt>
                <c:pt idx="1888">
                  <c:v>39227</c:v>
                </c:pt>
                <c:pt idx="1889">
                  <c:v>39230</c:v>
                </c:pt>
                <c:pt idx="1890">
                  <c:v>39231</c:v>
                </c:pt>
                <c:pt idx="1891">
                  <c:v>39232</c:v>
                </c:pt>
                <c:pt idx="1892">
                  <c:v>39233</c:v>
                </c:pt>
                <c:pt idx="1893">
                  <c:v>39234</c:v>
                </c:pt>
                <c:pt idx="1894">
                  <c:v>39237</c:v>
                </c:pt>
                <c:pt idx="1895">
                  <c:v>39238</c:v>
                </c:pt>
                <c:pt idx="1896">
                  <c:v>39239</c:v>
                </c:pt>
                <c:pt idx="1897">
                  <c:v>39240</c:v>
                </c:pt>
                <c:pt idx="1898">
                  <c:v>39241</c:v>
                </c:pt>
                <c:pt idx="1899">
                  <c:v>39244</c:v>
                </c:pt>
                <c:pt idx="1900">
                  <c:v>39245</c:v>
                </c:pt>
                <c:pt idx="1901">
                  <c:v>39246</c:v>
                </c:pt>
                <c:pt idx="1902">
                  <c:v>39247</c:v>
                </c:pt>
                <c:pt idx="1903">
                  <c:v>39248</c:v>
                </c:pt>
                <c:pt idx="1904">
                  <c:v>39251</c:v>
                </c:pt>
                <c:pt idx="1905">
                  <c:v>39252</c:v>
                </c:pt>
                <c:pt idx="1906">
                  <c:v>39253</c:v>
                </c:pt>
                <c:pt idx="1907">
                  <c:v>39254</c:v>
                </c:pt>
                <c:pt idx="1908">
                  <c:v>39255</c:v>
                </c:pt>
                <c:pt idx="1909">
                  <c:v>39258</c:v>
                </c:pt>
                <c:pt idx="1910">
                  <c:v>39259</c:v>
                </c:pt>
                <c:pt idx="1911">
                  <c:v>39260</c:v>
                </c:pt>
                <c:pt idx="1912">
                  <c:v>39261</c:v>
                </c:pt>
                <c:pt idx="1913">
                  <c:v>39262</c:v>
                </c:pt>
                <c:pt idx="1914">
                  <c:v>39265</c:v>
                </c:pt>
                <c:pt idx="1915">
                  <c:v>39266</c:v>
                </c:pt>
                <c:pt idx="1916">
                  <c:v>39267</c:v>
                </c:pt>
                <c:pt idx="1917">
                  <c:v>39268</c:v>
                </c:pt>
                <c:pt idx="1918">
                  <c:v>39269</c:v>
                </c:pt>
                <c:pt idx="1919">
                  <c:v>39272</c:v>
                </c:pt>
                <c:pt idx="1920">
                  <c:v>39273</c:v>
                </c:pt>
                <c:pt idx="1921">
                  <c:v>39274</c:v>
                </c:pt>
                <c:pt idx="1922">
                  <c:v>39275</c:v>
                </c:pt>
                <c:pt idx="1923">
                  <c:v>39276</c:v>
                </c:pt>
                <c:pt idx="1924">
                  <c:v>39279</c:v>
                </c:pt>
                <c:pt idx="1925">
                  <c:v>39280</c:v>
                </c:pt>
                <c:pt idx="1926">
                  <c:v>39281</c:v>
                </c:pt>
                <c:pt idx="1927">
                  <c:v>39282</c:v>
                </c:pt>
                <c:pt idx="1928">
                  <c:v>39283</c:v>
                </c:pt>
                <c:pt idx="1929">
                  <c:v>39286</c:v>
                </c:pt>
                <c:pt idx="1930">
                  <c:v>39287</c:v>
                </c:pt>
                <c:pt idx="1931">
                  <c:v>39288</c:v>
                </c:pt>
                <c:pt idx="1932">
                  <c:v>39289</c:v>
                </c:pt>
                <c:pt idx="1933">
                  <c:v>39290</c:v>
                </c:pt>
                <c:pt idx="1934">
                  <c:v>39293</c:v>
                </c:pt>
                <c:pt idx="1935">
                  <c:v>39294</c:v>
                </c:pt>
                <c:pt idx="1936">
                  <c:v>39295</c:v>
                </c:pt>
                <c:pt idx="1937">
                  <c:v>39296</c:v>
                </c:pt>
                <c:pt idx="1938">
                  <c:v>39297</c:v>
                </c:pt>
                <c:pt idx="1939">
                  <c:v>39300</c:v>
                </c:pt>
                <c:pt idx="1940">
                  <c:v>39301</c:v>
                </c:pt>
                <c:pt idx="1941">
                  <c:v>39302</c:v>
                </c:pt>
                <c:pt idx="1942">
                  <c:v>39303</c:v>
                </c:pt>
                <c:pt idx="1943">
                  <c:v>39304</c:v>
                </c:pt>
                <c:pt idx="1944">
                  <c:v>39307</c:v>
                </c:pt>
                <c:pt idx="1945">
                  <c:v>39308</c:v>
                </c:pt>
                <c:pt idx="1946">
                  <c:v>39309</c:v>
                </c:pt>
                <c:pt idx="1947">
                  <c:v>39310</c:v>
                </c:pt>
                <c:pt idx="1948">
                  <c:v>39311</c:v>
                </c:pt>
                <c:pt idx="1949">
                  <c:v>39314</c:v>
                </c:pt>
                <c:pt idx="1950">
                  <c:v>39315</c:v>
                </c:pt>
                <c:pt idx="1951">
                  <c:v>39316</c:v>
                </c:pt>
                <c:pt idx="1952">
                  <c:v>39317</c:v>
                </c:pt>
                <c:pt idx="1953">
                  <c:v>39318</c:v>
                </c:pt>
                <c:pt idx="1954">
                  <c:v>39321</c:v>
                </c:pt>
                <c:pt idx="1955">
                  <c:v>39322</c:v>
                </c:pt>
                <c:pt idx="1956">
                  <c:v>39323</c:v>
                </c:pt>
                <c:pt idx="1957">
                  <c:v>39324</c:v>
                </c:pt>
                <c:pt idx="1958">
                  <c:v>39325</c:v>
                </c:pt>
                <c:pt idx="1959">
                  <c:v>39328</c:v>
                </c:pt>
                <c:pt idx="1960">
                  <c:v>39329</c:v>
                </c:pt>
                <c:pt idx="1961">
                  <c:v>39330</c:v>
                </c:pt>
                <c:pt idx="1962">
                  <c:v>39331</c:v>
                </c:pt>
                <c:pt idx="1963">
                  <c:v>39332</c:v>
                </c:pt>
                <c:pt idx="1964">
                  <c:v>39335</c:v>
                </c:pt>
                <c:pt idx="1965">
                  <c:v>39336</c:v>
                </c:pt>
                <c:pt idx="1966">
                  <c:v>39337</c:v>
                </c:pt>
                <c:pt idx="1967">
                  <c:v>39338</c:v>
                </c:pt>
                <c:pt idx="1968">
                  <c:v>39339</c:v>
                </c:pt>
                <c:pt idx="1969">
                  <c:v>39342</c:v>
                </c:pt>
                <c:pt idx="1970">
                  <c:v>39343</c:v>
                </c:pt>
                <c:pt idx="1971">
                  <c:v>39344</c:v>
                </c:pt>
                <c:pt idx="1972">
                  <c:v>39345</c:v>
                </c:pt>
                <c:pt idx="1973">
                  <c:v>39346</c:v>
                </c:pt>
                <c:pt idx="1974">
                  <c:v>39349</c:v>
                </c:pt>
                <c:pt idx="1975">
                  <c:v>39350</c:v>
                </c:pt>
                <c:pt idx="1976">
                  <c:v>39351</c:v>
                </c:pt>
                <c:pt idx="1977">
                  <c:v>39352</c:v>
                </c:pt>
                <c:pt idx="1978">
                  <c:v>39353</c:v>
                </c:pt>
                <c:pt idx="1979">
                  <c:v>39356</c:v>
                </c:pt>
                <c:pt idx="1980">
                  <c:v>39357</c:v>
                </c:pt>
                <c:pt idx="1981">
                  <c:v>39358</c:v>
                </c:pt>
                <c:pt idx="1982">
                  <c:v>39359</c:v>
                </c:pt>
                <c:pt idx="1983">
                  <c:v>39360</c:v>
                </c:pt>
                <c:pt idx="1984">
                  <c:v>39363</c:v>
                </c:pt>
                <c:pt idx="1985">
                  <c:v>39364</c:v>
                </c:pt>
                <c:pt idx="1986">
                  <c:v>39365</c:v>
                </c:pt>
                <c:pt idx="1987">
                  <c:v>39366</c:v>
                </c:pt>
                <c:pt idx="1988">
                  <c:v>39367</c:v>
                </c:pt>
                <c:pt idx="1989">
                  <c:v>39370</c:v>
                </c:pt>
                <c:pt idx="1990">
                  <c:v>39371</c:v>
                </c:pt>
                <c:pt idx="1991">
                  <c:v>39372</c:v>
                </c:pt>
                <c:pt idx="1992">
                  <c:v>39373</c:v>
                </c:pt>
                <c:pt idx="1993">
                  <c:v>39374</c:v>
                </c:pt>
                <c:pt idx="1994">
                  <c:v>39377</c:v>
                </c:pt>
                <c:pt idx="1995">
                  <c:v>39378</c:v>
                </c:pt>
                <c:pt idx="1996">
                  <c:v>39379</c:v>
                </c:pt>
                <c:pt idx="1997">
                  <c:v>39380</c:v>
                </c:pt>
                <c:pt idx="1998">
                  <c:v>39381</c:v>
                </c:pt>
                <c:pt idx="1999">
                  <c:v>39384</c:v>
                </c:pt>
                <c:pt idx="2000">
                  <c:v>39385</c:v>
                </c:pt>
                <c:pt idx="2001">
                  <c:v>39386</c:v>
                </c:pt>
                <c:pt idx="2002">
                  <c:v>39387</c:v>
                </c:pt>
                <c:pt idx="2003">
                  <c:v>39388</c:v>
                </c:pt>
                <c:pt idx="2004">
                  <c:v>39391</c:v>
                </c:pt>
                <c:pt idx="2005">
                  <c:v>39392</c:v>
                </c:pt>
                <c:pt idx="2006">
                  <c:v>39393</c:v>
                </c:pt>
                <c:pt idx="2007">
                  <c:v>39394</c:v>
                </c:pt>
                <c:pt idx="2008">
                  <c:v>39395</c:v>
                </c:pt>
                <c:pt idx="2009">
                  <c:v>39398</c:v>
                </c:pt>
                <c:pt idx="2010">
                  <c:v>39399</c:v>
                </c:pt>
                <c:pt idx="2011">
                  <c:v>39400</c:v>
                </c:pt>
                <c:pt idx="2012">
                  <c:v>39401</c:v>
                </c:pt>
                <c:pt idx="2013">
                  <c:v>39402</c:v>
                </c:pt>
                <c:pt idx="2014">
                  <c:v>39405</c:v>
                </c:pt>
                <c:pt idx="2015">
                  <c:v>39406</c:v>
                </c:pt>
                <c:pt idx="2016">
                  <c:v>39407</c:v>
                </c:pt>
                <c:pt idx="2017">
                  <c:v>39408</c:v>
                </c:pt>
                <c:pt idx="2018">
                  <c:v>39409</c:v>
                </c:pt>
                <c:pt idx="2019">
                  <c:v>39412</c:v>
                </c:pt>
                <c:pt idx="2020">
                  <c:v>39413</c:v>
                </c:pt>
                <c:pt idx="2021">
                  <c:v>39414</c:v>
                </c:pt>
                <c:pt idx="2022">
                  <c:v>39415</c:v>
                </c:pt>
                <c:pt idx="2023">
                  <c:v>39416</c:v>
                </c:pt>
                <c:pt idx="2024">
                  <c:v>39419</c:v>
                </c:pt>
                <c:pt idx="2025">
                  <c:v>39420</c:v>
                </c:pt>
                <c:pt idx="2026">
                  <c:v>39421</c:v>
                </c:pt>
                <c:pt idx="2027">
                  <c:v>39422</c:v>
                </c:pt>
                <c:pt idx="2028">
                  <c:v>39423</c:v>
                </c:pt>
                <c:pt idx="2029">
                  <c:v>39426</c:v>
                </c:pt>
                <c:pt idx="2030">
                  <c:v>39427</c:v>
                </c:pt>
                <c:pt idx="2031">
                  <c:v>39428</c:v>
                </c:pt>
                <c:pt idx="2032">
                  <c:v>39429</c:v>
                </c:pt>
                <c:pt idx="2033">
                  <c:v>39430</c:v>
                </c:pt>
                <c:pt idx="2034">
                  <c:v>39433</c:v>
                </c:pt>
                <c:pt idx="2035">
                  <c:v>39434</c:v>
                </c:pt>
                <c:pt idx="2036">
                  <c:v>39435</c:v>
                </c:pt>
                <c:pt idx="2037">
                  <c:v>39436</c:v>
                </c:pt>
                <c:pt idx="2038">
                  <c:v>39437</c:v>
                </c:pt>
                <c:pt idx="2039">
                  <c:v>39440</c:v>
                </c:pt>
                <c:pt idx="2040">
                  <c:v>39443</c:v>
                </c:pt>
                <c:pt idx="2041">
                  <c:v>39444</c:v>
                </c:pt>
                <c:pt idx="2042">
                  <c:v>39447</c:v>
                </c:pt>
                <c:pt idx="2043">
                  <c:v>39449</c:v>
                </c:pt>
                <c:pt idx="2044">
                  <c:v>39450</c:v>
                </c:pt>
                <c:pt idx="2045">
                  <c:v>39451</c:v>
                </c:pt>
                <c:pt idx="2046">
                  <c:v>39454</c:v>
                </c:pt>
                <c:pt idx="2047">
                  <c:v>39455</c:v>
                </c:pt>
                <c:pt idx="2048">
                  <c:v>39456</c:v>
                </c:pt>
                <c:pt idx="2049">
                  <c:v>39457</c:v>
                </c:pt>
                <c:pt idx="2050">
                  <c:v>39458</c:v>
                </c:pt>
                <c:pt idx="2051">
                  <c:v>39461</c:v>
                </c:pt>
                <c:pt idx="2052">
                  <c:v>39462</c:v>
                </c:pt>
                <c:pt idx="2053">
                  <c:v>39463</c:v>
                </c:pt>
                <c:pt idx="2054">
                  <c:v>39464</c:v>
                </c:pt>
                <c:pt idx="2055">
                  <c:v>39465</c:v>
                </c:pt>
                <c:pt idx="2056">
                  <c:v>39468</c:v>
                </c:pt>
                <c:pt idx="2057">
                  <c:v>39469</c:v>
                </c:pt>
                <c:pt idx="2058">
                  <c:v>39470</c:v>
                </c:pt>
                <c:pt idx="2059">
                  <c:v>39471</c:v>
                </c:pt>
                <c:pt idx="2060">
                  <c:v>39472</c:v>
                </c:pt>
                <c:pt idx="2061">
                  <c:v>39475</c:v>
                </c:pt>
                <c:pt idx="2062">
                  <c:v>39476</c:v>
                </c:pt>
                <c:pt idx="2063">
                  <c:v>39477</c:v>
                </c:pt>
                <c:pt idx="2064">
                  <c:v>39478</c:v>
                </c:pt>
                <c:pt idx="2065">
                  <c:v>39479</c:v>
                </c:pt>
                <c:pt idx="2066">
                  <c:v>39482</c:v>
                </c:pt>
                <c:pt idx="2067">
                  <c:v>39483</c:v>
                </c:pt>
                <c:pt idx="2068">
                  <c:v>39484</c:v>
                </c:pt>
                <c:pt idx="2069">
                  <c:v>39485</c:v>
                </c:pt>
                <c:pt idx="2070">
                  <c:v>39486</c:v>
                </c:pt>
                <c:pt idx="2071">
                  <c:v>39489</c:v>
                </c:pt>
                <c:pt idx="2072">
                  <c:v>39490</c:v>
                </c:pt>
                <c:pt idx="2073">
                  <c:v>39491</c:v>
                </c:pt>
                <c:pt idx="2074">
                  <c:v>39492</c:v>
                </c:pt>
                <c:pt idx="2075">
                  <c:v>39493</c:v>
                </c:pt>
                <c:pt idx="2076">
                  <c:v>39496</c:v>
                </c:pt>
                <c:pt idx="2077">
                  <c:v>39497</c:v>
                </c:pt>
                <c:pt idx="2078">
                  <c:v>39498</c:v>
                </c:pt>
                <c:pt idx="2079">
                  <c:v>39499</c:v>
                </c:pt>
                <c:pt idx="2080">
                  <c:v>39500</c:v>
                </c:pt>
                <c:pt idx="2081">
                  <c:v>39503</c:v>
                </c:pt>
                <c:pt idx="2082">
                  <c:v>39504</c:v>
                </c:pt>
                <c:pt idx="2083">
                  <c:v>39505</c:v>
                </c:pt>
                <c:pt idx="2084">
                  <c:v>39506</c:v>
                </c:pt>
                <c:pt idx="2085">
                  <c:v>39507</c:v>
                </c:pt>
                <c:pt idx="2086">
                  <c:v>39510</c:v>
                </c:pt>
                <c:pt idx="2087">
                  <c:v>39511</c:v>
                </c:pt>
                <c:pt idx="2088">
                  <c:v>39512</c:v>
                </c:pt>
                <c:pt idx="2089">
                  <c:v>39513</c:v>
                </c:pt>
                <c:pt idx="2090">
                  <c:v>39514</c:v>
                </c:pt>
                <c:pt idx="2091">
                  <c:v>39517</c:v>
                </c:pt>
                <c:pt idx="2092">
                  <c:v>39518</c:v>
                </c:pt>
                <c:pt idx="2093">
                  <c:v>39519</c:v>
                </c:pt>
                <c:pt idx="2094">
                  <c:v>39520</c:v>
                </c:pt>
                <c:pt idx="2095">
                  <c:v>39521</c:v>
                </c:pt>
                <c:pt idx="2096">
                  <c:v>39524</c:v>
                </c:pt>
                <c:pt idx="2097">
                  <c:v>39525</c:v>
                </c:pt>
                <c:pt idx="2098">
                  <c:v>39526</c:v>
                </c:pt>
                <c:pt idx="2099">
                  <c:v>39527</c:v>
                </c:pt>
                <c:pt idx="2100">
                  <c:v>39532</c:v>
                </c:pt>
                <c:pt idx="2101">
                  <c:v>39533</c:v>
                </c:pt>
                <c:pt idx="2102">
                  <c:v>39534</c:v>
                </c:pt>
                <c:pt idx="2103">
                  <c:v>39535</c:v>
                </c:pt>
                <c:pt idx="2104">
                  <c:v>39538</c:v>
                </c:pt>
                <c:pt idx="2105">
                  <c:v>39539</c:v>
                </c:pt>
                <c:pt idx="2106">
                  <c:v>39540</c:v>
                </c:pt>
                <c:pt idx="2107">
                  <c:v>39541</c:v>
                </c:pt>
                <c:pt idx="2108">
                  <c:v>39542</c:v>
                </c:pt>
                <c:pt idx="2109">
                  <c:v>39545</c:v>
                </c:pt>
                <c:pt idx="2110">
                  <c:v>39546</c:v>
                </c:pt>
                <c:pt idx="2111">
                  <c:v>39547</c:v>
                </c:pt>
                <c:pt idx="2112">
                  <c:v>39548</c:v>
                </c:pt>
                <c:pt idx="2113">
                  <c:v>39549</c:v>
                </c:pt>
                <c:pt idx="2114">
                  <c:v>39552</c:v>
                </c:pt>
                <c:pt idx="2115">
                  <c:v>39553</c:v>
                </c:pt>
                <c:pt idx="2116">
                  <c:v>39554</c:v>
                </c:pt>
                <c:pt idx="2117">
                  <c:v>39555</c:v>
                </c:pt>
                <c:pt idx="2118">
                  <c:v>39556</c:v>
                </c:pt>
                <c:pt idx="2119">
                  <c:v>39559</c:v>
                </c:pt>
                <c:pt idx="2120">
                  <c:v>39560</c:v>
                </c:pt>
                <c:pt idx="2121">
                  <c:v>39561</c:v>
                </c:pt>
                <c:pt idx="2122">
                  <c:v>39562</c:v>
                </c:pt>
                <c:pt idx="2123">
                  <c:v>39563</c:v>
                </c:pt>
                <c:pt idx="2124">
                  <c:v>39566</c:v>
                </c:pt>
                <c:pt idx="2125">
                  <c:v>39567</c:v>
                </c:pt>
                <c:pt idx="2126">
                  <c:v>39568</c:v>
                </c:pt>
                <c:pt idx="2127">
                  <c:v>39570</c:v>
                </c:pt>
                <c:pt idx="2128">
                  <c:v>39573</c:v>
                </c:pt>
                <c:pt idx="2129">
                  <c:v>39574</c:v>
                </c:pt>
                <c:pt idx="2130">
                  <c:v>39575</c:v>
                </c:pt>
                <c:pt idx="2131">
                  <c:v>39576</c:v>
                </c:pt>
                <c:pt idx="2132">
                  <c:v>39577</c:v>
                </c:pt>
                <c:pt idx="2133">
                  <c:v>39580</c:v>
                </c:pt>
                <c:pt idx="2134">
                  <c:v>39581</c:v>
                </c:pt>
                <c:pt idx="2135">
                  <c:v>39582</c:v>
                </c:pt>
                <c:pt idx="2136">
                  <c:v>39583</c:v>
                </c:pt>
                <c:pt idx="2137">
                  <c:v>39584</c:v>
                </c:pt>
                <c:pt idx="2138">
                  <c:v>39587</c:v>
                </c:pt>
                <c:pt idx="2139">
                  <c:v>39588</c:v>
                </c:pt>
                <c:pt idx="2140">
                  <c:v>39589</c:v>
                </c:pt>
                <c:pt idx="2141">
                  <c:v>39590</c:v>
                </c:pt>
                <c:pt idx="2142">
                  <c:v>39591</c:v>
                </c:pt>
                <c:pt idx="2143">
                  <c:v>39594</c:v>
                </c:pt>
                <c:pt idx="2144">
                  <c:v>39595</c:v>
                </c:pt>
                <c:pt idx="2145">
                  <c:v>39596</c:v>
                </c:pt>
                <c:pt idx="2146">
                  <c:v>39597</c:v>
                </c:pt>
                <c:pt idx="2147">
                  <c:v>39598</c:v>
                </c:pt>
                <c:pt idx="2148">
                  <c:v>39601</c:v>
                </c:pt>
                <c:pt idx="2149">
                  <c:v>39602</c:v>
                </c:pt>
                <c:pt idx="2150">
                  <c:v>39603</c:v>
                </c:pt>
                <c:pt idx="2151">
                  <c:v>39604</c:v>
                </c:pt>
                <c:pt idx="2152">
                  <c:v>39605</c:v>
                </c:pt>
                <c:pt idx="2153">
                  <c:v>39608</c:v>
                </c:pt>
                <c:pt idx="2154">
                  <c:v>39609</c:v>
                </c:pt>
                <c:pt idx="2155">
                  <c:v>39610</c:v>
                </c:pt>
                <c:pt idx="2156">
                  <c:v>39611</c:v>
                </c:pt>
                <c:pt idx="2157">
                  <c:v>39612</c:v>
                </c:pt>
                <c:pt idx="2158">
                  <c:v>39615</c:v>
                </c:pt>
                <c:pt idx="2159">
                  <c:v>39616</c:v>
                </c:pt>
                <c:pt idx="2160">
                  <c:v>39617</c:v>
                </c:pt>
                <c:pt idx="2161">
                  <c:v>39618</c:v>
                </c:pt>
                <c:pt idx="2162">
                  <c:v>39619</c:v>
                </c:pt>
                <c:pt idx="2163">
                  <c:v>39622</c:v>
                </c:pt>
                <c:pt idx="2164">
                  <c:v>39623</c:v>
                </c:pt>
                <c:pt idx="2165">
                  <c:v>39624</c:v>
                </c:pt>
                <c:pt idx="2166">
                  <c:v>39625</c:v>
                </c:pt>
                <c:pt idx="2167">
                  <c:v>39626</c:v>
                </c:pt>
                <c:pt idx="2168">
                  <c:v>39629</c:v>
                </c:pt>
                <c:pt idx="2169">
                  <c:v>39630</c:v>
                </c:pt>
                <c:pt idx="2170">
                  <c:v>39631</c:v>
                </c:pt>
                <c:pt idx="2171">
                  <c:v>39632</c:v>
                </c:pt>
                <c:pt idx="2172">
                  <c:v>39633</c:v>
                </c:pt>
                <c:pt idx="2173">
                  <c:v>39636</c:v>
                </c:pt>
                <c:pt idx="2174">
                  <c:v>39637</c:v>
                </c:pt>
                <c:pt idx="2175">
                  <c:v>39638</c:v>
                </c:pt>
                <c:pt idx="2176">
                  <c:v>39639</c:v>
                </c:pt>
                <c:pt idx="2177">
                  <c:v>39640</c:v>
                </c:pt>
                <c:pt idx="2178">
                  <c:v>39643</c:v>
                </c:pt>
                <c:pt idx="2179">
                  <c:v>39644</c:v>
                </c:pt>
                <c:pt idx="2180">
                  <c:v>39645</c:v>
                </c:pt>
                <c:pt idx="2181">
                  <c:v>39646</c:v>
                </c:pt>
                <c:pt idx="2182">
                  <c:v>39647</c:v>
                </c:pt>
                <c:pt idx="2183">
                  <c:v>39650</c:v>
                </c:pt>
                <c:pt idx="2184">
                  <c:v>39651</c:v>
                </c:pt>
                <c:pt idx="2185">
                  <c:v>39652</c:v>
                </c:pt>
                <c:pt idx="2186">
                  <c:v>39653</c:v>
                </c:pt>
                <c:pt idx="2187">
                  <c:v>39654</c:v>
                </c:pt>
                <c:pt idx="2188">
                  <c:v>39657</c:v>
                </c:pt>
                <c:pt idx="2189">
                  <c:v>39658</c:v>
                </c:pt>
                <c:pt idx="2190">
                  <c:v>39659</c:v>
                </c:pt>
                <c:pt idx="2191">
                  <c:v>39660</c:v>
                </c:pt>
                <c:pt idx="2192">
                  <c:v>39661</c:v>
                </c:pt>
                <c:pt idx="2193">
                  <c:v>39664</c:v>
                </c:pt>
                <c:pt idx="2194">
                  <c:v>39665</c:v>
                </c:pt>
                <c:pt idx="2195">
                  <c:v>39666</c:v>
                </c:pt>
                <c:pt idx="2196">
                  <c:v>39667</c:v>
                </c:pt>
                <c:pt idx="2197">
                  <c:v>39668</c:v>
                </c:pt>
                <c:pt idx="2198">
                  <c:v>39671</c:v>
                </c:pt>
                <c:pt idx="2199">
                  <c:v>39672</c:v>
                </c:pt>
                <c:pt idx="2200">
                  <c:v>39673</c:v>
                </c:pt>
                <c:pt idx="2201">
                  <c:v>39674</c:v>
                </c:pt>
                <c:pt idx="2202">
                  <c:v>39675</c:v>
                </c:pt>
                <c:pt idx="2203">
                  <c:v>39678</c:v>
                </c:pt>
                <c:pt idx="2204">
                  <c:v>39679</c:v>
                </c:pt>
                <c:pt idx="2205">
                  <c:v>39680</c:v>
                </c:pt>
                <c:pt idx="2206">
                  <c:v>39681</c:v>
                </c:pt>
                <c:pt idx="2207">
                  <c:v>39682</c:v>
                </c:pt>
                <c:pt idx="2208">
                  <c:v>39685</c:v>
                </c:pt>
                <c:pt idx="2209">
                  <c:v>39686</c:v>
                </c:pt>
                <c:pt idx="2210">
                  <c:v>39687</c:v>
                </c:pt>
                <c:pt idx="2211">
                  <c:v>39688</c:v>
                </c:pt>
                <c:pt idx="2212">
                  <c:v>39689</c:v>
                </c:pt>
                <c:pt idx="2213">
                  <c:v>39692</c:v>
                </c:pt>
                <c:pt idx="2214">
                  <c:v>39693</c:v>
                </c:pt>
                <c:pt idx="2215">
                  <c:v>39694</c:v>
                </c:pt>
                <c:pt idx="2216">
                  <c:v>39695</c:v>
                </c:pt>
                <c:pt idx="2217">
                  <c:v>39696</c:v>
                </c:pt>
                <c:pt idx="2218">
                  <c:v>39699</c:v>
                </c:pt>
                <c:pt idx="2219">
                  <c:v>39700</c:v>
                </c:pt>
                <c:pt idx="2220">
                  <c:v>39701</c:v>
                </c:pt>
                <c:pt idx="2221">
                  <c:v>39702</c:v>
                </c:pt>
                <c:pt idx="2222">
                  <c:v>39703</c:v>
                </c:pt>
                <c:pt idx="2223">
                  <c:v>39706</c:v>
                </c:pt>
                <c:pt idx="2224">
                  <c:v>39707</c:v>
                </c:pt>
                <c:pt idx="2225">
                  <c:v>39708</c:v>
                </c:pt>
                <c:pt idx="2226">
                  <c:v>39709</c:v>
                </c:pt>
                <c:pt idx="2227">
                  <c:v>39710</c:v>
                </c:pt>
                <c:pt idx="2228">
                  <c:v>39713</c:v>
                </c:pt>
                <c:pt idx="2229">
                  <c:v>39714</c:v>
                </c:pt>
                <c:pt idx="2230">
                  <c:v>39715</c:v>
                </c:pt>
                <c:pt idx="2231">
                  <c:v>39716</c:v>
                </c:pt>
                <c:pt idx="2232">
                  <c:v>39717</c:v>
                </c:pt>
                <c:pt idx="2233">
                  <c:v>39720</c:v>
                </c:pt>
                <c:pt idx="2234">
                  <c:v>39721</c:v>
                </c:pt>
                <c:pt idx="2235">
                  <c:v>39722</c:v>
                </c:pt>
                <c:pt idx="2236">
                  <c:v>39723</c:v>
                </c:pt>
                <c:pt idx="2237">
                  <c:v>39724</c:v>
                </c:pt>
                <c:pt idx="2238">
                  <c:v>39727</c:v>
                </c:pt>
                <c:pt idx="2239">
                  <c:v>39728</c:v>
                </c:pt>
                <c:pt idx="2240">
                  <c:v>39729</c:v>
                </c:pt>
                <c:pt idx="2241">
                  <c:v>39730</c:v>
                </c:pt>
                <c:pt idx="2242">
                  <c:v>39731</c:v>
                </c:pt>
                <c:pt idx="2243">
                  <c:v>39734</c:v>
                </c:pt>
                <c:pt idx="2244">
                  <c:v>39735</c:v>
                </c:pt>
                <c:pt idx="2245">
                  <c:v>39736</c:v>
                </c:pt>
                <c:pt idx="2246">
                  <c:v>39737</c:v>
                </c:pt>
                <c:pt idx="2247">
                  <c:v>39738</c:v>
                </c:pt>
                <c:pt idx="2248">
                  <c:v>39741</c:v>
                </c:pt>
                <c:pt idx="2249">
                  <c:v>39742</c:v>
                </c:pt>
                <c:pt idx="2250">
                  <c:v>39743</c:v>
                </c:pt>
                <c:pt idx="2251">
                  <c:v>39744</c:v>
                </c:pt>
                <c:pt idx="2252">
                  <c:v>39745</c:v>
                </c:pt>
                <c:pt idx="2253">
                  <c:v>39748</c:v>
                </c:pt>
                <c:pt idx="2254">
                  <c:v>39749</c:v>
                </c:pt>
                <c:pt idx="2255">
                  <c:v>39750</c:v>
                </c:pt>
                <c:pt idx="2256">
                  <c:v>39751</c:v>
                </c:pt>
                <c:pt idx="2257">
                  <c:v>39752</c:v>
                </c:pt>
                <c:pt idx="2258">
                  <c:v>39755</c:v>
                </c:pt>
                <c:pt idx="2259">
                  <c:v>39756</c:v>
                </c:pt>
                <c:pt idx="2260">
                  <c:v>39757</c:v>
                </c:pt>
                <c:pt idx="2261">
                  <c:v>39758</c:v>
                </c:pt>
                <c:pt idx="2262">
                  <c:v>39759</c:v>
                </c:pt>
                <c:pt idx="2263">
                  <c:v>39762</c:v>
                </c:pt>
                <c:pt idx="2264">
                  <c:v>39763</c:v>
                </c:pt>
                <c:pt idx="2265">
                  <c:v>39764</c:v>
                </c:pt>
                <c:pt idx="2266">
                  <c:v>39765</c:v>
                </c:pt>
                <c:pt idx="2267">
                  <c:v>39766</c:v>
                </c:pt>
                <c:pt idx="2268">
                  <c:v>39769</c:v>
                </c:pt>
                <c:pt idx="2269">
                  <c:v>39770</c:v>
                </c:pt>
                <c:pt idx="2270">
                  <c:v>39771</c:v>
                </c:pt>
                <c:pt idx="2271">
                  <c:v>39772</c:v>
                </c:pt>
                <c:pt idx="2272">
                  <c:v>39773</c:v>
                </c:pt>
                <c:pt idx="2273">
                  <c:v>39776</c:v>
                </c:pt>
                <c:pt idx="2274">
                  <c:v>39777</c:v>
                </c:pt>
                <c:pt idx="2275">
                  <c:v>39778</c:v>
                </c:pt>
                <c:pt idx="2276">
                  <c:v>39779</c:v>
                </c:pt>
                <c:pt idx="2277">
                  <c:v>39780</c:v>
                </c:pt>
                <c:pt idx="2278">
                  <c:v>39783</c:v>
                </c:pt>
                <c:pt idx="2279">
                  <c:v>39784</c:v>
                </c:pt>
                <c:pt idx="2280">
                  <c:v>39785</c:v>
                </c:pt>
                <c:pt idx="2281">
                  <c:v>39786</c:v>
                </c:pt>
                <c:pt idx="2282">
                  <c:v>39787</c:v>
                </c:pt>
                <c:pt idx="2283">
                  <c:v>39790</c:v>
                </c:pt>
                <c:pt idx="2284">
                  <c:v>39791</c:v>
                </c:pt>
                <c:pt idx="2285">
                  <c:v>39792</c:v>
                </c:pt>
                <c:pt idx="2286">
                  <c:v>39793</c:v>
                </c:pt>
                <c:pt idx="2287">
                  <c:v>39794</c:v>
                </c:pt>
                <c:pt idx="2288">
                  <c:v>39797</c:v>
                </c:pt>
                <c:pt idx="2289">
                  <c:v>39798</c:v>
                </c:pt>
                <c:pt idx="2290">
                  <c:v>39799</c:v>
                </c:pt>
                <c:pt idx="2291">
                  <c:v>39800</c:v>
                </c:pt>
                <c:pt idx="2292">
                  <c:v>39801</c:v>
                </c:pt>
                <c:pt idx="2293">
                  <c:v>39804</c:v>
                </c:pt>
                <c:pt idx="2294">
                  <c:v>39805</c:v>
                </c:pt>
                <c:pt idx="2295">
                  <c:v>39806</c:v>
                </c:pt>
                <c:pt idx="2296">
                  <c:v>39811</c:v>
                </c:pt>
                <c:pt idx="2297">
                  <c:v>39812</c:v>
                </c:pt>
                <c:pt idx="2298">
                  <c:v>39813</c:v>
                </c:pt>
                <c:pt idx="2299">
                  <c:v>39815</c:v>
                </c:pt>
                <c:pt idx="2300">
                  <c:v>39818</c:v>
                </c:pt>
                <c:pt idx="2301">
                  <c:v>39819</c:v>
                </c:pt>
                <c:pt idx="2302">
                  <c:v>39820</c:v>
                </c:pt>
                <c:pt idx="2303">
                  <c:v>39821</c:v>
                </c:pt>
                <c:pt idx="2304">
                  <c:v>39822</c:v>
                </c:pt>
                <c:pt idx="2305">
                  <c:v>39825</c:v>
                </c:pt>
                <c:pt idx="2306">
                  <c:v>39826</c:v>
                </c:pt>
                <c:pt idx="2307">
                  <c:v>39827</c:v>
                </c:pt>
                <c:pt idx="2308">
                  <c:v>39828</c:v>
                </c:pt>
                <c:pt idx="2309">
                  <c:v>39829</c:v>
                </c:pt>
                <c:pt idx="2310">
                  <c:v>39832</c:v>
                </c:pt>
                <c:pt idx="2311">
                  <c:v>39833</c:v>
                </c:pt>
                <c:pt idx="2312">
                  <c:v>39834</c:v>
                </c:pt>
                <c:pt idx="2313">
                  <c:v>39835</c:v>
                </c:pt>
                <c:pt idx="2314">
                  <c:v>39836</c:v>
                </c:pt>
                <c:pt idx="2315">
                  <c:v>39839</c:v>
                </c:pt>
                <c:pt idx="2316">
                  <c:v>39840</c:v>
                </c:pt>
                <c:pt idx="2317">
                  <c:v>39841</c:v>
                </c:pt>
                <c:pt idx="2318">
                  <c:v>39842</c:v>
                </c:pt>
                <c:pt idx="2319">
                  <c:v>39843</c:v>
                </c:pt>
                <c:pt idx="2320">
                  <c:v>39846</c:v>
                </c:pt>
                <c:pt idx="2321">
                  <c:v>39847</c:v>
                </c:pt>
                <c:pt idx="2322">
                  <c:v>39848</c:v>
                </c:pt>
                <c:pt idx="2323">
                  <c:v>39849</c:v>
                </c:pt>
                <c:pt idx="2324">
                  <c:v>39850</c:v>
                </c:pt>
                <c:pt idx="2325">
                  <c:v>39853</c:v>
                </c:pt>
                <c:pt idx="2326">
                  <c:v>39854</c:v>
                </c:pt>
                <c:pt idx="2327">
                  <c:v>39855</c:v>
                </c:pt>
                <c:pt idx="2328">
                  <c:v>39856</c:v>
                </c:pt>
                <c:pt idx="2329">
                  <c:v>39857</c:v>
                </c:pt>
                <c:pt idx="2330">
                  <c:v>39860</c:v>
                </c:pt>
                <c:pt idx="2331">
                  <c:v>39861</c:v>
                </c:pt>
                <c:pt idx="2332">
                  <c:v>39862</c:v>
                </c:pt>
                <c:pt idx="2333">
                  <c:v>39863</c:v>
                </c:pt>
                <c:pt idx="2334">
                  <c:v>39864</c:v>
                </c:pt>
                <c:pt idx="2335">
                  <c:v>39867</c:v>
                </c:pt>
                <c:pt idx="2336">
                  <c:v>39868</c:v>
                </c:pt>
                <c:pt idx="2337">
                  <c:v>39869</c:v>
                </c:pt>
                <c:pt idx="2338">
                  <c:v>39870</c:v>
                </c:pt>
                <c:pt idx="2339">
                  <c:v>39871</c:v>
                </c:pt>
                <c:pt idx="2340">
                  <c:v>39874</c:v>
                </c:pt>
                <c:pt idx="2341">
                  <c:v>39875</c:v>
                </c:pt>
                <c:pt idx="2342">
                  <c:v>39876</c:v>
                </c:pt>
                <c:pt idx="2343">
                  <c:v>39877</c:v>
                </c:pt>
                <c:pt idx="2344">
                  <c:v>39878</c:v>
                </c:pt>
                <c:pt idx="2345">
                  <c:v>39881</c:v>
                </c:pt>
                <c:pt idx="2346">
                  <c:v>39882</c:v>
                </c:pt>
                <c:pt idx="2347">
                  <c:v>39883</c:v>
                </c:pt>
                <c:pt idx="2348">
                  <c:v>39884</c:v>
                </c:pt>
                <c:pt idx="2349">
                  <c:v>39885</c:v>
                </c:pt>
                <c:pt idx="2350">
                  <c:v>39888</c:v>
                </c:pt>
                <c:pt idx="2351">
                  <c:v>39889</c:v>
                </c:pt>
                <c:pt idx="2352">
                  <c:v>39890</c:v>
                </c:pt>
                <c:pt idx="2353">
                  <c:v>39891</c:v>
                </c:pt>
                <c:pt idx="2354">
                  <c:v>39892</c:v>
                </c:pt>
                <c:pt idx="2355">
                  <c:v>39895</c:v>
                </c:pt>
                <c:pt idx="2356">
                  <c:v>39896</c:v>
                </c:pt>
                <c:pt idx="2357">
                  <c:v>39897</c:v>
                </c:pt>
                <c:pt idx="2358">
                  <c:v>39898</c:v>
                </c:pt>
                <c:pt idx="2359">
                  <c:v>39899</c:v>
                </c:pt>
                <c:pt idx="2360">
                  <c:v>39902</c:v>
                </c:pt>
                <c:pt idx="2361">
                  <c:v>39903</c:v>
                </c:pt>
                <c:pt idx="2362">
                  <c:v>39904</c:v>
                </c:pt>
                <c:pt idx="2363">
                  <c:v>39905</c:v>
                </c:pt>
                <c:pt idx="2364">
                  <c:v>39906</c:v>
                </c:pt>
                <c:pt idx="2365">
                  <c:v>39909</c:v>
                </c:pt>
                <c:pt idx="2366">
                  <c:v>39910</c:v>
                </c:pt>
                <c:pt idx="2367">
                  <c:v>39911</c:v>
                </c:pt>
                <c:pt idx="2368">
                  <c:v>39912</c:v>
                </c:pt>
                <c:pt idx="2369">
                  <c:v>39917</c:v>
                </c:pt>
                <c:pt idx="2370">
                  <c:v>39918</c:v>
                </c:pt>
                <c:pt idx="2371">
                  <c:v>39919</c:v>
                </c:pt>
                <c:pt idx="2372">
                  <c:v>39920</c:v>
                </c:pt>
                <c:pt idx="2373">
                  <c:v>39923</c:v>
                </c:pt>
                <c:pt idx="2374">
                  <c:v>39924</c:v>
                </c:pt>
                <c:pt idx="2375">
                  <c:v>39925</c:v>
                </c:pt>
                <c:pt idx="2376">
                  <c:v>39926</c:v>
                </c:pt>
                <c:pt idx="2377">
                  <c:v>39927</c:v>
                </c:pt>
                <c:pt idx="2378">
                  <c:v>39930</c:v>
                </c:pt>
                <c:pt idx="2379">
                  <c:v>39931</c:v>
                </c:pt>
                <c:pt idx="2380">
                  <c:v>39932</c:v>
                </c:pt>
                <c:pt idx="2381">
                  <c:v>39933</c:v>
                </c:pt>
                <c:pt idx="2382">
                  <c:v>39937</c:v>
                </c:pt>
                <c:pt idx="2383">
                  <c:v>39938</c:v>
                </c:pt>
                <c:pt idx="2384">
                  <c:v>39939</c:v>
                </c:pt>
                <c:pt idx="2385">
                  <c:v>39940</c:v>
                </c:pt>
                <c:pt idx="2386">
                  <c:v>39941</c:v>
                </c:pt>
                <c:pt idx="2387">
                  <c:v>39944</c:v>
                </c:pt>
                <c:pt idx="2388">
                  <c:v>39945</c:v>
                </c:pt>
                <c:pt idx="2389">
                  <c:v>39946</c:v>
                </c:pt>
                <c:pt idx="2390">
                  <c:v>39947</c:v>
                </c:pt>
                <c:pt idx="2391">
                  <c:v>39948</c:v>
                </c:pt>
                <c:pt idx="2392">
                  <c:v>39951</c:v>
                </c:pt>
                <c:pt idx="2393">
                  <c:v>39952</c:v>
                </c:pt>
                <c:pt idx="2394">
                  <c:v>39953</c:v>
                </c:pt>
                <c:pt idx="2395">
                  <c:v>39954</c:v>
                </c:pt>
                <c:pt idx="2396">
                  <c:v>39955</c:v>
                </c:pt>
                <c:pt idx="2397">
                  <c:v>39958</c:v>
                </c:pt>
                <c:pt idx="2398">
                  <c:v>39959</c:v>
                </c:pt>
                <c:pt idx="2399">
                  <c:v>39960</c:v>
                </c:pt>
                <c:pt idx="2400">
                  <c:v>39961</c:v>
                </c:pt>
                <c:pt idx="2401">
                  <c:v>39962</c:v>
                </c:pt>
                <c:pt idx="2402">
                  <c:v>39965</c:v>
                </c:pt>
                <c:pt idx="2403">
                  <c:v>39966</c:v>
                </c:pt>
                <c:pt idx="2404">
                  <c:v>39967</c:v>
                </c:pt>
                <c:pt idx="2405">
                  <c:v>39968</c:v>
                </c:pt>
                <c:pt idx="2406">
                  <c:v>39969</c:v>
                </c:pt>
                <c:pt idx="2407">
                  <c:v>39972</c:v>
                </c:pt>
                <c:pt idx="2408">
                  <c:v>39973</c:v>
                </c:pt>
                <c:pt idx="2409">
                  <c:v>39974</c:v>
                </c:pt>
                <c:pt idx="2410">
                  <c:v>39975</c:v>
                </c:pt>
                <c:pt idx="2411">
                  <c:v>39976</c:v>
                </c:pt>
                <c:pt idx="2412">
                  <c:v>39979</c:v>
                </c:pt>
                <c:pt idx="2413">
                  <c:v>39980</c:v>
                </c:pt>
                <c:pt idx="2414">
                  <c:v>39981</c:v>
                </c:pt>
                <c:pt idx="2415">
                  <c:v>39982</c:v>
                </c:pt>
                <c:pt idx="2416">
                  <c:v>39983</c:v>
                </c:pt>
                <c:pt idx="2417">
                  <c:v>39986</c:v>
                </c:pt>
                <c:pt idx="2418">
                  <c:v>39987</c:v>
                </c:pt>
                <c:pt idx="2419">
                  <c:v>39988</c:v>
                </c:pt>
                <c:pt idx="2420">
                  <c:v>39989</c:v>
                </c:pt>
                <c:pt idx="2421">
                  <c:v>39990</c:v>
                </c:pt>
                <c:pt idx="2422">
                  <c:v>39993</c:v>
                </c:pt>
                <c:pt idx="2423">
                  <c:v>39994</c:v>
                </c:pt>
                <c:pt idx="2424">
                  <c:v>39995</c:v>
                </c:pt>
                <c:pt idx="2425">
                  <c:v>39996</c:v>
                </c:pt>
                <c:pt idx="2426">
                  <c:v>39997</c:v>
                </c:pt>
                <c:pt idx="2427">
                  <c:v>40000</c:v>
                </c:pt>
                <c:pt idx="2428">
                  <c:v>40001</c:v>
                </c:pt>
                <c:pt idx="2429">
                  <c:v>40002</c:v>
                </c:pt>
                <c:pt idx="2430">
                  <c:v>40003</c:v>
                </c:pt>
                <c:pt idx="2431">
                  <c:v>40004</c:v>
                </c:pt>
                <c:pt idx="2432">
                  <c:v>40007</c:v>
                </c:pt>
                <c:pt idx="2433">
                  <c:v>40008</c:v>
                </c:pt>
                <c:pt idx="2434">
                  <c:v>40009</c:v>
                </c:pt>
                <c:pt idx="2435">
                  <c:v>40010</c:v>
                </c:pt>
                <c:pt idx="2436">
                  <c:v>40011</c:v>
                </c:pt>
                <c:pt idx="2437">
                  <c:v>40014</c:v>
                </c:pt>
                <c:pt idx="2438">
                  <c:v>40015</c:v>
                </c:pt>
                <c:pt idx="2439">
                  <c:v>40016</c:v>
                </c:pt>
                <c:pt idx="2440">
                  <c:v>40017</c:v>
                </c:pt>
                <c:pt idx="2441">
                  <c:v>40018</c:v>
                </c:pt>
                <c:pt idx="2442">
                  <c:v>40021</c:v>
                </c:pt>
                <c:pt idx="2443">
                  <c:v>40022</c:v>
                </c:pt>
                <c:pt idx="2444">
                  <c:v>40023</c:v>
                </c:pt>
                <c:pt idx="2445">
                  <c:v>40024</c:v>
                </c:pt>
                <c:pt idx="2446">
                  <c:v>40025</c:v>
                </c:pt>
                <c:pt idx="2447">
                  <c:v>40028</c:v>
                </c:pt>
                <c:pt idx="2448">
                  <c:v>40029</c:v>
                </c:pt>
                <c:pt idx="2449">
                  <c:v>40030</c:v>
                </c:pt>
                <c:pt idx="2450">
                  <c:v>40031</c:v>
                </c:pt>
                <c:pt idx="2451">
                  <c:v>40032</c:v>
                </c:pt>
                <c:pt idx="2452">
                  <c:v>40035</c:v>
                </c:pt>
                <c:pt idx="2453">
                  <c:v>40036</c:v>
                </c:pt>
                <c:pt idx="2454">
                  <c:v>40037</c:v>
                </c:pt>
                <c:pt idx="2455">
                  <c:v>40038</c:v>
                </c:pt>
                <c:pt idx="2456">
                  <c:v>40039</c:v>
                </c:pt>
                <c:pt idx="2457">
                  <c:v>40042</c:v>
                </c:pt>
                <c:pt idx="2458">
                  <c:v>40043</c:v>
                </c:pt>
                <c:pt idx="2459">
                  <c:v>40044</c:v>
                </c:pt>
                <c:pt idx="2460">
                  <c:v>40045</c:v>
                </c:pt>
                <c:pt idx="2461">
                  <c:v>40046</c:v>
                </c:pt>
                <c:pt idx="2462">
                  <c:v>40049</c:v>
                </c:pt>
                <c:pt idx="2463">
                  <c:v>40050</c:v>
                </c:pt>
                <c:pt idx="2464">
                  <c:v>40051</c:v>
                </c:pt>
                <c:pt idx="2465">
                  <c:v>40052</c:v>
                </c:pt>
                <c:pt idx="2466">
                  <c:v>40053</c:v>
                </c:pt>
                <c:pt idx="2467">
                  <c:v>40056</c:v>
                </c:pt>
                <c:pt idx="2468">
                  <c:v>40057</c:v>
                </c:pt>
                <c:pt idx="2469">
                  <c:v>40058</c:v>
                </c:pt>
                <c:pt idx="2470">
                  <c:v>40059</c:v>
                </c:pt>
                <c:pt idx="2471">
                  <c:v>40060</c:v>
                </c:pt>
                <c:pt idx="2472">
                  <c:v>40063</c:v>
                </c:pt>
                <c:pt idx="2473">
                  <c:v>40064</c:v>
                </c:pt>
                <c:pt idx="2474">
                  <c:v>40065</c:v>
                </c:pt>
                <c:pt idx="2475">
                  <c:v>40066</c:v>
                </c:pt>
                <c:pt idx="2476">
                  <c:v>40067</c:v>
                </c:pt>
                <c:pt idx="2477">
                  <c:v>40070</c:v>
                </c:pt>
                <c:pt idx="2478">
                  <c:v>40071</c:v>
                </c:pt>
                <c:pt idx="2479">
                  <c:v>40072</c:v>
                </c:pt>
                <c:pt idx="2480">
                  <c:v>40073</c:v>
                </c:pt>
                <c:pt idx="2481">
                  <c:v>40074</c:v>
                </c:pt>
                <c:pt idx="2482">
                  <c:v>40077</c:v>
                </c:pt>
                <c:pt idx="2483">
                  <c:v>40078</c:v>
                </c:pt>
                <c:pt idx="2484">
                  <c:v>40079</c:v>
                </c:pt>
                <c:pt idx="2485">
                  <c:v>40080</c:v>
                </c:pt>
                <c:pt idx="2486">
                  <c:v>40081</c:v>
                </c:pt>
                <c:pt idx="2487">
                  <c:v>40084</c:v>
                </c:pt>
                <c:pt idx="2488">
                  <c:v>40085</c:v>
                </c:pt>
                <c:pt idx="2489">
                  <c:v>40086</c:v>
                </c:pt>
                <c:pt idx="2490">
                  <c:v>40087</c:v>
                </c:pt>
                <c:pt idx="2491">
                  <c:v>40088</c:v>
                </c:pt>
                <c:pt idx="2492">
                  <c:v>40091</c:v>
                </c:pt>
                <c:pt idx="2493">
                  <c:v>40092</c:v>
                </c:pt>
                <c:pt idx="2494">
                  <c:v>40093</c:v>
                </c:pt>
                <c:pt idx="2495">
                  <c:v>40094</c:v>
                </c:pt>
                <c:pt idx="2496">
                  <c:v>40095</c:v>
                </c:pt>
                <c:pt idx="2497">
                  <c:v>40098</c:v>
                </c:pt>
                <c:pt idx="2498">
                  <c:v>40099</c:v>
                </c:pt>
                <c:pt idx="2499">
                  <c:v>40100</c:v>
                </c:pt>
                <c:pt idx="2500">
                  <c:v>40101</c:v>
                </c:pt>
                <c:pt idx="2501">
                  <c:v>40102</c:v>
                </c:pt>
                <c:pt idx="2502">
                  <c:v>40105</c:v>
                </c:pt>
                <c:pt idx="2503">
                  <c:v>40106</c:v>
                </c:pt>
                <c:pt idx="2504">
                  <c:v>40107</c:v>
                </c:pt>
                <c:pt idx="2505">
                  <c:v>40108</c:v>
                </c:pt>
                <c:pt idx="2506">
                  <c:v>40109</c:v>
                </c:pt>
                <c:pt idx="2507">
                  <c:v>40112</c:v>
                </c:pt>
                <c:pt idx="2508">
                  <c:v>40113</c:v>
                </c:pt>
                <c:pt idx="2509">
                  <c:v>40114</c:v>
                </c:pt>
                <c:pt idx="2510">
                  <c:v>40115</c:v>
                </c:pt>
                <c:pt idx="2511">
                  <c:v>40116</c:v>
                </c:pt>
                <c:pt idx="2512">
                  <c:v>40119</c:v>
                </c:pt>
                <c:pt idx="2513">
                  <c:v>40120</c:v>
                </c:pt>
                <c:pt idx="2514">
                  <c:v>40121</c:v>
                </c:pt>
                <c:pt idx="2515">
                  <c:v>40122</c:v>
                </c:pt>
                <c:pt idx="2516">
                  <c:v>40123</c:v>
                </c:pt>
                <c:pt idx="2517">
                  <c:v>40126</c:v>
                </c:pt>
                <c:pt idx="2518">
                  <c:v>40127</c:v>
                </c:pt>
                <c:pt idx="2519">
                  <c:v>40128</c:v>
                </c:pt>
                <c:pt idx="2520">
                  <c:v>40129</c:v>
                </c:pt>
                <c:pt idx="2521">
                  <c:v>40130</c:v>
                </c:pt>
                <c:pt idx="2522">
                  <c:v>40133</c:v>
                </c:pt>
                <c:pt idx="2523">
                  <c:v>40134</c:v>
                </c:pt>
                <c:pt idx="2524">
                  <c:v>40135</c:v>
                </c:pt>
                <c:pt idx="2525">
                  <c:v>40136</c:v>
                </c:pt>
                <c:pt idx="2526">
                  <c:v>40137</c:v>
                </c:pt>
                <c:pt idx="2527">
                  <c:v>40140</c:v>
                </c:pt>
                <c:pt idx="2528">
                  <c:v>40141</c:v>
                </c:pt>
                <c:pt idx="2529">
                  <c:v>40142</c:v>
                </c:pt>
                <c:pt idx="2530">
                  <c:v>40143</c:v>
                </c:pt>
                <c:pt idx="2531">
                  <c:v>40144</c:v>
                </c:pt>
                <c:pt idx="2532">
                  <c:v>40147</c:v>
                </c:pt>
                <c:pt idx="2533">
                  <c:v>40148</c:v>
                </c:pt>
                <c:pt idx="2534">
                  <c:v>40149</c:v>
                </c:pt>
                <c:pt idx="2535">
                  <c:v>40150</c:v>
                </c:pt>
                <c:pt idx="2536">
                  <c:v>40151</c:v>
                </c:pt>
                <c:pt idx="2537">
                  <c:v>40154</c:v>
                </c:pt>
                <c:pt idx="2538">
                  <c:v>40155</c:v>
                </c:pt>
                <c:pt idx="2539">
                  <c:v>40156</c:v>
                </c:pt>
                <c:pt idx="2540">
                  <c:v>40157</c:v>
                </c:pt>
                <c:pt idx="2541">
                  <c:v>40158</c:v>
                </c:pt>
                <c:pt idx="2542">
                  <c:v>40161</c:v>
                </c:pt>
                <c:pt idx="2543">
                  <c:v>40162</c:v>
                </c:pt>
                <c:pt idx="2544">
                  <c:v>40163</c:v>
                </c:pt>
                <c:pt idx="2545">
                  <c:v>40164</c:v>
                </c:pt>
                <c:pt idx="2546">
                  <c:v>40165</c:v>
                </c:pt>
                <c:pt idx="2547">
                  <c:v>40168</c:v>
                </c:pt>
                <c:pt idx="2548">
                  <c:v>40169</c:v>
                </c:pt>
                <c:pt idx="2549">
                  <c:v>40170</c:v>
                </c:pt>
                <c:pt idx="2550">
                  <c:v>40171</c:v>
                </c:pt>
                <c:pt idx="2551">
                  <c:v>40175</c:v>
                </c:pt>
                <c:pt idx="2552">
                  <c:v>40176</c:v>
                </c:pt>
                <c:pt idx="2553">
                  <c:v>40177</c:v>
                </c:pt>
                <c:pt idx="2554">
                  <c:v>40178</c:v>
                </c:pt>
                <c:pt idx="2555">
                  <c:v>40182</c:v>
                </c:pt>
                <c:pt idx="2556">
                  <c:v>40183</c:v>
                </c:pt>
                <c:pt idx="2557">
                  <c:v>40184</c:v>
                </c:pt>
                <c:pt idx="2558">
                  <c:v>40185</c:v>
                </c:pt>
                <c:pt idx="2559">
                  <c:v>40186</c:v>
                </c:pt>
                <c:pt idx="2560">
                  <c:v>40189</c:v>
                </c:pt>
                <c:pt idx="2561">
                  <c:v>40190</c:v>
                </c:pt>
                <c:pt idx="2562">
                  <c:v>40191</c:v>
                </c:pt>
                <c:pt idx="2563">
                  <c:v>40192</c:v>
                </c:pt>
                <c:pt idx="2564">
                  <c:v>40193</c:v>
                </c:pt>
                <c:pt idx="2565">
                  <c:v>40196</c:v>
                </c:pt>
                <c:pt idx="2566">
                  <c:v>40197</c:v>
                </c:pt>
                <c:pt idx="2567">
                  <c:v>40198</c:v>
                </c:pt>
                <c:pt idx="2568">
                  <c:v>40199</c:v>
                </c:pt>
                <c:pt idx="2569">
                  <c:v>40200</c:v>
                </c:pt>
                <c:pt idx="2570">
                  <c:v>40203</c:v>
                </c:pt>
                <c:pt idx="2571">
                  <c:v>40204</c:v>
                </c:pt>
                <c:pt idx="2572">
                  <c:v>40205</c:v>
                </c:pt>
                <c:pt idx="2573">
                  <c:v>40206</c:v>
                </c:pt>
                <c:pt idx="2574">
                  <c:v>40207</c:v>
                </c:pt>
                <c:pt idx="2575">
                  <c:v>40210</c:v>
                </c:pt>
                <c:pt idx="2576">
                  <c:v>40211</c:v>
                </c:pt>
                <c:pt idx="2577">
                  <c:v>40212</c:v>
                </c:pt>
                <c:pt idx="2578">
                  <c:v>40213</c:v>
                </c:pt>
                <c:pt idx="2579">
                  <c:v>40214</c:v>
                </c:pt>
                <c:pt idx="2580">
                  <c:v>40217</c:v>
                </c:pt>
                <c:pt idx="2581">
                  <c:v>40218</c:v>
                </c:pt>
                <c:pt idx="2582">
                  <c:v>40219</c:v>
                </c:pt>
                <c:pt idx="2583">
                  <c:v>40220</c:v>
                </c:pt>
                <c:pt idx="2584">
                  <c:v>40221</c:v>
                </c:pt>
                <c:pt idx="2585">
                  <c:v>40224</c:v>
                </c:pt>
                <c:pt idx="2586">
                  <c:v>40225</c:v>
                </c:pt>
                <c:pt idx="2587">
                  <c:v>40226</c:v>
                </c:pt>
                <c:pt idx="2588">
                  <c:v>40227</c:v>
                </c:pt>
                <c:pt idx="2589">
                  <c:v>40228</c:v>
                </c:pt>
                <c:pt idx="2590">
                  <c:v>40231</c:v>
                </c:pt>
                <c:pt idx="2591">
                  <c:v>40232</c:v>
                </c:pt>
                <c:pt idx="2592">
                  <c:v>40233</c:v>
                </c:pt>
                <c:pt idx="2593">
                  <c:v>40234</c:v>
                </c:pt>
                <c:pt idx="2594">
                  <c:v>40235</c:v>
                </c:pt>
                <c:pt idx="2595">
                  <c:v>40238</c:v>
                </c:pt>
                <c:pt idx="2596">
                  <c:v>40239</c:v>
                </c:pt>
                <c:pt idx="2597">
                  <c:v>40240</c:v>
                </c:pt>
                <c:pt idx="2598">
                  <c:v>40241</c:v>
                </c:pt>
                <c:pt idx="2599">
                  <c:v>40242</c:v>
                </c:pt>
                <c:pt idx="2600">
                  <c:v>40245</c:v>
                </c:pt>
                <c:pt idx="2601">
                  <c:v>40246</c:v>
                </c:pt>
                <c:pt idx="2602">
                  <c:v>40247</c:v>
                </c:pt>
                <c:pt idx="2603">
                  <c:v>40248</c:v>
                </c:pt>
                <c:pt idx="2604">
                  <c:v>40249</c:v>
                </c:pt>
                <c:pt idx="2605">
                  <c:v>40252</c:v>
                </c:pt>
                <c:pt idx="2606">
                  <c:v>40253</c:v>
                </c:pt>
                <c:pt idx="2607">
                  <c:v>40254</c:v>
                </c:pt>
                <c:pt idx="2608">
                  <c:v>40255</c:v>
                </c:pt>
                <c:pt idx="2609">
                  <c:v>40256</c:v>
                </c:pt>
                <c:pt idx="2610">
                  <c:v>40259</c:v>
                </c:pt>
                <c:pt idx="2611">
                  <c:v>40260</c:v>
                </c:pt>
                <c:pt idx="2612">
                  <c:v>40261</c:v>
                </c:pt>
                <c:pt idx="2613">
                  <c:v>40262</c:v>
                </c:pt>
                <c:pt idx="2614">
                  <c:v>40263</c:v>
                </c:pt>
                <c:pt idx="2615">
                  <c:v>40266</c:v>
                </c:pt>
                <c:pt idx="2616">
                  <c:v>40267</c:v>
                </c:pt>
                <c:pt idx="2617">
                  <c:v>40268</c:v>
                </c:pt>
                <c:pt idx="2618">
                  <c:v>40269</c:v>
                </c:pt>
                <c:pt idx="2619">
                  <c:v>40274</c:v>
                </c:pt>
                <c:pt idx="2620">
                  <c:v>40275</c:v>
                </c:pt>
                <c:pt idx="2621">
                  <c:v>40276</c:v>
                </c:pt>
                <c:pt idx="2622">
                  <c:v>40277</c:v>
                </c:pt>
                <c:pt idx="2623">
                  <c:v>40280</c:v>
                </c:pt>
                <c:pt idx="2624">
                  <c:v>40281</c:v>
                </c:pt>
                <c:pt idx="2625">
                  <c:v>40282</c:v>
                </c:pt>
                <c:pt idx="2626">
                  <c:v>40283</c:v>
                </c:pt>
                <c:pt idx="2627">
                  <c:v>40284</c:v>
                </c:pt>
                <c:pt idx="2628">
                  <c:v>40287</c:v>
                </c:pt>
                <c:pt idx="2629">
                  <c:v>40288</c:v>
                </c:pt>
                <c:pt idx="2630">
                  <c:v>40289</c:v>
                </c:pt>
                <c:pt idx="2631">
                  <c:v>40290</c:v>
                </c:pt>
                <c:pt idx="2632">
                  <c:v>40291</c:v>
                </c:pt>
                <c:pt idx="2633">
                  <c:v>40294</c:v>
                </c:pt>
                <c:pt idx="2634">
                  <c:v>40295</c:v>
                </c:pt>
                <c:pt idx="2635">
                  <c:v>40296</c:v>
                </c:pt>
                <c:pt idx="2636">
                  <c:v>40297</c:v>
                </c:pt>
                <c:pt idx="2637">
                  <c:v>40298</c:v>
                </c:pt>
                <c:pt idx="2638">
                  <c:v>40301</c:v>
                </c:pt>
                <c:pt idx="2639">
                  <c:v>40302</c:v>
                </c:pt>
                <c:pt idx="2640">
                  <c:v>40303</c:v>
                </c:pt>
                <c:pt idx="2641">
                  <c:v>40304</c:v>
                </c:pt>
                <c:pt idx="2642">
                  <c:v>40305</c:v>
                </c:pt>
                <c:pt idx="2643">
                  <c:v>40308</c:v>
                </c:pt>
                <c:pt idx="2644">
                  <c:v>40309</c:v>
                </c:pt>
                <c:pt idx="2645">
                  <c:v>40310</c:v>
                </c:pt>
                <c:pt idx="2646">
                  <c:v>40311</c:v>
                </c:pt>
                <c:pt idx="2647">
                  <c:v>40312</c:v>
                </c:pt>
                <c:pt idx="2648">
                  <c:v>40315</c:v>
                </c:pt>
                <c:pt idx="2649">
                  <c:v>40316</c:v>
                </c:pt>
                <c:pt idx="2650">
                  <c:v>40317</c:v>
                </c:pt>
                <c:pt idx="2651">
                  <c:v>40318</c:v>
                </c:pt>
                <c:pt idx="2652">
                  <c:v>40319</c:v>
                </c:pt>
                <c:pt idx="2653">
                  <c:v>40322</c:v>
                </c:pt>
                <c:pt idx="2654">
                  <c:v>40323</c:v>
                </c:pt>
                <c:pt idx="2655">
                  <c:v>40324</c:v>
                </c:pt>
                <c:pt idx="2656">
                  <c:v>40325</c:v>
                </c:pt>
                <c:pt idx="2657">
                  <c:v>40326</c:v>
                </c:pt>
                <c:pt idx="2658">
                  <c:v>40329</c:v>
                </c:pt>
                <c:pt idx="2659">
                  <c:v>40330</c:v>
                </c:pt>
                <c:pt idx="2660">
                  <c:v>40331</c:v>
                </c:pt>
                <c:pt idx="2661">
                  <c:v>40332</c:v>
                </c:pt>
                <c:pt idx="2662">
                  <c:v>40333</c:v>
                </c:pt>
                <c:pt idx="2663">
                  <c:v>40336</c:v>
                </c:pt>
                <c:pt idx="2664">
                  <c:v>40337</c:v>
                </c:pt>
                <c:pt idx="2665">
                  <c:v>40338</c:v>
                </c:pt>
                <c:pt idx="2666">
                  <c:v>40339</c:v>
                </c:pt>
                <c:pt idx="2667">
                  <c:v>40340</c:v>
                </c:pt>
                <c:pt idx="2668">
                  <c:v>40343</c:v>
                </c:pt>
                <c:pt idx="2669">
                  <c:v>40344</c:v>
                </c:pt>
                <c:pt idx="2670">
                  <c:v>40345</c:v>
                </c:pt>
                <c:pt idx="2671">
                  <c:v>40346</c:v>
                </c:pt>
                <c:pt idx="2672">
                  <c:v>40347</c:v>
                </c:pt>
                <c:pt idx="2673">
                  <c:v>40350</c:v>
                </c:pt>
                <c:pt idx="2674">
                  <c:v>40351</c:v>
                </c:pt>
                <c:pt idx="2675">
                  <c:v>40352</c:v>
                </c:pt>
                <c:pt idx="2676">
                  <c:v>40353</c:v>
                </c:pt>
                <c:pt idx="2677">
                  <c:v>40354</c:v>
                </c:pt>
                <c:pt idx="2678">
                  <c:v>40357</c:v>
                </c:pt>
                <c:pt idx="2679">
                  <c:v>40358</c:v>
                </c:pt>
                <c:pt idx="2680">
                  <c:v>40359</c:v>
                </c:pt>
                <c:pt idx="2681">
                  <c:v>40360</c:v>
                </c:pt>
                <c:pt idx="2682">
                  <c:v>40361</c:v>
                </c:pt>
                <c:pt idx="2683">
                  <c:v>40364</c:v>
                </c:pt>
                <c:pt idx="2684">
                  <c:v>40365</c:v>
                </c:pt>
                <c:pt idx="2685">
                  <c:v>40366</c:v>
                </c:pt>
                <c:pt idx="2686">
                  <c:v>40367</c:v>
                </c:pt>
                <c:pt idx="2687">
                  <c:v>40368</c:v>
                </c:pt>
                <c:pt idx="2688">
                  <c:v>40371</c:v>
                </c:pt>
                <c:pt idx="2689">
                  <c:v>40372</c:v>
                </c:pt>
                <c:pt idx="2690">
                  <c:v>40373</c:v>
                </c:pt>
                <c:pt idx="2691">
                  <c:v>40374</c:v>
                </c:pt>
                <c:pt idx="2692">
                  <c:v>40375</c:v>
                </c:pt>
                <c:pt idx="2693">
                  <c:v>40378</c:v>
                </c:pt>
                <c:pt idx="2694">
                  <c:v>40379</c:v>
                </c:pt>
                <c:pt idx="2695">
                  <c:v>40380</c:v>
                </c:pt>
                <c:pt idx="2696">
                  <c:v>40381</c:v>
                </c:pt>
                <c:pt idx="2697">
                  <c:v>40382</c:v>
                </c:pt>
                <c:pt idx="2698">
                  <c:v>40385</c:v>
                </c:pt>
                <c:pt idx="2699">
                  <c:v>40386</c:v>
                </c:pt>
                <c:pt idx="2700">
                  <c:v>40387</c:v>
                </c:pt>
                <c:pt idx="2701">
                  <c:v>40388</c:v>
                </c:pt>
                <c:pt idx="2702">
                  <c:v>40389</c:v>
                </c:pt>
                <c:pt idx="2703">
                  <c:v>40392</c:v>
                </c:pt>
                <c:pt idx="2704">
                  <c:v>40393</c:v>
                </c:pt>
                <c:pt idx="2705">
                  <c:v>40394</c:v>
                </c:pt>
                <c:pt idx="2706">
                  <c:v>40395</c:v>
                </c:pt>
                <c:pt idx="2707">
                  <c:v>40396</c:v>
                </c:pt>
                <c:pt idx="2708">
                  <c:v>40399</c:v>
                </c:pt>
                <c:pt idx="2709">
                  <c:v>40400</c:v>
                </c:pt>
                <c:pt idx="2710">
                  <c:v>40401</c:v>
                </c:pt>
                <c:pt idx="2711">
                  <c:v>40402</c:v>
                </c:pt>
                <c:pt idx="2712">
                  <c:v>40403</c:v>
                </c:pt>
                <c:pt idx="2713">
                  <c:v>40406</c:v>
                </c:pt>
                <c:pt idx="2714">
                  <c:v>40407</c:v>
                </c:pt>
                <c:pt idx="2715">
                  <c:v>40408</c:v>
                </c:pt>
                <c:pt idx="2716">
                  <c:v>40409</c:v>
                </c:pt>
                <c:pt idx="2717">
                  <c:v>40410</c:v>
                </c:pt>
                <c:pt idx="2718">
                  <c:v>40413</c:v>
                </c:pt>
                <c:pt idx="2719">
                  <c:v>40414</c:v>
                </c:pt>
                <c:pt idx="2720">
                  <c:v>40415</c:v>
                </c:pt>
                <c:pt idx="2721">
                  <c:v>40416</c:v>
                </c:pt>
                <c:pt idx="2722">
                  <c:v>40417</c:v>
                </c:pt>
                <c:pt idx="2723">
                  <c:v>40420</c:v>
                </c:pt>
                <c:pt idx="2724">
                  <c:v>40421</c:v>
                </c:pt>
                <c:pt idx="2725">
                  <c:v>40422</c:v>
                </c:pt>
                <c:pt idx="2726">
                  <c:v>40423</c:v>
                </c:pt>
                <c:pt idx="2727">
                  <c:v>40424</c:v>
                </c:pt>
                <c:pt idx="2728">
                  <c:v>40427</c:v>
                </c:pt>
                <c:pt idx="2729">
                  <c:v>40428</c:v>
                </c:pt>
                <c:pt idx="2730">
                  <c:v>40429</c:v>
                </c:pt>
                <c:pt idx="2731">
                  <c:v>40430</c:v>
                </c:pt>
                <c:pt idx="2732">
                  <c:v>40431</c:v>
                </c:pt>
                <c:pt idx="2733">
                  <c:v>40434</c:v>
                </c:pt>
                <c:pt idx="2734">
                  <c:v>40435</c:v>
                </c:pt>
                <c:pt idx="2735">
                  <c:v>40436</c:v>
                </c:pt>
                <c:pt idx="2736">
                  <c:v>40437</c:v>
                </c:pt>
                <c:pt idx="2737">
                  <c:v>40438</c:v>
                </c:pt>
                <c:pt idx="2738">
                  <c:v>40441</c:v>
                </c:pt>
                <c:pt idx="2739">
                  <c:v>40442</c:v>
                </c:pt>
                <c:pt idx="2740">
                  <c:v>40443</c:v>
                </c:pt>
                <c:pt idx="2741">
                  <c:v>40444</c:v>
                </c:pt>
                <c:pt idx="2742">
                  <c:v>40445</c:v>
                </c:pt>
                <c:pt idx="2743">
                  <c:v>40448</c:v>
                </c:pt>
                <c:pt idx="2744">
                  <c:v>40449</c:v>
                </c:pt>
                <c:pt idx="2745">
                  <c:v>40450</c:v>
                </c:pt>
                <c:pt idx="2746">
                  <c:v>40451</c:v>
                </c:pt>
                <c:pt idx="2747">
                  <c:v>40452</c:v>
                </c:pt>
                <c:pt idx="2748">
                  <c:v>40455</c:v>
                </c:pt>
                <c:pt idx="2749">
                  <c:v>40456</c:v>
                </c:pt>
                <c:pt idx="2750">
                  <c:v>40457</c:v>
                </c:pt>
                <c:pt idx="2751">
                  <c:v>40458</c:v>
                </c:pt>
                <c:pt idx="2752">
                  <c:v>40459</c:v>
                </c:pt>
                <c:pt idx="2753">
                  <c:v>40462</c:v>
                </c:pt>
                <c:pt idx="2754">
                  <c:v>40463</c:v>
                </c:pt>
                <c:pt idx="2755">
                  <c:v>40464</c:v>
                </c:pt>
                <c:pt idx="2756">
                  <c:v>40465</c:v>
                </c:pt>
                <c:pt idx="2757">
                  <c:v>40466</c:v>
                </c:pt>
                <c:pt idx="2758">
                  <c:v>40469</c:v>
                </c:pt>
                <c:pt idx="2759">
                  <c:v>40470</c:v>
                </c:pt>
                <c:pt idx="2760">
                  <c:v>40471</c:v>
                </c:pt>
                <c:pt idx="2761">
                  <c:v>40472</c:v>
                </c:pt>
                <c:pt idx="2762">
                  <c:v>40473</c:v>
                </c:pt>
                <c:pt idx="2763">
                  <c:v>40476</c:v>
                </c:pt>
                <c:pt idx="2764">
                  <c:v>40477</c:v>
                </c:pt>
                <c:pt idx="2765">
                  <c:v>40478</c:v>
                </c:pt>
                <c:pt idx="2766">
                  <c:v>40479</c:v>
                </c:pt>
                <c:pt idx="2767">
                  <c:v>40480</c:v>
                </c:pt>
                <c:pt idx="2768">
                  <c:v>40483</c:v>
                </c:pt>
                <c:pt idx="2769">
                  <c:v>40484</c:v>
                </c:pt>
                <c:pt idx="2770">
                  <c:v>40485</c:v>
                </c:pt>
                <c:pt idx="2771">
                  <c:v>40486</c:v>
                </c:pt>
                <c:pt idx="2772">
                  <c:v>40487</c:v>
                </c:pt>
                <c:pt idx="2773">
                  <c:v>40490</c:v>
                </c:pt>
                <c:pt idx="2774">
                  <c:v>40491</c:v>
                </c:pt>
                <c:pt idx="2775">
                  <c:v>40492</c:v>
                </c:pt>
                <c:pt idx="2776">
                  <c:v>40493</c:v>
                </c:pt>
                <c:pt idx="2777">
                  <c:v>40494</c:v>
                </c:pt>
                <c:pt idx="2778">
                  <c:v>40497</c:v>
                </c:pt>
                <c:pt idx="2779">
                  <c:v>40498</c:v>
                </c:pt>
                <c:pt idx="2780">
                  <c:v>40499</c:v>
                </c:pt>
                <c:pt idx="2781">
                  <c:v>40500</c:v>
                </c:pt>
                <c:pt idx="2782">
                  <c:v>40501</c:v>
                </c:pt>
                <c:pt idx="2783">
                  <c:v>40504</c:v>
                </c:pt>
                <c:pt idx="2784">
                  <c:v>40505</c:v>
                </c:pt>
                <c:pt idx="2785">
                  <c:v>40506</c:v>
                </c:pt>
                <c:pt idx="2786">
                  <c:v>40507</c:v>
                </c:pt>
                <c:pt idx="2787">
                  <c:v>40508</c:v>
                </c:pt>
                <c:pt idx="2788">
                  <c:v>40511</c:v>
                </c:pt>
                <c:pt idx="2789">
                  <c:v>40512</c:v>
                </c:pt>
                <c:pt idx="2790">
                  <c:v>40513</c:v>
                </c:pt>
                <c:pt idx="2791">
                  <c:v>40514</c:v>
                </c:pt>
                <c:pt idx="2792">
                  <c:v>40515</c:v>
                </c:pt>
                <c:pt idx="2793">
                  <c:v>40518</c:v>
                </c:pt>
                <c:pt idx="2794">
                  <c:v>40519</c:v>
                </c:pt>
                <c:pt idx="2795">
                  <c:v>40520</c:v>
                </c:pt>
                <c:pt idx="2796">
                  <c:v>40521</c:v>
                </c:pt>
                <c:pt idx="2797">
                  <c:v>40522</c:v>
                </c:pt>
                <c:pt idx="2798">
                  <c:v>40525</c:v>
                </c:pt>
                <c:pt idx="2799">
                  <c:v>40526</c:v>
                </c:pt>
                <c:pt idx="2800">
                  <c:v>40527</c:v>
                </c:pt>
                <c:pt idx="2801">
                  <c:v>40528</c:v>
                </c:pt>
                <c:pt idx="2802">
                  <c:v>40529</c:v>
                </c:pt>
                <c:pt idx="2803">
                  <c:v>40532</c:v>
                </c:pt>
                <c:pt idx="2804">
                  <c:v>40533</c:v>
                </c:pt>
                <c:pt idx="2805">
                  <c:v>40534</c:v>
                </c:pt>
                <c:pt idx="2806">
                  <c:v>40535</c:v>
                </c:pt>
                <c:pt idx="2807">
                  <c:v>40536</c:v>
                </c:pt>
                <c:pt idx="2808">
                  <c:v>40539</c:v>
                </c:pt>
                <c:pt idx="2809">
                  <c:v>40540</c:v>
                </c:pt>
                <c:pt idx="2810">
                  <c:v>40541</c:v>
                </c:pt>
                <c:pt idx="2811">
                  <c:v>40542</c:v>
                </c:pt>
                <c:pt idx="2812">
                  <c:v>40543</c:v>
                </c:pt>
                <c:pt idx="2813">
                  <c:v>40546</c:v>
                </c:pt>
                <c:pt idx="2814">
                  <c:v>40547</c:v>
                </c:pt>
                <c:pt idx="2815">
                  <c:v>40548</c:v>
                </c:pt>
                <c:pt idx="2816">
                  <c:v>40549</c:v>
                </c:pt>
                <c:pt idx="2817">
                  <c:v>40550</c:v>
                </c:pt>
                <c:pt idx="2818">
                  <c:v>40553</c:v>
                </c:pt>
                <c:pt idx="2819">
                  <c:v>40554</c:v>
                </c:pt>
                <c:pt idx="2820">
                  <c:v>40555</c:v>
                </c:pt>
                <c:pt idx="2821">
                  <c:v>40556</c:v>
                </c:pt>
                <c:pt idx="2822">
                  <c:v>40557</c:v>
                </c:pt>
                <c:pt idx="2823">
                  <c:v>40560</c:v>
                </c:pt>
                <c:pt idx="2824">
                  <c:v>40561</c:v>
                </c:pt>
                <c:pt idx="2825">
                  <c:v>40562</c:v>
                </c:pt>
                <c:pt idx="2826">
                  <c:v>40563</c:v>
                </c:pt>
                <c:pt idx="2827">
                  <c:v>40564</c:v>
                </c:pt>
                <c:pt idx="2828">
                  <c:v>40567</c:v>
                </c:pt>
                <c:pt idx="2829">
                  <c:v>40568</c:v>
                </c:pt>
                <c:pt idx="2830">
                  <c:v>40569</c:v>
                </c:pt>
                <c:pt idx="2831">
                  <c:v>40570</c:v>
                </c:pt>
                <c:pt idx="2832">
                  <c:v>40571</c:v>
                </c:pt>
                <c:pt idx="2833">
                  <c:v>40574</c:v>
                </c:pt>
                <c:pt idx="2834">
                  <c:v>40575</c:v>
                </c:pt>
                <c:pt idx="2835">
                  <c:v>40576</c:v>
                </c:pt>
                <c:pt idx="2836">
                  <c:v>40577</c:v>
                </c:pt>
                <c:pt idx="2837">
                  <c:v>40578</c:v>
                </c:pt>
                <c:pt idx="2838">
                  <c:v>40581</c:v>
                </c:pt>
                <c:pt idx="2839">
                  <c:v>40582</c:v>
                </c:pt>
                <c:pt idx="2840">
                  <c:v>40583</c:v>
                </c:pt>
                <c:pt idx="2841">
                  <c:v>40584</c:v>
                </c:pt>
                <c:pt idx="2842">
                  <c:v>40585</c:v>
                </c:pt>
                <c:pt idx="2843">
                  <c:v>40588</c:v>
                </c:pt>
                <c:pt idx="2844">
                  <c:v>40589</c:v>
                </c:pt>
                <c:pt idx="2845">
                  <c:v>40590</c:v>
                </c:pt>
                <c:pt idx="2846">
                  <c:v>40591</c:v>
                </c:pt>
                <c:pt idx="2847">
                  <c:v>40592</c:v>
                </c:pt>
                <c:pt idx="2848">
                  <c:v>40595</c:v>
                </c:pt>
                <c:pt idx="2849">
                  <c:v>40596</c:v>
                </c:pt>
                <c:pt idx="2850">
                  <c:v>40597</c:v>
                </c:pt>
                <c:pt idx="2851">
                  <c:v>40598</c:v>
                </c:pt>
                <c:pt idx="2852">
                  <c:v>40599</c:v>
                </c:pt>
                <c:pt idx="2853">
                  <c:v>40602</c:v>
                </c:pt>
                <c:pt idx="2854">
                  <c:v>40603</c:v>
                </c:pt>
                <c:pt idx="2855">
                  <c:v>40604</c:v>
                </c:pt>
                <c:pt idx="2856">
                  <c:v>40605</c:v>
                </c:pt>
                <c:pt idx="2857">
                  <c:v>40606</c:v>
                </c:pt>
                <c:pt idx="2858">
                  <c:v>40609</c:v>
                </c:pt>
                <c:pt idx="2859">
                  <c:v>40610</c:v>
                </c:pt>
                <c:pt idx="2860">
                  <c:v>40611</c:v>
                </c:pt>
                <c:pt idx="2861">
                  <c:v>40612</c:v>
                </c:pt>
                <c:pt idx="2862">
                  <c:v>40613</c:v>
                </c:pt>
                <c:pt idx="2863">
                  <c:v>40616</c:v>
                </c:pt>
                <c:pt idx="2864">
                  <c:v>40617</c:v>
                </c:pt>
                <c:pt idx="2865">
                  <c:v>40618</c:v>
                </c:pt>
                <c:pt idx="2866">
                  <c:v>40619</c:v>
                </c:pt>
                <c:pt idx="2867">
                  <c:v>40620</c:v>
                </c:pt>
                <c:pt idx="2868">
                  <c:v>40623</c:v>
                </c:pt>
                <c:pt idx="2869">
                  <c:v>40624</c:v>
                </c:pt>
                <c:pt idx="2870">
                  <c:v>40625</c:v>
                </c:pt>
                <c:pt idx="2871">
                  <c:v>40626</c:v>
                </c:pt>
                <c:pt idx="2872">
                  <c:v>40627</c:v>
                </c:pt>
                <c:pt idx="2873">
                  <c:v>40630</c:v>
                </c:pt>
                <c:pt idx="2874">
                  <c:v>40631</c:v>
                </c:pt>
                <c:pt idx="2875">
                  <c:v>40632</c:v>
                </c:pt>
                <c:pt idx="2876">
                  <c:v>40633</c:v>
                </c:pt>
                <c:pt idx="2877">
                  <c:v>40634</c:v>
                </c:pt>
                <c:pt idx="2878">
                  <c:v>40637</c:v>
                </c:pt>
                <c:pt idx="2879">
                  <c:v>40638</c:v>
                </c:pt>
                <c:pt idx="2880">
                  <c:v>40639</c:v>
                </c:pt>
                <c:pt idx="2881">
                  <c:v>40640</c:v>
                </c:pt>
                <c:pt idx="2882">
                  <c:v>40641</c:v>
                </c:pt>
                <c:pt idx="2883">
                  <c:v>40644</c:v>
                </c:pt>
                <c:pt idx="2884">
                  <c:v>40645</c:v>
                </c:pt>
                <c:pt idx="2885">
                  <c:v>40646</c:v>
                </c:pt>
                <c:pt idx="2886">
                  <c:v>40647</c:v>
                </c:pt>
                <c:pt idx="2887">
                  <c:v>40648</c:v>
                </c:pt>
                <c:pt idx="2888">
                  <c:v>40651</c:v>
                </c:pt>
                <c:pt idx="2889">
                  <c:v>40652</c:v>
                </c:pt>
                <c:pt idx="2890">
                  <c:v>40653</c:v>
                </c:pt>
                <c:pt idx="2891">
                  <c:v>40654</c:v>
                </c:pt>
                <c:pt idx="2892">
                  <c:v>40659</c:v>
                </c:pt>
                <c:pt idx="2893">
                  <c:v>40660</c:v>
                </c:pt>
                <c:pt idx="2894">
                  <c:v>40661</c:v>
                </c:pt>
                <c:pt idx="2895">
                  <c:v>40662</c:v>
                </c:pt>
                <c:pt idx="2896">
                  <c:v>40665</c:v>
                </c:pt>
                <c:pt idx="2897">
                  <c:v>40666</c:v>
                </c:pt>
                <c:pt idx="2898">
                  <c:v>40667</c:v>
                </c:pt>
                <c:pt idx="2899">
                  <c:v>40668</c:v>
                </c:pt>
                <c:pt idx="2900">
                  <c:v>40669</c:v>
                </c:pt>
                <c:pt idx="2901">
                  <c:v>40672</c:v>
                </c:pt>
                <c:pt idx="2902">
                  <c:v>40673</c:v>
                </c:pt>
                <c:pt idx="2903">
                  <c:v>40674</c:v>
                </c:pt>
                <c:pt idx="2904">
                  <c:v>40675</c:v>
                </c:pt>
                <c:pt idx="2905">
                  <c:v>40676</c:v>
                </c:pt>
                <c:pt idx="2906">
                  <c:v>40679</c:v>
                </c:pt>
                <c:pt idx="2907">
                  <c:v>40680</c:v>
                </c:pt>
                <c:pt idx="2908">
                  <c:v>40681</c:v>
                </c:pt>
                <c:pt idx="2909">
                  <c:v>40682</c:v>
                </c:pt>
                <c:pt idx="2910">
                  <c:v>40683</c:v>
                </c:pt>
                <c:pt idx="2911">
                  <c:v>40686</c:v>
                </c:pt>
                <c:pt idx="2912">
                  <c:v>40687</c:v>
                </c:pt>
                <c:pt idx="2913">
                  <c:v>40688</c:v>
                </c:pt>
                <c:pt idx="2914">
                  <c:v>40689</c:v>
                </c:pt>
                <c:pt idx="2915">
                  <c:v>40690</c:v>
                </c:pt>
                <c:pt idx="2916">
                  <c:v>40693</c:v>
                </c:pt>
                <c:pt idx="2917">
                  <c:v>40694</c:v>
                </c:pt>
                <c:pt idx="2918">
                  <c:v>40695</c:v>
                </c:pt>
                <c:pt idx="2919">
                  <c:v>40696</c:v>
                </c:pt>
                <c:pt idx="2920">
                  <c:v>40697</c:v>
                </c:pt>
                <c:pt idx="2921">
                  <c:v>40700</c:v>
                </c:pt>
                <c:pt idx="2922">
                  <c:v>40701</c:v>
                </c:pt>
                <c:pt idx="2923">
                  <c:v>40702</c:v>
                </c:pt>
                <c:pt idx="2924">
                  <c:v>40703</c:v>
                </c:pt>
                <c:pt idx="2925">
                  <c:v>40704</c:v>
                </c:pt>
                <c:pt idx="2926">
                  <c:v>40707</c:v>
                </c:pt>
                <c:pt idx="2927">
                  <c:v>40708</c:v>
                </c:pt>
                <c:pt idx="2928">
                  <c:v>40709</c:v>
                </c:pt>
                <c:pt idx="2929">
                  <c:v>40710</c:v>
                </c:pt>
                <c:pt idx="2930">
                  <c:v>40711</c:v>
                </c:pt>
                <c:pt idx="2931">
                  <c:v>40714</c:v>
                </c:pt>
                <c:pt idx="2932">
                  <c:v>40715</c:v>
                </c:pt>
                <c:pt idx="2933">
                  <c:v>40716</c:v>
                </c:pt>
                <c:pt idx="2934">
                  <c:v>40717</c:v>
                </c:pt>
                <c:pt idx="2935">
                  <c:v>40718</c:v>
                </c:pt>
                <c:pt idx="2936">
                  <c:v>40721</c:v>
                </c:pt>
                <c:pt idx="2937">
                  <c:v>40722</c:v>
                </c:pt>
                <c:pt idx="2938">
                  <c:v>40723</c:v>
                </c:pt>
                <c:pt idx="2939">
                  <c:v>40724</c:v>
                </c:pt>
                <c:pt idx="2940">
                  <c:v>40725</c:v>
                </c:pt>
                <c:pt idx="2941">
                  <c:v>40728</c:v>
                </c:pt>
                <c:pt idx="2942">
                  <c:v>40729</c:v>
                </c:pt>
                <c:pt idx="2943">
                  <c:v>40730</c:v>
                </c:pt>
                <c:pt idx="2944">
                  <c:v>40731</c:v>
                </c:pt>
                <c:pt idx="2945">
                  <c:v>40732</c:v>
                </c:pt>
                <c:pt idx="2946">
                  <c:v>40735</c:v>
                </c:pt>
                <c:pt idx="2947">
                  <c:v>40736</c:v>
                </c:pt>
                <c:pt idx="2948">
                  <c:v>40737</c:v>
                </c:pt>
                <c:pt idx="2949">
                  <c:v>40738</c:v>
                </c:pt>
                <c:pt idx="2950">
                  <c:v>40739</c:v>
                </c:pt>
                <c:pt idx="2951">
                  <c:v>40742</c:v>
                </c:pt>
                <c:pt idx="2952">
                  <c:v>40743</c:v>
                </c:pt>
                <c:pt idx="2953">
                  <c:v>40744</c:v>
                </c:pt>
                <c:pt idx="2954">
                  <c:v>40745</c:v>
                </c:pt>
                <c:pt idx="2955">
                  <c:v>40746</c:v>
                </c:pt>
                <c:pt idx="2956">
                  <c:v>40749</c:v>
                </c:pt>
                <c:pt idx="2957">
                  <c:v>40750</c:v>
                </c:pt>
                <c:pt idx="2958">
                  <c:v>40751</c:v>
                </c:pt>
                <c:pt idx="2959">
                  <c:v>40752</c:v>
                </c:pt>
                <c:pt idx="2960">
                  <c:v>40753</c:v>
                </c:pt>
                <c:pt idx="2961">
                  <c:v>40756</c:v>
                </c:pt>
                <c:pt idx="2962">
                  <c:v>40757</c:v>
                </c:pt>
                <c:pt idx="2963">
                  <c:v>40758</c:v>
                </c:pt>
                <c:pt idx="2964">
                  <c:v>40759</c:v>
                </c:pt>
                <c:pt idx="2965">
                  <c:v>40760</c:v>
                </c:pt>
                <c:pt idx="2966">
                  <c:v>40763</c:v>
                </c:pt>
                <c:pt idx="2967">
                  <c:v>40764</c:v>
                </c:pt>
                <c:pt idx="2968">
                  <c:v>40765</c:v>
                </c:pt>
                <c:pt idx="2969">
                  <c:v>40766</c:v>
                </c:pt>
                <c:pt idx="2970">
                  <c:v>40767</c:v>
                </c:pt>
                <c:pt idx="2971">
                  <c:v>40770</c:v>
                </c:pt>
                <c:pt idx="2972">
                  <c:v>40771</c:v>
                </c:pt>
                <c:pt idx="2973">
                  <c:v>40772</c:v>
                </c:pt>
                <c:pt idx="2974">
                  <c:v>40773</c:v>
                </c:pt>
                <c:pt idx="2975">
                  <c:v>40774</c:v>
                </c:pt>
                <c:pt idx="2976">
                  <c:v>40777</c:v>
                </c:pt>
                <c:pt idx="2977">
                  <c:v>40778</c:v>
                </c:pt>
                <c:pt idx="2978">
                  <c:v>40779</c:v>
                </c:pt>
                <c:pt idx="2979">
                  <c:v>40780</c:v>
                </c:pt>
                <c:pt idx="2980">
                  <c:v>40781</c:v>
                </c:pt>
                <c:pt idx="2981">
                  <c:v>40784</c:v>
                </c:pt>
                <c:pt idx="2982">
                  <c:v>40785</c:v>
                </c:pt>
                <c:pt idx="2983">
                  <c:v>40786</c:v>
                </c:pt>
                <c:pt idx="2984">
                  <c:v>40787</c:v>
                </c:pt>
                <c:pt idx="2985">
                  <c:v>40788</c:v>
                </c:pt>
                <c:pt idx="2986">
                  <c:v>40791</c:v>
                </c:pt>
                <c:pt idx="2987">
                  <c:v>40792</c:v>
                </c:pt>
                <c:pt idx="2988">
                  <c:v>40793</c:v>
                </c:pt>
                <c:pt idx="2989">
                  <c:v>40794</c:v>
                </c:pt>
                <c:pt idx="2990">
                  <c:v>40795</c:v>
                </c:pt>
                <c:pt idx="2991">
                  <c:v>40798</c:v>
                </c:pt>
                <c:pt idx="2992">
                  <c:v>40799</c:v>
                </c:pt>
                <c:pt idx="2993">
                  <c:v>40800</c:v>
                </c:pt>
                <c:pt idx="2994">
                  <c:v>40801</c:v>
                </c:pt>
                <c:pt idx="2995">
                  <c:v>40802</c:v>
                </c:pt>
                <c:pt idx="2996">
                  <c:v>40805</c:v>
                </c:pt>
                <c:pt idx="2997">
                  <c:v>40806</c:v>
                </c:pt>
                <c:pt idx="2998">
                  <c:v>40807</c:v>
                </c:pt>
                <c:pt idx="2999">
                  <c:v>40808</c:v>
                </c:pt>
                <c:pt idx="3000">
                  <c:v>40809</c:v>
                </c:pt>
                <c:pt idx="3001">
                  <c:v>40812</c:v>
                </c:pt>
                <c:pt idx="3002">
                  <c:v>40813</c:v>
                </c:pt>
                <c:pt idx="3003">
                  <c:v>40814</c:v>
                </c:pt>
                <c:pt idx="3004">
                  <c:v>40815</c:v>
                </c:pt>
                <c:pt idx="3005">
                  <c:v>40816</c:v>
                </c:pt>
                <c:pt idx="3006">
                  <c:v>40819</c:v>
                </c:pt>
                <c:pt idx="3007">
                  <c:v>40820</c:v>
                </c:pt>
                <c:pt idx="3008">
                  <c:v>40821</c:v>
                </c:pt>
                <c:pt idx="3009">
                  <c:v>40822</c:v>
                </c:pt>
                <c:pt idx="3010">
                  <c:v>40823</c:v>
                </c:pt>
                <c:pt idx="3011">
                  <c:v>40826</c:v>
                </c:pt>
                <c:pt idx="3012">
                  <c:v>40827</c:v>
                </c:pt>
                <c:pt idx="3013">
                  <c:v>40828</c:v>
                </c:pt>
                <c:pt idx="3014">
                  <c:v>40829</c:v>
                </c:pt>
                <c:pt idx="3015">
                  <c:v>40830</c:v>
                </c:pt>
                <c:pt idx="3016">
                  <c:v>40833</c:v>
                </c:pt>
                <c:pt idx="3017">
                  <c:v>40834</c:v>
                </c:pt>
                <c:pt idx="3018">
                  <c:v>40835</c:v>
                </c:pt>
                <c:pt idx="3019">
                  <c:v>40836</c:v>
                </c:pt>
                <c:pt idx="3020">
                  <c:v>40837</c:v>
                </c:pt>
                <c:pt idx="3021">
                  <c:v>40840</c:v>
                </c:pt>
                <c:pt idx="3022">
                  <c:v>40841</c:v>
                </c:pt>
                <c:pt idx="3023">
                  <c:v>40842</c:v>
                </c:pt>
                <c:pt idx="3024">
                  <c:v>40843</c:v>
                </c:pt>
                <c:pt idx="3025">
                  <c:v>40844</c:v>
                </c:pt>
                <c:pt idx="3026">
                  <c:v>40847</c:v>
                </c:pt>
                <c:pt idx="3027">
                  <c:v>40848</c:v>
                </c:pt>
                <c:pt idx="3028">
                  <c:v>40849</c:v>
                </c:pt>
                <c:pt idx="3029">
                  <c:v>40850</c:v>
                </c:pt>
                <c:pt idx="3030">
                  <c:v>40851</c:v>
                </c:pt>
                <c:pt idx="3031">
                  <c:v>40854</c:v>
                </c:pt>
                <c:pt idx="3032">
                  <c:v>40855</c:v>
                </c:pt>
                <c:pt idx="3033">
                  <c:v>40856</c:v>
                </c:pt>
                <c:pt idx="3034">
                  <c:v>40857</c:v>
                </c:pt>
                <c:pt idx="3035">
                  <c:v>40858</c:v>
                </c:pt>
                <c:pt idx="3036">
                  <c:v>40861</c:v>
                </c:pt>
                <c:pt idx="3037">
                  <c:v>40862</c:v>
                </c:pt>
                <c:pt idx="3038">
                  <c:v>40863</c:v>
                </c:pt>
                <c:pt idx="3039">
                  <c:v>40864</c:v>
                </c:pt>
                <c:pt idx="3040">
                  <c:v>40865</c:v>
                </c:pt>
                <c:pt idx="3041">
                  <c:v>40868</c:v>
                </c:pt>
                <c:pt idx="3042">
                  <c:v>40869</c:v>
                </c:pt>
                <c:pt idx="3043">
                  <c:v>40870</c:v>
                </c:pt>
                <c:pt idx="3044">
                  <c:v>40871</c:v>
                </c:pt>
                <c:pt idx="3045">
                  <c:v>40872</c:v>
                </c:pt>
                <c:pt idx="3046">
                  <c:v>40875</c:v>
                </c:pt>
                <c:pt idx="3047">
                  <c:v>40876</c:v>
                </c:pt>
                <c:pt idx="3048">
                  <c:v>40877</c:v>
                </c:pt>
                <c:pt idx="3049">
                  <c:v>40878</c:v>
                </c:pt>
                <c:pt idx="3050">
                  <c:v>40879</c:v>
                </c:pt>
                <c:pt idx="3051">
                  <c:v>40882</c:v>
                </c:pt>
                <c:pt idx="3052">
                  <c:v>40883</c:v>
                </c:pt>
                <c:pt idx="3053">
                  <c:v>40884</c:v>
                </c:pt>
                <c:pt idx="3054">
                  <c:v>40885</c:v>
                </c:pt>
                <c:pt idx="3055">
                  <c:v>40886</c:v>
                </c:pt>
                <c:pt idx="3056">
                  <c:v>40889</c:v>
                </c:pt>
                <c:pt idx="3057">
                  <c:v>40890</c:v>
                </c:pt>
                <c:pt idx="3058">
                  <c:v>40891</c:v>
                </c:pt>
                <c:pt idx="3059">
                  <c:v>40892</c:v>
                </c:pt>
                <c:pt idx="3060">
                  <c:v>40893</c:v>
                </c:pt>
                <c:pt idx="3061">
                  <c:v>40896</c:v>
                </c:pt>
                <c:pt idx="3062">
                  <c:v>40897</c:v>
                </c:pt>
                <c:pt idx="3063">
                  <c:v>40898</c:v>
                </c:pt>
                <c:pt idx="3064">
                  <c:v>40899</c:v>
                </c:pt>
                <c:pt idx="3065">
                  <c:v>40900</c:v>
                </c:pt>
                <c:pt idx="3066">
                  <c:v>40904</c:v>
                </c:pt>
                <c:pt idx="3067">
                  <c:v>40905</c:v>
                </c:pt>
                <c:pt idx="3068">
                  <c:v>40906</c:v>
                </c:pt>
                <c:pt idx="3069">
                  <c:v>40907</c:v>
                </c:pt>
                <c:pt idx="3070">
                  <c:v>40910</c:v>
                </c:pt>
                <c:pt idx="3071">
                  <c:v>40911</c:v>
                </c:pt>
                <c:pt idx="3072">
                  <c:v>40912</c:v>
                </c:pt>
                <c:pt idx="3073">
                  <c:v>40913</c:v>
                </c:pt>
                <c:pt idx="3074">
                  <c:v>40914</c:v>
                </c:pt>
                <c:pt idx="3075">
                  <c:v>40917</c:v>
                </c:pt>
                <c:pt idx="3076">
                  <c:v>40918</c:v>
                </c:pt>
                <c:pt idx="3077">
                  <c:v>40919</c:v>
                </c:pt>
                <c:pt idx="3078">
                  <c:v>40920</c:v>
                </c:pt>
                <c:pt idx="3079">
                  <c:v>40921</c:v>
                </c:pt>
                <c:pt idx="3080">
                  <c:v>40924</c:v>
                </c:pt>
                <c:pt idx="3081">
                  <c:v>40925</c:v>
                </c:pt>
                <c:pt idx="3082">
                  <c:v>40926</c:v>
                </c:pt>
                <c:pt idx="3083">
                  <c:v>40927</c:v>
                </c:pt>
                <c:pt idx="3084">
                  <c:v>40928</c:v>
                </c:pt>
                <c:pt idx="3085">
                  <c:v>40931</c:v>
                </c:pt>
                <c:pt idx="3086">
                  <c:v>40932</c:v>
                </c:pt>
                <c:pt idx="3087">
                  <c:v>40933</c:v>
                </c:pt>
                <c:pt idx="3088">
                  <c:v>40934</c:v>
                </c:pt>
                <c:pt idx="3089">
                  <c:v>40935</c:v>
                </c:pt>
                <c:pt idx="3090">
                  <c:v>40938</c:v>
                </c:pt>
                <c:pt idx="3091">
                  <c:v>40939</c:v>
                </c:pt>
                <c:pt idx="3092">
                  <c:v>40940</c:v>
                </c:pt>
                <c:pt idx="3093">
                  <c:v>40941</c:v>
                </c:pt>
                <c:pt idx="3094">
                  <c:v>40942</c:v>
                </c:pt>
                <c:pt idx="3095">
                  <c:v>40945</c:v>
                </c:pt>
                <c:pt idx="3096">
                  <c:v>40946</c:v>
                </c:pt>
                <c:pt idx="3097">
                  <c:v>40947</c:v>
                </c:pt>
                <c:pt idx="3098">
                  <c:v>40948</c:v>
                </c:pt>
                <c:pt idx="3099">
                  <c:v>40949</c:v>
                </c:pt>
                <c:pt idx="3100">
                  <c:v>40952</c:v>
                </c:pt>
                <c:pt idx="3101">
                  <c:v>40953</c:v>
                </c:pt>
                <c:pt idx="3102">
                  <c:v>40954</c:v>
                </c:pt>
                <c:pt idx="3103">
                  <c:v>40955</c:v>
                </c:pt>
                <c:pt idx="3104">
                  <c:v>40956</c:v>
                </c:pt>
                <c:pt idx="3105">
                  <c:v>40959</c:v>
                </c:pt>
                <c:pt idx="3106">
                  <c:v>40960</c:v>
                </c:pt>
                <c:pt idx="3107">
                  <c:v>40961</c:v>
                </c:pt>
                <c:pt idx="3108">
                  <c:v>40962</c:v>
                </c:pt>
                <c:pt idx="3109">
                  <c:v>40963</c:v>
                </c:pt>
                <c:pt idx="3110">
                  <c:v>40966</c:v>
                </c:pt>
                <c:pt idx="3111">
                  <c:v>40967</c:v>
                </c:pt>
                <c:pt idx="3112">
                  <c:v>40968</c:v>
                </c:pt>
                <c:pt idx="3113">
                  <c:v>40969</c:v>
                </c:pt>
                <c:pt idx="3114">
                  <c:v>40970</c:v>
                </c:pt>
                <c:pt idx="3115">
                  <c:v>40973</c:v>
                </c:pt>
                <c:pt idx="3116">
                  <c:v>40974</c:v>
                </c:pt>
                <c:pt idx="3117">
                  <c:v>40975</c:v>
                </c:pt>
                <c:pt idx="3118">
                  <c:v>40976</c:v>
                </c:pt>
                <c:pt idx="3119">
                  <c:v>40977</c:v>
                </c:pt>
                <c:pt idx="3120">
                  <c:v>40980</c:v>
                </c:pt>
                <c:pt idx="3121">
                  <c:v>40981</c:v>
                </c:pt>
                <c:pt idx="3122">
                  <c:v>40982</c:v>
                </c:pt>
                <c:pt idx="3123">
                  <c:v>40983</c:v>
                </c:pt>
                <c:pt idx="3124">
                  <c:v>40984</c:v>
                </c:pt>
                <c:pt idx="3125">
                  <c:v>40987</c:v>
                </c:pt>
                <c:pt idx="3126">
                  <c:v>40988</c:v>
                </c:pt>
                <c:pt idx="3127">
                  <c:v>40989</c:v>
                </c:pt>
                <c:pt idx="3128">
                  <c:v>40990</c:v>
                </c:pt>
                <c:pt idx="3129">
                  <c:v>40991</c:v>
                </c:pt>
                <c:pt idx="3130">
                  <c:v>40994</c:v>
                </c:pt>
                <c:pt idx="3131">
                  <c:v>40995</c:v>
                </c:pt>
                <c:pt idx="3132">
                  <c:v>40996</c:v>
                </c:pt>
                <c:pt idx="3133">
                  <c:v>40997</c:v>
                </c:pt>
                <c:pt idx="3134">
                  <c:v>40998</c:v>
                </c:pt>
                <c:pt idx="3135">
                  <c:v>41001</c:v>
                </c:pt>
                <c:pt idx="3136">
                  <c:v>41002</c:v>
                </c:pt>
                <c:pt idx="3137">
                  <c:v>41003</c:v>
                </c:pt>
                <c:pt idx="3138">
                  <c:v>41004</c:v>
                </c:pt>
                <c:pt idx="3139">
                  <c:v>41009</c:v>
                </c:pt>
                <c:pt idx="3140">
                  <c:v>41010</c:v>
                </c:pt>
                <c:pt idx="3141">
                  <c:v>41011</c:v>
                </c:pt>
                <c:pt idx="3142">
                  <c:v>41012</c:v>
                </c:pt>
                <c:pt idx="3143">
                  <c:v>41015</c:v>
                </c:pt>
                <c:pt idx="3144">
                  <c:v>41016</c:v>
                </c:pt>
                <c:pt idx="3145">
                  <c:v>41017</c:v>
                </c:pt>
                <c:pt idx="3146">
                  <c:v>41018</c:v>
                </c:pt>
                <c:pt idx="3147">
                  <c:v>41019</c:v>
                </c:pt>
                <c:pt idx="3148">
                  <c:v>41022</c:v>
                </c:pt>
                <c:pt idx="3149">
                  <c:v>41023</c:v>
                </c:pt>
                <c:pt idx="3150">
                  <c:v>41024</c:v>
                </c:pt>
                <c:pt idx="3151">
                  <c:v>41025</c:v>
                </c:pt>
                <c:pt idx="3152">
                  <c:v>41026</c:v>
                </c:pt>
                <c:pt idx="3153">
                  <c:v>41029</c:v>
                </c:pt>
                <c:pt idx="3154">
                  <c:v>41031</c:v>
                </c:pt>
                <c:pt idx="3155">
                  <c:v>41032</c:v>
                </c:pt>
                <c:pt idx="3156">
                  <c:v>41033</c:v>
                </c:pt>
                <c:pt idx="3157">
                  <c:v>41036</c:v>
                </c:pt>
                <c:pt idx="3158">
                  <c:v>41037</c:v>
                </c:pt>
                <c:pt idx="3159">
                  <c:v>41038</c:v>
                </c:pt>
                <c:pt idx="3160">
                  <c:v>41039</c:v>
                </c:pt>
                <c:pt idx="3161">
                  <c:v>41040</c:v>
                </c:pt>
                <c:pt idx="3162">
                  <c:v>41043</c:v>
                </c:pt>
                <c:pt idx="3163">
                  <c:v>41044</c:v>
                </c:pt>
                <c:pt idx="3164">
                  <c:v>41045</c:v>
                </c:pt>
                <c:pt idx="3165">
                  <c:v>41046</c:v>
                </c:pt>
                <c:pt idx="3166">
                  <c:v>41047</c:v>
                </c:pt>
                <c:pt idx="3167">
                  <c:v>41050</c:v>
                </c:pt>
                <c:pt idx="3168">
                  <c:v>41051</c:v>
                </c:pt>
                <c:pt idx="3169">
                  <c:v>41052</c:v>
                </c:pt>
                <c:pt idx="3170">
                  <c:v>41053</c:v>
                </c:pt>
                <c:pt idx="3171">
                  <c:v>41054</c:v>
                </c:pt>
                <c:pt idx="3172">
                  <c:v>41057</c:v>
                </c:pt>
                <c:pt idx="3173">
                  <c:v>41058</c:v>
                </c:pt>
                <c:pt idx="3174">
                  <c:v>41059</c:v>
                </c:pt>
                <c:pt idx="3175">
                  <c:v>41060</c:v>
                </c:pt>
                <c:pt idx="3176">
                  <c:v>41061</c:v>
                </c:pt>
                <c:pt idx="3177">
                  <c:v>41064</c:v>
                </c:pt>
                <c:pt idx="3178">
                  <c:v>41065</c:v>
                </c:pt>
                <c:pt idx="3179">
                  <c:v>41066</c:v>
                </c:pt>
                <c:pt idx="3180">
                  <c:v>41067</c:v>
                </c:pt>
                <c:pt idx="3181">
                  <c:v>41068</c:v>
                </c:pt>
                <c:pt idx="3182">
                  <c:v>41071</c:v>
                </c:pt>
                <c:pt idx="3183">
                  <c:v>41072</c:v>
                </c:pt>
                <c:pt idx="3184">
                  <c:v>41073</c:v>
                </c:pt>
                <c:pt idx="3185">
                  <c:v>41074</c:v>
                </c:pt>
                <c:pt idx="3186">
                  <c:v>41075</c:v>
                </c:pt>
                <c:pt idx="3187">
                  <c:v>41078</c:v>
                </c:pt>
                <c:pt idx="3188">
                  <c:v>41079</c:v>
                </c:pt>
                <c:pt idx="3189">
                  <c:v>41080</c:v>
                </c:pt>
                <c:pt idx="3190">
                  <c:v>41081</c:v>
                </c:pt>
                <c:pt idx="3191">
                  <c:v>41082</c:v>
                </c:pt>
                <c:pt idx="3192">
                  <c:v>41085</c:v>
                </c:pt>
                <c:pt idx="3193">
                  <c:v>41086</c:v>
                </c:pt>
                <c:pt idx="3194">
                  <c:v>41087</c:v>
                </c:pt>
                <c:pt idx="3195">
                  <c:v>41088</c:v>
                </c:pt>
                <c:pt idx="3196">
                  <c:v>41089</c:v>
                </c:pt>
                <c:pt idx="3197">
                  <c:v>41092</c:v>
                </c:pt>
                <c:pt idx="3198">
                  <c:v>41093</c:v>
                </c:pt>
                <c:pt idx="3199">
                  <c:v>41094</c:v>
                </c:pt>
                <c:pt idx="3200">
                  <c:v>41095</c:v>
                </c:pt>
                <c:pt idx="3201">
                  <c:v>41096</c:v>
                </c:pt>
                <c:pt idx="3202">
                  <c:v>41099</c:v>
                </c:pt>
                <c:pt idx="3203">
                  <c:v>41100</c:v>
                </c:pt>
                <c:pt idx="3204">
                  <c:v>41101</c:v>
                </c:pt>
                <c:pt idx="3205">
                  <c:v>41102</c:v>
                </c:pt>
                <c:pt idx="3206">
                  <c:v>41103</c:v>
                </c:pt>
                <c:pt idx="3207">
                  <c:v>41106</c:v>
                </c:pt>
                <c:pt idx="3208">
                  <c:v>41107</c:v>
                </c:pt>
                <c:pt idx="3209">
                  <c:v>41108</c:v>
                </c:pt>
                <c:pt idx="3210">
                  <c:v>41109</c:v>
                </c:pt>
                <c:pt idx="3211">
                  <c:v>41110</c:v>
                </c:pt>
                <c:pt idx="3212">
                  <c:v>41113</c:v>
                </c:pt>
                <c:pt idx="3213">
                  <c:v>41114</c:v>
                </c:pt>
                <c:pt idx="3214">
                  <c:v>41115</c:v>
                </c:pt>
                <c:pt idx="3215">
                  <c:v>41116</c:v>
                </c:pt>
                <c:pt idx="3216">
                  <c:v>41117</c:v>
                </c:pt>
                <c:pt idx="3217">
                  <c:v>41120</c:v>
                </c:pt>
                <c:pt idx="3218">
                  <c:v>41121</c:v>
                </c:pt>
                <c:pt idx="3219">
                  <c:v>41122</c:v>
                </c:pt>
                <c:pt idx="3220">
                  <c:v>41123</c:v>
                </c:pt>
                <c:pt idx="3221">
                  <c:v>41124</c:v>
                </c:pt>
                <c:pt idx="3222">
                  <c:v>41127</c:v>
                </c:pt>
                <c:pt idx="3223">
                  <c:v>41128</c:v>
                </c:pt>
                <c:pt idx="3224">
                  <c:v>41129</c:v>
                </c:pt>
                <c:pt idx="3225">
                  <c:v>41130</c:v>
                </c:pt>
                <c:pt idx="3226">
                  <c:v>41131</c:v>
                </c:pt>
                <c:pt idx="3227">
                  <c:v>41134</c:v>
                </c:pt>
                <c:pt idx="3228">
                  <c:v>41135</c:v>
                </c:pt>
                <c:pt idx="3229">
                  <c:v>41136</c:v>
                </c:pt>
                <c:pt idx="3230">
                  <c:v>41137</c:v>
                </c:pt>
                <c:pt idx="3231">
                  <c:v>41138</c:v>
                </c:pt>
                <c:pt idx="3232">
                  <c:v>41141</c:v>
                </c:pt>
                <c:pt idx="3233">
                  <c:v>41142</c:v>
                </c:pt>
                <c:pt idx="3234">
                  <c:v>41143</c:v>
                </c:pt>
                <c:pt idx="3235">
                  <c:v>41144</c:v>
                </c:pt>
                <c:pt idx="3236">
                  <c:v>41145</c:v>
                </c:pt>
                <c:pt idx="3237">
                  <c:v>41148</c:v>
                </c:pt>
                <c:pt idx="3238">
                  <c:v>41149</c:v>
                </c:pt>
                <c:pt idx="3239">
                  <c:v>41150</c:v>
                </c:pt>
                <c:pt idx="3240">
                  <c:v>41151</c:v>
                </c:pt>
                <c:pt idx="3241">
                  <c:v>41152</c:v>
                </c:pt>
                <c:pt idx="3242">
                  <c:v>41155</c:v>
                </c:pt>
                <c:pt idx="3243">
                  <c:v>41156</c:v>
                </c:pt>
                <c:pt idx="3244">
                  <c:v>41157</c:v>
                </c:pt>
                <c:pt idx="3245">
                  <c:v>41158</c:v>
                </c:pt>
                <c:pt idx="3246">
                  <c:v>41159</c:v>
                </c:pt>
                <c:pt idx="3247">
                  <c:v>41162</c:v>
                </c:pt>
                <c:pt idx="3248">
                  <c:v>41163</c:v>
                </c:pt>
                <c:pt idx="3249">
                  <c:v>41164</c:v>
                </c:pt>
                <c:pt idx="3250">
                  <c:v>41165</c:v>
                </c:pt>
                <c:pt idx="3251">
                  <c:v>41166</c:v>
                </c:pt>
                <c:pt idx="3252">
                  <c:v>41169</c:v>
                </c:pt>
                <c:pt idx="3253">
                  <c:v>41170</c:v>
                </c:pt>
                <c:pt idx="3254">
                  <c:v>41171</c:v>
                </c:pt>
                <c:pt idx="3255">
                  <c:v>41172</c:v>
                </c:pt>
                <c:pt idx="3256">
                  <c:v>41173</c:v>
                </c:pt>
                <c:pt idx="3257">
                  <c:v>41176</c:v>
                </c:pt>
                <c:pt idx="3258">
                  <c:v>41177</c:v>
                </c:pt>
                <c:pt idx="3259">
                  <c:v>41178</c:v>
                </c:pt>
                <c:pt idx="3260">
                  <c:v>41179</c:v>
                </c:pt>
                <c:pt idx="3261">
                  <c:v>41180</c:v>
                </c:pt>
                <c:pt idx="3262">
                  <c:v>41183</c:v>
                </c:pt>
                <c:pt idx="3263">
                  <c:v>41184</c:v>
                </c:pt>
                <c:pt idx="3264">
                  <c:v>41185</c:v>
                </c:pt>
                <c:pt idx="3265">
                  <c:v>41186</c:v>
                </c:pt>
                <c:pt idx="3266">
                  <c:v>41187</c:v>
                </c:pt>
                <c:pt idx="3267">
                  <c:v>41190</c:v>
                </c:pt>
                <c:pt idx="3268">
                  <c:v>41191</c:v>
                </c:pt>
                <c:pt idx="3269">
                  <c:v>41192</c:v>
                </c:pt>
                <c:pt idx="3270">
                  <c:v>41193</c:v>
                </c:pt>
                <c:pt idx="3271">
                  <c:v>41194</c:v>
                </c:pt>
                <c:pt idx="3272">
                  <c:v>41197</c:v>
                </c:pt>
                <c:pt idx="3273">
                  <c:v>41198</c:v>
                </c:pt>
                <c:pt idx="3274">
                  <c:v>41199</c:v>
                </c:pt>
                <c:pt idx="3275">
                  <c:v>41200</c:v>
                </c:pt>
                <c:pt idx="3276">
                  <c:v>41201</c:v>
                </c:pt>
                <c:pt idx="3277">
                  <c:v>41204</c:v>
                </c:pt>
                <c:pt idx="3278">
                  <c:v>41205</c:v>
                </c:pt>
                <c:pt idx="3279">
                  <c:v>41206</c:v>
                </c:pt>
                <c:pt idx="3280">
                  <c:v>41207</c:v>
                </c:pt>
                <c:pt idx="3281">
                  <c:v>41208</c:v>
                </c:pt>
                <c:pt idx="3282">
                  <c:v>41211</c:v>
                </c:pt>
                <c:pt idx="3283">
                  <c:v>41212</c:v>
                </c:pt>
                <c:pt idx="3284">
                  <c:v>41213</c:v>
                </c:pt>
                <c:pt idx="3285">
                  <c:v>41214</c:v>
                </c:pt>
                <c:pt idx="3286">
                  <c:v>41215</c:v>
                </c:pt>
                <c:pt idx="3287">
                  <c:v>41218</c:v>
                </c:pt>
                <c:pt idx="3288">
                  <c:v>41219</c:v>
                </c:pt>
                <c:pt idx="3289">
                  <c:v>41220</c:v>
                </c:pt>
                <c:pt idx="3290">
                  <c:v>41221</c:v>
                </c:pt>
                <c:pt idx="3291">
                  <c:v>41222</c:v>
                </c:pt>
                <c:pt idx="3292">
                  <c:v>41225</c:v>
                </c:pt>
                <c:pt idx="3293">
                  <c:v>41226</c:v>
                </c:pt>
                <c:pt idx="3294">
                  <c:v>41227</c:v>
                </c:pt>
                <c:pt idx="3295">
                  <c:v>41228</c:v>
                </c:pt>
                <c:pt idx="3296">
                  <c:v>41229</c:v>
                </c:pt>
                <c:pt idx="3297">
                  <c:v>41232</c:v>
                </c:pt>
                <c:pt idx="3298">
                  <c:v>41233</c:v>
                </c:pt>
                <c:pt idx="3299">
                  <c:v>41234</c:v>
                </c:pt>
                <c:pt idx="3300">
                  <c:v>41235</c:v>
                </c:pt>
                <c:pt idx="3301">
                  <c:v>41236</c:v>
                </c:pt>
                <c:pt idx="3302">
                  <c:v>41239</c:v>
                </c:pt>
                <c:pt idx="3303">
                  <c:v>41240</c:v>
                </c:pt>
                <c:pt idx="3304">
                  <c:v>41241</c:v>
                </c:pt>
                <c:pt idx="3305">
                  <c:v>41242</c:v>
                </c:pt>
                <c:pt idx="3306">
                  <c:v>41243</c:v>
                </c:pt>
                <c:pt idx="3307">
                  <c:v>41246</c:v>
                </c:pt>
                <c:pt idx="3308">
                  <c:v>41247</c:v>
                </c:pt>
                <c:pt idx="3309">
                  <c:v>41248</c:v>
                </c:pt>
                <c:pt idx="3310">
                  <c:v>41249</c:v>
                </c:pt>
                <c:pt idx="3311">
                  <c:v>41250</c:v>
                </c:pt>
                <c:pt idx="3312">
                  <c:v>41253</c:v>
                </c:pt>
                <c:pt idx="3313">
                  <c:v>41254</c:v>
                </c:pt>
                <c:pt idx="3314">
                  <c:v>41255</c:v>
                </c:pt>
                <c:pt idx="3315">
                  <c:v>41256</c:v>
                </c:pt>
                <c:pt idx="3316">
                  <c:v>41257</c:v>
                </c:pt>
                <c:pt idx="3317">
                  <c:v>41260</c:v>
                </c:pt>
                <c:pt idx="3318">
                  <c:v>41261</c:v>
                </c:pt>
                <c:pt idx="3319">
                  <c:v>41262</c:v>
                </c:pt>
                <c:pt idx="3320">
                  <c:v>41263</c:v>
                </c:pt>
                <c:pt idx="3321">
                  <c:v>41264</c:v>
                </c:pt>
                <c:pt idx="3322">
                  <c:v>41267</c:v>
                </c:pt>
                <c:pt idx="3323">
                  <c:v>41270</c:v>
                </c:pt>
                <c:pt idx="3324">
                  <c:v>41271</c:v>
                </c:pt>
                <c:pt idx="3325">
                  <c:v>41274</c:v>
                </c:pt>
                <c:pt idx="3326">
                  <c:v>41276</c:v>
                </c:pt>
                <c:pt idx="3327">
                  <c:v>41277</c:v>
                </c:pt>
                <c:pt idx="3328">
                  <c:v>41278</c:v>
                </c:pt>
                <c:pt idx="3329">
                  <c:v>41281</c:v>
                </c:pt>
                <c:pt idx="3330">
                  <c:v>41282</c:v>
                </c:pt>
                <c:pt idx="3331">
                  <c:v>41283</c:v>
                </c:pt>
                <c:pt idx="3332">
                  <c:v>41284</c:v>
                </c:pt>
                <c:pt idx="3333">
                  <c:v>41285</c:v>
                </c:pt>
                <c:pt idx="3334">
                  <c:v>41288</c:v>
                </c:pt>
                <c:pt idx="3335">
                  <c:v>41289</c:v>
                </c:pt>
                <c:pt idx="3336">
                  <c:v>41290</c:v>
                </c:pt>
                <c:pt idx="3337">
                  <c:v>41291</c:v>
                </c:pt>
                <c:pt idx="3338">
                  <c:v>41292</c:v>
                </c:pt>
                <c:pt idx="3339">
                  <c:v>41295</c:v>
                </c:pt>
                <c:pt idx="3340">
                  <c:v>41296</c:v>
                </c:pt>
                <c:pt idx="3341">
                  <c:v>41297</c:v>
                </c:pt>
                <c:pt idx="3342">
                  <c:v>41298</c:v>
                </c:pt>
                <c:pt idx="3343">
                  <c:v>41299</c:v>
                </c:pt>
                <c:pt idx="3344">
                  <c:v>41302</c:v>
                </c:pt>
                <c:pt idx="3345">
                  <c:v>41303</c:v>
                </c:pt>
                <c:pt idx="3346">
                  <c:v>41304</c:v>
                </c:pt>
                <c:pt idx="3347">
                  <c:v>41305</c:v>
                </c:pt>
                <c:pt idx="3348">
                  <c:v>41306</c:v>
                </c:pt>
                <c:pt idx="3349">
                  <c:v>41309</c:v>
                </c:pt>
                <c:pt idx="3350">
                  <c:v>41310</c:v>
                </c:pt>
                <c:pt idx="3351">
                  <c:v>41311</c:v>
                </c:pt>
                <c:pt idx="3352">
                  <c:v>41312</c:v>
                </c:pt>
                <c:pt idx="3353">
                  <c:v>41313</c:v>
                </c:pt>
                <c:pt idx="3354">
                  <c:v>41316</c:v>
                </c:pt>
                <c:pt idx="3355">
                  <c:v>41317</c:v>
                </c:pt>
                <c:pt idx="3356">
                  <c:v>41318</c:v>
                </c:pt>
                <c:pt idx="3357">
                  <c:v>41319</c:v>
                </c:pt>
                <c:pt idx="3358">
                  <c:v>41320</c:v>
                </c:pt>
                <c:pt idx="3359">
                  <c:v>41323</c:v>
                </c:pt>
                <c:pt idx="3360">
                  <c:v>41324</c:v>
                </c:pt>
                <c:pt idx="3361">
                  <c:v>41325</c:v>
                </c:pt>
                <c:pt idx="3362">
                  <c:v>41326</c:v>
                </c:pt>
                <c:pt idx="3363">
                  <c:v>41327</c:v>
                </c:pt>
                <c:pt idx="3364">
                  <c:v>41330</c:v>
                </c:pt>
                <c:pt idx="3365">
                  <c:v>41331</c:v>
                </c:pt>
                <c:pt idx="3366">
                  <c:v>41332</c:v>
                </c:pt>
                <c:pt idx="3367">
                  <c:v>41333</c:v>
                </c:pt>
                <c:pt idx="3368">
                  <c:v>41334</c:v>
                </c:pt>
                <c:pt idx="3369">
                  <c:v>41337</c:v>
                </c:pt>
                <c:pt idx="3370">
                  <c:v>41338</c:v>
                </c:pt>
                <c:pt idx="3371">
                  <c:v>41339</c:v>
                </c:pt>
                <c:pt idx="3372">
                  <c:v>41340</c:v>
                </c:pt>
                <c:pt idx="3373">
                  <c:v>41341</c:v>
                </c:pt>
                <c:pt idx="3374">
                  <c:v>41344</c:v>
                </c:pt>
                <c:pt idx="3375">
                  <c:v>41345</c:v>
                </c:pt>
                <c:pt idx="3376">
                  <c:v>41346</c:v>
                </c:pt>
                <c:pt idx="3377">
                  <c:v>41347</c:v>
                </c:pt>
                <c:pt idx="3378">
                  <c:v>41348</c:v>
                </c:pt>
                <c:pt idx="3379">
                  <c:v>41351</c:v>
                </c:pt>
                <c:pt idx="3380">
                  <c:v>41352</c:v>
                </c:pt>
                <c:pt idx="3381">
                  <c:v>41353</c:v>
                </c:pt>
                <c:pt idx="3382">
                  <c:v>41354</c:v>
                </c:pt>
                <c:pt idx="3383">
                  <c:v>41355</c:v>
                </c:pt>
                <c:pt idx="3384">
                  <c:v>41358</c:v>
                </c:pt>
                <c:pt idx="3385">
                  <c:v>41359</c:v>
                </c:pt>
                <c:pt idx="3386">
                  <c:v>41360</c:v>
                </c:pt>
                <c:pt idx="3387">
                  <c:v>41361</c:v>
                </c:pt>
                <c:pt idx="3388">
                  <c:v>41366</c:v>
                </c:pt>
                <c:pt idx="3389">
                  <c:v>41367</c:v>
                </c:pt>
                <c:pt idx="3390">
                  <c:v>41368</c:v>
                </c:pt>
                <c:pt idx="3391">
                  <c:v>41369</c:v>
                </c:pt>
                <c:pt idx="3392">
                  <c:v>41372</c:v>
                </c:pt>
                <c:pt idx="3393">
                  <c:v>41373</c:v>
                </c:pt>
                <c:pt idx="3394">
                  <c:v>41374</c:v>
                </c:pt>
                <c:pt idx="3395">
                  <c:v>41375</c:v>
                </c:pt>
                <c:pt idx="3396">
                  <c:v>41376</c:v>
                </c:pt>
                <c:pt idx="3397">
                  <c:v>41379</c:v>
                </c:pt>
                <c:pt idx="3398">
                  <c:v>41380</c:v>
                </c:pt>
                <c:pt idx="3399">
                  <c:v>41381</c:v>
                </c:pt>
                <c:pt idx="3400">
                  <c:v>41382</c:v>
                </c:pt>
                <c:pt idx="3401">
                  <c:v>41383</c:v>
                </c:pt>
                <c:pt idx="3402">
                  <c:v>41386</c:v>
                </c:pt>
                <c:pt idx="3403">
                  <c:v>41387</c:v>
                </c:pt>
                <c:pt idx="3404">
                  <c:v>41388</c:v>
                </c:pt>
                <c:pt idx="3405">
                  <c:v>41389</c:v>
                </c:pt>
                <c:pt idx="3406">
                  <c:v>41390</c:v>
                </c:pt>
                <c:pt idx="3407">
                  <c:v>41393</c:v>
                </c:pt>
                <c:pt idx="3408">
                  <c:v>41394</c:v>
                </c:pt>
                <c:pt idx="3409">
                  <c:v>41396</c:v>
                </c:pt>
                <c:pt idx="3410">
                  <c:v>41397</c:v>
                </c:pt>
                <c:pt idx="3411">
                  <c:v>41400</c:v>
                </c:pt>
                <c:pt idx="3412">
                  <c:v>41401</c:v>
                </c:pt>
                <c:pt idx="3413">
                  <c:v>41402</c:v>
                </c:pt>
                <c:pt idx="3414">
                  <c:v>41403</c:v>
                </c:pt>
                <c:pt idx="3415">
                  <c:v>41404</c:v>
                </c:pt>
                <c:pt idx="3416">
                  <c:v>41407</c:v>
                </c:pt>
                <c:pt idx="3417">
                  <c:v>41408</c:v>
                </c:pt>
                <c:pt idx="3418">
                  <c:v>41409</c:v>
                </c:pt>
                <c:pt idx="3419">
                  <c:v>41410</c:v>
                </c:pt>
                <c:pt idx="3420">
                  <c:v>41411</c:v>
                </c:pt>
                <c:pt idx="3421">
                  <c:v>41414</c:v>
                </c:pt>
                <c:pt idx="3422">
                  <c:v>41415</c:v>
                </c:pt>
                <c:pt idx="3423">
                  <c:v>41416</c:v>
                </c:pt>
                <c:pt idx="3424">
                  <c:v>41417</c:v>
                </c:pt>
                <c:pt idx="3425">
                  <c:v>41418</c:v>
                </c:pt>
                <c:pt idx="3426">
                  <c:v>41421</c:v>
                </c:pt>
                <c:pt idx="3427">
                  <c:v>41422</c:v>
                </c:pt>
                <c:pt idx="3428">
                  <c:v>41423</c:v>
                </c:pt>
                <c:pt idx="3429">
                  <c:v>41424</c:v>
                </c:pt>
                <c:pt idx="3430">
                  <c:v>41425</c:v>
                </c:pt>
                <c:pt idx="3431">
                  <c:v>41428</c:v>
                </c:pt>
                <c:pt idx="3432">
                  <c:v>41429</c:v>
                </c:pt>
                <c:pt idx="3433">
                  <c:v>41430</c:v>
                </c:pt>
                <c:pt idx="3434">
                  <c:v>41431</c:v>
                </c:pt>
                <c:pt idx="3435">
                  <c:v>41432</c:v>
                </c:pt>
                <c:pt idx="3436">
                  <c:v>41435</c:v>
                </c:pt>
                <c:pt idx="3437">
                  <c:v>41436</c:v>
                </c:pt>
                <c:pt idx="3438">
                  <c:v>41437</c:v>
                </c:pt>
                <c:pt idx="3439">
                  <c:v>41438</c:v>
                </c:pt>
                <c:pt idx="3440">
                  <c:v>41439</c:v>
                </c:pt>
                <c:pt idx="3441">
                  <c:v>41442</c:v>
                </c:pt>
                <c:pt idx="3442">
                  <c:v>41443</c:v>
                </c:pt>
                <c:pt idx="3443">
                  <c:v>41444</c:v>
                </c:pt>
                <c:pt idx="3444">
                  <c:v>41445</c:v>
                </c:pt>
                <c:pt idx="3445">
                  <c:v>41446</c:v>
                </c:pt>
                <c:pt idx="3446">
                  <c:v>41449</c:v>
                </c:pt>
                <c:pt idx="3447">
                  <c:v>41450</c:v>
                </c:pt>
                <c:pt idx="3448">
                  <c:v>41451</c:v>
                </c:pt>
                <c:pt idx="3449">
                  <c:v>41452</c:v>
                </c:pt>
                <c:pt idx="3450">
                  <c:v>41453</c:v>
                </c:pt>
                <c:pt idx="3451">
                  <c:v>41456</c:v>
                </c:pt>
                <c:pt idx="3452">
                  <c:v>41457</c:v>
                </c:pt>
                <c:pt idx="3453">
                  <c:v>41458</c:v>
                </c:pt>
                <c:pt idx="3454">
                  <c:v>41459</c:v>
                </c:pt>
                <c:pt idx="3455">
                  <c:v>41460</c:v>
                </c:pt>
                <c:pt idx="3456">
                  <c:v>41463</c:v>
                </c:pt>
                <c:pt idx="3457">
                  <c:v>41464</c:v>
                </c:pt>
                <c:pt idx="3458">
                  <c:v>41465</c:v>
                </c:pt>
                <c:pt idx="3459">
                  <c:v>41466</c:v>
                </c:pt>
                <c:pt idx="3460">
                  <c:v>41467</c:v>
                </c:pt>
                <c:pt idx="3461">
                  <c:v>41470</c:v>
                </c:pt>
                <c:pt idx="3462">
                  <c:v>41471</c:v>
                </c:pt>
                <c:pt idx="3463">
                  <c:v>41472</c:v>
                </c:pt>
                <c:pt idx="3464">
                  <c:v>41473</c:v>
                </c:pt>
                <c:pt idx="3465">
                  <c:v>41474</c:v>
                </c:pt>
                <c:pt idx="3466">
                  <c:v>41477</c:v>
                </c:pt>
                <c:pt idx="3467">
                  <c:v>41478</c:v>
                </c:pt>
                <c:pt idx="3468">
                  <c:v>41479</c:v>
                </c:pt>
                <c:pt idx="3469">
                  <c:v>41480</c:v>
                </c:pt>
                <c:pt idx="3470">
                  <c:v>41481</c:v>
                </c:pt>
                <c:pt idx="3471">
                  <c:v>41484</c:v>
                </c:pt>
                <c:pt idx="3472">
                  <c:v>41485</c:v>
                </c:pt>
                <c:pt idx="3473">
                  <c:v>41486</c:v>
                </c:pt>
                <c:pt idx="3474">
                  <c:v>41487</c:v>
                </c:pt>
                <c:pt idx="3475">
                  <c:v>41488</c:v>
                </c:pt>
                <c:pt idx="3476">
                  <c:v>41491</c:v>
                </c:pt>
                <c:pt idx="3477">
                  <c:v>41492</c:v>
                </c:pt>
                <c:pt idx="3478">
                  <c:v>41493</c:v>
                </c:pt>
                <c:pt idx="3479">
                  <c:v>41494</c:v>
                </c:pt>
                <c:pt idx="3480">
                  <c:v>41495</c:v>
                </c:pt>
                <c:pt idx="3481">
                  <c:v>41498</c:v>
                </c:pt>
                <c:pt idx="3482">
                  <c:v>41499</c:v>
                </c:pt>
                <c:pt idx="3483">
                  <c:v>41500</c:v>
                </c:pt>
                <c:pt idx="3484">
                  <c:v>41501</c:v>
                </c:pt>
                <c:pt idx="3485">
                  <c:v>41502</c:v>
                </c:pt>
                <c:pt idx="3486">
                  <c:v>41505</c:v>
                </c:pt>
                <c:pt idx="3487">
                  <c:v>41506</c:v>
                </c:pt>
                <c:pt idx="3488">
                  <c:v>41507</c:v>
                </c:pt>
                <c:pt idx="3489">
                  <c:v>41508</c:v>
                </c:pt>
                <c:pt idx="3490">
                  <c:v>41509</c:v>
                </c:pt>
                <c:pt idx="3491">
                  <c:v>41512</c:v>
                </c:pt>
                <c:pt idx="3492">
                  <c:v>41513</c:v>
                </c:pt>
                <c:pt idx="3493">
                  <c:v>41514</c:v>
                </c:pt>
                <c:pt idx="3494">
                  <c:v>41515</c:v>
                </c:pt>
                <c:pt idx="3495">
                  <c:v>41516</c:v>
                </c:pt>
                <c:pt idx="3496">
                  <c:v>41519</c:v>
                </c:pt>
                <c:pt idx="3497">
                  <c:v>41520</c:v>
                </c:pt>
                <c:pt idx="3498">
                  <c:v>41521</c:v>
                </c:pt>
                <c:pt idx="3499">
                  <c:v>41522</c:v>
                </c:pt>
                <c:pt idx="3500">
                  <c:v>41523</c:v>
                </c:pt>
                <c:pt idx="3501">
                  <c:v>41526</c:v>
                </c:pt>
                <c:pt idx="3502">
                  <c:v>41527</c:v>
                </c:pt>
                <c:pt idx="3503">
                  <c:v>41528</c:v>
                </c:pt>
                <c:pt idx="3504">
                  <c:v>41529</c:v>
                </c:pt>
                <c:pt idx="3505">
                  <c:v>41530</c:v>
                </c:pt>
                <c:pt idx="3506">
                  <c:v>41533</c:v>
                </c:pt>
                <c:pt idx="3507">
                  <c:v>41534</c:v>
                </c:pt>
                <c:pt idx="3508">
                  <c:v>41535</c:v>
                </c:pt>
                <c:pt idx="3509">
                  <c:v>41536</c:v>
                </c:pt>
                <c:pt idx="3510">
                  <c:v>41537</c:v>
                </c:pt>
                <c:pt idx="3511">
                  <c:v>41540</c:v>
                </c:pt>
                <c:pt idx="3512">
                  <c:v>41541</c:v>
                </c:pt>
                <c:pt idx="3513">
                  <c:v>41542</c:v>
                </c:pt>
                <c:pt idx="3514">
                  <c:v>41543</c:v>
                </c:pt>
                <c:pt idx="3515">
                  <c:v>41544</c:v>
                </c:pt>
                <c:pt idx="3516">
                  <c:v>41547</c:v>
                </c:pt>
                <c:pt idx="3517">
                  <c:v>41548</c:v>
                </c:pt>
                <c:pt idx="3518">
                  <c:v>41549</c:v>
                </c:pt>
                <c:pt idx="3519">
                  <c:v>41550</c:v>
                </c:pt>
                <c:pt idx="3520">
                  <c:v>41551</c:v>
                </c:pt>
                <c:pt idx="3521">
                  <c:v>41554</c:v>
                </c:pt>
                <c:pt idx="3522">
                  <c:v>41555</c:v>
                </c:pt>
                <c:pt idx="3523">
                  <c:v>41556</c:v>
                </c:pt>
                <c:pt idx="3524">
                  <c:v>41557</c:v>
                </c:pt>
                <c:pt idx="3525">
                  <c:v>41558</c:v>
                </c:pt>
                <c:pt idx="3526">
                  <c:v>41561</c:v>
                </c:pt>
                <c:pt idx="3527">
                  <c:v>41562</c:v>
                </c:pt>
                <c:pt idx="3528">
                  <c:v>41563</c:v>
                </c:pt>
                <c:pt idx="3529">
                  <c:v>41564</c:v>
                </c:pt>
                <c:pt idx="3530">
                  <c:v>41565</c:v>
                </c:pt>
                <c:pt idx="3531">
                  <c:v>41568</c:v>
                </c:pt>
                <c:pt idx="3532">
                  <c:v>41569</c:v>
                </c:pt>
                <c:pt idx="3533">
                  <c:v>41570</c:v>
                </c:pt>
                <c:pt idx="3534">
                  <c:v>41571</c:v>
                </c:pt>
                <c:pt idx="3535">
                  <c:v>41572</c:v>
                </c:pt>
                <c:pt idx="3536">
                  <c:v>41575</c:v>
                </c:pt>
                <c:pt idx="3537">
                  <c:v>41576</c:v>
                </c:pt>
                <c:pt idx="3538">
                  <c:v>41577</c:v>
                </c:pt>
                <c:pt idx="3539">
                  <c:v>41578</c:v>
                </c:pt>
                <c:pt idx="3540">
                  <c:v>41579</c:v>
                </c:pt>
                <c:pt idx="3541">
                  <c:v>41582</c:v>
                </c:pt>
                <c:pt idx="3542">
                  <c:v>41583</c:v>
                </c:pt>
                <c:pt idx="3543">
                  <c:v>41584</c:v>
                </c:pt>
                <c:pt idx="3544">
                  <c:v>41585</c:v>
                </c:pt>
                <c:pt idx="3545">
                  <c:v>41586</c:v>
                </c:pt>
                <c:pt idx="3546">
                  <c:v>41589</c:v>
                </c:pt>
                <c:pt idx="3547">
                  <c:v>41590</c:v>
                </c:pt>
                <c:pt idx="3548">
                  <c:v>41591</c:v>
                </c:pt>
                <c:pt idx="3549">
                  <c:v>41592</c:v>
                </c:pt>
                <c:pt idx="3550">
                  <c:v>41593</c:v>
                </c:pt>
                <c:pt idx="3551">
                  <c:v>41596</c:v>
                </c:pt>
                <c:pt idx="3552">
                  <c:v>41597</c:v>
                </c:pt>
                <c:pt idx="3553">
                  <c:v>41598</c:v>
                </c:pt>
                <c:pt idx="3554">
                  <c:v>41599</c:v>
                </c:pt>
                <c:pt idx="3555">
                  <c:v>41600</c:v>
                </c:pt>
                <c:pt idx="3556">
                  <c:v>41603</c:v>
                </c:pt>
                <c:pt idx="3557">
                  <c:v>41604</c:v>
                </c:pt>
                <c:pt idx="3558">
                  <c:v>41605</c:v>
                </c:pt>
                <c:pt idx="3559">
                  <c:v>41606</c:v>
                </c:pt>
                <c:pt idx="3560">
                  <c:v>41607</c:v>
                </c:pt>
                <c:pt idx="3561">
                  <c:v>41610</c:v>
                </c:pt>
                <c:pt idx="3562">
                  <c:v>41611</c:v>
                </c:pt>
                <c:pt idx="3563">
                  <c:v>41612</c:v>
                </c:pt>
                <c:pt idx="3564">
                  <c:v>41613</c:v>
                </c:pt>
                <c:pt idx="3565">
                  <c:v>41614</c:v>
                </c:pt>
                <c:pt idx="3566">
                  <c:v>41617</c:v>
                </c:pt>
                <c:pt idx="3567">
                  <c:v>41618</c:v>
                </c:pt>
                <c:pt idx="3568">
                  <c:v>41619</c:v>
                </c:pt>
                <c:pt idx="3569">
                  <c:v>41620</c:v>
                </c:pt>
                <c:pt idx="3570">
                  <c:v>41621</c:v>
                </c:pt>
                <c:pt idx="3571">
                  <c:v>41624</c:v>
                </c:pt>
                <c:pt idx="3572">
                  <c:v>41625</c:v>
                </c:pt>
                <c:pt idx="3573">
                  <c:v>41626</c:v>
                </c:pt>
                <c:pt idx="3574">
                  <c:v>41627</c:v>
                </c:pt>
                <c:pt idx="3575">
                  <c:v>41628</c:v>
                </c:pt>
                <c:pt idx="3576">
                  <c:v>41631</c:v>
                </c:pt>
                <c:pt idx="3577">
                  <c:v>41632</c:v>
                </c:pt>
                <c:pt idx="3578">
                  <c:v>41635</c:v>
                </c:pt>
                <c:pt idx="3579">
                  <c:v>41638</c:v>
                </c:pt>
                <c:pt idx="3580">
                  <c:v>41639</c:v>
                </c:pt>
                <c:pt idx="3581">
                  <c:v>41641</c:v>
                </c:pt>
                <c:pt idx="3582">
                  <c:v>41642</c:v>
                </c:pt>
                <c:pt idx="3583">
                  <c:v>41645</c:v>
                </c:pt>
                <c:pt idx="3584">
                  <c:v>41646</c:v>
                </c:pt>
                <c:pt idx="3585">
                  <c:v>41647</c:v>
                </c:pt>
                <c:pt idx="3586">
                  <c:v>41648</c:v>
                </c:pt>
                <c:pt idx="3587">
                  <c:v>41649</c:v>
                </c:pt>
                <c:pt idx="3588">
                  <c:v>41652</c:v>
                </c:pt>
                <c:pt idx="3589">
                  <c:v>41653</c:v>
                </c:pt>
                <c:pt idx="3590">
                  <c:v>41654</c:v>
                </c:pt>
                <c:pt idx="3591">
                  <c:v>41655</c:v>
                </c:pt>
                <c:pt idx="3592">
                  <c:v>41656</c:v>
                </c:pt>
                <c:pt idx="3593">
                  <c:v>41659</c:v>
                </c:pt>
                <c:pt idx="3594">
                  <c:v>41660</c:v>
                </c:pt>
                <c:pt idx="3595">
                  <c:v>41661</c:v>
                </c:pt>
                <c:pt idx="3596">
                  <c:v>41662</c:v>
                </c:pt>
                <c:pt idx="3597">
                  <c:v>41663</c:v>
                </c:pt>
                <c:pt idx="3598">
                  <c:v>41666</c:v>
                </c:pt>
                <c:pt idx="3599">
                  <c:v>41667</c:v>
                </c:pt>
                <c:pt idx="3600">
                  <c:v>41668</c:v>
                </c:pt>
                <c:pt idx="3601">
                  <c:v>41669</c:v>
                </c:pt>
                <c:pt idx="3602">
                  <c:v>41670</c:v>
                </c:pt>
                <c:pt idx="3603">
                  <c:v>41673</c:v>
                </c:pt>
                <c:pt idx="3604">
                  <c:v>41674</c:v>
                </c:pt>
                <c:pt idx="3605">
                  <c:v>41675</c:v>
                </c:pt>
                <c:pt idx="3606">
                  <c:v>41676</c:v>
                </c:pt>
                <c:pt idx="3607">
                  <c:v>41677</c:v>
                </c:pt>
                <c:pt idx="3608">
                  <c:v>41680</c:v>
                </c:pt>
                <c:pt idx="3609">
                  <c:v>41681</c:v>
                </c:pt>
                <c:pt idx="3610">
                  <c:v>41682</c:v>
                </c:pt>
                <c:pt idx="3611">
                  <c:v>41683</c:v>
                </c:pt>
                <c:pt idx="3612">
                  <c:v>41684</c:v>
                </c:pt>
                <c:pt idx="3613">
                  <c:v>41687</c:v>
                </c:pt>
                <c:pt idx="3614">
                  <c:v>41688</c:v>
                </c:pt>
                <c:pt idx="3615">
                  <c:v>41689</c:v>
                </c:pt>
                <c:pt idx="3616">
                  <c:v>41690</c:v>
                </c:pt>
                <c:pt idx="3617">
                  <c:v>41691</c:v>
                </c:pt>
                <c:pt idx="3618">
                  <c:v>41694</c:v>
                </c:pt>
                <c:pt idx="3619">
                  <c:v>41695</c:v>
                </c:pt>
                <c:pt idx="3620">
                  <c:v>41696</c:v>
                </c:pt>
                <c:pt idx="3621">
                  <c:v>41697</c:v>
                </c:pt>
                <c:pt idx="3622">
                  <c:v>41698</c:v>
                </c:pt>
                <c:pt idx="3623">
                  <c:v>41701</c:v>
                </c:pt>
                <c:pt idx="3624">
                  <c:v>41702</c:v>
                </c:pt>
                <c:pt idx="3625">
                  <c:v>41703</c:v>
                </c:pt>
                <c:pt idx="3626">
                  <c:v>41704</c:v>
                </c:pt>
                <c:pt idx="3627">
                  <c:v>41705</c:v>
                </c:pt>
                <c:pt idx="3628">
                  <c:v>41708</c:v>
                </c:pt>
                <c:pt idx="3629">
                  <c:v>41709</c:v>
                </c:pt>
                <c:pt idx="3630">
                  <c:v>41710</c:v>
                </c:pt>
                <c:pt idx="3631">
                  <c:v>41711</c:v>
                </c:pt>
                <c:pt idx="3632">
                  <c:v>41712</c:v>
                </c:pt>
                <c:pt idx="3633">
                  <c:v>41715</c:v>
                </c:pt>
                <c:pt idx="3634">
                  <c:v>41716</c:v>
                </c:pt>
                <c:pt idx="3635">
                  <c:v>41717</c:v>
                </c:pt>
                <c:pt idx="3636">
                  <c:v>41718</c:v>
                </c:pt>
                <c:pt idx="3637">
                  <c:v>41719</c:v>
                </c:pt>
                <c:pt idx="3638">
                  <c:v>41722</c:v>
                </c:pt>
                <c:pt idx="3639">
                  <c:v>41723</c:v>
                </c:pt>
                <c:pt idx="3640">
                  <c:v>41724</c:v>
                </c:pt>
                <c:pt idx="3641">
                  <c:v>41725</c:v>
                </c:pt>
                <c:pt idx="3642">
                  <c:v>41726</c:v>
                </c:pt>
                <c:pt idx="3643">
                  <c:v>41729</c:v>
                </c:pt>
                <c:pt idx="3644">
                  <c:v>41730</c:v>
                </c:pt>
                <c:pt idx="3645">
                  <c:v>41731</c:v>
                </c:pt>
                <c:pt idx="3646">
                  <c:v>41732</c:v>
                </c:pt>
                <c:pt idx="3647">
                  <c:v>41733</c:v>
                </c:pt>
                <c:pt idx="3648">
                  <c:v>41736</c:v>
                </c:pt>
                <c:pt idx="3649">
                  <c:v>41737</c:v>
                </c:pt>
                <c:pt idx="3650">
                  <c:v>41738</c:v>
                </c:pt>
                <c:pt idx="3651">
                  <c:v>41739</c:v>
                </c:pt>
                <c:pt idx="3652">
                  <c:v>41740</c:v>
                </c:pt>
                <c:pt idx="3653">
                  <c:v>41743</c:v>
                </c:pt>
                <c:pt idx="3654">
                  <c:v>41744</c:v>
                </c:pt>
                <c:pt idx="3655">
                  <c:v>41745</c:v>
                </c:pt>
                <c:pt idx="3656">
                  <c:v>41746</c:v>
                </c:pt>
                <c:pt idx="3657">
                  <c:v>41751</c:v>
                </c:pt>
                <c:pt idx="3658">
                  <c:v>41752</c:v>
                </c:pt>
                <c:pt idx="3659">
                  <c:v>41753</c:v>
                </c:pt>
                <c:pt idx="3660">
                  <c:v>41754</c:v>
                </c:pt>
                <c:pt idx="3661">
                  <c:v>41757</c:v>
                </c:pt>
                <c:pt idx="3662">
                  <c:v>41758</c:v>
                </c:pt>
                <c:pt idx="3663">
                  <c:v>41759</c:v>
                </c:pt>
                <c:pt idx="3664">
                  <c:v>41761</c:v>
                </c:pt>
                <c:pt idx="3665">
                  <c:v>41764</c:v>
                </c:pt>
                <c:pt idx="3666">
                  <c:v>41765</c:v>
                </c:pt>
                <c:pt idx="3667">
                  <c:v>41766</c:v>
                </c:pt>
                <c:pt idx="3668">
                  <c:v>41767</c:v>
                </c:pt>
                <c:pt idx="3669">
                  <c:v>41768</c:v>
                </c:pt>
                <c:pt idx="3670">
                  <c:v>41771</c:v>
                </c:pt>
                <c:pt idx="3671">
                  <c:v>41772</c:v>
                </c:pt>
                <c:pt idx="3672">
                  <c:v>41773</c:v>
                </c:pt>
                <c:pt idx="3673">
                  <c:v>41774</c:v>
                </c:pt>
                <c:pt idx="3674">
                  <c:v>41775</c:v>
                </c:pt>
                <c:pt idx="3675">
                  <c:v>41778</c:v>
                </c:pt>
                <c:pt idx="3676">
                  <c:v>41779</c:v>
                </c:pt>
                <c:pt idx="3677">
                  <c:v>41780</c:v>
                </c:pt>
                <c:pt idx="3678">
                  <c:v>41781</c:v>
                </c:pt>
                <c:pt idx="3679">
                  <c:v>41782</c:v>
                </c:pt>
                <c:pt idx="3680">
                  <c:v>41785</c:v>
                </c:pt>
                <c:pt idx="3681">
                  <c:v>41786</c:v>
                </c:pt>
                <c:pt idx="3682">
                  <c:v>41787</c:v>
                </c:pt>
                <c:pt idx="3683">
                  <c:v>41788</c:v>
                </c:pt>
                <c:pt idx="3684">
                  <c:v>41789</c:v>
                </c:pt>
                <c:pt idx="3685">
                  <c:v>41792</c:v>
                </c:pt>
                <c:pt idx="3686">
                  <c:v>41793</c:v>
                </c:pt>
                <c:pt idx="3687">
                  <c:v>41794</c:v>
                </c:pt>
                <c:pt idx="3688">
                  <c:v>41795</c:v>
                </c:pt>
                <c:pt idx="3689">
                  <c:v>41796</c:v>
                </c:pt>
                <c:pt idx="3690">
                  <c:v>41799</c:v>
                </c:pt>
                <c:pt idx="3691">
                  <c:v>41800</c:v>
                </c:pt>
                <c:pt idx="3692">
                  <c:v>41801</c:v>
                </c:pt>
                <c:pt idx="3693">
                  <c:v>41802</c:v>
                </c:pt>
                <c:pt idx="3694">
                  <c:v>41803</c:v>
                </c:pt>
                <c:pt idx="3695">
                  <c:v>41806</c:v>
                </c:pt>
                <c:pt idx="3696">
                  <c:v>41807</c:v>
                </c:pt>
                <c:pt idx="3697">
                  <c:v>41808</c:v>
                </c:pt>
                <c:pt idx="3698">
                  <c:v>41809</c:v>
                </c:pt>
                <c:pt idx="3699">
                  <c:v>41810</c:v>
                </c:pt>
                <c:pt idx="3700">
                  <c:v>41813</c:v>
                </c:pt>
                <c:pt idx="3701">
                  <c:v>41814</c:v>
                </c:pt>
                <c:pt idx="3702">
                  <c:v>41815</c:v>
                </c:pt>
                <c:pt idx="3703">
                  <c:v>41816</c:v>
                </c:pt>
                <c:pt idx="3704">
                  <c:v>41817</c:v>
                </c:pt>
                <c:pt idx="3705">
                  <c:v>41820</c:v>
                </c:pt>
                <c:pt idx="3706">
                  <c:v>41821</c:v>
                </c:pt>
                <c:pt idx="3707">
                  <c:v>41822</c:v>
                </c:pt>
                <c:pt idx="3708">
                  <c:v>41823</c:v>
                </c:pt>
                <c:pt idx="3709">
                  <c:v>41824</c:v>
                </c:pt>
                <c:pt idx="3710">
                  <c:v>41827</c:v>
                </c:pt>
                <c:pt idx="3711">
                  <c:v>41828</c:v>
                </c:pt>
                <c:pt idx="3712">
                  <c:v>41829</c:v>
                </c:pt>
                <c:pt idx="3713">
                  <c:v>41830</c:v>
                </c:pt>
                <c:pt idx="3714">
                  <c:v>41831</c:v>
                </c:pt>
                <c:pt idx="3715">
                  <c:v>41834</c:v>
                </c:pt>
                <c:pt idx="3716">
                  <c:v>41835</c:v>
                </c:pt>
                <c:pt idx="3717">
                  <c:v>41836</c:v>
                </c:pt>
                <c:pt idx="3718">
                  <c:v>41837</c:v>
                </c:pt>
                <c:pt idx="3719">
                  <c:v>41838</c:v>
                </c:pt>
                <c:pt idx="3720">
                  <c:v>41841</c:v>
                </c:pt>
                <c:pt idx="3721">
                  <c:v>41842</c:v>
                </c:pt>
                <c:pt idx="3722">
                  <c:v>41843</c:v>
                </c:pt>
                <c:pt idx="3723">
                  <c:v>41844</c:v>
                </c:pt>
                <c:pt idx="3724">
                  <c:v>41845</c:v>
                </c:pt>
                <c:pt idx="3725">
                  <c:v>41848</c:v>
                </c:pt>
                <c:pt idx="3726">
                  <c:v>41849</c:v>
                </c:pt>
                <c:pt idx="3727">
                  <c:v>41850</c:v>
                </c:pt>
                <c:pt idx="3728">
                  <c:v>41851</c:v>
                </c:pt>
                <c:pt idx="3729">
                  <c:v>41852</c:v>
                </c:pt>
                <c:pt idx="3730">
                  <c:v>41855</c:v>
                </c:pt>
                <c:pt idx="3731">
                  <c:v>41856</c:v>
                </c:pt>
                <c:pt idx="3732">
                  <c:v>41857</c:v>
                </c:pt>
                <c:pt idx="3733">
                  <c:v>41858</c:v>
                </c:pt>
                <c:pt idx="3734">
                  <c:v>41859</c:v>
                </c:pt>
                <c:pt idx="3735">
                  <c:v>41862</c:v>
                </c:pt>
                <c:pt idx="3736">
                  <c:v>41863</c:v>
                </c:pt>
                <c:pt idx="3737">
                  <c:v>41864</c:v>
                </c:pt>
                <c:pt idx="3738">
                  <c:v>41865</c:v>
                </c:pt>
                <c:pt idx="3739">
                  <c:v>41866</c:v>
                </c:pt>
                <c:pt idx="3740">
                  <c:v>41869</c:v>
                </c:pt>
                <c:pt idx="3741">
                  <c:v>41870</c:v>
                </c:pt>
                <c:pt idx="3742">
                  <c:v>41871</c:v>
                </c:pt>
                <c:pt idx="3743">
                  <c:v>41872</c:v>
                </c:pt>
                <c:pt idx="3744">
                  <c:v>41873</c:v>
                </c:pt>
                <c:pt idx="3745">
                  <c:v>41876</c:v>
                </c:pt>
                <c:pt idx="3746">
                  <c:v>41877</c:v>
                </c:pt>
                <c:pt idx="3747">
                  <c:v>41878</c:v>
                </c:pt>
                <c:pt idx="3748">
                  <c:v>41879</c:v>
                </c:pt>
                <c:pt idx="3749">
                  <c:v>41880</c:v>
                </c:pt>
                <c:pt idx="3750">
                  <c:v>41883</c:v>
                </c:pt>
                <c:pt idx="3751">
                  <c:v>41884</c:v>
                </c:pt>
                <c:pt idx="3752">
                  <c:v>41885</c:v>
                </c:pt>
                <c:pt idx="3753">
                  <c:v>41886</c:v>
                </c:pt>
                <c:pt idx="3754">
                  <c:v>41887</c:v>
                </c:pt>
                <c:pt idx="3755">
                  <c:v>41890</c:v>
                </c:pt>
                <c:pt idx="3756">
                  <c:v>41891</c:v>
                </c:pt>
                <c:pt idx="3757">
                  <c:v>41892</c:v>
                </c:pt>
                <c:pt idx="3758">
                  <c:v>41893</c:v>
                </c:pt>
                <c:pt idx="3759">
                  <c:v>41894</c:v>
                </c:pt>
                <c:pt idx="3760">
                  <c:v>41897</c:v>
                </c:pt>
                <c:pt idx="3761">
                  <c:v>41898</c:v>
                </c:pt>
                <c:pt idx="3762">
                  <c:v>41899</c:v>
                </c:pt>
                <c:pt idx="3763">
                  <c:v>41900</c:v>
                </c:pt>
                <c:pt idx="3764">
                  <c:v>41901</c:v>
                </c:pt>
                <c:pt idx="3765">
                  <c:v>41904</c:v>
                </c:pt>
                <c:pt idx="3766">
                  <c:v>41905</c:v>
                </c:pt>
                <c:pt idx="3767">
                  <c:v>41906</c:v>
                </c:pt>
                <c:pt idx="3768">
                  <c:v>41907</c:v>
                </c:pt>
                <c:pt idx="3769">
                  <c:v>41908</c:v>
                </c:pt>
                <c:pt idx="3770">
                  <c:v>41911</c:v>
                </c:pt>
                <c:pt idx="3771">
                  <c:v>41912</c:v>
                </c:pt>
                <c:pt idx="3772">
                  <c:v>41913</c:v>
                </c:pt>
                <c:pt idx="3773">
                  <c:v>41914</c:v>
                </c:pt>
                <c:pt idx="3774">
                  <c:v>41915</c:v>
                </c:pt>
                <c:pt idx="3775">
                  <c:v>41918</c:v>
                </c:pt>
                <c:pt idx="3776">
                  <c:v>41919</c:v>
                </c:pt>
                <c:pt idx="3777">
                  <c:v>41920</c:v>
                </c:pt>
                <c:pt idx="3778">
                  <c:v>41921</c:v>
                </c:pt>
                <c:pt idx="3779">
                  <c:v>41922</c:v>
                </c:pt>
                <c:pt idx="3780">
                  <c:v>41925</c:v>
                </c:pt>
                <c:pt idx="3781">
                  <c:v>41926</c:v>
                </c:pt>
                <c:pt idx="3782">
                  <c:v>41927</c:v>
                </c:pt>
                <c:pt idx="3783">
                  <c:v>41928</c:v>
                </c:pt>
                <c:pt idx="3784">
                  <c:v>41929</c:v>
                </c:pt>
                <c:pt idx="3785">
                  <c:v>41932</c:v>
                </c:pt>
                <c:pt idx="3786">
                  <c:v>41933</c:v>
                </c:pt>
                <c:pt idx="3787">
                  <c:v>41934</c:v>
                </c:pt>
                <c:pt idx="3788">
                  <c:v>41935</c:v>
                </c:pt>
                <c:pt idx="3789">
                  <c:v>41936</c:v>
                </c:pt>
                <c:pt idx="3790">
                  <c:v>41939</c:v>
                </c:pt>
                <c:pt idx="3791">
                  <c:v>41940</c:v>
                </c:pt>
                <c:pt idx="3792">
                  <c:v>41941</c:v>
                </c:pt>
                <c:pt idx="3793">
                  <c:v>41942</c:v>
                </c:pt>
                <c:pt idx="3794">
                  <c:v>41943</c:v>
                </c:pt>
                <c:pt idx="3795">
                  <c:v>41946</c:v>
                </c:pt>
                <c:pt idx="3796">
                  <c:v>41947</c:v>
                </c:pt>
                <c:pt idx="3797">
                  <c:v>41948</c:v>
                </c:pt>
                <c:pt idx="3798">
                  <c:v>41949</c:v>
                </c:pt>
                <c:pt idx="3799">
                  <c:v>41950</c:v>
                </c:pt>
                <c:pt idx="3800">
                  <c:v>41953</c:v>
                </c:pt>
                <c:pt idx="3801">
                  <c:v>41954</c:v>
                </c:pt>
                <c:pt idx="3802">
                  <c:v>41955</c:v>
                </c:pt>
                <c:pt idx="3803">
                  <c:v>41956</c:v>
                </c:pt>
                <c:pt idx="3804">
                  <c:v>41957</c:v>
                </c:pt>
                <c:pt idx="3805">
                  <c:v>41960</c:v>
                </c:pt>
                <c:pt idx="3806">
                  <c:v>41961</c:v>
                </c:pt>
                <c:pt idx="3807">
                  <c:v>41962</c:v>
                </c:pt>
                <c:pt idx="3808">
                  <c:v>41963</c:v>
                </c:pt>
                <c:pt idx="3809">
                  <c:v>41964</c:v>
                </c:pt>
                <c:pt idx="3810">
                  <c:v>41967</c:v>
                </c:pt>
                <c:pt idx="3811">
                  <c:v>41968</c:v>
                </c:pt>
                <c:pt idx="3812">
                  <c:v>41969</c:v>
                </c:pt>
                <c:pt idx="3813">
                  <c:v>41970</c:v>
                </c:pt>
                <c:pt idx="3814">
                  <c:v>41971</c:v>
                </c:pt>
                <c:pt idx="3815">
                  <c:v>41974</c:v>
                </c:pt>
                <c:pt idx="3816">
                  <c:v>41975</c:v>
                </c:pt>
                <c:pt idx="3817">
                  <c:v>41976</c:v>
                </c:pt>
                <c:pt idx="3818">
                  <c:v>41977</c:v>
                </c:pt>
                <c:pt idx="3819">
                  <c:v>41978</c:v>
                </c:pt>
                <c:pt idx="3820">
                  <c:v>41981</c:v>
                </c:pt>
                <c:pt idx="3821">
                  <c:v>41982</c:v>
                </c:pt>
                <c:pt idx="3822">
                  <c:v>41983</c:v>
                </c:pt>
                <c:pt idx="3823">
                  <c:v>41984</c:v>
                </c:pt>
                <c:pt idx="3824">
                  <c:v>41985</c:v>
                </c:pt>
                <c:pt idx="3825">
                  <c:v>41988</c:v>
                </c:pt>
                <c:pt idx="3826">
                  <c:v>41989</c:v>
                </c:pt>
                <c:pt idx="3827">
                  <c:v>41990</c:v>
                </c:pt>
                <c:pt idx="3828">
                  <c:v>41991</c:v>
                </c:pt>
                <c:pt idx="3829">
                  <c:v>41992</c:v>
                </c:pt>
                <c:pt idx="3830">
                  <c:v>41995</c:v>
                </c:pt>
                <c:pt idx="3831">
                  <c:v>41996</c:v>
                </c:pt>
                <c:pt idx="3832">
                  <c:v>41997</c:v>
                </c:pt>
                <c:pt idx="3833">
                  <c:v>42002</c:v>
                </c:pt>
                <c:pt idx="3834">
                  <c:v>42003</c:v>
                </c:pt>
                <c:pt idx="3835">
                  <c:v>42004</c:v>
                </c:pt>
                <c:pt idx="3836">
                  <c:v>42006</c:v>
                </c:pt>
                <c:pt idx="3837">
                  <c:v>42009</c:v>
                </c:pt>
                <c:pt idx="3838">
                  <c:v>42010</c:v>
                </c:pt>
                <c:pt idx="3839">
                  <c:v>42011</c:v>
                </c:pt>
                <c:pt idx="3840">
                  <c:v>42012</c:v>
                </c:pt>
                <c:pt idx="3841">
                  <c:v>42013</c:v>
                </c:pt>
                <c:pt idx="3842">
                  <c:v>42016</c:v>
                </c:pt>
                <c:pt idx="3843">
                  <c:v>42017</c:v>
                </c:pt>
                <c:pt idx="3844">
                  <c:v>42018</c:v>
                </c:pt>
                <c:pt idx="3845">
                  <c:v>42019</c:v>
                </c:pt>
                <c:pt idx="3846">
                  <c:v>42020</c:v>
                </c:pt>
                <c:pt idx="3847">
                  <c:v>42023</c:v>
                </c:pt>
                <c:pt idx="3848">
                  <c:v>42024</c:v>
                </c:pt>
                <c:pt idx="3849">
                  <c:v>42025</c:v>
                </c:pt>
                <c:pt idx="3850">
                  <c:v>42026</c:v>
                </c:pt>
                <c:pt idx="3851">
                  <c:v>42027</c:v>
                </c:pt>
                <c:pt idx="3852">
                  <c:v>42030</c:v>
                </c:pt>
                <c:pt idx="3853">
                  <c:v>42031</c:v>
                </c:pt>
                <c:pt idx="3854">
                  <c:v>42032</c:v>
                </c:pt>
                <c:pt idx="3855">
                  <c:v>42033</c:v>
                </c:pt>
                <c:pt idx="3856">
                  <c:v>42034</c:v>
                </c:pt>
                <c:pt idx="3857">
                  <c:v>42037</c:v>
                </c:pt>
                <c:pt idx="3858">
                  <c:v>42038</c:v>
                </c:pt>
                <c:pt idx="3859">
                  <c:v>42039</c:v>
                </c:pt>
                <c:pt idx="3860">
                  <c:v>42040</c:v>
                </c:pt>
                <c:pt idx="3861">
                  <c:v>42041</c:v>
                </c:pt>
                <c:pt idx="3862">
                  <c:v>42044</c:v>
                </c:pt>
                <c:pt idx="3863">
                  <c:v>42045</c:v>
                </c:pt>
                <c:pt idx="3864">
                  <c:v>42046</c:v>
                </c:pt>
                <c:pt idx="3865">
                  <c:v>42047</c:v>
                </c:pt>
                <c:pt idx="3866">
                  <c:v>42048</c:v>
                </c:pt>
                <c:pt idx="3867">
                  <c:v>42051</c:v>
                </c:pt>
                <c:pt idx="3868">
                  <c:v>42052</c:v>
                </c:pt>
                <c:pt idx="3869">
                  <c:v>42053</c:v>
                </c:pt>
                <c:pt idx="3870">
                  <c:v>42054</c:v>
                </c:pt>
                <c:pt idx="3871">
                  <c:v>42055</c:v>
                </c:pt>
                <c:pt idx="3872">
                  <c:v>42058</c:v>
                </c:pt>
                <c:pt idx="3873">
                  <c:v>42059</c:v>
                </c:pt>
                <c:pt idx="3874">
                  <c:v>42060</c:v>
                </c:pt>
                <c:pt idx="3875">
                  <c:v>42061</c:v>
                </c:pt>
                <c:pt idx="3876">
                  <c:v>42062</c:v>
                </c:pt>
                <c:pt idx="3877">
                  <c:v>42065</c:v>
                </c:pt>
                <c:pt idx="3878">
                  <c:v>42066</c:v>
                </c:pt>
                <c:pt idx="3879">
                  <c:v>42067</c:v>
                </c:pt>
                <c:pt idx="3880">
                  <c:v>42068</c:v>
                </c:pt>
                <c:pt idx="3881">
                  <c:v>42069</c:v>
                </c:pt>
                <c:pt idx="3882">
                  <c:v>42072</c:v>
                </c:pt>
                <c:pt idx="3883">
                  <c:v>42073</c:v>
                </c:pt>
                <c:pt idx="3884">
                  <c:v>42074</c:v>
                </c:pt>
                <c:pt idx="3885">
                  <c:v>42075</c:v>
                </c:pt>
                <c:pt idx="3886">
                  <c:v>42076</c:v>
                </c:pt>
                <c:pt idx="3887">
                  <c:v>42079</c:v>
                </c:pt>
                <c:pt idx="3888">
                  <c:v>42080</c:v>
                </c:pt>
                <c:pt idx="3889">
                  <c:v>42081</c:v>
                </c:pt>
                <c:pt idx="3890">
                  <c:v>42082</c:v>
                </c:pt>
                <c:pt idx="3891">
                  <c:v>42083</c:v>
                </c:pt>
                <c:pt idx="3892">
                  <c:v>42086</c:v>
                </c:pt>
                <c:pt idx="3893">
                  <c:v>42087</c:v>
                </c:pt>
                <c:pt idx="3894">
                  <c:v>42088</c:v>
                </c:pt>
                <c:pt idx="3895">
                  <c:v>42089</c:v>
                </c:pt>
                <c:pt idx="3896">
                  <c:v>42090</c:v>
                </c:pt>
                <c:pt idx="3897">
                  <c:v>42093</c:v>
                </c:pt>
                <c:pt idx="3898">
                  <c:v>42094</c:v>
                </c:pt>
                <c:pt idx="3899">
                  <c:v>42095</c:v>
                </c:pt>
                <c:pt idx="3900">
                  <c:v>42096</c:v>
                </c:pt>
                <c:pt idx="3901">
                  <c:v>42101</c:v>
                </c:pt>
                <c:pt idx="3902">
                  <c:v>42102</c:v>
                </c:pt>
                <c:pt idx="3903">
                  <c:v>42103</c:v>
                </c:pt>
                <c:pt idx="3904">
                  <c:v>42104</c:v>
                </c:pt>
                <c:pt idx="3905">
                  <c:v>42107</c:v>
                </c:pt>
                <c:pt idx="3906">
                  <c:v>42108</c:v>
                </c:pt>
                <c:pt idx="3907">
                  <c:v>42109</c:v>
                </c:pt>
                <c:pt idx="3908">
                  <c:v>42110</c:v>
                </c:pt>
                <c:pt idx="3909">
                  <c:v>42111</c:v>
                </c:pt>
                <c:pt idx="3910">
                  <c:v>42114</c:v>
                </c:pt>
                <c:pt idx="3911">
                  <c:v>42115</c:v>
                </c:pt>
                <c:pt idx="3912">
                  <c:v>42116</c:v>
                </c:pt>
                <c:pt idx="3913">
                  <c:v>42117</c:v>
                </c:pt>
                <c:pt idx="3914">
                  <c:v>42118</c:v>
                </c:pt>
                <c:pt idx="3915">
                  <c:v>42121</c:v>
                </c:pt>
                <c:pt idx="3916">
                  <c:v>42122</c:v>
                </c:pt>
                <c:pt idx="3917">
                  <c:v>42123</c:v>
                </c:pt>
                <c:pt idx="3918">
                  <c:v>42124</c:v>
                </c:pt>
                <c:pt idx="3919">
                  <c:v>42128</c:v>
                </c:pt>
                <c:pt idx="3920">
                  <c:v>42129</c:v>
                </c:pt>
                <c:pt idx="3921">
                  <c:v>42130</c:v>
                </c:pt>
                <c:pt idx="3922">
                  <c:v>42131</c:v>
                </c:pt>
                <c:pt idx="3923">
                  <c:v>42132</c:v>
                </c:pt>
                <c:pt idx="3924">
                  <c:v>42135</c:v>
                </c:pt>
                <c:pt idx="3925">
                  <c:v>42136</c:v>
                </c:pt>
                <c:pt idx="3926">
                  <c:v>42137</c:v>
                </c:pt>
                <c:pt idx="3927">
                  <c:v>42138</c:v>
                </c:pt>
                <c:pt idx="3928">
                  <c:v>42139</c:v>
                </c:pt>
                <c:pt idx="3929">
                  <c:v>42142</c:v>
                </c:pt>
                <c:pt idx="3930">
                  <c:v>42143</c:v>
                </c:pt>
                <c:pt idx="3931">
                  <c:v>42144</c:v>
                </c:pt>
                <c:pt idx="3932">
                  <c:v>42145</c:v>
                </c:pt>
                <c:pt idx="3933">
                  <c:v>42146</c:v>
                </c:pt>
                <c:pt idx="3934">
                  <c:v>42149</c:v>
                </c:pt>
                <c:pt idx="3935">
                  <c:v>42150</c:v>
                </c:pt>
                <c:pt idx="3936">
                  <c:v>42151</c:v>
                </c:pt>
                <c:pt idx="3937">
                  <c:v>42152</c:v>
                </c:pt>
                <c:pt idx="3938">
                  <c:v>42153</c:v>
                </c:pt>
                <c:pt idx="3939">
                  <c:v>42156</c:v>
                </c:pt>
                <c:pt idx="3940">
                  <c:v>42157</c:v>
                </c:pt>
                <c:pt idx="3941">
                  <c:v>42158</c:v>
                </c:pt>
                <c:pt idx="3942">
                  <c:v>42159</c:v>
                </c:pt>
                <c:pt idx="3943">
                  <c:v>42160</c:v>
                </c:pt>
                <c:pt idx="3944">
                  <c:v>42163</c:v>
                </c:pt>
                <c:pt idx="3945">
                  <c:v>42164</c:v>
                </c:pt>
                <c:pt idx="3946">
                  <c:v>42165</c:v>
                </c:pt>
                <c:pt idx="3947">
                  <c:v>42166</c:v>
                </c:pt>
                <c:pt idx="3948">
                  <c:v>42167</c:v>
                </c:pt>
                <c:pt idx="3949">
                  <c:v>42170</c:v>
                </c:pt>
                <c:pt idx="3950">
                  <c:v>42171</c:v>
                </c:pt>
                <c:pt idx="3951">
                  <c:v>42172</c:v>
                </c:pt>
                <c:pt idx="3952">
                  <c:v>42173</c:v>
                </c:pt>
                <c:pt idx="3953">
                  <c:v>42174</c:v>
                </c:pt>
                <c:pt idx="3954">
                  <c:v>42177</c:v>
                </c:pt>
                <c:pt idx="3955">
                  <c:v>42178</c:v>
                </c:pt>
                <c:pt idx="3956">
                  <c:v>42179</c:v>
                </c:pt>
                <c:pt idx="3957">
                  <c:v>42180</c:v>
                </c:pt>
                <c:pt idx="3958">
                  <c:v>42181</c:v>
                </c:pt>
                <c:pt idx="3959">
                  <c:v>42184</c:v>
                </c:pt>
                <c:pt idx="3960">
                  <c:v>42185</c:v>
                </c:pt>
                <c:pt idx="3961">
                  <c:v>42186</c:v>
                </c:pt>
                <c:pt idx="3962">
                  <c:v>42187</c:v>
                </c:pt>
                <c:pt idx="3963">
                  <c:v>42188</c:v>
                </c:pt>
                <c:pt idx="3964">
                  <c:v>42191</c:v>
                </c:pt>
                <c:pt idx="3965">
                  <c:v>42192</c:v>
                </c:pt>
                <c:pt idx="3966">
                  <c:v>42193</c:v>
                </c:pt>
                <c:pt idx="3967">
                  <c:v>42194</c:v>
                </c:pt>
                <c:pt idx="3968">
                  <c:v>42195</c:v>
                </c:pt>
                <c:pt idx="3969">
                  <c:v>42198</c:v>
                </c:pt>
                <c:pt idx="3970">
                  <c:v>42199</c:v>
                </c:pt>
                <c:pt idx="3971">
                  <c:v>42200</c:v>
                </c:pt>
                <c:pt idx="3972">
                  <c:v>42201</c:v>
                </c:pt>
                <c:pt idx="3973">
                  <c:v>42202</c:v>
                </c:pt>
                <c:pt idx="3974">
                  <c:v>42205</c:v>
                </c:pt>
                <c:pt idx="3975">
                  <c:v>42206</c:v>
                </c:pt>
                <c:pt idx="3976">
                  <c:v>42207</c:v>
                </c:pt>
                <c:pt idx="3977">
                  <c:v>42208</c:v>
                </c:pt>
                <c:pt idx="3978">
                  <c:v>42209</c:v>
                </c:pt>
                <c:pt idx="3979">
                  <c:v>42212</c:v>
                </c:pt>
                <c:pt idx="3980">
                  <c:v>42213</c:v>
                </c:pt>
                <c:pt idx="3981">
                  <c:v>42214</c:v>
                </c:pt>
                <c:pt idx="3982">
                  <c:v>42215</c:v>
                </c:pt>
                <c:pt idx="3983">
                  <c:v>42216</c:v>
                </c:pt>
                <c:pt idx="3984">
                  <c:v>42219</c:v>
                </c:pt>
                <c:pt idx="3985">
                  <c:v>42220</c:v>
                </c:pt>
                <c:pt idx="3986">
                  <c:v>42221</c:v>
                </c:pt>
                <c:pt idx="3987">
                  <c:v>42222</c:v>
                </c:pt>
                <c:pt idx="3988">
                  <c:v>42223</c:v>
                </c:pt>
                <c:pt idx="3989">
                  <c:v>42226</c:v>
                </c:pt>
                <c:pt idx="3990">
                  <c:v>42227</c:v>
                </c:pt>
                <c:pt idx="3991">
                  <c:v>42228</c:v>
                </c:pt>
                <c:pt idx="3992">
                  <c:v>42229</c:v>
                </c:pt>
                <c:pt idx="3993">
                  <c:v>42230</c:v>
                </c:pt>
                <c:pt idx="3994">
                  <c:v>42233</c:v>
                </c:pt>
                <c:pt idx="3995">
                  <c:v>42234</c:v>
                </c:pt>
                <c:pt idx="3996">
                  <c:v>42235</c:v>
                </c:pt>
                <c:pt idx="3997">
                  <c:v>42236</c:v>
                </c:pt>
                <c:pt idx="3998">
                  <c:v>42237</c:v>
                </c:pt>
                <c:pt idx="3999">
                  <c:v>42240</c:v>
                </c:pt>
                <c:pt idx="4000">
                  <c:v>42241</c:v>
                </c:pt>
                <c:pt idx="4001">
                  <c:v>42242</c:v>
                </c:pt>
                <c:pt idx="4002">
                  <c:v>42243</c:v>
                </c:pt>
                <c:pt idx="4003">
                  <c:v>42244</c:v>
                </c:pt>
                <c:pt idx="4004">
                  <c:v>42247</c:v>
                </c:pt>
                <c:pt idx="4005">
                  <c:v>42248</c:v>
                </c:pt>
                <c:pt idx="4006">
                  <c:v>42249</c:v>
                </c:pt>
                <c:pt idx="4007">
                  <c:v>42250</c:v>
                </c:pt>
                <c:pt idx="4008">
                  <c:v>42251</c:v>
                </c:pt>
                <c:pt idx="4009">
                  <c:v>42254</c:v>
                </c:pt>
                <c:pt idx="4010">
                  <c:v>42255</c:v>
                </c:pt>
                <c:pt idx="4011">
                  <c:v>42256</c:v>
                </c:pt>
                <c:pt idx="4012">
                  <c:v>42257</c:v>
                </c:pt>
                <c:pt idx="4013">
                  <c:v>42258</c:v>
                </c:pt>
                <c:pt idx="4014">
                  <c:v>42261</c:v>
                </c:pt>
                <c:pt idx="4015">
                  <c:v>42262</c:v>
                </c:pt>
                <c:pt idx="4016">
                  <c:v>42263</c:v>
                </c:pt>
                <c:pt idx="4017">
                  <c:v>42264</c:v>
                </c:pt>
                <c:pt idx="4018">
                  <c:v>42265</c:v>
                </c:pt>
                <c:pt idx="4019">
                  <c:v>42268</c:v>
                </c:pt>
                <c:pt idx="4020">
                  <c:v>42269</c:v>
                </c:pt>
                <c:pt idx="4021">
                  <c:v>42270</c:v>
                </c:pt>
                <c:pt idx="4022">
                  <c:v>42271</c:v>
                </c:pt>
                <c:pt idx="4023">
                  <c:v>42272</c:v>
                </c:pt>
                <c:pt idx="4024">
                  <c:v>42275</c:v>
                </c:pt>
                <c:pt idx="4025">
                  <c:v>42276</c:v>
                </c:pt>
                <c:pt idx="4026">
                  <c:v>42277</c:v>
                </c:pt>
                <c:pt idx="4027">
                  <c:v>42278</c:v>
                </c:pt>
                <c:pt idx="4028">
                  <c:v>42279</c:v>
                </c:pt>
                <c:pt idx="4029">
                  <c:v>42282</c:v>
                </c:pt>
                <c:pt idx="4030">
                  <c:v>42283</c:v>
                </c:pt>
                <c:pt idx="4031">
                  <c:v>42284</c:v>
                </c:pt>
                <c:pt idx="4032">
                  <c:v>42285</c:v>
                </c:pt>
                <c:pt idx="4033">
                  <c:v>42286</c:v>
                </c:pt>
                <c:pt idx="4034">
                  <c:v>42289</c:v>
                </c:pt>
                <c:pt idx="4035">
                  <c:v>42290</c:v>
                </c:pt>
                <c:pt idx="4036">
                  <c:v>42291</c:v>
                </c:pt>
                <c:pt idx="4037">
                  <c:v>42292</c:v>
                </c:pt>
                <c:pt idx="4038">
                  <c:v>42293</c:v>
                </c:pt>
                <c:pt idx="4039">
                  <c:v>42296</c:v>
                </c:pt>
                <c:pt idx="4040">
                  <c:v>42297</c:v>
                </c:pt>
                <c:pt idx="4041">
                  <c:v>42298</c:v>
                </c:pt>
                <c:pt idx="4042">
                  <c:v>42299</c:v>
                </c:pt>
                <c:pt idx="4043">
                  <c:v>42300</c:v>
                </c:pt>
                <c:pt idx="4044">
                  <c:v>42303</c:v>
                </c:pt>
                <c:pt idx="4045">
                  <c:v>42304</c:v>
                </c:pt>
                <c:pt idx="4046">
                  <c:v>42305</c:v>
                </c:pt>
                <c:pt idx="4047">
                  <c:v>42306</c:v>
                </c:pt>
                <c:pt idx="4048">
                  <c:v>42307</c:v>
                </c:pt>
                <c:pt idx="4049">
                  <c:v>42310</c:v>
                </c:pt>
                <c:pt idx="4050">
                  <c:v>42311</c:v>
                </c:pt>
                <c:pt idx="4051">
                  <c:v>42312</c:v>
                </c:pt>
                <c:pt idx="4052">
                  <c:v>42313</c:v>
                </c:pt>
                <c:pt idx="4053">
                  <c:v>42314</c:v>
                </c:pt>
                <c:pt idx="4054">
                  <c:v>42317</c:v>
                </c:pt>
                <c:pt idx="4055">
                  <c:v>42318</c:v>
                </c:pt>
                <c:pt idx="4056">
                  <c:v>42319</c:v>
                </c:pt>
                <c:pt idx="4057">
                  <c:v>42320</c:v>
                </c:pt>
                <c:pt idx="4058">
                  <c:v>42321</c:v>
                </c:pt>
                <c:pt idx="4059">
                  <c:v>42324</c:v>
                </c:pt>
                <c:pt idx="4060">
                  <c:v>42325</c:v>
                </c:pt>
                <c:pt idx="4061">
                  <c:v>42326</c:v>
                </c:pt>
                <c:pt idx="4062">
                  <c:v>42327</c:v>
                </c:pt>
                <c:pt idx="4063">
                  <c:v>42328</c:v>
                </c:pt>
                <c:pt idx="4064">
                  <c:v>42331</c:v>
                </c:pt>
                <c:pt idx="4065">
                  <c:v>42332</c:v>
                </c:pt>
                <c:pt idx="4066">
                  <c:v>42333</c:v>
                </c:pt>
                <c:pt idx="4067">
                  <c:v>42334</c:v>
                </c:pt>
                <c:pt idx="4068">
                  <c:v>42335</c:v>
                </c:pt>
                <c:pt idx="4069">
                  <c:v>42338</c:v>
                </c:pt>
                <c:pt idx="4070">
                  <c:v>42339</c:v>
                </c:pt>
                <c:pt idx="4071">
                  <c:v>42340</c:v>
                </c:pt>
                <c:pt idx="4072">
                  <c:v>42341</c:v>
                </c:pt>
                <c:pt idx="4073">
                  <c:v>42342</c:v>
                </c:pt>
                <c:pt idx="4074">
                  <c:v>42345</c:v>
                </c:pt>
                <c:pt idx="4075">
                  <c:v>42346</c:v>
                </c:pt>
                <c:pt idx="4076">
                  <c:v>42347</c:v>
                </c:pt>
                <c:pt idx="4077">
                  <c:v>42348</c:v>
                </c:pt>
                <c:pt idx="4078">
                  <c:v>42349</c:v>
                </c:pt>
                <c:pt idx="4079">
                  <c:v>42352</c:v>
                </c:pt>
                <c:pt idx="4080">
                  <c:v>42353</c:v>
                </c:pt>
                <c:pt idx="4081">
                  <c:v>42354</c:v>
                </c:pt>
                <c:pt idx="4082">
                  <c:v>42355</c:v>
                </c:pt>
                <c:pt idx="4083">
                  <c:v>42356</c:v>
                </c:pt>
                <c:pt idx="4084">
                  <c:v>42359</c:v>
                </c:pt>
                <c:pt idx="4085">
                  <c:v>42360</c:v>
                </c:pt>
                <c:pt idx="4086">
                  <c:v>42361</c:v>
                </c:pt>
                <c:pt idx="4087">
                  <c:v>42362</c:v>
                </c:pt>
                <c:pt idx="4088">
                  <c:v>42366</c:v>
                </c:pt>
                <c:pt idx="4089">
                  <c:v>42367</c:v>
                </c:pt>
                <c:pt idx="4090">
                  <c:v>42368</c:v>
                </c:pt>
                <c:pt idx="4091">
                  <c:v>42369</c:v>
                </c:pt>
                <c:pt idx="4092">
                  <c:v>42373</c:v>
                </c:pt>
                <c:pt idx="4093">
                  <c:v>42374</c:v>
                </c:pt>
                <c:pt idx="4094">
                  <c:v>42375</c:v>
                </c:pt>
                <c:pt idx="4095">
                  <c:v>42376</c:v>
                </c:pt>
                <c:pt idx="4096">
                  <c:v>42377</c:v>
                </c:pt>
                <c:pt idx="4097">
                  <c:v>42380</c:v>
                </c:pt>
                <c:pt idx="4098">
                  <c:v>42381</c:v>
                </c:pt>
                <c:pt idx="4099">
                  <c:v>42382</c:v>
                </c:pt>
                <c:pt idx="4100">
                  <c:v>42383</c:v>
                </c:pt>
                <c:pt idx="4101">
                  <c:v>42384</c:v>
                </c:pt>
                <c:pt idx="4102">
                  <c:v>42387</c:v>
                </c:pt>
                <c:pt idx="4103">
                  <c:v>42388</c:v>
                </c:pt>
                <c:pt idx="4104">
                  <c:v>42389</c:v>
                </c:pt>
                <c:pt idx="4105">
                  <c:v>42390</c:v>
                </c:pt>
                <c:pt idx="4106">
                  <c:v>42391</c:v>
                </c:pt>
                <c:pt idx="4107">
                  <c:v>42394</c:v>
                </c:pt>
                <c:pt idx="4108">
                  <c:v>42395</c:v>
                </c:pt>
                <c:pt idx="4109">
                  <c:v>42396</c:v>
                </c:pt>
                <c:pt idx="4110">
                  <c:v>42397</c:v>
                </c:pt>
                <c:pt idx="4111">
                  <c:v>42398</c:v>
                </c:pt>
                <c:pt idx="4112">
                  <c:v>42401</c:v>
                </c:pt>
                <c:pt idx="4113">
                  <c:v>42402</c:v>
                </c:pt>
                <c:pt idx="4114">
                  <c:v>42403</c:v>
                </c:pt>
                <c:pt idx="4115">
                  <c:v>42404</c:v>
                </c:pt>
                <c:pt idx="4116">
                  <c:v>42405</c:v>
                </c:pt>
                <c:pt idx="4117">
                  <c:v>42408</c:v>
                </c:pt>
                <c:pt idx="4118">
                  <c:v>42409</c:v>
                </c:pt>
                <c:pt idx="4119">
                  <c:v>42410</c:v>
                </c:pt>
                <c:pt idx="4120">
                  <c:v>42411</c:v>
                </c:pt>
                <c:pt idx="4121">
                  <c:v>42412</c:v>
                </c:pt>
                <c:pt idx="4122">
                  <c:v>42415</c:v>
                </c:pt>
                <c:pt idx="4123">
                  <c:v>42416</c:v>
                </c:pt>
                <c:pt idx="4124">
                  <c:v>42417</c:v>
                </c:pt>
                <c:pt idx="4125">
                  <c:v>42418</c:v>
                </c:pt>
                <c:pt idx="4126">
                  <c:v>42419</c:v>
                </c:pt>
                <c:pt idx="4127">
                  <c:v>42422</c:v>
                </c:pt>
                <c:pt idx="4128">
                  <c:v>42423</c:v>
                </c:pt>
                <c:pt idx="4129">
                  <c:v>42424</c:v>
                </c:pt>
                <c:pt idx="4130">
                  <c:v>42425</c:v>
                </c:pt>
                <c:pt idx="4131">
                  <c:v>42426</c:v>
                </c:pt>
                <c:pt idx="4132">
                  <c:v>42429</c:v>
                </c:pt>
                <c:pt idx="4133">
                  <c:v>42430</c:v>
                </c:pt>
                <c:pt idx="4134">
                  <c:v>42431</c:v>
                </c:pt>
                <c:pt idx="4135">
                  <c:v>42432</c:v>
                </c:pt>
                <c:pt idx="4136">
                  <c:v>42433</c:v>
                </c:pt>
                <c:pt idx="4137">
                  <c:v>42436</c:v>
                </c:pt>
                <c:pt idx="4138">
                  <c:v>42437</c:v>
                </c:pt>
                <c:pt idx="4139">
                  <c:v>42438</c:v>
                </c:pt>
                <c:pt idx="4140">
                  <c:v>42439</c:v>
                </c:pt>
                <c:pt idx="4141">
                  <c:v>42440</c:v>
                </c:pt>
                <c:pt idx="4142">
                  <c:v>42443</c:v>
                </c:pt>
                <c:pt idx="4143">
                  <c:v>42444</c:v>
                </c:pt>
                <c:pt idx="4144">
                  <c:v>42445</c:v>
                </c:pt>
                <c:pt idx="4145">
                  <c:v>42446</c:v>
                </c:pt>
                <c:pt idx="4146">
                  <c:v>42447</c:v>
                </c:pt>
                <c:pt idx="4147">
                  <c:v>42450</c:v>
                </c:pt>
                <c:pt idx="4148">
                  <c:v>42451</c:v>
                </c:pt>
                <c:pt idx="4149">
                  <c:v>42452</c:v>
                </c:pt>
                <c:pt idx="4150">
                  <c:v>42453</c:v>
                </c:pt>
                <c:pt idx="4151">
                  <c:v>42458</c:v>
                </c:pt>
                <c:pt idx="4152">
                  <c:v>42459</c:v>
                </c:pt>
                <c:pt idx="4153">
                  <c:v>42460</c:v>
                </c:pt>
                <c:pt idx="4154">
                  <c:v>42461</c:v>
                </c:pt>
                <c:pt idx="4155">
                  <c:v>42464</c:v>
                </c:pt>
                <c:pt idx="4156">
                  <c:v>42465</c:v>
                </c:pt>
                <c:pt idx="4157">
                  <c:v>42466</c:v>
                </c:pt>
                <c:pt idx="4158">
                  <c:v>42467</c:v>
                </c:pt>
                <c:pt idx="4159">
                  <c:v>42468</c:v>
                </c:pt>
                <c:pt idx="4160">
                  <c:v>42471</c:v>
                </c:pt>
                <c:pt idx="4161">
                  <c:v>42472</c:v>
                </c:pt>
                <c:pt idx="4162">
                  <c:v>42473</c:v>
                </c:pt>
                <c:pt idx="4163">
                  <c:v>42474</c:v>
                </c:pt>
                <c:pt idx="4164">
                  <c:v>42475</c:v>
                </c:pt>
                <c:pt idx="4165">
                  <c:v>42478</c:v>
                </c:pt>
                <c:pt idx="4166">
                  <c:v>42479</c:v>
                </c:pt>
                <c:pt idx="4167">
                  <c:v>42480</c:v>
                </c:pt>
                <c:pt idx="4168">
                  <c:v>42481</c:v>
                </c:pt>
                <c:pt idx="4169">
                  <c:v>42482</c:v>
                </c:pt>
                <c:pt idx="4170">
                  <c:v>42485</c:v>
                </c:pt>
                <c:pt idx="4171">
                  <c:v>42486</c:v>
                </c:pt>
                <c:pt idx="4172">
                  <c:v>42487</c:v>
                </c:pt>
                <c:pt idx="4173">
                  <c:v>42488</c:v>
                </c:pt>
                <c:pt idx="4174">
                  <c:v>42489</c:v>
                </c:pt>
                <c:pt idx="4175">
                  <c:v>42492</c:v>
                </c:pt>
                <c:pt idx="4176">
                  <c:v>42493</c:v>
                </c:pt>
                <c:pt idx="4177">
                  <c:v>42494</c:v>
                </c:pt>
                <c:pt idx="4178">
                  <c:v>42495</c:v>
                </c:pt>
                <c:pt idx="4179">
                  <c:v>42496</c:v>
                </c:pt>
                <c:pt idx="4180">
                  <c:v>42499</c:v>
                </c:pt>
                <c:pt idx="4181">
                  <c:v>42500</c:v>
                </c:pt>
                <c:pt idx="4182">
                  <c:v>42501</c:v>
                </c:pt>
                <c:pt idx="4183">
                  <c:v>42502</c:v>
                </c:pt>
                <c:pt idx="4184">
                  <c:v>42503</c:v>
                </c:pt>
                <c:pt idx="4185">
                  <c:v>42506</c:v>
                </c:pt>
                <c:pt idx="4186">
                  <c:v>42507</c:v>
                </c:pt>
                <c:pt idx="4187">
                  <c:v>42508</c:v>
                </c:pt>
                <c:pt idx="4188">
                  <c:v>42509</c:v>
                </c:pt>
                <c:pt idx="4189">
                  <c:v>42510</c:v>
                </c:pt>
                <c:pt idx="4190">
                  <c:v>42513</c:v>
                </c:pt>
                <c:pt idx="4191">
                  <c:v>42514</c:v>
                </c:pt>
                <c:pt idx="4192">
                  <c:v>42515</c:v>
                </c:pt>
                <c:pt idx="4193">
                  <c:v>42516</c:v>
                </c:pt>
                <c:pt idx="4194">
                  <c:v>42517</c:v>
                </c:pt>
                <c:pt idx="4195">
                  <c:v>42520</c:v>
                </c:pt>
                <c:pt idx="4196">
                  <c:v>42521</c:v>
                </c:pt>
                <c:pt idx="4197">
                  <c:v>42522</c:v>
                </c:pt>
                <c:pt idx="4198">
                  <c:v>42523</c:v>
                </c:pt>
                <c:pt idx="4199">
                  <c:v>42524</c:v>
                </c:pt>
                <c:pt idx="4200">
                  <c:v>42527</c:v>
                </c:pt>
                <c:pt idx="4201">
                  <c:v>42528</c:v>
                </c:pt>
                <c:pt idx="4202">
                  <c:v>42529</c:v>
                </c:pt>
                <c:pt idx="4203">
                  <c:v>42530</c:v>
                </c:pt>
                <c:pt idx="4204">
                  <c:v>42531</c:v>
                </c:pt>
                <c:pt idx="4205">
                  <c:v>42534</c:v>
                </c:pt>
                <c:pt idx="4206">
                  <c:v>42535</c:v>
                </c:pt>
                <c:pt idx="4207">
                  <c:v>42536</c:v>
                </c:pt>
                <c:pt idx="4208">
                  <c:v>42537</c:v>
                </c:pt>
                <c:pt idx="4209">
                  <c:v>42538</c:v>
                </c:pt>
                <c:pt idx="4210">
                  <c:v>42541</c:v>
                </c:pt>
                <c:pt idx="4211">
                  <c:v>42542</c:v>
                </c:pt>
                <c:pt idx="4212">
                  <c:v>42543</c:v>
                </c:pt>
                <c:pt idx="4213">
                  <c:v>42544</c:v>
                </c:pt>
                <c:pt idx="4214">
                  <c:v>42545</c:v>
                </c:pt>
                <c:pt idx="4215">
                  <c:v>42548</c:v>
                </c:pt>
                <c:pt idx="4216">
                  <c:v>42549</c:v>
                </c:pt>
                <c:pt idx="4217">
                  <c:v>42550</c:v>
                </c:pt>
                <c:pt idx="4218">
                  <c:v>42551</c:v>
                </c:pt>
                <c:pt idx="4219">
                  <c:v>42552</c:v>
                </c:pt>
                <c:pt idx="4220">
                  <c:v>42555</c:v>
                </c:pt>
                <c:pt idx="4221">
                  <c:v>42556</c:v>
                </c:pt>
                <c:pt idx="4222">
                  <c:v>42557</c:v>
                </c:pt>
                <c:pt idx="4223">
                  <c:v>42558</c:v>
                </c:pt>
                <c:pt idx="4224">
                  <c:v>42559</c:v>
                </c:pt>
                <c:pt idx="4225">
                  <c:v>42562</c:v>
                </c:pt>
                <c:pt idx="4226">
                  <c:v>42563</c:v>
                </c:pt>
                <c:pt idx="4227">
                  <c:v>42564</c:v>
                </c:pt>
                <c:pt idx="4228">
                  <c:v>42565</c:v>
                </c:pt>
                <c:pt idx="4229">
                  <c:v>42566</c:v>
                </c:pt>
                <c:pt idx="4230">
                  <c:v>42569</c:v>
                </c:pt>
                <c:pt idx="4231">
                  <c:v>42570</c:v>
                </c:pt>
                <c:pt idx="4232">
                  <c:v>42571</c:v>
                </c:pt>
                <c:pt idx="4233">
                  <c:v>42572</c:v>
                </c:pt>
                <c:pt idx="4234">
                  <c:v>42573</c:v>
                </c:pt>
                <c:pt idx="4235">
                  <c:v>42576</c:v>
                </c:pt>
                <c:pt idx="4236">
                  <c:v>42577</c:v>
                </c:pt>
                <c:pt idx="4237">
                  <c:v>42578</c:v>
                </c:pt>
                <c:pt idx="4238">
                  <c:v>42579</c:v>
                </c:pt>
                <c:pt idx="4239">
                  <c:v>42580</c:v>
                </c:pt>
                <c:pt idx="4240">
                  <c:v>42583</c:v>
                </c:pt>
                <c:pt idx="4241">
                  <c:v>42584</c:v>
                </c:pt>
                <c:pt idx="4242">
                  <c:v>42585</c:v>
                </c:pt>
                <c:pt idx="4243">
                  <c:v>42586</c:v>
                </c:pt>
                <c:pt idx="4244">
                  <c:v>42587</c:v>
                </c:pt>
                <c:pt idx="4245">
                  <c:v>42590</c:v>
                </c:pt>
                <c:pt idx="4246">
                  <c:v>42591</c:v>
                </c:pt>
                <c:pt idx="4247">
                  <c:v>42592</c:v>
                </c:pt>
                <c:pt idx="4248">
                  <c:v>42593</c:v>
                </c:pt>
                <c:pt idx="4249">
                  <c:v>42594</c:v>
                </c:pt>
                <c:pt idx="4250">
                  <c:v>42597</c:v>
                </c:pt>
                <c:pt idx="4251">
                  <c:v>42598</c:v>
                </c:pt>
                <c:pt idx="4252">
                  <c:v>42599</c:v>
                </c:pt>
                <c:pt idx="4253">
                  <c:v>42600</c:v>
                </c:pt>
                <c:pt idx="4254">
                  <c:v>42601</c:v>
                </c:pt>
                <c:pt idx="4255">
                  <c:v>42604</c:v>
                </c:pt>
                <c:pt idx="4256">
                  <c:v>42605</c:v>
                </c:pt>
                <c:pt idx="4257">
                  <c:v>42606</c:v>
                </c:pt>
                <c:pt idx="4258">
                  <c:v>42607</c:v>
                </c:pt>
                <c:pt idx="4259">
                  <c:v>42608</c:v>
                </c:pt>
                <c:pt idx="4260">
                  <c:v>42611</c:v>
                </c:pt>
                <c:pt idx="4261">
                  <c:v>42612</c:v>
                </c:pt>
                <c:pt idx="4262">
                  <c:v>42613</c:v>
                </c:pt>
                <c:pt idx="4263">
                  <c:v>42614</c:v>
                </c:pt>
                <c:pt idx="4264">
                  <c:v>42615</c:v>
                </c:pt>
                <c:pt idx="4265">
                  <c:v>42618</c:v>
                </c:pt>
                <c:pt idx="4266">
                  <c:v>42619</c:v>
                </c:pt>
                <c:pt idx="4267">
                  <c:v>42620</c:v>
                </c:pt>
                <c:pt idx="4268">
                  <c:v>42621</c:v>
                </c:pt>
                <c:pt idx="4269">
                  <c:v>42622</c:v>
                </c:pt>
                <c:pt idx="4270">
                  <c:v>42625</c:v>
                </c:pt>
                <c:pt idx="4271">
                  <c:v>42626</c:v>
                </c:pt>
                <c:pt idx="4272">
                  <c:v>42627</c:v>
                </c:pt>
                <c:pt idx="4273">
                  <c:v>42628</c:v>
                </c:pt>
                <c:pt idx="4274">
                  <c:v>42629</c:v>
                </c:pt>
                <c:pt idx="4275">
                  <c:v>42632</c:v>
                </c:pt>
                <c:pt idx="4276">
                  <c:v>42633</c:v>
                </c:pt>
                <c:pt idx="4277">
                  <c:v>42634</c:v>
                </c:pt>
                <c:pt idx="4278">
                  <c:v>42635</c:v>
                </c:pt>
                <c:pt idx="4279">
                  <c:v>42636</c:v>
                </c:pt>
                <c:pt idx="4280">
                  <c:v>42639</c:v>
                </c:pt>
                <c:pt idx="4281">
                  <c:v>42640</c:v>
                </c:pt>
                <c:pt idx="4282">
                  <c:v>42641</c:v>
                </c:pt>
                <c:pt idx="4283">
                  <c:v>42642</c:v>
                </c:pt>
                <c:pt idx="4284">
                  <c:v>42643</c:v>
                </c:pt>
                <c:pt idx="4285">
                  <c:v>42646</c:v>
                </c:pt>
                <c:pt idx="4286">
                  <c:v>42647</c:v>
                </c:pt>
                <c:pt idx="4287">
                  <c:v>42648</c:v>
                </c:pt>
                <c:pt idx="4288">
                  <c:v>42649</c:v>
                </c:pt>
                <c:pt idx="4289">
                  <c:v>42650</c:v>
                </c:pt>
                <c:pt idx="4290">
                  <c:v>42653</c:v>
                </c:pt>
                <c:pt idx="4291">
                  <c:v>42654</c:v>
                </c:pt>
                <c:pt idx="4292">
                  <c:v>42655</c:v>
                </c:pt>
                <c:pt idx="4293">
                  <c:v>42656</c:v>
                </c:pt>
                <c:pt idx="4294">
                  <c:v>42657</c:v>
                </c:pt>
                <c:pt idx="4295">
                  <c:v>42660</c:v>
                </c:pt>
                <c:pt idx="4296">
                  <c:v>42661</c:v>
                </c:pt>
                <c:pt idx="4297">
                  <c:v>42662</c:v>
                </c:pt>
                <c:pt idx="4298">
                  <c:v>42663</c:v>
                </c:pt>
                <c:pt idx="4299">
                  <c:v>42664</c:v>
                </c:pt>
                <c:pt idx="4300">
                  <c:v>42667</c:v>
                </c:pt>
                <c:pt idx="4301">
                  <c:v>42668</c:v>
                </c:pt>
                <c:pt idx="4302">
                  <c:v>42669</c:v>
                </c:pt>
                <c:pt idx="4303">
                  <c:v>42670</c:v>
                </c:pt>
                <c:pt idx="4304">
                  <c:v>42671</c:v>
                </c:pt>
                <c:pt idx="4305">
                  <c:v>42674</c:v>
                </c:pt>
                <c:pt idx="4306">
                  <c:v>42675</c:v>
                </c:pt>
                <c:pt idx="4307">
                  <c:v>42676</c:v>
                </c:pt>
                <c:pt idx="4308">
                  <c:v>42677</c:v>
                </c:pt>
                <c:pt idx="4309">
                  <c:v>42678</c:v>
                </c:pt>
                <c:pt idx="4310">
                  <c:v>42681</c:v>
                </c:pt>
                <c:pt idx="4311">
                  <c:v>42682</c:v>
                </c:pt>
                <c:pt idx="4312">
                  <c:v>42683</c:v>
                </c:pt>
                <c:pt idx="4313">
                  <c:v>42684</c:v>
                </c:pt>
                <c:pt idx="4314">
                  <c:v>42685</c:v>
                </c:pt>
                <c:pt idx="4315">
                  <c:v>42688</c:v>
                </c:pt>
                <c:pt idx="4316">
                  <c:v>42689</c:v>
                </c:pt>
                <c:pt idx="4317">
                  <c:v>42690</c:v>
                </c:pt>
                <c:pt idx="4318">
                  <c:v>42691</c:v>
                </c:pt>
                <c:pt idx="4319">
                  <c:v>42692</c:v>
                </c:pt>
                <c:pt idx="4320">
                  <c:v>42695</c:v>
                </c:pt>
                <c:pt idx="4321">
                  <c:v>42696</c:v>
                </c:pt>
                <c:pt idx="4322">
                  <c:v>42697</c:v>
                </c:pt>
                <c:pt idx="4323">
                  <c:v>42698</c:v>
                </c:pt>
                <c:pt idx="4324">
                  <c:v>42699</c:v>
                </c:pt>
                <c:pt idx="4325">
                  <c:v>42702</c:v>
                </c:pt>
                <c:pt idx="4326">
                  <c:v>42703</c:v>
                </c:pt>
                <c:pt idx="4327">
                  <c:v>42704</c:v>
                </c:pt>
                <c:pt idx="4328">
                  <c:v>42705</c:v>
                </c:pt>
                <c:pt idx="4329">
                  <c:v>42706</c:v>
                </c:pt>
                <c:pt idx="4330">
                  <c:v>42709</c:v>
                </c:pt>
                <c:pt idx="4331">
                  <c:v>42710</c:v>
                </c:pt>
                <c:pt idx="4332">
                  <c:v>42711</c:v>
                </c:pt>
                <c:pt idx="4333">
                  <c:v>42712</c:v>
                </c:pt>
                <c:pt idx="4334">
                  <c:v>42713</c:v>
                </c:pt>
                <c:pt idx="4335">
                  <c:v>42716</c:v>
                </c:pt>
                <c:pt idx="4336">
                  <c:v>42717</c:v>
                </c:pt>
                <c:pt idx="4337">
                  <c:v>42718</c:v>
                </c:pt>
                <c:pt idx="4338">
                  <c:v>42719</c:v>
                </c:pt>
                <c:pt idx="4339">
                  <c:v>42720</c:v>
                </c:pt>
                <c:pt idx="4340">
                  <c:v>42723</c:v>
                </c:pt>
                <c:pt idx="4341">
                  <c:v>42724</c:v>
                </c:pt>
                <c:pt idx="4342">
                  <c:v>42725</c:v>
                </c:pt>
                <c:pt idx="4343">
                  <c:v>42726</c:v>
                </c:pt>
                <c:pt idx="4344">
                  <c:v>42727</c:v>
                </c:pt>
                <c:pt idx="4345">
                  <c:v>42731</c:v>
                </c:pt>
                <c:pt idx="4346">
                  <c:v>42732</c:v>
                </c:pt>
                <c:pt idx="4347">
                  <c:v>42733</c:v>
                </c:pt>
                <c:pt idx="4348">
                  <c:v>42734</c:v>
                </c:pt>
                <c:pt idx="4349">
                  <c:v>42737</c:v>
                </c:pt>
                <c:pt idx="4350">
                  <c:v>42738</c:v>
                </c:pt>
                <c:pt idx="4351">
                  <c:v>42739</c:v>
                </c:pt>
                <c:pt idx="4352">
                  <c:v>42740</c:v>
                </c:pt>
                <c:pt idx="4353">
                  <c:v>42741</c:v>
                </c:pt>
                <c:pt idx="4354">
                  <c:v>42744</c:v>
                </c:pt>
                <c:pt idx="4355">
                  <c:v>42745</c:v>
                </c:pt>
                <c:pt idx="4356">
                  <c:v>42746</c:v>
                </c:pt>
                <c:pt idx="4357">
                  <c:v>42747</c:v>
                </c:pt>
                <c:pt idx="4358">
                  <c:v>42748</c:v>
                </c:pt>
                <c:pt idx="4359">
                  <c:v>42751</c:v>
                </c:pt>
                <c:pt idx="4360">
                  <c:v>42752</c:v>
                </c:pt>
                <c:pt idx="4361">
                  <c:v>42753</c:v>
                </c:pt>
                <c:pt idx="4362">
                  <c:v>42754</c:v>
                </c:pt>
                <c:pt idx="4363">
                  <c:v>42755</c:v>
                </c:pt>
                <c:pt idx="4364">
                  <c:v>42758</c:v>
                </c:pt>
                <c:pt idx="4365">
                  <c:v>42759</c:v>
                </c:pt>
                <c:pt idx="4366">
                  <c:v>42760</c:v>
                </c:pt>
                <c:pt idx="4367">
                  <c:v>42761</c:v>
                </c:pt>
                <c:pt idx="4368">
                  <c:v>42762</c:v>
                </c:pt>
                <c:pt idx="4369">
                  <c:v>42765</c:v>
                </c:pt>
                <c:pt idx="4370">
                  <c:v>42766</c:v>
                </c:pt>
                <c:pt idx="4371">
                  <c:v>42767</c:v>
                </c:pt>
                <c:pt idx="4372">
                  <c:v>42768</c:v>
                </c:pt>
                <c:pt idx="4373">
                  <c:v>42769</c:v>
                </c:pt>
                <c:pt idx="4374">
                  <c:v>42772</c:v>
                </c:pt>
                <c:pt idx="4375">
                  <c:v>42773</c:v>
                </c:pt>
                <c:pt idx="4376">
                  <c:v>42774</c:v>
                </c:pt>
                <c:pt idx="4377">
                  <c:v>42775</c:v>
                </c:pt>
                <c:pt idx="4378">
                  <c:v>42776</c:v>
                </c:pt>
                <c:pt idx="4379">
                  <c:v>42779</c:v>
                </c:pt>
                <c:pt idx="4380">
                  <c:v>42780</c:v>
                </c:pt>
                <c:pt idx="4381">
                  <c:v>42781</c:v>
                </c:pt>
                <c:pt idx="4382">
                  <c:v>42782</c:v>
                </c:pt>
                <c:pt idx="4383">
                  <c:v>42783</c:v>
                </c:pt>
                <c:pt idx="4384">
                  <c:v>42786</c:v>
                </c:pt>
                <c:pt idx="4385">
                  <c:v>42787</c:v>
                </c:pt>
                <c:pt idx="4386">
                  <c:v>42788</c:v>
                </c:pt>
                <c:pt idx="4387">
                  <c:v>42789</c:v>
                </c:pt>
                <c:pt idx="4388">
                  <c:v>42790</c:v>
                </c:pt>
                <c:pt idx="4389">
                  <c:v>42793</c:v>
                </c:pt>
                <c:pt idx="4390">
                  <c:v>42794</c:v>
                </c:pt>
                <c:pt idx="4391">
                  <c:v>42795</c:v>
                </c:pt>
                <c:pt idx="4392">
                  <c:v>42796</c:v>
                </c:pt>
                <c:pt idx="4393">
                  <c:v>42797</c:v>
                </c:pt>
                <c:pt idx="4394">
                  <c:v>42800</c:v>
                </c:pt>
                <c:pt idx="4395">
                  <c:v>42801</c:v>
                </c:pt>
                <c:pt idx="4396">
                  <c:v>42802</c:v>
                </c:pt>
                <c:pt idx="4397">
                  <c:v>42803</c:v>
                </c:pt>
                <c:pt idx="4398">
                  <c:v>42804</c:v>
                </c:pt>
                <c:pt idx="4399">
                  <c:v>42807</c:v>
                </c:pt>
                <c:pt idx="4400">
                  <c:v>42808</c:v>
                </c:pt>
                <c:pt idx="4401">
                  <c:v>42809</c:v>
                </c:pt>
                <c:pt idx="4402">
                  <c:v>42810</c:v>
                </c:pt>
                <c:pt idx="4403">
                  <c:v>42811</c:v>
                </c:pt>
                <c:pt idx="4404">
                  <c:v>42814</c:v>
                </c:pt>
                <c:pt idx="4405">
                  <c:v>42815</c:v>
                </c:pt>
                <c:pt idx="4406">
                  <c:v>42816</c:v>
                </c:pt>
                <c:pt idx="4407">
                  <c:v>42817</c:v>
                </c:pt>
                <c:pt idx="4408">
                  <c:v>42818</c:v>
                </c:pt>
                <c:pt idx="4409">
                  <c:v>42821</c:v>
                </c:pt>
                <c:pt idx="4410">
                  <c:v>42822</c:v>
                </c:pt>
                <c:pt idx="4411">
                  <c:v>42823</c:v>
                </c:pt>
                <c:pt idx="4412">
                  <c:v>42824</c:v>
                </c:pt>
                <c:pt idx="4413">
                  <c:v>42825</c:v>
                </c:pt>
                <c:pt idx="4414">
                  <c:v>42828</c:v>
                </c:pt>
                <c:pt idx="4415">
                  <c:v>42829</c:v>
                </c:pt>
                <c:pt idx="4416">
                  <c:v>42830</c:v>
                </c:pt>
                <c:pt idx="4417">
                  <c:v>42831</c:v>
                </c:pt>
                <c:pt idx="4418">
                  <c:v>42832</c:v>
                </c:pt>
                <c:pt idx="4419">
                  <c:v>42835</c:v>
                </c:pt>
                <c:pt idx="4420">
                  <c:v>42836</c:v>
                </c:pt>
                <c:pt idx="4421">
                  <c:v>42837</c:v>
                </c:pt>
                <c:pt idx="4422">
                  <c:v>42838</c:v>
                </c:pt>
                <c:pt idx="4423">
                  <c:v>42843</c:v>
                </c:pt>
                <c:pt idx="4424">
                  <c:v>42844</c:v>
                </c:pt>
                <c:pt idx="4425">
                  <c:v>42845</c:v>
                </c:pt>
                <c:pt idx="4426">
                  <c:v>42846</c:v>
                </c:pt>
                <c:pt idx="4427">
                  <c:v>42849</c:v>
                </c:pt>
                <c:pt idx="4428">
                  <c:v>42850</c:v>
                </c:pt>
                <c:pt idx="4429">
                  <c:v>42851</c:v>
                </c:pt>
                <c:pt idx="4430">
                  <c:v>42852</c:v>
                </c:pt>
                <c:pt idx="4431">
                  <c:v>42853</c:v>
                </c:pt>
                <c:pt idx="4432">
                  <c:v>42857</c:v>
                </c:pt>
                <c:pt idx="4433">
                  <c:v>42858</c:v>
                </c:pt>
                <c:pt idx="4434">
                  <c:v>42859</c:v>
                </c:pt>
                <c:pt idx="4435">
                  <c:v>42860</c:v>
                </c:pt>
                <c:pt idx="4436">
                  <c:v>42863</c:v>
                </c:pt>
                <c:pt idx="4437">
                  <c:v>42864</c:v>
                </c:pt>
                <c:pt idx="4438">
                  <c:v>42865</c:v>
                </c:pt>
                <c:pt idx="4439">
                  <c:v>42866</c:v>
                </c:pt>
                <c:pt idx="4440">
                  <c:v>42867</c:v>
                </c:pt>
                <c:pt idx="4441">
                  <c:v>42870</c:v>
                </c:pt>
                <c:pt idx="4442">
                  <c:v>42871</c:v>
                </c:pt>
                <c:pt idx="4443">
                  <c:v>42872</c:v>
                </c:pt>
                <c:pt idx="4444">
                  <c:v>42873</c:v>
                </c:pt>
                <c:pt idx="4445">
                  <c:v>42874</c:v>
                </c:pt>
                <c:pt idx="4446">
                  <c:v>42877</c:v>
                </c:pt>
                <c:pt idx="4447">
                  <c:v>42878</c:v>
                </c:pt>
                <c:pt idx="4448">
                  <c:v>42879</c:v>
                </c:pt>
                <c:pt idx="4449">
                  <c:v>42880</c:v>
                </c:pt>
                <c:pt idx="4450">
                  <c:v>42881</c:v>
                </c:pt>
                <c:pt idx="4451">
                  <c:v>42884</c:v>
                </c:pt>
                <c:pt idx="4452">
                  <c:v>42885</c:v>
                </c:pt>
                <c:pt idx="4453">
                  <c:v>42886</c:v>
                </c:pt>
                <c:pt idx="4454">
                  <c:v>42887</c:v>
                </c:pt>
                <c:pt idx="4455">
                  <c:v>42888</c:v>
                </c:pt>
                <c:pt idx="4456">
                  <c:v>42891</c:v>
                </c:pt>
                <c:pt idx="4457">
                  <c:v>42892</c:v>
                </c:pt>
                <c:pt idx="4458">
                  <c:v>42893</c:v>
                </c:pt>
                <c:pt idx="4459">
                  <c:v>42894</c:v>
                </c:pt>
                <c:pt idx="4460">
                  <c:v>42895</c:v>
                </c:pt>
                <c:pt idx="4461">
                  <c:v>42898</c:v>
                </c:pt>
                <c:pt idx="4462">
                  <c:v>42899</c:v>
                </c:pt>
                <c:pt idx="4463">
                  <c:v>42900</c:v>
                </c:pt>
                <c:pt idx="4464">
                  <c:v>42901</c:v>
                </c:pt>
                <c:pt idx="4465">
                  <c:v>42902</c:v>
                </c:pt>
                <c:pt idx="4466">
                  <c:v>42905</c:v>
                </c:pt>
                <c:pt idx="4467">
                  <c:v>42906</c:v>
                </c:pt>
                <c:pt idx="4468">
                  <c:v>42907</c:v>
                </c:pt>
                <c:pt idx="4469">
                  <c:v>42908</c:v>
                </c:pt>
                <c:pt idx="4470">
                  <c:v>42909</c:v>
                </c:pt>
                <c:pt idx="4471">
                  <c:v>42912</c:v>
                </c:pt>
                <c:pt idx="4472">
                  <c:v>42913</c:v>
                </c:pt>
                <c:pt idx="4473">
                  <c:v>42914</c:v>
                </c:pt>
                <c:pt idx="4474">
                  <c:v>42915</c:v>
                </c:pt>
                <c:pt idx="4475">
                  <c:v>42916</c:v>
                </c:pt>
                <c:pt idx="4476">
                  <c:v>42919</c:v>
                </c:pt>
                <c:pt idx="4477">
                  <c:v>42920</c:v>
                </c:pt>
                <c:pt idx="4478">
                  <c:v>42921</c:v>
                </c:pt>
                <c:pt idx="4479">
                  <c:v>42922</c:v>
                </c:pt>
                <c:pt idx="4480">
                  <c:v>42923</c:v>
                </c:pt>
                <c:pt idx="4481">
                  <c:v>42926</c:v>
                </c:pt>
                <c:pt idx="4482">
                  <c:v>42927</c:v>
                </c:pt>
                <c:pt idx="4483">
                  <c:v>42928</c:v>
                </c:pt>
                <c:pt idx="4484">
                  <c:v>42929</c:v>
                </c:pt>
                <c:pt idx="4485">
                  <c:v>42930</c:v>
                </c:pt>
                <c:pt idx="4486">
                  <c:v>42933</c:v>
                </c:pt>
                <c:pt idx="4487">
                  <c:v>42934</c:v>
                </c:pt>
                <c:pt idx="4488">
                  <c:v>42935</c:v>
                </c:pt>
                <c:pt idx="4489">
                  <c:v>42936</c:v>
                </c:pt>
                <c:pt idx="4490">
                  <c:v>42937</c:v>
                </c:pt>
                <c:pt idx="4491">
                  <c:v>42940</c:v>
                </c:pt>
                <c:pt idx="4492">
                  <c:v>42941</c:v>
                </c:pt>
                <c:pt idx="4493">
                  <c:v>42942</c:v>
                </c:pt>
                <c:pt idx="4494">
                  <c:v>42943</c:v>
                </c:pt>
                <c:pt idx="4495">
                  <c:v>42944</c:v>
                </c:pt>
                <c:pt idx="4496">
                  <c:v>42947</c:v>
                </c:pt>
                <c:pt idx="4497">
                  <c:v>42948</c:v>
                </c:pt>
                <c:pt idx="4498">
                  <c:v>42949</c:v>
                </c:pt>
                <c:pt idx="4499">
                  <c:v>42950</c:v>
                </c:pt>
                <c:pt idx="4500">
                  <c:v>42951</c:v>
                </c:pt>
                <c:pt idx="4501">
                  <c:v>42954</c:v>
                </c:pt>
                <c:pt idx="4502">
                  <c:v>42955</c:v>
                </c:pt>
                <c:pt idx="4503">
                  <c:v>42956</c:v>
                </c:pt>
                <c:pt idx="4504">
                  <c:v>42957</c:v>
                </c:pt>
                <c:pt idx="4505">
                  <c:v>42958</c:v>
                </c:pt>
                <c:pt idx="4506">
                  <c:v>42961</c:v>
                </c:pt>
                <c:pt idx="4507">
                  <c:v>42962</c:v>
                </c:pt>
                <c:pt idx="4508">
                  <c:v>42963</c:v>
                </c:pt>
                <c:pt idx="4509">
                  <c:v>42964</c:v>
                </c:pt>
                <c:pt idx="4510">
                  <c:v>42965</c:v>
                </c:pt>
                <c:pt idx="4511">
                  <c:v>42968</c:v>
                </c:pt>
                <c:pt idx="4512">
                  <c:v>42969</c:v>
                </c:pt>
                <c:pt idx="4513">
                  <c:v>42970</c:v>
                </c:pt>
                <c:pt idx="4514">
                  <c:v>42971</c:v>
                </c:pt>
                <c:pt idx="4515">
                  <c:v>42972</c:v>
                </c:pt>
                <c:pt idx="4516">
                  <c:v>42975</c:v>
                </c:pt>
                <c:pt idx="4517">
                  <c:v>42976</c:v>
                </c:pt>
                <c:pt idx="4518">
                  <c:v>42977</c:v>
                </c:pt>
                <c:pt idx="4519">
                  <c:v>42978</c:v>
                </c:pt>
                <c:pt idx="4520">
                  <c:v>42979</c:v>
                </c:pt>
                <c:pt idx="4521">
                  <c:v>42982</c:v>
                </c:pt>
                <c:pt idx="4522">
                  <c:v>42983</c:v>
                </c:pt>
                <c:pt idx="4523">
                  <c:v>42984</c:v>
                </c:pt>
                <c:pt idx="4524">
                  <c:v>42985</c:v>
                </c:pt>
                <c:pt idx="4525">
                  <c:v>42986</c:v>
                </c:pt>
                <c:pt idx="4526">
                  <c:v>42989</c:v>
                </c:pt>
                <c:pt idx="4527">
                  <c:v>42990</c:v>
                </c:pt>
                <c:pt idx="4528">
                  <c:v>42991</c:v>
                </c:pt>
                <c:pt idx="4529">
                  <c:v>42992</c:v>
                </c:pt>
                <c:pt idx="4530">
                  <c:v>42993</c:v>
                </c:pt>
                <c:pt idx="4531">
                  <c:v>42996</c:v>
                </c:pt>
                <c:pt idx="4532">
                  <c:v>42997</c:v>
                </c:pt>
                <c:pt idx="4533">
                  <c:v>42998</c:v>
                </c:pt>
                <c:pt idx="4534">
                  <c:v>42999</c:v>
                </c:pt>
                <c:pt idx="4535">
                  <c:v>43000</c:v>
                </c:pt>
                <c:pt idx="4536">
                  <c:v>43003</c:v>
                </c:pt>
                <c:pt idx="4537">
                  <c:v>43004</c:v>
                </c:pt>
                <c:pt idx="4538">
                  <c:v>43005</c:v>
                </c:pt>
                <c:pt idx="4539">
                  <c:v>43006</c:v>
                </c:pt>
                <c:pt idx="4540">
                  <c:v>43007</c:v>
                </c:pt>
                <c:pt idx="4541">
                  <c:v>43010</c:v>
                </c:pt>
                <c:pt idx="4542">
                  <c:v>43011</c:v>
                </c:pt>
                <c:pt idx="4543">
                  <c:v>43012</c:v>
                </c:pt>
                <c:pt idx="4544">
                  <c:v>43013</c:v>
                </c:pt>
                <c:pt idx="4545">
                  <c:v>43014</c:v>
                </c:pt>
                <c:pt idx="4546">
                  <c:v>43017</c:v>
                </c:pt>
                <c:pt idx="4547">
                  <c:v>43018</c:v>
                </c:pt>
                <c:pt idx="4548">
                  <c:v>43019</c:v>
                </c:pt>
                <c:pt idx="4549">
                  <c:v>43020</c:v>
                </c:pt>
                <c:pt idx="4550">
                  <c:v>43021</c:v>
                </c:pt>
                <c:pt idx="4551">
                  <c:v>43024</c:v>
                </c:pt>
                <c:pt idx="4552">
                  <c:v>43025</c:v>
                </c:pt>
                <c:pt idx="4553">
                  <c:v>43026</c:v>
                </c:pt>
                <c:pt idx="4554">
                  <c:v>43027</c:v>
                </c:pt>
                <c:pt idx="4555">
                  <c:v>43028</c:v>
                </c:pt>
                <c:pt idx="4556">
                  <c:v>43031</c:v>
                </c:pt>
                <c:pt idx="4557">
                  <c:v>43032</c:v>
                </c:pt>
                <c:pt idx="4558">
                  <c:v>43033</c:v>
                </c:pt>
                <c:pt idx="4559">
                  <c:v>43034</c:v>
                </c:pt>
                <c:pt idx="4560">
                  <c:v>43035</c:v>
                </c:pt>
                <c:pt idx="4561">
                  <c:v>43038</c:v>
                </c:pt>
                <c:pt idx="4562">
                  <c:v>43039</c:v>
                </c:pt>
                <c:pt idx="4563">
                  <c:v>43040</c:v>
                </c:pt>
                <c:pt idx="4564">
                  <c:v>43041</c:v>
                </c:pt>
                <c:pt idx="4565">
                  <c:v>43042</c:v>
                </c:pt>
                <c:pt idx="4566">
                  <c:v>43045</c:v>
                </c:pt>
                <c:pt idx="4567">
                  <c:v>43046</c:v>
                </c:pt>
                <c:pt idx="4568">
                  <c:v>43047</c:v>
                </c:pt>
                <c:pt idx="4569">
                  <c:v>43048</c:v>
                </c:pt>
                <c:pt idx="4570">
                  <c:v>43049</c:v>
                </c:pt>
                <c:pt idx="4571">
                  <c:v>43052</c:v>
                </c:pt>
                <c:pt idx="4572">
                  <c:v>43053</c:v>
                </c:pt>
                <c:pt idx="4573">
                  <c:v>43054</c:v>
                </c:pt>
                <c:pt idx="4574">
                  <c:v>43055</c:v>
                </c:pt>
                <c:pt idx="4575">
                  <c:v>43056</c:v>
                </c:pt>
                <c:pt idx="4576">
                  <c:v>43059</c:v>
                </c:pt>
                <c:pt idx="4577">
                  <c:v>43060</c:v>
                </c:pt>
                <c:pt idx="4578">
                  <c:v>43061</c:v>
                </c:pt>
                <c:pt idx="4579">
                  <c:v>43062</c:v>
                </c:pt>
                <c:pt idx="4580">
                  <c:v>43063</c:v>
                </c:pt>
                <c:pt idx="4581">
                  <c:v>43066</c:v>
                </c:pt>
                <c:pt idx="4582">
                  <c:v>43067</c:v>
                </c:pt>
                <c:pt idx="4583">
                  <c:v>43068</c:v>
                </c:pt>
                <c:pt idx="4584">
                  <c:v>43069</c:v>
                </c:pt>
                <c:pt idx="4585">
                  <c:v>43070</c:v>
                </c:pt>
                <c:pt idx="4586">
                  <c:v>43073</c:v>
                </c:pt>
                <c:pt idx="4587">
                  <c:v>43074</c:v>
                </c:pt>
                <c:pt idx="4588">
                  <c:v>43075</c:v>
                </c:pt>
                <c:pt idx="4589">
                  <c:v>43076</c:v>
                </c:pt>
                <c:pt idx="4590">
                  <c:v>43077</c:v>
                </c:pt>
                <c:pt idx="4591">
                  <c:v>43080</c:v>
                </c:pt>
                <c:pt idx="4592">
                  <c:v>43081</c:v>
                </c:pt>
                <c:pt idx="4593">
                  <c:v>43082</c:v>
                </c:pt>
                <c:pt idx="4594">
                  <c:v>43083</c:v>
                </c:pt>
                <c:pt idx="4595">
                  <c:v>43084</c:v>
                </c:pt>
                <c:pt idx="4596">
                  <c:v>43087</c:v>
                </c:pt>
                <c:pt idx="4597">
                  <c:v>43088</c:v>
                </c:pt>
                <c:pt idx="4598">
                  <c:v>43089</c:v>
                </c:pt>
                <c:pt idx="4599">
                  <c:v>43090</c:v>
                </c:pt>
                <c:pt idx="4600">
                  <c:v>43091</c:v>
                </c:pt>
                <c:pt idx="4601">
                  <c:v>43096</c:v>
                </c:pt>
                <c:pt idx="4602">
                  <c:v>43097</c:v>
                </c:pt>
                <c:pt idx="4603">
                  <c:v>43098</c:v>
                </c:pt>
                <c:pt idx="4604">
                  <c:v>43102</c:v>
                </c:pt>
                <c:pt idx="4605">
                  <c:v>43103</c:v>
                </c:pt>
                <c:pt idx="4606">
                  <c:v>43104</c:v>
                </c:pt>
                <c:pt idx="4607">
                  <c:v>43105</c:v>
                </c:pt>
                <c:pt idx="4608">
                  <c:v>43108</c:v>
                </c:pt>
                <c:pt idx="4609">
                  <c:v>43109</c:v>
                </c:pt>
                <c:pt idx="4610">
                  <c:v>43110</c:v>
                </c:pt>
                <c:pt idx="4611">
                  <c:v>43111</c:v>
                </c:pt>
                <c:pt idx="4612">
                  <c:v>43112</c:v>
                </c:pt>
                <c:pt idx="4613">
                  <c:v>43115</c:v>
                </c:pt>
                <c:pt idx="4614">
                  <c:v>43116</c:v>
                </c:pt>
                <c:pt idx="4615">
                  <c:v>43117</c:v>
                </c:pt>
                <c:pt idx="4616">
                  <c:v>43118</c:v>
                </c:pt>
                <c:pt idx="4617">
                  <c:v>43119</c:v>
                </c:pt>
                <c:pt idx="4618">
                  <c:v>43122</c:v>
                </c:pt>
                <c:pt idx="4619">
                  <c:v>43123</c:v>
                </c:pt>
                <c:pt idx="4620">
                  <c:v>43124</c:v>
                </c:pt>
                <c:pt idx="4621">
                  <c:v>43125</c:v>
                </c:pt>
                <c:pt idx="4622">
                  <c:v>43126</c:v>
                </c:pt>
                <c:pt idx="4623">
                  <c:v>43129</c:v>
                </c:pt>
                <c:pt idx="4624">
                  <c:v>43130</c:v>
                </c:pt>
                <c:pt idx="4625">
                  <c:v>43131</c:v>
                </c:pt>
                <c:pt idx="4626">
                  <c:v>43132</c:v>
                </c:pt>
                <c:pt idx="4627">
                  <c:v>43133</c:v>
                </c:pt>
                <c:pt idx="4628">
                  <c:v>43136</c:v>
                </c:pt>
                <c:pt idx="4629">
                  <c:v>43137</c:v>
                </c:pt>
                <c:pt idx="4630">
                  <c:v>43138</c:v>
                </c:pt>
                <c:pt idx="4631">
                  <c:v>43139</c:v>
                </c:pt>
                <c:pt idx="4632">
                  <c:v>43140</c:v>
                </c:pt>
                <c:pt idx="4633">
                  <c:v>43143</c:v>
                </c:pt>
                <c:pt idx="4634">
                  <c:v>43144</c:v>
                </c:pt>
                <c:pt idx="4635">
                  <c:v>43145</c:v>
                </c:pt>
                <c:pt idx="4636">
                  <c:v>43146</c:v>
                </c:pt>
                <c:pt idx="4637">
                  <c:v>43147</c:v>
                </c:pt>
                <c:pt idx="4638">
                  <c:v>43150</c:v>
                </c:pt>
                <c:pt idx="4639">
                  <c:v>43151</c:v>
                </c:pt>
                <c:pt idx="4640">
                  <c:v>43152</c:v>
                </c:pt>
                <c:pt idx="4641">
                  <c:v>43153</c:v>
                </c:pt>
                <c:pt idx="4642">
                  <c:v>43154</c:v>
                </c:pt>
              </c:numCache>
            </c:numRef>
          </c:cat>
          <c:val>
            <c:numRef>
              <c:f>[0]!rngCloseMutJr</c:f>
              <c:numCache>
                <c:formatCode>0.0%</c:formatCode>
                <c:ptCount val="464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-6.7481937699869765E-2</c:v>
                </c:pt>
                <c:pt idx="256">
                  <c:v>-5.1070455430127781E-3</c:v>
                </c:pt>
                <c:pt idx="257">
                  <c:v>5.5194445762363209E-3</c:v>
                </c:pt>
                <c:pt idx="258">
                  <c:v>-2.1260428620165639E-2</c:v>
                </c:pt>
                <c:pt idx="259">
                  <c:v>-1.828303817882948E-2</c:v>
                </c:pt>
                <c:pt idx="260">
                  <c:v>-3.757975394572155E-2</c:v>
                </c:pt>
                <c:pt idx="261">
                  <c:v>-1.801399204857157E-2</c:v>
                </c:pt>
                <c:pt idx="262">
                  <c:v>2.2869674185463928E-3</c:v>
                </c:pt>
                <c:pt idx="263">
                  <c:v>-2.2071384990848153E-2</c:v>
                </c:pt>
                <c:pt idx="264">
                  <c:v>-3.6256863941427686E-2</c:v>
                </c:pt>
                <c:pt idx="265">
                  <c:v>-2.905473840153594E-2</c:v>
                </c:pt>
                <c:pt idx="266">
                  <c:v>-2.1089359599827162E-2</c:v>
                </c:pt>
                <c:pt idx="267">
                  <c:v>-2.1335532765838328E-2</c:v>
                </c:pt>
                <c:pt idx="268">
                  <c:v>-1.96891514801939E-2</c:v>
                </c:pt>
                <c:pt idx="269">
                  <c:v>-1.7085756153834231E-2</c:v>
                </c:pt>
                <c:pt idx="270">
                  <c:v>-1.4856009790404689E-2</c:v>
                </c:pt>
                <c:pt idx="271">
                  <c:v>-6.0778401012452354E-3</c:v>
                </c:pt>
                <c:pt idx="272">
                  <c:v>-7.5620891447935046E-3</c:v>
                </c:pt>
                <c:pt idx="273">
                  <c:v>7.4787338329695974E-3</c:v>
                </c:pt>
                <c:pt idx="274">
                  <c:v>3.8421402144008798E-3</c:v>
                </c:pt>
                <c:pt idx="275">
                  <c:v>4.5070054541297866E-2</c:v>
                </c:pt>
                <c:pt idx="276">
                  <c:v>2.3916799896645635E-2</c:v>
                </c:pt>
                <c:pt idx="277">
                  <c:v>2.9086863228164894E-3</c:v>
                </c:pt>
                <c:pt idx="278">
                  <c:v>-4.6629850972085718E-2</c:v>
                </c:pt>
                <c:pt idx="279">
                  <c:v>-4.3709811634768281E-2</c:v>
                </c:pt>
                <c:pt idx="280">
                  <c:v>-4.2120106679746083E-2</c:v>
                </c:pt>
                <c:pt idx="281">
                  <c:v>-6.0929215468951137E-2</c:v>
                </c:pt>
                <c:pt idx="282">
                  <c:v>-6.6701641310050186E-2</c:v>
                </c:pt>
                <c:pt idx="283">
                  <c:v>-5.8595400494959704E-2</c:v>
                </c:pt>
                <c:pt idx="284">
                  <c:v>-5.4385223637351321E-2</c:v>
                </c:pt>
                <c:pt idx="285">
                  <c:v>-5.1090542521994187E-2</c:v>
                </c:pt>
                <c:pt idx="286">
                  <c:v>-4.2247907532881768E-2</c:v>
                </c:pt>
                <c:pt idx="287">
                  <c:v>-6.4823223150502596E-2</c:v>
                </c:pt>
                <c:pt idx="288">
                  <c:v>-6.5234977181494846E-2</c:v>
                </c:pt>
                <c:pt idx="289">
                  <c:v>-6.7127615733320933E-2</c:v>
                </c:pt>
                <c:pt idx="290">
                  <c:v>-7.0687159269411937E-2</c:v>
                </c:pt>
                <c:pt idx="291">
                  <c:v>-8.1973798047212831E-2</c:v>
                </c:pt>
                <c:pt idx="292">
                  <c:v>-0.1030313247103537</c:v>
                </c:pt>
                <c:pt idx="293">
                  <c:v>-0.10226998309587054</c:v>
                </c:pt>
                <c:pt idx="294">
                  <c:v>-9.8496739917894205E-2</c:v>
                </c:pt>
                <c:pt idx="295">
                  <c:v>-8.7404895040791852E-2</c:v>
                </c:pt>
                <c:pt idx="296">
                  <c:v>-0.11502452739889923</c:v>
                </c:pt>
                <c:pt idx="297">
                  <c:v>-0.12239254226200214</c:v>
                </c:pt>
                <c:pt idx="298">
                  <c:v>-0.1297115398745059</c:v>
                </c:pt>
                <c:pt idx="299">
                  <c:v>-0.11653582664432094</c:v>
                </c:pt>
                <c:pt idx="300">
                  <c:v>-0.11646313551187959</c:v>
                </c:pt>
                <c:pt idx="301">
                  <c:v>-0.11761393108558726</c:v>
                </c:pt>
                <c:pt idx="302">
                  <c:v>-0.10956607642682881</c:v>
                </c:pt>
                <c:pt idx="303">
                  <c:v>-0.13836626712581845</c:v>
                </c:pt>
                <c:pt idx="304">
                  <c:v>-0.12269397927240666</c:v>
                </c:pt>
                <c:pt idx="305">
                  <c:v>-0.14018663319166969</c:v>
                </c:pt>
                <c:pt idx="306">
                  <c:v>-0.11564678664037398</c:v>
                </c:pt>
                <c:pt idx="307">
                  <c:v>-0.16564916564916565</c:v>
                </c:pt>
                <c:pt idx="308">
                  <c:v>-0.18530750691778985</c:v>
                </c:pt>
                <c:pt idx="309">
                  <c:v>-0.17660984143527136</c:v>
                </c:pt>
                <c:pt idx="310">
                  <c:v>-0.1940529289325007</c:v>
                </c:pt>
                <c:pt idx="311">
                  <c:v>-0.23710900125119605</c:v>
                </c:pt>
                <c:pt idx="312">
                  <c:v>-0.21204363809552162</c:v>
                </c:pt>
                <c:pt idx="313">
                  <c:v>-0.1959530637326623</c:v>
                </c:pt>
                <c:pt idx="314">
                  <c:v>-0.18124376942473464</c:v>
                </c:pt>
                <c:pt idx="315">
                  <c:v>-0.19648515858941196</c:v>
                </c:pt>
                <c:pt idx="316">
                  <c:v>-0.1903534340075872</c:v>
                </c:pt>
                <c:pt idx="317">
                  <c:v>-0.15967853595400783</c:v>
                </c:pt>
                <c:pt idx="318">
                  <c:v>-0.15761977381509606</c:v>
                </c:pt>
                <c:pt idx="319">
                  <c:v>-0.17074294844220483</c:v>
                </c:pt>
                <c:pt idx="320">
                  <c:v>-0.18042235267210494</c:v>
                </c:pt>
                <c:pt idx="321">
                  <c:v>-0.13686248185210059</c:v>
                </c:pt>
                <c:pt idx="322">
                  <c:v>-0.16195985545534597</c:v>
                </c:pt>
                <c:pt idx="323">
                  <c:v>-0.16906485536389904</c:v>
                </c:pt>
                <c:pt idx="324">
                  <c:v>-0.15115396634078826</c:v>
                </c:pt>
                <c:pt idx="325">
                  <c:v>-0.12735006509036961</c:v>
                </c:pt>
                <c:pt idx="326">
                  <c:v>-0.13000347805047696</c:v>
                </c:pt>
                <c:pt idx="327">
                  <c:v>-0.10743568438710083</c:v>
                </c:pt>
                <c:pt idx="328">
                  <c:v>-9.5447302878888585E-2</c:v>
                </c:pt>
                <c:pt idx="329">
                  <c:v>-0.11425164712536495</c:v>
                </c:pt>
                <c:pt idx="330">
                  <c:v>-0.12558323327811294</c:v>
                </c:pt>
                <c:pt idx="331">
                  <c:v>-0.13625241272398436</c:v>
                </c:pt>
                <c:pt idx="332">
                  <c:v>-0.1245345532471086</c:v>
                </c:pt>
                <c:pt idx="333">
                  <c:v>-0.1262380367353747</c:v>
                </c:pt>
                <c:pt idx="334">
                  <c:v>-0.12367188906897164</c:v>
                </c:pt>
                <c:pt idx="335">
                  <c:v>-8.7441531265386452E-2</c:v>
                </c:pt>
                <c:pt idx="336">
                  <c:v>-0.10693953376880205</c:v>
                </c:pt>
                <c:pt idx="337">
                  <c:v>-0.11224277696944485</c:v>
                </c:pt>
                <c:pt idx="338">
                  <c:v>-0.12600023886301204</c:v>
                </c:pt>
                <c:pt idx="339">
                  <c:v>-0.12846768009382481</c:v>
                </c:pt>
                <c:pt idx="340">
                  <c:v>-0.12979843943485458</c:v>
                </c:pt>
                <c:pt idx="341">
                  <c:v>-0.12968140296320663</c:v>
                </c:pt>
                <c:pt idx="342">
                  <c:v>-0.12987972146022375</c:v>
                </c:pt>
                <c:pt idx="343">
                  <c:v>-9.4494296577946724E-2</c:v>
                </c:pt>
                <c:pt idx="344">
                  <c:v>-0.10104275761577353</c:v>
                </c:pt>
                <c:pt idx="345">
                  <c:v>-0.12144246595840191</c:v>
                </c:pt>
                <c:pt idx="346">
                  <c:v>-0.11508709861181898</c:v>
                </c:pt>
                <c:pt idx="347">
                  <c:v>-0.13430652620380901</c:v>
                </c:pt>
                <c:pt idx="348">
                  <c:v>-0.11371357588637609</c:v>
                </c:pt>
                <c:pt idx="349">
                  <c:v>-0.10201729969171835</c:v>
                </c:pt>
                <c:pt idx="350">
                  <c:v>-8.3883822515135265E-2</c:v>
                </c:pt>
                <c:pt idx="351">
                  <c:v>-5.8569647865378549E-2</c:v>
                </c:pt>
                <c:pt idx="352">
                  <c:v>-7.2214548445672433E-2</c:v>
                </c:pt>
                <c:pt idx="353">
                  <c:v>-7.1257354543473705E-2</c:v>
                </c:pt>
                <c:pt idx="354">
                  <c:v>-8.6639299821857252E-2</c:v>
                </c:pt>
                <c:pt idx="355">
                  <c:v>-7.9763434534222966E-2</c:v>
                </c:pt>
                <c:pt idx="356">
                  <c:v>-9.8909645444147931E-2</c:v>
                </c:pt>
                <c:pt idx="357">
                  <c:v>-0.1104631636796628</c:v>
                </c:pt>
                <c:pt idx="358">
                  <c:v>-0.10732265446224265</c:v>
                </c:pt>
                <c:pt idx="359">
                  <c:v>-0.11531655225019077</c:v>
                </c:pt>
                <c:pt idx="360">
                  <c:v>-0.12356911366812362</c:v>
                </c:pt>
                <c:pt idx="361">
                  <c:v>-0.1176910423209212</c:v>
                </c:pt>
                <c:pt idx="362">
                  <c:v>-0.11689870379260681</c:v>
                </c:pt>
                <c:pt idx="363">
                  <c:v>-0.12421704134616818</c:v>
                </c:pt>
                <c:pt idx="364">
                  <c:v>-0.13640276664588713</c:v>
                </c:pt>
                <c:pt idx="365">
                  <c:v>-0.1509187520408467</c:v>
                </c:pt>
                <c:pt idx="366">
                  <c:v>-0.14641762990809115</c:v>
                </c:pt>
                <c:pt idx="367">
                  <c:v>-0.16906685399836086</c:v>
                </c:pt>
                <c:pt idx="368">
                  <c:v>-0.18641595308602354</c:v>
                </c:pt>
                <c:pt idx="369">
                  <c:v>-0.18095098542017729</c:v>
                </c:pt>
                <c:pt idx="370">
                  <c:v>-0.17876814483379855</c:v>
                </c:pt>
                <c:pt idx="371">
                  <c:v>-0.19064516129032261</c:v>
                </c:pt>
                <c:pt idx="372">
                  <c:v>-0.18775551921504496</c:v>
                </c:pt>
                <c:pt idx="373">
                  <c:v>-0.17630378858746498</c:v>
                </c:pt>
                <c:pt idx="374">
                  <c:v>-0.17108038434497319</c:v>
                </c:pt>
                <c:pt idx="375">
                  <c:v>-0.18339382807830784</c:v>
                </c:pt>
                <c:pt idx="376">
                  <c:v>-0.18270145300771135</c:v>
                </c:pt>
                <c:pt idx="377">
                  <c:v>-0.1759496450267144</c:v>
                </c:pt>
                <c:pt idx="378">
                  <c:v>-0.13981881449484046</c:v>
                </c:pt>
                <c:pt idx="379">
                  <c:v>-0.13538846073734634</c:v>
                </c:pt>
                <c:pt idx="380">
                  <c:v>-0.13728836394664756</c:v>
                </c:pt>
                <c:pt idx="381">
                  <c:v>-0.14033332337743798</c:v>
                </c:pt>
                <c:pt idx="382">
                  <c:v>-0.14063459263585054</c:v>
                </c:pt>
                <c:pt idx="383">
                  <c:v>-0.15426682692307703</c:v>
                </c:pt>
                <c:pt idx="384">
                  <c:v>-0.16880500162967804</c:v>
                </c:pt>
                <c:pt idx="385">
                  <c:v>-0.17581721491389601</c:v>
                </c:pt>
                <c:pt idx="386">
                  <c:v>-0.18999412283279471</c:v>
                </c:pt>
                <c:pt idx="387">
                  <c:v>-0.1919776200952894</c:v>
                </c:pt>
                <c:pt idx="388">
                  <c:v>-0.19573508005822415</c:v>
                </c:pt>
                <c:pt idx="389">
                  <c:v>-0.20436161545623843</c:v>
                </c:pt>
                <c:pt idx="390">
                  <c:v>-0.20643167075418301</c:v>
                </c:pt>
                <c:pt idx="391">
                  <c:v>-0.21086355457378192</c:v>
                </c:pt>
                <c:pt idx="392">
                  <c:v>-0.20275752587017881</c:v>
                </c:pt>
                <c:pt idx="393">
                  <c:v>-0.21470008036823274</c:v>
                </c:pt>
                <c:pt idx="394">
                  <c:v>-0.20485441182968323</c:v>
                </c:pt>
                <c:pt idx="395">
                  <c:v>-0.21526690755884559</c:v>
                </c:pt>
                <c:pt idx="396">
                  <c:v>-0.22923223303813223</c:v>
                </c:pt>
                <c:pt idx="397">
                  <c:v>-0.22436293095846938</c:v>
                </c:pt>
                <c:pt idx="398">
                  <c:v>-0.20333586275647619</c:v>
                </c:pt>
                <c:pt idx="399">
                  <c:v>-0.18073886578677756</c:v>
                </c:pt>
                <c:pt idx="400">
                  <c:v>-0.17878415995689778</c:v>
                </c:pt>
                <c:pt idx="401">
                  <c:v>-0.1774657544455871</c:v>
                </c:pt>
                <c:pt idx="402">
                  <c:v>-0.18646073732173507</c:v>
                </c:pt>
                <c:pt idx="403">
                  <c:v>-0.18597675290588678</c:v>
                </c:pt>
                <c:pt idx="404">
                  <c:v>-0.19218947212116722</c:v>
                </c:pt>
                <c:pt idx="405">
                  <c:v>-0.19831905608534028</c:v>
                </c:pt>
                <c:pt idx="406">
                  <c:v>-0.20307225096929227</c:v>
                </c:pt>
                <c:pt idx="407">
                  <c:v>-0.21988418682186417</c:v>
                </c:pt>
                <c:pt idx="408">
                  <c:v>-0.22457249016251957</c:v>
                </c:pt>
                <c:pt idx="409">
                  <c:v>-0.22162280701754389</c:v>
                </c:pt>
                <c:pt idx="410">
                  <c:v>-0.21687746517822071</c:v>
                </c:pt>
                <c:pt idx="411">
                  <c:v>-0.2254227676559114</c:v>
                </c:pt>
                <c:pt idx="412">
                  <c:v>-0.23153866225971997</c:v>
                </c:pt>
                <c:pt idx="413">
                  <c:v>-0.24469238217738787</c:v>
                </c:pt>
                <c:pt idx="414">
                  <c:v>-0.24631351351351349</c:v>
                </c:pt>
                <c:pt idx="415">
                  <c:v>-0.23671497584541079</c:v>
                </c:pt>
                <c:pt idx="416">
                  <c:v>-0.24378259557777671</c:v>
                </c:pt>
                <c:pt idx="417">
                  <c:v>-0.23308984240193265</c:v>
                </c:pt>
                <c:pt idx="418">
                  <c:v>-0.2261053175902783</c:v>
                </c:pt>
                <c:pt idx="419">
                  <c:v>-0.21533232082158094</c:v>
                </c:pt>
                <c:pt idx="420">
                  <c:v>-0.23259056929269706</c:v>
                </c:pt>
                <c:pt idx="421">
                  <c:v>-0.22538185605183991</c:v>
                </c:pt>
                <c:pt idx="422">
                  <c:v>-0.23094657892048853</c:v>
                </c:pt>
                <c:pt idx="423">
                  <c:v>-0.24058765518041536</c:v>
                </c:pt>
                <c:pt idx="424">
                  <c:v>-0.25683995511953739</c:v>
                </c:pt>
                <c:pt idx="425">
                  <c:v>-0.2558726267176008</c:v>
                </c:pt>
                <c:pt idx="426">
                  <c:v>-0.26496375462021138</c:v>
                </c:pt>
                <c:pt idx="427">
                  <c:v>-0.28011107753845266</c:v>
                </c:pt>
                <c:pt idx="428">
                  <c:v>-0.30056123183191819</c:v>
                </c:pt>
                <c:pt idx="429">
                  <c:v>-0.29563862020743514</c:v>
                </c:pt>
                <c:pt idx="430">
                  <c:v>-0.34563699825479932</c:v>
                </c:pt>
                <c:pt idx="431">
                  <c:v>-0.33619615717195983</c:v>
                </c:pt>
                <c:pt idx="432">
                  <c:v>-0.32108954011958368</c:v>
                </c:pt>
                <c:pt idx="433">
                  <c:v>-0.37031240772456153</c:v>
                </c:pt>
                <c:pt idx="434">
                  <c:v>-0.34942787025812361</c:v>
                </c:pt>
                <c:pt idx="435">
                  <c:v>-0.33994584324461796</c:v>
                </c:pt>
                <c:pt idx="436">
                  <c:v>-0.35168081086754444</c:v>
                </c:pt>
                <c:pt idx="437">
                  <c:v>-0.38270397182547444</c:v>
                </c:pt>
                <c:pt idx="438">
                  <c:v>-0.39599085365853659</c:v>
                </c:pt>
                <c:pt idx="439">
                  <c:v>-0.35824552805684884</c:v>
                </c:pt>
                <c:pt idx="440">
                  <c:v>-0.3482294703595723</c:v>
                </c:pt>
                <c:pt idx="441">
                  <c:v>-0.33475199020208213</c:v>
                </c:pt>
                <c:pt idx="442">
                  <c:v>-0.33831240092671633</c:v>
                </c:pt>
                <c:pt idx="443">
                  <c:v>-0.31100282357227438</c:v>
                </c:pt>
                <c:pt idx="444">
                  <c:v>-0.33873503446607811</c:v>
                </c:pt>
                <c:pt idx="445">
                  <c:v>-0.3350501531623522</c:v>
                </c:pt>
                <c:pt idx="446">
                  <c:v>-0.34588238805079308</c:v>
                </c:pt>
                <c:pt idx="447">
                  <c:v>-0.31408368588641555</c:v>
                </c:pt>
                <c:pt idx="448">
                  <c:v>-0.3196040488240548</c:v>
                </c:pt>
                <c:pt idx="449">
                  <c:v>-0.31171721120449869</c:v>
                </c:pt>
                <c:pt idx="450">
                  <c:v>-0.29938309308575617</c:v>
                </c:pt>
                <c:pt idx="451">
                  <c:v>-0.27984174024624975</c:v>
                </c:pt>
                <c:pt idx="452">
                  <c:v>-0.2504158428271035</c:v>
                </c:pt>
                <c:pt idx="453">
                  <c:v>-0.26215651414491126</c:v>
                </c:pt>
                <c:pt idx="454">
                  <c:v>-0.2976168224299065</c:v>
                </c:pt>
                <c:pt idx="455">
                  <c:v>-0.29738166231830032</c:v>
                </c:pt>
                <c:pt idx="456">
                  <c:v>-0.27468489037625499</c:v>
                </c:pt>
                <c:pt idx="457">
                  <c:v>-0.28605700937529599</c:v>
                </c:pt>
                <c:pt idx="458">
                  <c:v>-0.31367837338262483</c:v>
                </c:pt>
                <c:pt idx="459">
                  <c:v>-0.30758093031762479</c:v>
                </c:pt>
                <c:pt idx="460">
                  <c:v>-0.29129523206178254</c:v>
                </c:pt>
                <c:pt idx="461">
                  <c:v>-0.30643033922669949</c:v>
                </c:pt>
                <c:pt idx="462">
                  <c:v>-0.31378470094030764</c:v>
                </c:pt>
                <c:pt idx="463">
                  <c:v>-0.293744211752756</c:v>
                </c:pt>
                <c:pt idx="464">
                  <c:v>-0.31006577872808005</c:v>
                </c:pt>
                <c:pt idx="465">
                  <c:v>-0.33005239631745653</c:v>
                </c:pt>
                <c:pt idx="466">
                  <c:v>-0.32360115199247674</c:v>
                </c:pt>
                <c:pt idx="467">
                  <c:v>-0.32087514057456668</c:v>
                </c:pt>
                <c:pt idx="468">
                  <c:v>-0.31507951602756368</c:v>
                </c:pt>
                <c:pt idx="469">
                  <c:v>-0.29713013359722906</c:v>
                </c:pt>
                <c:pt idx="470">
                  <c:v>-0.30153694609824289</c:v>
                </c:pt>
                <c:pt idx="471">
                  <c:v>-0.28670585838596085</c:v>
                </c:pt>
                <c:pt idx="472">
                  <c:v>-0.27336917041987507</c:v>
                </c:pt>
                <c:pt idx="473">
                  <c:v>-0.28303879152306222</c:v>
                </c:pt>
                <c:pt idx="474">
                  <c:v>-0.29386212008895474</c:v>
                </c:pt>
                <c:pt idx="475">
                  <c:v>-0.25291248984015169</c:v>
                </c:pt>
                <c:pt idx="476">
                  <c:v>-0.27207387660721394</c:v>
                </c:pt>
                <c:pt idx="477">
                  <c:v>-0.27017708593142509</c:v>
                </c:pt>
                <c:pt idx="478">
                  <c:v>-0.25488719584219233</c:v>
                </c:pt>
                <c:pt idx="479">
                  <c:v>-0.25149964714184891</c:v>
                </c:pt>
                <c:pt idx="480">
                  <c:v>-0.24658377631618467</c:v>
                </c:pt>
                <c:pt idx="481">
                  <c:v>-0.25407751010025437</c:v>
                </c:pt>
                <c:pt idx="482">
                  <c:v>-0.22524262913389448</c:v>
                </c:pt>
                <c:pt idx="483">
                  <c:v>-0.21905011484330439</c:v>
                </c:pt>
                <c:pt idx="484">
                  <c:v>-0.23232675066634356</c:v>
                </c:pt>
                <c:pt idx="485">
                  <c:v>-0.25405745627837972</c:v>
                </c:pt>
                <c:pt idx="486">
                  <c:v>-0.26049188748224927</c:v>
                </c:pt>
                <c:pt idx="487">
                  <c:v>-0.25976810193852284</c:v>
                </c:pt>
                <c:pt idx="488">
                  <c:v>-0.24195285573609049</c:v>
                </c:pt>
                <c:pt idx="489">
                  <c:v>-0.25864340556994236</c:v>
                </c:pt>
                <c:pt idx="490">
                  <c:v>-0.2414611224945693</c:v>
                </c:pt>
                <c:pt idx="491">
                  <c:v>-0.23493939485536375</c:v>
                </c:pt>
                <c:pt idx="492">
                  <c:v>-0.23119299470353449</c:v>
                </c:pt>
                <c:pt idx="493">
                  <c:v>-0.23092862040070095</c:v>
                </c:pt>
                <c:pt idx="494">
                  <c:v>-0.24803724666788385</c:v>
                </c:pt>
                <c:pt idx="495">
                  <c:v>-0.2555257769212238</c:v>
                </c:pt>
                <c:pt idx="496">
                  <c:v>-0.26045347690907716</c:v>
                </c:pt>
                <c:pt idx="497">
                  <c:v>-0.26728633658506662</c:v>
                </c:pt>
                <c:pt idx="498">
                  <c:v>-0.25573570377789601</c:v>
                </c:pt>
                <c:pt idx="499">
                  <c:v>-0.21700907940879754</c:v>
                </c:pt>
                <c:pt idx="500">
                  <c:v>-0.22583709332700064</c:v>
                </c:pt>
                <c:pt idx="501">
                  <c:v>-0.23319966164353523</c:v>
                </c:pt>
                <c:pt idx="502">
                  <c:v>-0.22451106123757614</c:v>
                </c:pt>
                <c:pt idx="503">
                  <c:v>-0.20343149067424948</c:v>
                </c:pt>
                <c:pt idx="504">
                  <c:v>-0.21039449965702617</c:v>
                </c:pt>
                <c:pt idx="505">
                  <c:v>-0.20546004156433018</c:v>
                </c:pt>
                <c:pt idx="506">
                  <c:v>-0.20909544915412948</c:v>
                </c:pt>
                <c:pt idx="507">
                  <c:v>-0.21545035953071778</c:v>
                </c:pt>
                <c:pt idx="508">
                  <c:v>-0.20006033086717678</c:v>
                </c:pt>
                <c:pt idx="509">
                  <c:v>-0.21817925724212406</c:v>
                </c:pt>
                <c:pt idx="510">
                  <c:v>-0.21668763762189369</c:v>
                </c:pt>
                <c:pt idx="511">
                  <c:v>-0.21682642794898199</c:v>
                </c:pt>
                <c:pt idx="512">
                  <c:v>-0.21203026521553714</c:v>
                </c:pt>
                <c:pt idx="513">
                  <c:v>-0.21927932500158598</c:v>
                </c:pt>
                <c:pt idx="514">
                  <c:v>-0.21770105923891725</c:v>
                </c:pt>
                <c:pt idx="515">
                  <c:v>-0.23739568030506675</c:v>
                </c:pt>
                <c:pt idx="516">
                  <c:v>-0.22925147785940447</c:v>
                </c:pt>
                <c:pt idx="517">
                  <c:v>-0.22561448490891545</c:v>
                </c:pt>
                <c:pt idx="518">
                  <c:v>-0.22648647807065336</c:v>
                </c:pt>
                <c:pt idx="519">
                  <c:v>-0.22168249061602996</c:v>
                </c:pt>
                <c:pt idx="520">
                  <c:v>-0.21764088538353898</c:v>
                </c:pt>
                <c:pt idx="521">
                  <c:v>-0.21407671267731065</c:v>
                </c:pt>
                <c:pt idx="522">
                  <c:v>-0.21877527715658751</c:v>
                </c:pt>
                <c:pt idx="523">
                  <c:v>-0.2078655219045823</c:v>
                </c:pt>
                <c:pt idx="524">
                  <c:v>-0.208727638570126</c:v>
                </c:pt>
                <c:pt idx="525">
                  <c:v>-0.19749592930426685</c:v>
                </c:pt>
                <c:pt idx="526">
                  <c:v>-0.21053374974497407</c:v>
                </c:pt>
                <c:pt idx="527">
                  <c:v>-0.21995936303926666</c:v>
                </c:pt>
                <c:pt idx="528">
                  <c:v>-0.21728804025125781</c:v>
                </c:pt>
                <c:pt idx="529">
                  <c:v>-0.20924547347170519</c:v>
                </c:pt>
                <c:pt idx="530">
                  <c:v>-0.21208279184760215</c:v>
                </c:pt>
                <c:pt idx="531">
                  <c:v>-0.22685794994683639</c:v>
                </c:pt>
                <c:pt idx="532">
                  <c:v>-0.23807866341802986</c:v>
                </c:pt>
                <c:pt idx="533">
                  <c:v>-0.22443754600441645</c:v>
                </c:pt>
                <c:pt idx="534">
                  <c:v>-0.23131519346709628</c:v>
                </c:pt>
                <c:pt idx="535">
                  <c:v>-0.21487191841323372</c:v>
                </c:pt>
                <c:pt idx="536">
                  <c:v>-0.21477919371643828</c:v>
                </c:pt>
                <c:pt idx="537">
                  <c:v>-0.21245052980977919</c:v>
                </c:pt>
                <c:pt idx="538">
                  <c:v>-0.19434384406135818</c:v>
                </c:pt>
                <c:pt idx="539">
                  <c:v>-0.20275937129869703</c:v>
                </c:pt>
                <c:pt idx="540">
                  <c:v>-0.20131414976775797</c:v>
                </c:pt>
                <c:pt idx="541">
                  <c:v>-0.21189360416700675</c:v>
                </c:pt>
                <c:pt idx="542">
                  <c:v>-0.21458139040232993</c:v>
                </c:pt>
                <c:pt idx="543">
                  <c:v>-0.19612554686464279</c:v>
                </c:pt>
                <c:pt idx="544">
                  <c:v>-0.19501194843660608</c:v>
                </c:pt>
                <c:pt idx="545">
                  <c:v>-0.17153889524850929</c:v>
                </c:pt>
                <c:pt idx="546">
                  <c:v>-0.18095158036314718</c:v>
                </c:pt>
                <c:pt idx="547">
                  <c:v>-0.17517160555834577</c:v>
                </c:pt>
                <c:pt idx="548">
                  <c:v>-0.17146301039626344</c:v>
                </c:pt>
                <c:pt idx="549">
                  <c:v>-0.15670998597333241</c:v>
                </c:pt>
                <c:pt idx="550">
                  <c:v>-0.13332881562674703</c:v>
                </c:pt>
                <c:pt idx="551">
                  <c:v>-0.13406727002566521</c:v>
                </c:pt>
                <c:pt idx="552">
                  <c:v>-0.14615192611698147</c:v>
                </c:pt>
                <c:pt idx="553">
                  <c:v>-0.13427148444028481</c:v>
                </c:pt>
                <c:pt idx="554">
                  <c:v>-0.12818488721678223</c:v>
                </c:pt>
                <c:pt idx="555">
                  <c:v>-0.12825900586663075</c:v>
                </c:pt>
                <c:pt idx="556">
                  <c:v>-0.1151820785948301</c:v>
                </c:pt>
                <c:pt idx="557">
                  <c:v>-0.11426938266472675</c:v>
                </c:pt>
                <c:pt idx="558">
                  <c:v>-0.10045734388742311</c:v>
                </c:pt>
                <c:pt idx="559">
                  <c:v>-9.1265033798612727E-2</c:v>
                </c:pt>
                <c:pt idx="560">
                  <c:v>-5.6007226738934102E-2</c:v>
                </c:pt>
                <c:pt idx="561">
                  <c:v>-3.8092107665899766E-2</c:v>
                </c:pt>
                <c:pt idx="562">
                  <c:v>-5.6326058260853795E-2</c:v>
                </c:pt>
                <c:pt idx="563">
                  <c:v>-3.8536747343565492E-2</c:v>
                </c:pt>
                <c:pt idx="564">
                  <c:v>9.8018407393829499E-3</c:v>
                </c:pt>
                <c:pt idx="565">
                  <c:v>-1.450644101091747E-2</c:v>
                </c:pt>
                <c:pt idx="566">
                  <c:v>-4.809389500500405E-2</c:v>
                </c:pt>
                <c:pt idx="567">
                  <c:v>-6.3062901752941047E-2</c:v>
                </c:pt>
                <c:pt idx="568">
                  <c:v>-3.900356386924031E-2</c:v>
                </c:pt>
                <c:pt idx="569">
                  <c:v>-5.2518372468184138E-2</c:v>
                </c:pt>
                <c:pt idx="570">
                  <c:v>-2.1286450035199578E-2</c:v>
                </c:pt>
                <c:pt idx="571">
                  <c:v>-2.937565113856222E-2</c:v>
                </c:pt>
                <c:pt idx="572">
                  <c:v>-6.4659070356303139E-2</c:v>
                </c:pt>
                <c:pt idx="573">
                  <c:v>-7.7706313977715435E-2</c:v>
                </c:pt>
                <c:pt idx="574">
                  <c:v>-8.3464792772121155E-2</c:v>
                </c:pt>
                <c:pt idx="575">
                  <c:v>-9.6046980454027597E-2</c:v>
                </c:pt>
                <c:pt idx="576">
                  <c:v>-0.1160297663446026</c:v>
                </c:pt>
                <c:pt idx="577">
                  <c:v>-0.11066884516443032</c:v>
                </c:pt>
                <c:pt idx="578">
                  <c:v>-0.10727942710143923</c:v>
                </c:pt>
                <c:pt idx="579">
                  <c:v>-8.5587151498296654E-2</c:v>
                </c:pt>
                <c:pt idx="580">
                  <c:v>-7.1152562616362824E-2</c:v>
                </c:pt>
                <c:pt idx="581">
                  <c:v>-9.9516015938980518E-2</c:v>
                </c:pt>
                <c:pt idx="582">
                  <c:v>-8.8362701275391253E-2</c:v>
                </c:pt>
                <c:pt idx="583">
                  <c:v>-8.6835610247853467E-2</c:v>
                </c:pt>
                <c:pt idx="584">
                  <c:v>-7.4236345720720798E-2</c:v>
                </c:pt>
                <c:pt idx="585">
                  <c:v>-9.6279707654115088E-2</c:v>
                </c:pt>
                <c:pt idx="586">
                  <c:v>-0.11076586585196513</c:v>
                </c:pt>
                <c:pt idx="587">
                  <c:v>-0.12790478636869607</c:v>
                </c:pt>
                <c:pt idx="588">
                  <c:v>-0.14783591023284826</c:v>
                </c:pt>
                <c:pt idx="589">
                  <c:v>-0.13793859279367393</c:v>
                </c:pt>
                <c:pt idx="590">
                  <c:v>-0.15839381877780379</c:v>
                </c:pt>
                <c:pt idx="591">
                  <c:v>-0.15321809237496586</c:v>
                </c:pt>
                <c:pt idx="592">
                  <c:v>-0.1482324931421769</c:v>
                </c:pt>
                <c:pt idx="593">
                  <c:v>-0.1612975123013356</c:v>
                </c:pt>
                <c:pt idx="594">
                  <c:v>-0.14441791352447042</c:v>
                </c:pt>
                <c:pt idx="595">
                  <c:v>-0.13695023298515474</c:v>
                </c:pt>
                <c:pt idx="596">
                  <c:v>-0.17610897425130589</c:v>
                </c:pt>
                <c:pt idx="597">
                  <c:v>-0.166464052949718</c:v>
                </c:pt>
                <c:pt idx="598">
                  <c:v>-0.14528051231392858</c:v>
                </c:pt>
                <c:pt idx="599">
                  <c:v>-0.1464703789662708</c:v>
                </c:pt>
                <c:pt idx="600">
                  <c:v>-0.14319605400146773</c:v>
                </c:pt>
                <c:pt idx="601">
                  <c:v>-0.15878349853932017</c:v>
                </c:pt>
                <c:pt idx="602">
                  <c:v>-0.17438546787767673</c:v>
                </c:pt>
                <c:pt idx="603">
                  <c:v>-0.17620290436993913</c:v>
                </c:pt>
                <c:pt idx="604">
                  <c:v>-0.19443570943877131</c:v>
                </c:pt>
                <c:pt idx="605">
                  <c:v>-0.17691535630645694</c:v>
                </c:pt>
                <c:pt idx="606">
                  <c:v>-0.17516926996044768</c:v>
                </c:pt>
                <c:pt idx="607">
                  <c:v>-0.1639700145856654</c:v>
                </c:pt>
                <c:pt idx="608">
                  <c:v>-0.17545719140631566</c:v>
                </c:pt>
                <c:pt idx="609">
                  <c:v>-0.17152092606068803</c:v>
                </c:pt>
                <c:pt idx="610">
                  <c:v>-0.17566500772267046</c:v>
                </c:pt>
                <c:pt idx="611">
                  <c:v>-0.17192172947107576</c:v>
                </c:pt>
                <c:pt idx="612">
                  <c:v>-0.17564794537083339</c:v>
                </c:pt>
                <c:pt idx="613">
                  <c:v>-0.20234174268420957</c:v>
                </c:pt>
                <c:pt idx="614">
                  <c:v>-0.21460799945720388</c:v>
                </c:pt>
                <c:pt idx="615">
                  <c:v>-0.21016949152542375</c:v>
                </c:pt>
                <c:pt idx="616">
                  <c:v>-0.22849279695569447</c:v>
                </c:pt>
                <c:pt idx="617">
                  <c:v>-0.22867966838814902</c:v>
                </c:pt>
                <c:pt idx="618">
                  <c:v>-0.20541729685136811</c:v>
                </c:pt>
                <c:pt idx="619">
                  <c:v>-0.21866587420899897</c:v>
                </c:pt>
                <c:pt idx="620">
                  <c:v>-0.23365814751881264</c:v>
                </c:pt>
                <c:pt idx="621">
                  <c:v>-0.24272579963364804</c:v>
                </c:pt>
                <c:pt idx="622">
                  <c:v>-0.20011833895144515</c:v>
                </c:pt>
                <c:pt idx="623">
                  <c:v>-0.20021110634034633</c:v>
                </c:pt>
                <c:pt idx="624">
                  <c:v>-0.21034650171722447</c:v>
                </c:pt>
                <c:pt idx="625">
                  <c:v>-0.22564223341425416</c:v>
                </c:pt>
                <c:pt idx="626">
                  <c:v>-0.23931762210357899</c:v>
                </c:pt>
                <c:pt idx="627">
                  <c:v>-0.27116087589168458</c:v>
                </c:pt>
                <c:pt idx="628">
                  <c:v>-0.2517670342097823</c:v>
                </c:pt>
                <c:pt idx="629">
                  <c:v>-0.2624598357729383</c:v>
                </c:pt>
                <c:pt idx="630">
                  <c:v>-0.24973592337301931</c:v>
                </c:pt>
                <c:pt idx="631">
                  <c:v>-0.21900701660893507</c:v>
                </c:pt>
                <c:pt idx="632">
                  <c:v>-0.23464690496948559</c:v>
                </c:pt>
                <c:pt idx="633">
                  <c:v>-0.27590597790549609</c:v>
                </c:pt>
                <c:pt idx="634">
                  <c:v>-0.29536699635606456</c:v>
                </c:pt>
                <c:pt idx="635">
                  <c:v>-0.27049422392078515</c:v>
                </c:pt>
                <c:pt idx="636">
                  <c:v>-0.23792929204927593</c:v>
                </c:pt>
                <c:pt idx="637">
                  <c:v>-0.22921551907908755</c:v>
                </c:pt>
                <c:pt idx="638">
                  <c:v>-0.23481391701126475</c:v>
                </c:pt>
                <c:pt idx="639">
                  <c:v>-0.26756988632301426</c:v>
                </c:pt>
                <c:pt idx="640">
                  <c:v>-0.28933954905766479</c:v>
                </c:pt>
                <c:pt idx="641">
                  <c:v>-0.29493120796292627</c:v>
                </c:pt>
                <c:pt idx="642">
                  <c:v>-0.33395471739091087</c:v>
                </c:pt>
                <c:pt idx="643">
                  <c:v>-0.33469253414763478</c:v>
                </c:pt>
                <c:pt idx="644">
                  <c:v>-0.30599444078706761</c:v>
                </c:pt>
                <c:pt idx="645">
                  <c:v>-0.28311365700832358</c:v>
                </c:pt>
                <c:pt idx="646">
                  <c:v>-0.32093735019727865</c:v>
                </c:pt>
                <c:pt idx="647">
                  <c:v>-0.36208179822113051</c:v>
                </c:pt>
                <c:pt idx="648">
                  <c:v>-0.38740090390457138</c:v>
                </c:pt>
                <c:pt idx="649">
                  <c:v>-0.40632340330338168</c:v>
                </c:pt>
                <c:pt idx="650">
                  <c:v>-0.36163707150318103</c:v>
                </c:pt>
                <c:pt idx="651">
                  <c:v>-0.36325053525076256</c:v>
                </c:pt>
                <c:pt idx="652">
                  <c:v>-0.324150682628915</c:v>
                </c:pt>
                <c:pt idx="653">
                  <c:v>-0.34544652052376046</c:v>
                </c:pt>
                <c:pt idx="654">
                  <c:v>-0.33738518734509415</c:v>
                </c:pt>
                <c:pt idx="655">
                  <c:v>-0.38017142960694417</c:v>
                </c:pt>
                <c:pt idx="656">
                  <c:v>-0.38862016293279023</c:v>
                </c:pt>
                <c:pt idx="657">
                  <c:v>-0.40458774758175953</c:v>
                </c:pt>
                <c:pt idx="658">
                  <c:v>-0.37811109885665972</c:v>
                </c:pt>
                <c:pt idx="659">
                  <c:v>-0.38203812316715535</c:v>
                </c:pt>
                <c:pt idx="660">
                  <c:v>-0.34533279070627854</c:v>
                </c:pt>
                <c:pt idx="661">
                  <c:v>-0.32214287053178126</c:v>
                </c:pt>
                <c:pt idx="662">
                  <c:v>-0.3354147408930559</c:v>
                </c:pt>
                <c:pt idx="663">
                  <c:v>-0.3286377040250934</c:v>
                </c:pt>
                <c:pt idx="664">
                  <c:v>-0.35468163401851083</c:v>
                </c:pt>
                <c:pt idx="665">
                  <c:v>-0.31627557724798194</c:v>
                </c:pt>
                <c:pt idx="666">
                  <c:v>-0.30369741558196572</c:v>
                </c:pt>
                <c:pt idx="667">
                  <c:v>-0.26120316865026216</c:v>
                </c:pt>
                <c:pt idx="668">
                  <c:v>-0.27435117715684587</c:v>
                </c:pt>
                <c:pt idx="669">
                  <c:v>-0.2808237294539957</c:v>
                </c:pt>
                <c:pt idx="670">
                  <c:v>-0.24831385959912611</c:v>
                </c:pt>
                <c:pt idx="671">
                  <c:v>-0.26815914801064988</c:v>
                </c:pt>
                <c:pt idx="672">
                  <c:v>-0.29493104664328007</c:v>
                </c:pt>
                <c:pt idx="673">
                  <c:v>-0.27195472644152785</c:v>
                </c:pt>
                <c:pt idx="674">
                  <c:v>-0.2930818081339801</c:v>
                </c:pt>
                <c:pt idx="675">
                  <c:v>-0.31691376927960557</c:v>
                </c:pt>
                <c:pt idx="676">
                  <c:v>-0.29494914996964172</c:v>
                </c:pt>
                <c:pt idx="677">
                  <c:v>-0.30504363768309684</c:v>
                </c:pt>
                <c:pt idx="678">
                  <c:v>-0.3230358283491086</c:v>
                </c:pt>
                <c:pt idx="679">
                  <c:v>-0.33012163585863419</c:v>
                </c:pt>
                <c:pt idx="680">
                  <c:v>-0.32779152942093681</c:v>
                </c:pt>
                <c:pt idx="681">
                  <c:v>-0.28824975516159335</c:v>
                </c:pt>
                <c:pt idx="682">
                  <c:v>-0.28736317998518646</c:v>
                </c:pt>
                <c:pt idx="683">
                  <c:v>-0.2612867867557338</c:v>
                </c:pt>
                <c:pt idx="684">
                  <c:v>-0.18353558252211399</c:v>
                </c:pt>
                <c:pt idx="685">
                  <c:v>-0.22845094056345494</c:v>
                </c:pt>
                <c:pt idx="686">
                  <c:v>-0.26184056017048674</c:v>
                </c:pt>
                <c:pt idx="687">
                  <c:v>-0.21071512309495899</c:v>
                </c:pt>
                <c:pt idx="688">
                  <c:v>-0.24512566468208885</c:v>
                </c:pt>
                <c:pt idx="689">
                  <c:v>-0.2836582048957389</c:v>
                </c:pt>
                <c:pt idx="690">
                  <c:v>-0.28210643169360983</c:v>
                </c:pt>
                <c:pt idx="691">
                  <c:v>-0.24900646105083502</c:v>
                </c:pt>
                <c:pt idx="692">
                  <c:v>-0.25618958685611892</c:v>
                </c:pt>
                <c:pt idx="693">
                  <c:v>-0.2989690721649485</c:v>
                </c:pt>
                <c:pt idx="694">
                  <c:v>-0.30119050392563429</c:v>
                </c:pt>
                <c:pt idx="695">
                  <c:v>-0.2640953652137894</c:v>
                </c:pt>
                <c:pt idx="696">
                  <c:v>-0.27268957891827139</c:v>
                </c:pt>
                <c:pt idx="697">
                  <c:v>-0.34703769801925655</c:v>
                </c:pt>
                <c:pt idx="698">
                  <c:v>-0.30264722019019752</c:v>
                </c:pt>
                <c:pt idx="699">
                  <c:v>-0.28322381049161072</c:v>
                </c:pt>
                <c:pt idx="700">
                  <c:v>-0.28393822569975136</c:v>
                </c:pt>
                <c:pt idx="701">
                  <c:v>-0.33334786304295705</c:v>
                </c:pt>
                <c:pt idx="702">
                  <c:v>-0.34260211336935831</c:v>
                </c:pt>
                <c:pt idx="703">
                  <c:v>-0.36101098805076781</c:v>
                </c:pt>
                <c:pt idx="704">
                  <c:v>-0.3648053702977202</c:v>
                </c:pt>
                <c:pt idx="705">
                  <c:v>-0.36049890757906788</c:v>
                </c:pt>
                <c:pt idx="706">
                  <c:v>-0.33480572768380512</c:v>
                </c:pt>
                <c:pt idx="707">
                  <c:v>-0.33181856611430505</c:v>
                </c:pt>
                <c:pt idx="708">
                  <c:v>-0.24469429844987034</c:v>
                </c:pt>
                <c:pt idx="709">
                  <c:v>-0.26631744137214597</c:v>
                </c:pt>
                <c:pt idx="710">
                  <c:v>-0.25950281365214212</c:v>
                </c:pt>
                <c:pt idx="711">
                  <c:v>-0.23654772958394132</c:v>
                </c:pt>
                <c:pt idx="712">
                  <c:v>-0.22627704461800879</c:v>
                </c:pt>
                <c:pt idx="713">
                  <c:v>-0.2458893706940195</c:v>
                </c:pt>
                <c:pt idx="714">
                  <c:v>-0.29909545599659471</c:v>
                </c:pt>
                <c:pt idx="715">
                  <c:v>-0.28147435897435902</c:v>
                </c:pt>
                <c:pt idx="716">
                  <c:v>-0.27993813040542015</c:v>
                </c:pt>
                <c:pt idx="717">
                  <c:v>-0.28222753325860284</c:v>
                </c:pt>
                <c:pt idx="718">
                  <c:v>-0.30476702894651886</c:v>
                </c:pt>
                <c:pt idx="719">
                  <c:v>-0.25972648741797932</c:v>
                </c:pt>
                <c:pt idx="720">
                  <c:v>-0.25522994373601549</c:v>
                </c:pt>
                <c:pt idx="721">
                  <c:v>-0.2707154992580485</c:v>
                </c:pt>
                <c:pt idx="722">
                  <c:v>-0.24804015806899504</c:v>
                </c:pt>
                <c:pt idx="723">
                  <c:v>-0.26618630556763356</c:v>
                </c:pt>
                <c:pt idx="724">
                  <c:v>-0.27552522969077298</c:v>
                </c:pt>
                <c:pt idx="725">
                  <c:v>-0.31410269487341635</c:v>
                </c:pt>
                <c:pt idx="726">
                  <c:v>-0.33972487703443033</c:v>
                </c:pt>
                <c:pt idx="727">
                  <c:v>-0.32882624882379408</c:v>
                </c:pt>
                <c:pt idx="728">
                  <c:v>-0.31069306514938377</c:v>
                </c:pt>
                <c:pt idx="729">
                  <c:v>-0.34286289916389645</c:v>
                </c:pt>
                <c:pt idx="730">
                  <c:v>-0.3208562641631596</c:v>
                </c:pt>
                <c:pt idx="731">
                  <c:v>-0.32017931810871658</c:v>
                </c:pt>
                <c:pt idx="732">
                  <c:v>-0.31984543743188343</c:v>
                </c:pt>
                <c:pt idx="733">
                  <c:v>-0.33054409742683166</c:v>
                </c:pt>
                <c:pt idx="734">
                  <c:v>-0.32364020489107681</c:v>
                </c:pt>
                <c:pt idx="735">
                  <c:v>-0.28517552657973921</c:v>
                </c:pt>
                <c:pt idx="736">
                  <c:v>-0.29240877067996518</c:v>
                </c:pt>
                <c:pt idx="737">
                  <c:v>-0.29217741457926227</c:v>
                </c:pt>
                <c:pt idx="738">
                  <c:v>-0.31419778658933539</c:v>
                </c:pt>
                <c:pt idx="739">
                  <c:v>-0.28198328511732562</c:v>
                </c:pt>
                <c:pt idx="740">
                  <c:v>-0.26436640722354998</c:v>
                </c:pt>
                <c:pt idx="741">
                  <c:v>-0.26169692025290636</c:v>
                </c:pt>
                <c:pt idx="742">
                  <c:v>-0.26693324131771767</c:v>
                </c:pt>
                <c:pt idx="743">
                  <c:v>-0.28661600686358624</c:v>
                </c:pt>
                <c:pt idx="744">
                  <c:v>-0.30278657892598915</c:v>
                </c:pt>
                <c:pt idx="745">
                  <c:v>-0.32966555382153651</c:v>
                </c:pt>
                <c:pt idx="746">
                  <c:v>-0.33186600604038763</c:v>
                </c:pt>
                <c:pt idx="747">
                  <c:v>-0.34607155592535366</c:v>
                </c:pt>
                <c:pt idx="748">
                  <c:v>-0.33015661041641375</c:v>
                </c:pt>
                <c:pt idx="749">
                  <c:v>-0.32102335928809778</c:v>
                </c:pt>
                <c:pt idx="750">
                  <c:v>-0.32305893933800911</c:v>
                </c:pt>
                <c:pt idx="751">
                  <c:v>-0.32436675737910825</c:v>
                </c:pt>
                <c:pt idx="752">
                  <c:v>-0.29450974619929771</c:v>
                </c:pt>
                <c:pt idx="753">
                  <c:v>-0.3243143751150378</c:v>
                </c:pt>
                <c:pt idx="754">
                  <c:v>-0.33834355828220852</c:v>
                </c:pt>
                <c:pt idx="755">
                  <c:v>-0.34481420195705903</c:v>
                </c:pt>
                <c:pt idx="756">
                  <c:v>-0.32766925064599484</c:v>
                </c:pt>
                <c:pt idx="757">
                  <c:v>-0.33502742820264597</c:v>
                </c:pt>
                <c:pt idx="758">
                  <c:v>-0.33863994504828476</c:v>
                </c:pt>
                <c:pt idx="759">
                  <c:v>-0.3701502001347442</c:v>
                </c:pt>
                <c:pt idx="760">
                  <c:v>-0.36799005485615055</c:v>
                </c:pt>
                <c:pt idx="761">
                  <c:v>-0.36317534235763049</c:v>
                </c:pt>
                <c:pt idx="762">
                  <c:v>-0.32213132876409456</c:v>
                </c:pt>
                <c:pt idx="763">
                  <c:v>-0.33444477523072347</c:v>
                </c:pt>
                <c:pt idx="764">
                  <c:v>-0.32694771398830969</c:v>
                </c:pt>
                <c:pt idx="765">
                  <c:v>-0.32757062827540506</c:v>
                </c:pt>
                <c:pt idx="766">
                  <c:v>-0.33495852721019626</c:v>
                </c:pt>
                <c:pt idx="767">
                  <c:v>-0.33215058936733222</c:v>
                </c:pt>
                <c:pt idx="768">
                  <c:v>-0.32326412871246901</c:v>
                </c:pt>
                <c:pt idx="769">
                  <c:v>-0.32760972478536465</c:v>
                </c:pt>
                <c:pt idx="770">
                  <c:v>-0.31316091482908437</c:v>
                </c:pt>
                <c:pt idx="771">
                  <c:v>-0.33070929879591215</c:v>
                </c:pt>
                <c:pt idx="772">
                  <c:v>-0.32556000654022232</c:v>
                </c:pt>
                <c:pt idx="773">
                  <c:v>-0.358741596554084</c:v>
                </c:pt>
                <c:pt idx="774">
                  <c:v>-0.36567375886524822</c:v>
                </c:pt>
                <c:pt idx="775">
                  <c:v>-0.37462653198105733</c:v>
                </c:pt>
                <c:pt idx="776">
                  <c:v>-0.39138440370685124</c:v>
                </c:pt>
                <c:pt idx="777">
                  <c:v>-0.39523316482936433</c:v>
                </c:pt>
                <c:pt idx="778">
                  <c:v>-0.41272456575682392</c:v>
                </c:pt>
                <c:pt idx="779">
                  <c:v>-0.43513588684043236</c:v>
                </c:pt>
                <c:pt idx="780">
                  <c:v>-0.43887400520053577</c:v>
                </c:pt>
                <c:pt idx="781">
                  <c:v>-0.43797709923664119</c:v>
                </c:pt>
                <c:pt idx="782">
                  <c:v>-0.40848881350456345</c:v>
                </c:pt>
                <c:pt idx="783">
                  <c:v>-0.41120338577018289</c:v>
                </c:pt>
                <c:pt idx="784">
                  <c:v>-0.40365398807268082</c:v>
                </c:pt>
                <c:pt idx="785">
                  <c:v>-0.42565773594014</c:v>
                </c:pt>
                <c:pt idx="786">
                  <c:v>-0.40295168110349355</c:v>
                </c:pt>
                <c:pt idx="787">
                  <c:v>-0.40954773869346728</c:v>
                </c:pt>
                <c:pt idx="788">
                  <c:v>-0.42390855822398277</c:v>
                </c:pt>
                <c:pt idx="789">
                  <c:v>-0.42981637099284153</c:v>
                </c:pt>
                <c:pt idx="790">
                  <c:v>-0.41815652743116638</c:v>
                </c:pt>
                <c:pt idx="791">
                  <c:v>-0.4377985546890949</c:v>
                </c:pt>
                <c:pt idx="792">
                  <c:v>-0.44142975826224384</c:v>
                </c:pt>
                <c:pt idx="793">
                  <c:v>-0.43194214133019004</c:v>
                </c:pt>
                <c:pt idx="794">
                  <c:v>-0.41557920096366185</c:v>
                </c:pt>
                <c:pt idx="795">
                  <c:v>-0.40482269503546098</c:v>
                </c:pt>
                <c:pt idx="796">
                  <c:v>-0.40724319396676745</c:v>
                </c:pt>
                <c:pt idx="797">
                  <c:v>-0.41336138655112076</c:v>
                </c:pt>
                <c:pt idx="798">
                  <c:v>-0.41680925189140161</c:v>
                </c:pt>
                <c:pt idx="799">
                  <c:v>-0.44041894886482413</c:v>
                </c:pt>
                <c:pt idx="800">
                  <c:v>-0.46934356245746456</c:v>
                </c:pt>
                <c:pt idx="801">
                  <c:v>-0.47979144857031431</c:v>
                </c:pt>
                <c:pt idx="802">
                  <c:v>-0.47540950331865151</c:v>
                </c:pt>
                <c:pt idx="803">
                  <c:v>-0.46210422096946924</c:v>
                </c:pt>
                <c:pt idx="804">
                  <c:v>-0.46384769539078152</c:v>
                </c:pt>
                <c:pt idx="805">
                  <c:v>-0.49750767245929195</c:v>
                </c:pt>
                <c:pt idx="806">
                  <c:v>-0.50563528585913731</c:v>
                </c:pt>
                <c:pt idx="807">
                  <c:v>-0.51884549423136894</c:v>
                </c:pt>
                <c:pt idx="808">
                  <c:v>-0.54401544401544411</c:v>
                </c:pt>
                <c:pt idx="809">
                  <c:v>-0.56025198913441354</c:v>
                </c:pt>
                <c:pt idx="810">
                  <c:v>-0.5609826645326752</c:v>
                </c:pt>
                <c:pt idx="811">
                  <c:v>-0.57653535980148884</c:v>
                </c:pt>
                <c:pt idx="812">
                  <c:v>-0.53016524885108052</c:v>
                </c:pt>
                <c:pt idx="813">
                  <c:v>-0.49680283149846494</c:v>
                </c:pt>
                <c:pt idx="814">
                  <c:v>-0.48034082346349294</c:v>
                </c:pt>
                <c:pt idx="815">
                  <c:v>-0.49454545454545451</c:v>
                </c:pt>
                <c:pt idx="816">
                  <c:v>-0.491590097957324</c:v>
                </c:pt>
                <c:pt idx="817">
                  <c:v>-0.49239288725377472</c:v>
                </c:pt>
                <c:pt idx="818">
                  <c:v>-0.46643258696444689</c:v>
                </c:pt>
                <c:pt idx="819">
                  <c:v>-0.50255087417598165</c:v>
                </c:pt>
                <c:pt idx="820">
                  <c:v>-0.48700502165829729</c:v>
                </c:pt>
                <c:pt idx="821">
                  <c:v>-0.49038461538461542</c:v>
                </c:pt>
                <c:pt idx="822">
                  <c:v>-0.5004873201215434</c:v>
                </c:pt>
                <c:pt idx="823">
                  <c:v>-0.50656049396660463</c:v>
                </c:pt>
                <c:pt idx="824">
                  <c:v>-0.53212477174751993</c:v>
                </c:pt>
                <c:pt idx="825">
                  <c:v>-0.52453831817925112</c:v>
                </c:pt>
                <c:pt idx="826">
                  <c:v>-0.49835414301929626</c:v>
                </c:pt>
                <c:pt idx="827">
                  <c:v>-0.49101819076643505</c:v>
                </c:pt>
                <c:pt idx="828">
                  <c:v>-0.48147509248078513</c:v>
                </c:pt>
                <c:pt idx="829">
                  <c:v>-0.44718166876148124</c:v>
                </c:pt>
                <c:pt idx="830">
                  <c:v>-0.45096845165599342</c:v>
                </c:pt>
                <c:pt idx="831">
                  <c:v>-0.45605147864184004</c:v>
                </c:pt>
                <c:pt idx="832">
                  <c:v>-0.47257883101268272</c:v>
                </c:pt>
                <c:pt idx="833">
                  <c:v>-0.45796703296703289</c:v>
                </c:pt>
                <c:pt idx="834">
                  <c:v>-0.45495944493305962</c:v>
                </c:pt>
                <c:pt idx="835">
                  <c:v>-0.43882398753894081</c:v>
                </c:pt>
                <c:pt idx="836">
                  <c:v>-0.45360021289537722</c:v>
                </c:pt>
                <c:pt idx="837">
                  <c:v>-0.45689541062345185</c:v>
                </c:pt>
                <c:pt idx="838">
                  <c:v>-0.45247249609806228</c:v>
                </c:pt>
                <c:pt idx="839">
                  <c:v>-0.44559329443293483</c:v>
                </c:pt>
                <c:pt idx="840">
                  <c:v>-0.45724878498568877</c:v>
                </c:pt>
                <c:pt idx="841">
                  <c:v>-0.45673180158900573</c:v>
                </c:pt>
                <c:pt idx="842">
                  <c:v>-0.43576954797156664</c:v>
                </c:pt>
                <c:pt idx="843">
                  <c:v>-0.43885162541303102</c:v>
                </c:pt>
                <c:pt idx="844">
                  <c:v>-0.44721092160851195</c:v>
                </c:pt>
                <c:pt idx="845">
                  <c:v>-0.44492577946465839</c:v>
                </c:pt>
                <c:pt idx="846">
                  <c:v>-0.42181385403639005</c:v>
                </c:pt>
                <c:pt idx="847">
                  <c:v>-0.41129407952036623</c:v>
                </c:pt>
                <c:pt idx="848">
                  <c:v>-0.41568715631963049</c:v>
                </c:pt>
                <c:pt idx="849">
                  <c:v>-0.44044894189455086</c:v>
                </c:pt>
                <c:pt idx="850">
                  <c:v>-0.43391606286253337</c:v>
                </c:pt>
                <c:pt idx="851">
                  <c:v>-0.42318356030335158</c:v>
                </c:pt>
                <c:pt idx="852">
                  <c:v>-0.42876820548139449</c:v>
                </c:pt>
                <c:pt idx="853">
                  <c:v>-0.43776901004304158</c:v>
                </c:pt>
                <c:pt idx="854">
                  <c:v>-0.43602008614016641</c:v>
                </c:pt>
                <c:pt idx="855">
                  <c:v>-0.42664488755204077</c:v>
                </c:pt>
                <c:pt idx="856">
                  <c:v>-0.45035731491890163</c:v>
                </c:pt>
                <c:pt idx="857">
                  <c:v>-0.44512625905815395</c:v>
                </c:pt>
                <c:pt idx="858">
                  <c:v>-0.45454914703493099</c:v>
                </c:pt>
                <c:pt idx="859">
                  <c:v>-0.43510775994904782</c:v>
                </c:pt>
                <c:pt idx="860">
                  <c:v>-0.45041053572880252</c:v>
                </c:pt>
                <c:pt idx="861">
                  <c:v>-0.45103218465539663</c:v>
                </c:pt>
                <c:pt idx="862">
                  <c:v>-0.44790441027305561</c:v>
                </c:pt>
                <c:pt idx="863">
                  <c:v>-0.43146296674148144</c:v>
                </c:pt>
                <c:pt idx="864">
                  <c:v>-0.43246721411937739</c:v>
                </c:pt>
                <c:pt idx="865">
                  <c:v>-0.4158929091893242</c:v>
                </c:pt>
                <c:pt idx="866">
                  <c:v>-0.40939015581467342</c:v>
                </c:pt>
                <c:pt idx="867">
                  <c:v>-0.40725865495241087</c:v>
                </c:pt>
                <c:pt idx="868">
                  <c:v>-0.37365155544025763</c:v>
                </c:pt>
                <c:pt idx="869">
                  <c:v>-0.37499460066519807</c:v>
                </c:pt>
                <c:pt idx="870">
                  <c:v>-0.35710300429184549</c:v>
                </c:pt>
                <c:pt idx="871">
                  <c:v>-0.35464834632492181</c:v>
                </c:pt>
                <c:pt idx="872">
                  <c:v>-0.35121027244895708</c:v>
                </c:pt>
                <c:pt idx="873">
                  <c:v>-0.34735680913652878</c:v>
                </c:pt>
                <c:pt idx="874">
                  <c:v>-0.31626283643197528</c:v>
                </c:pt>
                <c:pt idx="875">
                  <c:v>-0.32987918005339611</c:v>
                </c:pt>
                <c:pt idx="876">
                  <c:v>-0.29398767298523076</c:v>
                </c:pt>
                <c:pt idx="877">
                  <c:v>-0.31738808813969654</c:v>
                </c:pt>
                <c:pt idx="878">
                  <c:v>-0.31417067442120561</c:v>
                </c:pt>
                <c:pt idx="879">
                  <c:v>-0.31718091768188539</c:v>
                </c:pt>
                <c:pt idx="880">
                  <c:v>-0.2901761691972955</c:v>
                </c:pt>
                <c:pt idx="881">
                  <c:v>-0.30799224879478215</c:v>
                </c:pt>
                <c:pt idx="882">
                  <c:v>-0.29325834489810831</c:v>
                </c:pt>
                <c:pt idx="883">
                  <c:v>-0.30452956735310788</c:v>
                </c:pt>
                <c:pt idx="884">
                  <c:v>-0.29130866229397101</c:v>
                </c:pt>
                <c:pt idx="885">
                  <c:v>-0.28883692072734224</c:v>
                </c:pt>
                <c:pt idx="886">
                  <c:v>-0.33687394805076654</c:v>
                </c:pt>
                <c:pt idx="887">
                  <c:v>-0.35044312304923331</c:v>
                </c:pt>
                <c:pt idx="888">
                  <c:v>-0.30092680608365019</c:v>
                </c:pt>
                <c:pt idx="889">
                  <c:v>-0.27231087470449167</c:v>
                </c:pt>
                <c:pt idx="890">
                  <c:v>-0.30316235652712298</c:v>
                </c:pt>
                <c:pt idx="891">
                  <c:v>-0.29993597951344431</c:v>
                </c:pt>
                <c:pt idx="892">
                  <c:v>-0.29191730622968948</c:v>
                </c:pt>
                <c:pt idx="893">
                  <c:v>-0.29524807826694621</c:v>
                </c:pt>
                <c:pt idx="894">
                  <c:v>-0.27092586265801155</c:v>
                </c:pt>
                <c:pt idx="895">
                  <c:v>-0.22607075399458876</c:v>
                </c:pt>
                <c:pt idx="896">
                  <c:v>-0.20958543259763174</c:v>
                </c:pt>
                <c:pt idx="897">
                  <c:v>-0.15768593244748774</c:v>
                </c:pt>
                <c:pt idx="898">
                  <c:v>-0.15275525628693154</c:v>
                </c:pt>
                <c:pt idx="899">
                  <c:v>-0.20342019973123238</c:v>
                </c:pt>
                <c:pt idx="900">
                  <c:v>-0.19989139148198898</c:v>
                </c:pt>
                <c:pt idx="901">
                  <c:v>-0.16980261193016755</c:v>
                </c:pt>
                <c:pt idx="902">
                  <c:v>-9.9991249307236796E-2</c:v>
                </c:pt>
                <c:pt idx="903">
                  <c:v>-7.3473830617119762E-2</c:v>
                </c:pt>
                <c:pt idx="904">
                  <c:v>-2.02851221503485E-2</c:v>
                </c:pt>
                <c:pt idx="905">
                  <c:v>-8.3568857287358966E-2</c:v>
                </c:pt>
                <c:pt idx="906">
                  <c:v>-7.1711250632308654E-2</c:v>
                </c:pt>
                <c:pt idx="907">
                  <c:v>-0.14339403653245641</c:v>
                </c:pt>
                <c:pt idx="908">
                  <c:v>-0.12404472915261866</c:v>
                </c:pt>
                <c:pt idx="909">
                  <c:v>-0.1267911658736488</c:v>
                </c:pt>
                <c:pt idx="910">
                  <c:v>-7.9815226289322916E-2</c:v>
                </c:pt>
                <c:pt idx="911">
                  <c:v>-7.3198298682371044E-2</c:v>
                </c:pt>
                <c:pt idx="912">
                  <c:v>-2.757148161901235E-2</c:v>
                </c:pt>
                <c:pt idx="913">
                  <c:v>-8.8141404587372851E-2</c:v>
                </c:pt>
                <c:pt idx="914">
                  <c:v>-8.2601732115316184E-2</c:v>
                </c:pt>
                <c:pt idx="915">
                  <c:v>-0.1174060469059055</c:v>
                </c:pt>
                <c:pt idx="916">
                  <c:v>-0.13381080109504184</c:v>
                </c:pt>
                <c:pt idx="917">
                  <c:v>-0.10482840841352292</c:v>
                </c:pt>
                <c:pt idx="918">
                  <c:v>-0.1180058191584602</c:v>
                </c:pt>
                <c:pt idx="919">
                  <c:v>-7.8250100800645206E-2</c:v>
                </c:pt>
                <c:pt idx="920">
                  <c:v>-0.11320081269562354</c:v>
                </c:pt>
                <c:pt idx="921">
                  <c:v>-0.11993714610820627</c:v>
                </c:pt>
                <c:pt idx="922">
                  <c:v>-0.15433425707699888</c:v>
                </c:pt>
                <c:pt idx="923">
                  <c:v>-0.14129460755890577</c:v>
                </c:pt>
                <c:pt idx="924">
                  <c:v>-0.13237534807965123</c:v>
                </c:pt>
                <c:pt idx="925">
                  <c:v>-0.15544041450777202</c:v>
                </c:pt>
                <c:pt idx="926">
                  <c:v>-0.15295142447222787</c:v>
                </c:pt>
                <c:pt idx="927">
                  <c:v>-0.13915286808645067</c:v>
                </c:pt>
                <c:pt idx="928">
                  <c:v>-0.16186859096088113</c:v>
                </c:pt>
                <c:pt idx="929">
                  <c:v>-0.12256200975196097</c:v>
                </c:pt>
                <c:pt idx="930">
                  <c:v>-9.9529823410420382E-2</c:v>
                </c:pt>
                <c:pt idx="931">
                  <c:v>-9.2790441077531538E-2</c:v>
                </c:pt>
                <c:pt idx="932">
                  <c:v>-7.5542731519648076E-2</c:v>
                </c:pt>
                <c:pt idx="933">
                  <c:v>-2.3760507805798636E-2</c:v>
                </c:pt>
                <c:pt idx="934">
                  <c:v>-2.8366360698864668E-2</c:v>
                </c:pt>
                <c:pt idx="935">
                  <c:v>-1.6411029603641603E-2</c:v>
                </c:pt>
                <c:pt idx="936">
                  <c:v>-3.9060964308781032E-2</c:v>
                </c:pt>
                <c:pt idx="937">
                  <c:v>-2.5377486502872748E-2</c:v>
                </c:pt>
                <c:pt idx="938">
                  <c:v>-7.3182339931129103E-2</c:v>
                </c:pt>
                <c:pt idx="939">
                  <c:v>-0.10033754355400704</c:v>
                </c:pt>
                <c:pt idx="940">
                  <c:v>-6.0609529260266193E-2</c:v>
                </c:pt>
                <c:pt idx="941">
                  <c:v>-2.3361319782000289E-2</c:v>
                </c:pt>
                <c:pt idx="942">
                  <c:v>-6.3274217984137238E-3</c:v>
                </c:pt>
                <c:pt idx="943">
                  <c:v>1.5623588909961184E-2</c:v>
                </c:pt>
                <c:pt idx="944">
                  <c:v>7.0716658756525774E-2</c:v>
                </c:pt>
                <c:pt idx="945">
                  <c:v>7.8637930479043661E-2</c:v>
                </c:pt>
                <c:pt idx="946">
                  <c:v>6.1651840789559209E-2</c:v>
                </c:pt>
                <c:pt idx="947">
                  <c:v>9.5073289902280145E-2</c:v>
                </c:pt>
                <c:pt idx="948">
                  <c:v>9.6881808278867165E-2</c:v>
                </c:pt>
                <c:pt idx="949">
                  <c:v>6.0976829471578675E-2</c:v>
                </c:pt>
                <c:pt idx="950">
                  <c:v>-1.8137469510288162E-2</c:v>
                </c:pt>
                <c:pt idx="951">
                  <c:v>-1.0198264394755241E-2</c:v>
                </c:pt>
                <c:pt idx="952">
                  <c:v>3.5159940612768059E-2</c:v>
                </c:pt>
                <c:pt idx="953">
                  <c:v>2.1406326831666878E-2</c:v>
                </c:pt>
                <c:pt idx="954">
                  <c:v>-9.2624681011940213E-3</c:v>
                </c:pt>
                <c:pt idx="955">
                  <c:v>3.0614845492195064E-2</c:v>
                </c:pt>
                <c:pt idx="956">
                  <c:v>4.7502288479142285E-2</c:v>
                </c:pt>
                <c:pt idx="957">
                  <c:v>5.9103464341575318E-2</c:v>
                </c:pt>
                <c:pt idx="958">
                  <c:v>8.4202249495743731E-2</c:v>
                </c:pt>
                <c:pt idx="959">
                  <c:v>0.11377985177051886</c:v>
                </c:pt>
                <c:pt idx="960">
                  <c:v>7.1812392198487451E-2</c:v>
                </c:pt>
                <c:pt idx="961">
                  <c:v>3.4366640440598006E-2</c:v>
                </c:pt>
                <c:pt idx="962">
                  <c:v>3.254990035744787E-2</c:v>
                </c:pt>
                <c:pt idx="963">
                  <c:v>-2.7041310666784057E-2</c:v>
                </c:pt>
                <c:pt idx="964">
                  <c:v>-1.2351629812616838E-2</c:v>
                </c:pt>
                <c:pt idx="965">
                  <c:v>-3.8986752074537723E-2</c:v>
                </c:pt>
                <c:pt idx="966">
                  <c:v>-5.1572363467886739E-2</c:v>
                </c:pt>
                <c:pt idx="967">
                  <c:v>-4.6092707547717104E-2</c:v>
                </c:pt>
                <c:pt idx="968">
                  <c:v>-6.004086398131947E-2</c:v>
                </c:pt>
                <c:pt idx="969">
                  <c:v>-3.6317259808089308E-2</c:v>
                </c:pt>
                <c:pt idx="970">
                  <c:v>-5.9000208166057E-2</c:v>
                </c:pt>
                <c:pt idx="971">
                  <c:v>-3.1162073034217586E-2</c:v>
                </c:pt>
                <c:pt idx="972">
                  <c:v>-4.8737366296372708E-2</c:v>
                </c:pt>
                <c:pt idx="973">
                  <c:v>7.460376423972237E-3</c:v>
                </c:pt>
                <c:pt idx="974">
                  <c:v>-1.945862058674297E-2</c:v>
                </c:pt>
                <c:pt idx="975">
                  <c:v>-3.681017384202534E-2</c:v>
                </c:pt>
                <c:pt idx="976">
                  <c:v>4.6887440653473611E-3</c:v>
                </c:pt>
                <c:pt idx="977">
                  <c:v>-3.9428457801891859E-2</c:v>
                </c:pt>
                <c:pt idx="978">
                  <c:v>-5.1945486865494828E-2</c:v>
                </c:pt>
                <c:pt idx="979">
                  <c:v>-2.9886636894537966E-2</c:v>
                </c:pt>
                <c:pt idx="980">
                  <c:v>2.013562548331449E-2</c:v>
                </c:pt>
                <c:pt idx="981">
                  <c:v>2.7072040698906896E-2</c:v>
                </c:pt>
                <c:pt idx="982">
                  <c:v>2.5113528999420875E-2</c:v>
                </c:pt>
                <c:pt idx="983">
                  <c:v>2.6012000852852601E-2</c:v>
                </c:pt>
                <c:pt idx="984">
                  <c:v>3.8936750774136053E-2</c:v>
                </c:pt>
                <c:pt idx="985">
                  <c:v>9.4738723708513994E-3</c:v>
                </c:pt>
                <c:pt idx="986">
                  <c:v>-2.7264393648165242E-2</c:v>
                </c:pt>
                <c:pt idx="987">
                  <c:v>-4.2943712853979799E-2</c:v>
                </c:pt>
                <c:pt idx="988">
                  <c:v>-3.9874420515227937E-2</c:v>
                </c:pt>
                <c:pt idx="989">
                  <c:v>-4.0607042876086741E-2</c:v>
                </c:pt>
                <c:pt idx="990">
                  <c:v>-8.7669080092046769E-2</c:v>
                </c:pt>
                <c:pt idx="991">
                  <c:v>-6.7065667300592935E-2</c:v>
                </c:pt>
                <c:pt idx="992">
                  <c:v>-6.8239493572045951E-2</c:v>
                </c:pt>
                <c:pt idx="993">
                  <c:v>-4.4068576688528371E-2</c:v>
                </c:pt>
                <c:pt idx="994">
                  <c:v>-6.4493564633463785E-2</c:v>
                </c:pt>
                <c:pt idx="995">
                  <c:v>-7.7506248264371025E-2</c:v>
                </c:pt>
                <c:pt idx="996">
                  <c:v>-6.8814055636896132E-2</c:v>
                </c:pt>
                <c:pt idx="997">
                  <c:v>-6.7089378668734101E-2</c:v>
                </c:pt>
                <c:pt idx="998">
                  <c:v>-2.8949402972253235E-2</c:v>
                </c:pt>
                <c:pt idx="999">
                  <c:v>-1.5701468189233236E-2</c:v>
                </c:pt>
                <c:pt idx="1000">
                  <c:v>-1.3821353844340356E-2</c:v>
                </c:pt>
                <c:pt idx="1001">
                  <c:v>-1.9558601944042353E-2</c:v>
                </c:pt>
                <c:pt idx="1002">
                  <c:v>6.4224908358325727E-3</c:v>
                </c:pt>
                <c:pt idx="1003">
                  <c:v>-9.9380758193626795E-3</c:v>
                </c:pt>
                <c:pt idx="1004">
                  <c:v>-1.6650780412248434E-2</c:v>
                </c:pt>
                <c:pt idx="1005">
                  <c:v>-5.1501105759022003E-4</c:v>
                </c:pt>
                <c:pt idx="1006">
                  <c:v>2.3268783888458433E-2</c:v>
                </c:pt>
                <c:pt idx="1007">
                  <c:v>-2.1638699293612729E-2</c:v>
                </c:pt>
                <c:pt idx="1008">
                  <c:v>-1.3650534217137245E-2</c:v>
                </c:pt>
                <c:pt idx="1009">
                  <c:v>1.5577190542420016E-2</c:v>
                </c:pt>
                <c:pt idx="1010">
                  <c:v>3.4079570965327877E-2</c:v>
                </c:pt>
                <c:pt idx="1011">
                  <c:v>1.5035051039232528E-2</c:v>
                </c:pt>
                <c:pt idx="1012">
                  <c:v>3.9427392939461736E-3</c:v>
                </c:pt>
                <c:pt idx="1013">
                  <c:v>1.4357282502443836E-2</c:v>
                </c:pt>
                <c:pt idx="1014">
                  <c:v>5.2444472409236553E-2</c:v>
                </c:pt>
                <c:pt idx="1015">
                  <c:v>5.2296356426988044E-2</c:v>
                </c:pt>
                <c:pt idx="1016">
                  <c:v>4.6230595234406424E-2</c:v>
                </c:pt>
                <c:pt idx="1017">
                  <c:v>1.6307893020221842E-2</c:v>
                </c:pt>
                <c:pt idx="1018">
                  <c:v>2.5049203793165331E-2</c:v>
                </c:pt>
                <c:pt idx="1019">
                  <c:v>1.7488029027748819E-2</c:v>
                </c:pt>
                <c:pt idx="1020">
                  <c:v>1.5766371047209571E-2</c:v>
                </c:pt>
                <c:pt idx="1021">
                  <c:v>5.0375688254798767E-2</c:v>
                </c:pt>
                <c:pt idx="1022">
                  <c:v>3.1127119915953738E-2</c:v>
                </c:pt>
                <c:pt idx="1023">
                  <c:v>2.5215381382643454E-2</c:v>
                </c:pt>
                <c:pt idx="1024">
                  <c:v>2.2583532219570435E-2</c:v>
                </c:pt>
                <c:pt idx="1025">
                  <c:v>3.6043562583917721E-2</c:v>
                </c:pt>
                <c:pt idx="1026">
                  <c:v>6.2709763250990314E-2</c:v>
                </c:pt>
                <c:pt idx="1027">
                  <c:v>8.3517682354010692E-2</c:v>
                </c:pt>
                <c:pt idx="1028">
                  <c:v>0.12162968078094094</c:v>
                </c:pt>
                <c:pt idx="1029">
                  <c:v>0.13164451827242507</c:v>
                </c:pt>
                <c:pt idx="1030">
                  <c:v>0.1617212129090968</c:v>
                </c:pt>
                <c:pt idx="1031">
                  <c:v>0.19009940490042898</c:v>
                </c:pt>
                <c:pt idx="1032">
                  <c:v>0.19886535298264474</c:v>
                </c:pt>
                <c:pt idx="1033">
                  <c:v>0.20193347755543534</c:v>
                </c:pt>
                <c:pt idx="1034">
                  <c:v>0.2554426194914361</c:v>
                </c:pt>
                <c:pt idx="1035">
                  <c:v>0.26111988766017191</c:v>
                </c:pt>
                <c:pt idx="1036">
                  <c:v>0.25290039615166937</c:v>
                </c:pt>
                <c:pt idx="1037">
                  <c:v>0.20608315696046975</c:v>
                </c:pt>
                <c:pt idx="1038">
                  <c:v>0.20522818200311943</c:v>
                </c:pt>
                <c:pt idx="1039">
                  <c:v>0.17642730526104544</c:v>
                </c:pt>
                <c:pt idx="1040">
                  <c:v>0.22221054843454491</c:v>
                </c:pt>
                <c:pt idx="1041">
                  <c:v>0.20277099735276938</c:v>
                </c:pt>
                <c:pt idx="1042">
                  <c:v>0.23562510989977148</c:v>
                </c:pt>
                <c:pt idx="1043">
                  <c:v>0.273153785545448</c:v>
                </c:pt>
                <c:pt idx="1044">
                  <c:v>0.29465065502183396</c:v>
                </c:pt>
                <c:pt idx="1045">
                  <c:v>0.25724230066094789</c:v>
                </c:pt>
                <c:pt idx="1046">
                  <c:v>0.30119825708061021</c:v>
                </c:pt>
                <c:pt idx="1047">
                  <c:v>0.29014002757019508</c:v>
                </c:pt>
                <c:pt idx="1048">
                  <c:v>0.25793971793338732</c:v>
                </c:pt>
                <c:pt idx="1049">
                  <c:v>0.24019237375472335</c:v>
                </c:pt>
                <c:pt idx="1050">
                  <c:v>0.23021925643469943</c:v>
                </c:pt>
                <c:pt idx="1051">
                  <c:v>0.27507864383082836</c:v>
                </c:pt>
                <c:pt idx="1052">
                  <c:v>0.28677958879301158</c:v>
                </c:pt>
                <c:pt idx="1053">
                  <c:v>0.27228702721809839</c:v>
                </c:pt>
                <c:pt idx="1054">
                  <c:v>0.32330855157470006</c:v>
                </c:pt>
                <c:pt idx="1055">
                  <c:v>0.37981423186040186</c:v>
                </c:pt>
                <c:pt idx="1056">
                  <c:v>0.40468768496231711</c:v>
                </c:pt>
                <c:pt idx="1057">
                  <c:v>0.37972528535500083</c:v>
                </c:pt>
                <c:pt idx="1058">
                  <c:v>0.34716952781638555</c:v>
                </c:pt>
                <c:pt idx="1059">
                  <c:v>0.36069268622516071</c:v>
                </c:pt>
                <c:pt idx="1060">
                  <c:v>0.34596695821185608</c:v>
                </c:pt>
                <c:pt idx="1061">
                  <c:v>0.4063642729323893</c:v>
                </c:pt>
                <c:pt idx="1062">
                  <c:v>0.41967420029187874</c:v>
                </c:pt>
                <c:pt idx="1063">
                  <c:v>0.5276037256562236</c:v>
                </c:pt>
                <c:pt idx="1064">
                  <c:v>0.50508044030482657</c:v>
                </c:pt>
                <c:pt idx="1065">
                  <c:v>0.55314115482344683</c:v>
                </c:pt>
                <c:pt idx="1066">
                  <c:v>0.51117846005182943</c:v>
                </c:pt>
                <c:pt idx="1067">
                  <c:v>0.58391320271012637</c:v>
                </c:pt>
                <c:pt idx="1068">
                  <c:v>0.3104573893444218</c:v>
                </c:pt>
                <c:pt idx="1069">
                  <c:v>0.31527610461275413</c:v>
                </c:pt>
                <c:pt idx="1070">
                  <c:v>0.28312760261748982</c:v>
                </c:pt>
                <c:pt idx="1071">
                  <c:v>0.27576675501703884</c:v>
                </c:pt>
                <c:pt idx="1072">
                  <c:v>0.25551697098689363</c:v>
                </c:pt>
                <c:pt idx="1073">
                  <c:v>0.18084073501384457</c:v>
                </c:pt>
                <c:pt idx="1074">
                  <c:v>0.18382538027257356</c:v>
                </c:pt>
                <c:pt idx="1075">
                  <c:v>0.25347622340016907</c:v>
                </c:pt>
                <c:pt idx="1076">
                  <c:v>0.24987857276293668</c:v>
                </c:pt>
                <c:pt idx="1077">
                  <c:v>0.25751153456618803</c:v>
                </c:pt>
                <c:pt idx="1078">
                  <c:v>0.29906149855028219</c:v>
                </c:pt>
                <c:pt idx="1079">
                  <c:v>0.29646726690065606</c:v>
                </c:pt>
                <c:pt idx="1080">
                  <c:v>0.36344250422467206</c:v>
                </c:pt>
                <c:pt idx="1081">
                  <c:v>0.35590133428356485</c:v>
                </c:pt>
                <c:pt idx="1082">
                  <c:v>0.32186898970471756</c:v>
                </c:pt>
                <c:pt idx="1083">
                  <c:v>0.30225852955309973</c:v>
                </c:pt>
                <c:pt idx="1084">
                  <c:v>0.29246294311166965</c:v>
                </c:pt>
                <c:pt idx="1085">
                  <c:v>0.22596103396411227</c:v>
                </c:pt>
                <c:pt idx="1086">
                  <c:v>0.25571576800601092</c:v>
                </c:pt>
                <c:pt idx="1087">
                  <c:v>0.27919774093114169</c:v>
                </c:pt>
                <c:pt idx="1088">
                  <c:v>0.25456305805572499</c:v>
                </c:pt>
                <c:pt idx="1089">
                  <c:v>0.21428075775449296</c:v>
                </c:pt>
                <c:pt idx="1090">
                  <c:v>0.22720473125760998</c:v>
                </c:pt>
                <c:pt idx="1091">
                  <c:v>0.2286828453048293</c:v>
                </c:pt>
                <c:pt idx="1092">
                  <c:v>0.23867553358169991</c:v>
                </c:pt>
                <c:pt idx="1093">
                  <c:v>0.2321298004944119</c:v>
                </c:pt>
                <c:pt idx="1094">
                  <c:v>0.23541681151359239</c:v>
                </c:pt>
                <c:pt idx="1095">
                  <c:v>0.22259933491035011</c:v>
                </c:pt>
                <c:pt idx="1096">
                  <c:v>0.27405677326625932</c:v>
                </c:pt>
                <c:pt idx="1097">
                  <c:v>0.27197269134028024</c:v>
                </c:pt>
                <c:pt idx="1098">
                  <c:v>0.21083037516530956</c:v>
                </c:pt>
                <c:pt idx="1099">
                  <c:v>0.21120552871901555</c:v>
                </c:pt>
                <c:pt idx="1100">
                  <c:v>0.20797509110851653</c:v>
                </c:pt>
                <c:pt idx="1101">
                  <c:v>0.23015787777897123</c:v>
                </c:pt>
                <c:pt idx="1102">
                  <c:v>0.22826048043532743</c:v>
                </c:pt>
                <c:pt idx="1103">
                  <c:v>0.2058402818965217</c:v>
                </c:pt>
                <c:pt idx="1104">
                  <c:v>0.16487183898159308</c:v>
                </c:pt>
                <c:pt idx="1105">
                  <c:v>0.18237475510775281</c:v>
                </c:pt>
                <c:pt idx="1106">
                  <c:v>0.16813217983264761</c:v>
                </c:pt>
                <c:pt idx="1107">
                  <c:v>0.18054176712523029</c:v>
                </c:pt>
                <c:pt idx="1108">
                  <c:v>0.15222308616667846</c:v>
                </c:pt>
                <c:pt idx="1109">
                  <c:v>0.17269503546099285</c:v>
                </c:pt>
                <c:pt idx="1110">
                  <c:v>0.16034024455077089</c:v>
                </c:pt>
                <c:pt idx="1111">
                  <c:v>0.12219018170447837</c:v>
                </c:pt>
                <c:pt idx="1112">
                  <c:v>0.13379425355244412</c:v>
                </c:pt>
                <c:pt idx="1113">
                  <c:v>0.21507614769365624</c:v>
                </c:pt>
                <c:pt idx="1114">
                  <c:v>0.20259012695987488</c:v>
                </c:pt>
                <c:pt idx="1115">
                  <c:v>0.23050860078933666</c:v>
                </c:pt>
                <c:pt idx="1116">
                  <c:v>0.23489386879668661</c:v>
                </c:pt>
                <c:pt idx="1117">
                  <c:v>0.22601878559278155</c:v>
                </c:pt>
                <c:pt idx="1118">
                  <c:v>0.23813753793767112</c:v>
                </c:pt>
                <c:pt idx="1119">
                  <c:v>0.24258680874517746</c:v>
                </c:pt>
                <c:pt idx="1120">
                  <c:v>0.20926643697961533</c:v>
                </c:pt>
                <c:pt idx="1121">
                  <c:v>0.20180347150443745</c:v>
                </c:pt>
                <c:pt idx="1122">
                  <c:v>0.1828777132266457</c:v>
                </c:pt>
                <c:pt idx="1123">
                  <c:v>0.16877489691802361</c:v>
                </c:pt>
                <c:pt idx="1124">
                  <c:v>0.18778232636928283</c:v>
                </c:pt>
                <c:pt idx="1125">
                  <c:v>0.1703309978255616</c:v>
                </c:pt>
                <c:pt idx="1126">
                  <c:v>0.14296204813244784</c:v>
                </c:pt>
                <c:pt idx="1127">
                  <c:v>0.14399679562068179</c:v>
                </c:pt>
                <c:pt idx="1128">
                  <c:v>0.16602975296847289</c:v>
                </c:pt>
                <c:pt idx="1129">
                  <c:v>0.16138778558576905</c:v>
                </c:pt>
                <c:pt idx="1130">
                  <c:v>0.13134259105823087</c:v>
                </c:pt>
                <c:pt idx="1131">
                  <c:v>0.13880072928624498</c:v>
                </c:pt>
                <c:pt idx="1132">
                  <c:v>0.14730906880950778</c:v>
                </c:pt>
                <c:pt idx="1133">
                  <c:v>0.12706308680612755</c:v>
                </c:pt>
                <c:pt idx="1134">
                  <c:v>0.12488506502036012</c:v>
                </c:pt>
                <c:pt idx="1135">
                  <c:v>0.1199608610567513</c:v>
                </c:pt>
                <c:pt idx="1136">
                  <c:v>0.13338826631509559</c:v>
                </c:pt>
                <c:pt idx="1137">
                  <c:v>0.11938035596572183</c:v>
                </c:pt>
                <c:pt idx="1138">
                  <c:v>0.16234675408940347</c:v>
                </c:pt>
                <c:pt idx="1139">
                  <c:v>0.1821000413393965</c:v>
                </c:pt>
                <c:pt idx="1140">
                  <c:v>0.16618560901898194</c:v>
                </c:pt>
                <c:pt idx="1141">
                  <c:v>0.16485470773773581</c:v>
                </c:pt>
                <c:pt idx="1142">
                  <c:v>0.16217032413931975</c:v>
                </c:pt>
                <c:pt idx="1143">
                  <c:v>0.18377636768993311</c:v>
                </c:pt>
                <c:pt idx="1144">
                  <c:v>0.21311072919224161</c:v>
                </c:pt>
                <c:pt idx="1145">
                  <c:v>0.16201516130128835</c:v>
                </c:pt>
                <c:pt idx="1146">
                  <c:v>0.16133000717629775</c:v>
                </c:pt>
                <c:pt idx="1147">
                  <c:v>0.1479342514438029</c:v>
                </c:pt>
                <c:pt idx="1148">
                  <c:v>9.3441766281272542E-2</c:v>
                </c:pt>
                <c:pt idx="1149">
                  <c:v>9.2211047098265109E-2</c:v>
                </c:pt>
                <c:pt idx="1150">
                  <c:v>0.11036192364898367</c:v>
                </c:pt>
                <c:pt idx="1151">
                  <c:v>9.9996701955740175E-2</c:v>
                </c:pt>
                <c:pt idx="1152">
                  <c:v>0.10088717390587387</c:v>
                </c:pt>
                <c:pt idx="1153">
                  <c:v>7.655471429495897E-2</c:v>
                </c:pt>
                <c:pt idx="1154">
                  <c:v>6.0165171946577223E-2</c:v>
                </c:pt>
                <c:pt idx="1155">
                  <c:v>6.6500145975930236E-2</c:v>
                </c:pt>
                <c:pt idx="1156">
                  <c:v>5.5815907695290878E-2</c:v>
                </c:pt>
                <c:pt idx="1157">
                  <c:v>6.0276009178759526E-2</c:v>
                </c:pt>
                <c:pt idx="1158">
                  <c:v>8.3723059816201761E-2</c:v>
                </c:pt>
                <c:pt idx="1159">
                  <c:v>5.3216658564252173E-2</c:v>
                </c:pt>
                <c:pt idx="1160">
                  <c:v>5.9556831902881635E-2</c:v>
                </c:pt>
                <c:pt idx="1161">
                  <c:v>4.1163485261654253E-2</c:v>
                </c:pt>
                <c:pt idx="1162">
                  <c:v>5.4148811842617883E-2</c:v>
                </c:pt>
                <c:pt idx="1163">
                  <c:v>3.9587139789082126E-2</c:v>
                </c:pt>
                <c:pt idx="1164">
                  <c:v>6.6875282276275705E-2</c:v>
                </c:pt>
                <c:pt idx="1165">
                  <c:v>5.8183917631587478E-2</c:v>
                </c:pt>
                <c:pt idx="1166">
                  <c:v>3.5362521446273165E-2</c:v>
                </c:pt>
                <c:pt idx="1167">
                  <c:v>3.8730380631632366E-2</c:v>
                </c:pt>
                <c:pt idx="1168">
                  <c:v>3.7836970474967702E-2</c:v>
                </c:pt>
                <c:pt idx="1169">
                  <c:v>3.6913285600636447E-2</c:v>
                </c:pt>
                <c:pt idx="1170">
                  <c:v>2.3468395461912595E-2</c:v>
                </c:pt>
                <c:pt idx="1171">
                  <c:v>2.3371218184726761E-3</c:v>
                </c:pt>
                <c:pt idx="1172">
                  <c:v>1.2453977909396396E-2</c:v>
                </c:pt>
                <c:pt idx="1173">
                  <c:v>-1.213127314519169E-3</c:v>
                </c:pt>
                <c:pt idx="1174">
                  <c:v>-1.2018011161846864E-2</c:v>
                </c:pt>
                <c:pt idx="1175">
                  <c:v>-1.4527691429296441E-2</c:v>
                </c:pt>
                <c:pt idx="1176">
                  <c:v>-2.6688132759528194E-2</c:v>
                </c:pt>
                <c:pt idx="1177">
                  <c:v>-2.250843679370873E-2</c:v>
                </c:pt>
                <c:pt idx="1178">
                  <c:v>-2.5089274719861998E-2</c:v>
                </c:pt>
                <c:pt idx="1179">
                  <c:v>-2.8267793703295241E-2</c:v>
                </c:pt>
                <c:pt idx="1180">
                  <c:v>-2.8574936312574795E-2</c:v>
                </c:pt>
                <c:pt idx="1181">
                  <c:v>-3.7198862786173681E-2</c:v>
                </c:pt>
                <c:pt idx="1182">
                  <c:v>-3.7707616339966998E-2</c:v>
                </c:pt>
                <c:pt idx="1183">
                  <c:v>-2.583025830258312E-2</c:v>
                </c:pt>
                <c:pt idx="1184">
                  <c:v>-7.6756062505733968E-3</c:v>
                </c:pt>
                <c:pt idx="1185">
                  <c:v>-1.4228747507703421E-2</c:v>
                </c:pt>
                <c:pt idx="1186">
                  <c:v>-1.117148841868798E-2</c:v>
                </c:pt>
                <c:pt idx="1187">
                  <c:v>-1.9094745150420533E-2</c:v>
                </c:pt>
                <c:pt idx="1188">
                  <c:v>-3.5122066981104205E-2</c:v>
                </c:pt>
                <c:pt idx="1189">
                  <c:v>-2.8417704586665038E-2</c:v>
                </c:pt>
                <c:pt idx="1190">
                  <c:v>-3.7137919925021246E-2</c:v>
                </c:pt>
                <c:pt idx="1191">
                  <c:v>-2.5204138784895247E-2</c:v>
                </c:pt>
                <c:pt idx="1192">
                  <c:v>-2.207941514606615E-2</c:v>
                </c:pt>
                <c:pt idx="1193">
                  <c:v>-3.1911163062536607E-2</c:v>
                </c:pt>
                <c:pt idx="1194">
                  <c:v>-2.8763552343148202E-2</c:v>
                </c:pt>
                <c:pt idx="1195">
                  <c:v>-4.0175200120826648E-3</c:v>
                </c:pt>
                <c:pt idx="1196">
                  <c:v>1.8033935479940366E-2</c:v>
                </c:pt>
                <c:pt idx="1197">
                  <c:v>1.4865811679410257E-2</c:v>
                </c:pt>
                <c:pt idx="1198">
                  <c:v>1.6590250965251574E-3</c:v>
                </c:pt>
                <c:pt idx="1199">
                  <c:v>-7.1449925261584113E-3</c:v>
                </c:pt>
                <c:pt idx="1200">
                  <c:v>-7.3507617523268509E-3</c:v>
                </c:pt>
                <c:pt idx="1201">
                  <c:v>-8.6613702885132149E-3</c:v>
                </c:pt>
                <c:pt idx="1202">
                  <c:v>-2.2400095573741341E-3</c:v>
                </c:pt>
                <c:pt idx="1203">
                  <c:v>7.4615455184856572E-3</c:v>
                </c:pt>
                <c:pt idx="1204">
                  <c:v>1.1247443762781195E-2</c:v>
                </c:pt>
                <c:pt idx="1205">
                  <c:v>1.1451803115883452E-2</c:v>
                </c:pt>
                <c:pt idx="1206">
                  <c:v>3.0224855086311342E-2</c:v>
                </c:pt>
                <c:pt idx="1207">
                  <c:v>3.2740938913306428E-2</c:v>
                </c:pt>
                <c:pt idx="1208">
                  <c:v>4.0893382823499413E-2</c:v>
                </c:pt>
                <c:pt idx="1209">
                  <c:v>5.5935849794641168E-2</c:v>
                </c:pt>
                <c:pt idx="1210">
                  <c:v>6.1910263816676414E-2</c:v>
                </c:pt>
                <c:pt idx="1211">
                  <c:v>3.6103984420883473E-2</c:v>
                </c:pt>
                <c:pt idx="1212">
                  <c:v>3.8916880467373627E-2</c:v>
                </c:pt>
                <c:pt idx="1213">
                  <c:v>5.1621360132330318E-2</c:v>
                </c:pt>
                <c:pt idx="1214">
                  <c:v>6.1052631578947469E-2</c:v>
                </c:pt>
                <c:pt idx="1215">
                  <c:v>5.6032036324651591E-2</c:v>
                </c:pt>
                <c:pt idx="1216">
                  <c:v>3.497044533160043E-2</c:v>
                </c:pt>
                <c:pt idx="1217">
                  <c:v>2.1167950979481986E-2</c:v>
                </c:pt>
                <c:pt idx="1218">
                  <c:v>8.7017373048954294E-3</c:v>
                </c:pt>
                <c:pt idx="1219">
                  <c:v>7.0767722566018598E-3</c:v>
                </c:pt>
                <c:pt idx="1220">
                  <c:v>-1.0380831673607371E-2</c:v>
                </c:pt>
                <c:pt idx="1221">
                  <c:v>-1.0331454886990277E-2</c:v>
                </c:pt>
                <c:pt idx="1222">
                  <c:v>2.7267769496441829E-4</c:v>
                </c:pt>
                <c:pt idx="1223">
                  <c:v>-6.1673739810093053E-3</c:v>
                </c:pt>
                <c:pt idx="1224">
                  <c:v>-6.6899802341494619E-3</c:v>
                </c:pt>
                <c:pt idx="1225">
                  <c:v>1.5526503741887465E-2</c:v>
                </c:pt>
                <c:pt idx="1226">
                  <c:v>1.7697437031886976E-2</c:v>
                </c:pt>
                <c:pt idx="1227">
                  <c:v>2.1142116739879313E-2</c:v>
                </c:pt>
                <c:pt idx="1228">
                  <c:v>2.338943884083311E-2</c:v>
                </c:pt>
                <c:pt idx="1229">
                  <c:v>2.4130347241582362E-2</c:v>
                </c:pt>
                <c:pt idx="1230">
                  <c:v>1.5455523121831405E-2</c:v>
                </c:pt>
                <c:pt idx="1231">
                  <c:v>2.8465871237357554E-3</c:v>
                </c:pt>
                <c:pt idx="1232">
                  <c:v>1.2294833747198641E-2</c:v>
                </c:pt>
                <c:pt idx="1233">
                  <c:v>-1.5057235104197209E-2</c:v>
                </c:pt>
                <c:pt idx="1234">
                  <c:v>-1.357385775543396E-2</c:v>
                </c:pt>
                <c:pt idx="1235">
                  <c:v>1.071428571428612E-3</c:v>
                </c:pt>
                <c:pt idx="1236">
                  <c:v>-1.7464066007755408E-2</c:v>
                </c:pt>
                <c:pt idx="1237">
                  <c:v>-1.8688591504125607E-2</c:v>
                </c:pt>
                <c:pt idx="1238">
                  <c:v>-2.1817967390984627E-3</c:v>
                </c:pt>
                <c:pt idx="1239">
                  <c:v>1.7898022892819831E-2</c:v>
                </c:pt>
                <c:pt idx="1240">
                  <c:v>2.0068279649695597E-2</c:v>
                </c:pt>
                <c:pt idx="1241">
                  <c:v>1.074253334907338E-2</c:v>
                </c:pt>
                <c:pt idx="1242">
                  <c:v>2.065871797898744E-3</c:v>
                </c:pt>
                <c:pt idx="1243">
                  <c:v>4.0340477276181952E-2</c:v>
                </c:pt>
                <c:pt idx="1244">
                  <c:v>4.0121765601217607E-2</c:v>
                </c:pt>
                <c:pt idx="1245">
                  <c:v>3.7313204779512832E-2</c:v>
                </c:pt>
                <c:pt idx="1246">
                  <c:v>3.7988311288834176E-2</c:v>
                </c:pt>
                <c:pt idx="1247">
                  <c:v>3.7065518302060729E-2</c:v>
                </c:pt>
                <c:pt idx="1248">
                  <c:v>1.1061814257449454E-2</c:v>
                </c:pt>
                <c:pt idx="1249">
                  <c:v>1.8226984317011752E-2</c:v>
                </c:pt>
                <c:pt idx="1250">
                  <c:v>2.3712084737602224E-2</c:v>
                </c:pt>
                <c:pt idx="1251">
                  <c:v>2.2306511333875179E-2</c:v>
                </c:pt>
                <c:pt idx="1252">
                  <c:v>1.4931214064240361E-2</c:v>
                </c:pt>
                <c:pt idx="1253">
                  <c:v>1.6820932716269166E-2</c:v>
                </c:pt>
                <c:pt idx="1254">
                  <c:v>2.2319176089989012E-2</c:v>
                </c:pt>
                <c:pt idx="1255">
                  <c:v>1.2856805850436359E-2</c:v>
                </c:pt>
                <c:pt idx="1256">
                  <c:v>2.2681090126703385E-2</c:v>
                </c:pt>
                <c:pt idx="1257">
                  <c:v>2.6087736074587697E-2</c:v>
                </c:pt>
                <c:pt idx="1258">
                  <c:v>3.4533674853096219E-2</c:v>
                </c:pt>
                <c:pt idx="1259">
                  <c:v>2.3840341952379607E-2</c:v>
                </c:pt>
                <c:pt idx="1260">
                  <c:v>4.2836221625579762E-2</c:v>
                </c:pt>
                <c:pt idx="1261">
                  <c:v>4.6647672162948517E-2</c:v>
                </c:pt>
                <c:pt idx="1262">
                  <c:v>4.925436469447142E-2</c:v>
                </c:pt>
                <c:pt idx="1263">
                  <c:v>4.31478229273905E-2</c:v>
                </c:pt>
                <c:pt idx="1264">
                  <c:v>5.5384615384615365E-2</c:v>
                </c:pt>
                <c:pt idx="1265">
                  <c:v>5.4038296305388478E-2</c:v>
                </c:pt>
                <c:pt idx="1266">
                  <c:v>3.5489220563847512E-2</c:v>
                </c:pt>
                <c:pt idx="1267">
                  <c:v>3.7238052163425461E-2</c:v>
                </c:pt>
                <c:pt idx="1268">
                  <c:v>5.0525550540696074E-2</c:v>
                </c:pt>
                <c:pt idx="1269">
                  <c:v>5.2292912814935644E-2</c:v>
                </c:pt>
                <c:pt idx="1270">
                  <c:v>4.8214178160573384E-2</c:v>
                </c:pt>
                <c:pt idx="1271">
                  <c:v>4.7431187134855168E-2</c:v>
                </c:pt>
                <c:pt idx="1272">
                  <c:v>4.9238089501897342E-2</c:v>
                </c:pt>
                <c:pt idx="1273">
                  <c:v>3.8232744447433742E-2</c:v>
                </c:pt>
                <c:pt idx="1274">
                  <c:v>3.0352480417754402E-2</c:v>
                </c:pt>
                <c:pt idx="1275">
                  <c:v>3.0889974826003197E-2</c:v>
                </c:pt>
                <c:pt idx="1276">
                  <c:v>2.6695063601353874E-2</c:v>
                </c:pt>
                <c:pt idx="1277">
                  <c:v>2.8941533434473143E-2</c:v>
                </c:pt>
                <c:pt idx="1278">
                  <c:v>1.8676906964566253E-2</c:v>
                </c:pt>
                <c:pt idx="1279">
                  <c:v>3.3585688813539516E-2</c:v>
                </c:pt>
                <c:pt idx="1280">
                  <c:v>4.2008407560925276E-2</c:v>
                </c:pt>
                <c:pt idx="1281">
                  <c:v>3.3797158826269325E-2</c:v>
                </c:pt>
                <c:pt idx="1282">
                  <c:v>2.5791802515137352E-2</c:v>
                </c:pt>
                <c:pt idx="1283">
                  <c:v>2.5092964014874486E-2</c:v>
                </c:pt>
                <c:pt idx="1284">
                  <c:v>2.4272836012486421E-2</c:v>
                </c:pt>
                <c:pt idx="1285">
                  <c:v>1.5839645191947804E-2</c:v>
                </c:pt>
                <c:pt idx="1286">
                  <c:v>-9.2574465109774851E-3</c:v>
                </c:pt>
                <c:pt idx="1287">
                  <c:v>-9.3133827436722161E-3</c:v>
                </c:pt>
                <c:pt idx="1288">
                  <c:v>-9.5147478591817158E-3</c:v>
                </c:pt>
                <c:pt idx="1289">
                  <c:v>-4.2342978122794639E-3</c:v>
                </c:pt>
                <c:pt idx="1290">
                  <c:v>-1.0910616869492129E-2</c:v>
                </c:pt>
                <c:pt idx="1291">
                  <c:v>-9.9963598689553068E-3</c:v>
                </c:pt>
                <c:pt idx="1292">
                  <c:v>-2.1560776187942166E-3</c:v>
                </c:pt>
                <c:pt idx="1293">
                  <c:v>2.6154451881432728E-3</c:v>
                </c:pt>
                <c:pt idx="1294">
                  <c:v>4.5103092783504994E-3</c:v>
                </c:pt>
                <c:pt idx="1295">
                  <c:v>-6.1520474347911414E-3</c:v>
                </c:pt>
                <c:pt idx="1296">
                  <c:v>2.0123970450878881E-2</c:v>
                </c:pt>
                <c:pt idx="1297">
                  <c:v>3.1417169058334027E-2</c:v>
                </c:pt>
                <c:pt idx="1298">
                  <c:v>2.8103637437758344E-2</c:v>
                </c:pt>
                <c:pt idx="1299">
                  <c:v>3.7214988343662769E-2</c:v>
                </c:pt>
                <c:pt idx="1300">
                  <c:v>5.2522994928221323E-2</c:v>
                </c:pt>
                <c:pt idx="1301">
                  <c:v>5.0604810018499924E-2</c:v>
                </c:pt>
                <c:pt idx="1302">
                  <c:v>5.0519425074711855E-2</c:v>
                </c:pt>
                <c:pt idx="1303">
                  <c:v>3.6203550029536791E-2</c:v>
                </c:pt>
                <c:pt idx="1304">
                  <c:v>3.2914523428057452E-2</c:v>
                </c:pt>
                <c:pt idx="1305">
                  <c:v>3.7582841643130749E-2</c:v>
                </c:pt>
                <c:pt idx="1306">
                  <c:v>4.5439208188055469E-2</c:v>
                </c:pt>
                <c:pt idx="1307">
                  <c:v>5.1090990889663734E-2</c:v>
                </c:pt>
                <c:pt idx="1308">
                  <c:v>4.1518718371683194E-2</c:v>
                </c:pt>
                <c:pt idx="1309">
                  <c:v>3.5898288183480176E-2</c:v>
                </c:pt>
                <c:pt idx="1310">
                  <c:v>3.9104444567443553E-2</c:v>
                </c:pt>
                <c:pt idx="1311">
                  <c:v>3.482628252890696E-2</c:v>
                </c:pt>
                <c:pt idx="1312">
                  <c:v>2.9693407290890539E-2</c:v>
                </c:pt>
                <c:pt idx="1313">
                  <c:v>2.9866918567499345E-2</c:v>
                </c:pt>
                <c:pt idx="1314">
                  <c:v>4.5396798509359071E-2</c:v>
                </c:pt>
                <c:pt idx="1315">
                  <c:v>5.4979720594862558E-2</c:v>
                </c:pt>
                <c:pt idx="1316">
                  <c:v>4.9861185114557394E-2</c:v>
                </c:pt>
                <c:pt idx="1317">
                  <c:v>4.7625686640827558E-2</c:v>
                </c:pt>
                <c:pt idx="1318">
                  <c:v>3.8759903928443196E-2</c:v>
                </c:pt>
                <c:pt idx="1319">
                  <c:v>4.4598722577061878E-2</c:v>
                </c:pt>
                <c:pt idx="1320">
                  <c:v>4.7383270635096286E-2</c:v>
                </c:pt>
                <c:pt idx="1321">
                  <c:v>5.5094046064512403E-2</c:v>
                </c:pt>
                <c:pt idx="1322">
                  <c:v>4.6726899839255154E-2</c:v>
                </c:pt>
                <c:pt idx="1323">
                  <c:v>5.8565400843881843E-2</c:v>
                </c:pt>
                <c:pt idx="1324">
                  <c:v>5.0998533228026721E-2</c:v>
                </c:pt>
                <c:pt idx="1325">
                  <c:v>8.1674175265223026E-2</c:v>
                </c:pt>
                <c:pt idx="1326">
                  <c:v>7.5638024220353151E-2</c:v>
                </c:pt>
                <c:pt idx="1327">
                  <c:v>0.10871241326137238</c:v>
                </c:pt>
                <c:pt idx="1328">
                  <c:v>8.8370856231164696E-2</c:v>
                </c:pt>
                <c:pt idx="1329">
                  <c:v>6.7369824114050569E-2</c:v>
                </c:pt>
                <c:pt idx="1330">
                  <c:v>9.7676075149140784E-2</c:v>
                </c:pt>
                <c:pt idx="1331">
                  <c:v>9.7608850820842141E-2</c:v>
                </c:pt>
                <c:pt idx="1332">
                  <c:v>0.12573847371947133</c:v>
                </c:pt>
                <c:pt idx="1333">
                  <c:v>0.12104735579113646</c:v>
                </c:pt>
                <c:pt idx="1334">
                  <c:v>0.13878589158214094</c:v>
                </c:pt>
                <c:pt idx="1335">
                  <c:v>9.0922439869607352E-2</c:v>
                </c:pt>
                <c:pt idx="1336">
                  <c:v>8.5778183209251679E-2</c:v>
                </c:pt>
                <c:pt idx="1337">
                  <c:v>9.0565703662171426E-2</c:v>
                </c:pt>
                <c:pt idx="1338">
                  <c:v>7.5162062722653689E-2</c:v>
                </c:pt>
                <c:pt idx="1339">
                  <c:v>4.6759100764578454E-2</c:v>
                </c:pt>
                <c:pt idx="1340">
                  <c:v>4.7601476014760058E-2</c:v>
                </c:pt>
                <c:pt idx="1341">
                  <c:v>6.1547261547261645E-2</c:v>
                </c:pt>
                <c:pt idx="1342">
                  <c:v>6.3625210419698153E-2</c:v>
                </c:pt>
                <c:pt idx="1343">
                  <c:v>6.4537269204467895E-2</c:v>
                </c:pt>
                <c:pt idx="1344">
                  <c:v>6.0890129929336734E-2</c:v>
                </c:pt>
                <c:pt idx="1345">
                  <c:v>5.5134488260770498E-2</c:v>
                </c:pt>
                <c:pt idx="1346">
                  <c:v>4.9074545763287514E-2</c:v>
                </c:pt>
                <c:pt idx="1347">
                  <c:v>5.4421768707482832E-2</c:v>
                </c:pt>
                <c:pt idx="1348">
                  <c:v>4.0802331561803351E-2</c:v>
                </c:pt>
                <c:pt idx="1349">
                  <c:v>8.8445401973011872E-3</c:v>
                </c:pt>
                <c:pt idx="1350">
                  <c:v>1.0654878290685454E-2</c:v>
                </c:pt>
                <c:pt idx="1351">
                  <c:v>-5.2563525972565417E-3</c:v>
                </c:pt>
                <c:pt idx="1352">
                  <c:v>-1.7520063298293032E-3</c:v>
                </c:pt>
                <c:pt idx="1353">
                  <c:v>2.2511114862964199E-3</c:v>
                </c:pt>
                <c:pt idx="1354">
                  <c:v>1.3459705008131984E-3</c:v>
                </c:pt>
                <c:pt idx="1355">
                  <c:v>4.5689144597682585E-3</c:v>
                </c:pt>
                <c:pt idx="1356">
                  <c:v>-9.7742874092489052E-3</c:v>
                </c:pt>
                <c:pt idx="1357">
                  <c:v>-2.787997240745077E-3</c:v>
                </c:pt>
                <c:pt idx="1358">
                  <c:v>1.365316875782363E-2</c:v>
                </c:pt>
                <c:pt idx="1359">
                  <c:v>2.0386046102925937E-2</c:v>
                </c:pt>
                <c:pt idx="1360">
                  <c:v>1.5889645538676334E-2</c:v>
                </c:pt>
                <c:pt idx="1361">
                  <c:v>2.3579818706461975E-2</c:v>
                </c:pt>
                <c:pt idx="1362">
                  <c:v>2.6473396406561767E-2</c:v>
                </c:pt>
                <c:pt idx="1363">
                  <c:v>5.3401069202823503E-2</c:v>
                </c:pt>
                <c:pt idx="1364">
                  <c:v>5.3140811314613678E-2</c:v>
                </c:pt>
                <c:pt idx="1365">
                  <c:v>7.4606932556304351E-2</c:v>
                </c:pt>
                <c:pt idx="1366">
                  <c:v>5.9526669870254567E-2</c:v>
                </c:pt>
                <c:pt idx="1367">
                  <c:v>8.8678261403024594E-2</c:v>
                </c:pt>
                <c:pt idx="1368">
                  <c:v>7.5022679165406725E-2</c:v>
                </c:pt>
                <c:pt idx="1369">
                  <c:v>8.3844955557591749E-2</c:v>
                </c:pt>
                <c:pt idx="1370">
                  <c:v>0.10015479876161004</c:v>
                </c:pt>
                <c:pt idx="1371">
                  <c:v>0.1061776061776063</c:v>
                </c:pt>
                <c:pt idx="1372">
                  <c:v>9.1704238052299436E-2</c:v>
                </c:pt>
                <c:pt idx="1373">
                  <c:v>0.10073204670578995</c:v>
                </c:pt>
                <c:pt idx="1374">
                  <c:v>0.10765832551665699</c:v>
                </c:pt>
                <c:pt idx="1375">
                  <c:v>9.3310175480625368E-2</c:v>
                </c:pt>
                <c:pt idx="1376">
                  <c:v>0.10405984194968942</c:v>
                </c:pt>
                <c:pt idx="1377">
                  <c:v>0.10086093507114668</c:v>
                </c:pt>
                <c:pt idx="1378">
                  <c:v>8.5075553715586727E-2</c:v>
                </c:pt>
                <c:pt idx="1379">
                  <c:v>9.3396646386704418E-2</c:v>
                </c:pt>
                <c:pt idx="1380">
                  <c:v>8.1526735668317585E-2</c:v>
                </c:pt>
                <c:pt idx="1381">
                  <c:v>0.11944076172110396</c:v>
                </c:pt>
                <c:pt idx="1382">
                  <c:v>0.11337000717531676</c:v>
                </c:pt>
                <c:pt idx="1383">
                  <c:v>0.10384169712095548</c:v>
                </c:pt>
                <c:pt idx="1384">
                  <c:v>8.7560457709095152E-2</c:v>
                </c:pt>
                <c:pt idx="1385">
                  <c:v>8.7728520530342635E-2</c:v>
                </c:pt>
                <c:pt idx="1386">
                  <c:v>8.7736702360458718E-2</c:v>
                </c:pt>
                <c:pt idx="1387">
                  <c:v>9.249722010885475E-2</c:v>
                </c:pt>
                <c:pt idx="1388">
                  <c:v>9.9324778579988671E-2</c:v>
                </c:pt>
                <c:pt idx="1389">
                  <c:v>0.10572416217482994</c:v>
                </c:pt>
                <c:pt idx="1390">
                  <c:v>0.11977823238162988</c:v>
                </c:pt>
                <c:pt idx="1391">
                  <c:v>0.10597098378505643</c:v>
                </c:pt>
                <c:pt idx="1392">
                  <c:v>0.10765228574769092</c:v>
                </c:pt>
                <c:pt idx="1393">
                  <c:v>0.11011531163333821</c:v>
                </c:pt>
                <c:pt idx="1394">
                  <c:v>0.10387908439629578</c:v>
                </c:pt>
                <c:pt idx="1395">
                  <c:v>0.10911100125047257</c:v>
                </c:pt>
                <c:pt idx="1396">
                  <c:v>0.12584653436193394</c:v>
                </c:pt>
                <c:pt idx="1397">
                  <c:v>0.12583365161441962</c:v>
                </c:pt>
                <c:pt idx="1398">
                  <c:v>0.10733228419886931</c:v>
                </c:pt>
                <c:pt idx="1399">
                  <c:v>9.8535363829601375E-2</c:v>
                </c:pt>
                <c:pt idx="1400">
                  <c:v>9.9927985020884291E-2</c:v>
                </c:pt>
                <c:pt idx="1401">
                  <c:v>0.10679948029449959</c:v>
                </c:pt>
                <c:pt idx="1402">
                  <c:v>0.11213166053371193</c:v>
                </c:pt>
                <c:pt idx="1403">
                  <c:v>0.12256049960967985</c:v>
                </c:pt>
                <c:pt idx="1404">
                  <c:v>0.14044993125237681</c:v>
                </c:pt>
                <c:pt idx="1405">
                  <c:v>0.14497999058380429</c:v>
                </c:pt>
                <c:pt idx="1406">
                  <c:v>0.16197308883067385</c:v>
                </c:pt>
                <c:pt idx="1407">
                  <c:v>0.14639027450043307</c:v>
                </c:pt>
                <c:pt idx="1408">
                  <c:v>0.15806413160090593</c:v>
                </c:pt>
                <c:pt idx="1409">
                  <c:v>0.16368994463297026</c:v>
                </c:pt>
                <c:pt idx="1410">
                  <c:v>0.16736125685845371</c:v>
                </c:pt>
                <c:pt idx="1411">
                  <c:v>0.17408627920910735</c:v>
                </c:pt>
                <c:pt idx="1412">
                  <c:v>0.18333734070690078</c:v>
                </c:pt>
                <c:pt idx="1413">
                  <c:v>0.19794297538264916</c:v>
                </c:pt>
                <c:pt idx="1414">
                  <c:v>0.1949995437539922</c:v>
                </c:pt>
                <c:pt idx="1415">
                  <c:v>0.21513407616015656</c:v>
                </c:pt>
                <c:pt idx="1416">
                  <c:v>0.20581600926659749</c:v>
                </c:pt>
                <c:pt idx="1417">
                  <c:v>0.19482753417629839</c:v>
                </c:pt>
                <c:pt idx="1418">
                  <c:v>0.21334277010185554</c:v>
                </c:pt>
                <c:pt idx="1419">
                  <c:v>0.21516570161389681</c:v>
                </c:pt>
                <c:pt idx="1420">
                  <c:v>0.23331878273883744</c:v>
                </c:pt>
                <c:pt idx="1421">
                  <c:v>0.21674057649667411</c:v>
                </c:pt>
                <c:pt idx="1422">
                  <c:v>0.21784040453872722</c:v>
                </c:pt>
                <c:pt idx="1423">
                  <c:v>0.1967282513380304</c:v>
                </c:pt>
                <c:pt idx="1424">
                  <c:v>0.20323724652177844</c:v>
                </c:pt>
                <c:pt idx="1425">
                  <c:v>0.22128456132813712</c:v>
                </c:pt>
                <c:pt idx="1426">
                  <c:v>0.21408252531122862</c:v>
                </c:pt>
                <c:pt idx="1427">
                  <c:v>0.22044590123380448</c:v>
                </c:pt>
                <c:pt idx="1428">
                  <c:v>0.20088998005217107</c:v>
                </c:pt>
                <c:pt idx="1429">
                  <c:v>0.23972255653385699</c:v>
                </c:pt>
                <c:pt idx="1430">
                  <c:v>0.26446914526638565</c:v>
                </c:pt>
                <c:pt idx="1431">
                  <c:v>0.26982671388818602</c:v>
                </c:pt>
                <c:pt idx="1432">
                  <c:v>0.27900658441475401</c:v>
                </c:pt>
                <c:pt idx="1433">
                  <c:v>0.27117501685014611</c:v>
                </c:pt>
                <c:pt idx="1434">
                  <c:v>0.2735290330887088</c:v>
                </c:pt>
                <c:pt idx="1435">
                  <c:v>0.2553360689633235</c:v>
                </c:pt>
                <c:pt idx="1436">
                  <c:v>0.24645255289496992</c:v>
                </c:pt>
                <c:pt idx="1437">
                  <c:v>0.23584577978464738</c:v>
                </c:pt>
                <c:pt idx="1438">
                  <c:v>0.2416716568438968</c:v>
                </c:pt>
                <c:pt idx="1439">
                  <c:v>0.24698262243285951</c:v>
                </c:pt>
                <c:pt idx="1440">
                  <c:v>0.21761158771602629</c:v>
                </c:pt>
                <c:pt idx="1441">
                  <c:v>0.21243974498522777</c:v>
                </c:pt>
                <c:pt idx="1442">
                  <c:v>0.20134749130650786</c:v>
                </c:pt>
                <c:pt idx="1443">
                  <c:v>0.18690292758089355</c:v>
                </c:pt>
                <c:pt idx="1444">
                  <c:v>0.18185161349636836</c:v>
                </c:pt>
                <c:pt idx="1445">
                  <c:v>0.18527614895772571</c:v>
                </c:pt>
                <c:pt idx="1446">
                  <c:v>0.20574399603862337</c:v>
                </c:pt>
                <c:pt idx="1447">
                  <c:v>0.19863498017032</c:v>
                </c:pt>
                <c:pt idx="1448">
                  <c:v>0.19109683340982087</c:v>
                </c:pt>
                <c:pt idx="1449">
                  <c:v>0.19075285171102663</c:v>
                </c:pt>
                <c:pt idx="1450">
                  <c:v>0.19193782508769797</c:v>
                </c:pt>
                <c:pt idx="1451">
                  <c:v>0.18858141918369808</c:v>
                </c:pt>
                <c:pt idx="1452">
                  <c:v>0.18908476213475023</c:v>
                </c:pt>
                <c:pt idx="1453">
                  <c:v>0.20447128435050477</c:v>
                </c:pt>
                <c:pt idx="1454">
                  <c:v>0.20010918354967844</c:v>
                </c:pt>
                <c:pt idx="1455">
                  <c:v>0.17687543014452856</c:v>
                </c:pt>
                <c:pt idx="1456">
                  <c:v>0.18235029266096348</c:v>
                </c:pt>
                <c:pt idx="1457">
                  <c:v>0.18926732315475658</c:v>
                </c:pt>
                <c:pt idx="1458">
                  <c:v>0.19869922616000735</c:v>
                </c:pt>
                <c:pt idx="1459">
                  <c:v>0.19187817258883255</c:v>
                </c:pt>
                <c:pt idx="1460">
                  <c:v>0.20935767654856585</c:v>
                </c:pt>
                <c:pt idx="1461">
                  <c:v>0.18681713413356493</c:v>
                </c:pt>
                <c:pt idx="1462">
                  <c:v>0.1947488237972379</c:v>
                </c:pt>
                <c:pt idx="1463">
                  <c:v>0.20822992309342148</c:v>
                </c:pt>
                <c:pt idx="1464">
                  <c:v>0.22539965021018071</c:v>
                </c:pt>
                <c:pt idx="1465">
                  <c:v>0.23080965777351836</c:v>
                </c:pt>
                <c:pt idx="1466">
                  <c:v>0.23971504348362438</c:v>
                </c:pt>
                <c:pt idx="1467">
                  <c:v>0.23089455886873655</c:v>
                </c:pt>
                <c:pt idx="1468">
                  <c:v>0.24402667160585301</c:v>
                </c:pt>
                <c:pt idx="1469">
                  <c:v>0.23262912926527024</c:v>
                </c:pt>
                <c:pt idx="1470">
                  <c:v>0.21918911662042428</c:v>
                </c:pt>
                <c:pt idx="1471">
                  <c:v>0.2048795001487651</c:v>
                </c:pt>
                <c:pt idx="1472">
                  <c:v>0.18679329277340861</c:v>
                </c:pt>
                <c:pt idx="1473">
                  <c:v>0.18058516939113956</c:v>
                </c:pt>
                <c:pt idx="1474">
                  <c:v>0.18918515422053672</c:v>
                </c:pt>
                <c:pt idx="1475">
                  <c:v>0.18978560535837086</c:v>
                </c:pt>
                <c:pt idx="1476">
                  <c:v>0.19313877019122927</c:v>
                </c:pt>
                <c:pt idx="1477">
                  <c:v>0.18049648598920176</c:v>
                </c:pt>
                <c:pt idx="1478">
                  <c:v>0.19949502631338789</c:v>
                </c:pt>
                <c:pt idx="1479">
                  <c:v>0.20238458254558767</c:v>
                </c:pt>
                <c:pt idx="1480">
                  <c:v>0.20593907852441462</c:v>
                </c:pt>
                <c:pt idx="1481">
                  <c:v>0.17237619263970938</c:v>
                </c:pt>
                <c:pt idx="1482">
                  <c:v>0.19523209732419899</c:v>
                </c:pt>
                <c:pt idx="1483">
                  <c:v>0.18193785397214146</c:v>
                </c:pt>
                <c:pt idx="1484">
                  <c:v>0.19172552976791146</c:v>
                </c:pt>
                <c:pt idx="1485">
                  <c:v>0.20696829487935919</c:v>
                </c:pt>
                <c:pt idx="1486">
                  <c:v>0.20917925229017076</c:v>
                </c:pt>
                <c:pt idx="1487">
                  <c:v>0.17810936165018898</c:v>
                </c:pt>
                <c:pt idx="1488">
                  <c:v>0.16735224729296472</c:v>
                </c:pt>
                <c:pt idx="1489">
                  <c:v>0.19268942144759138</c:v>
                </c:pt>
                <c:pt idx="1490">
                  <c:v>0.19162942384345927</c:v>
                </c:pt>
                <c:pt idx="1491">
                  <c:v>0.18798611942084498</c:v>
                </c:pt>
                <c:pt idx="1492">
                  <c:v>0.1917334684268559</c:v>
                </c:pt>
                <c:pt idx="1493">
                  <c:v>0.19777551265139692</c:v>
                </c:pt>
                <c:pt idx="1494">
                  <c:v>0.19259127125698638</c:v>
                </c:pt>
                <c:pt idx="1495">
                  <c:v>0.19525222551928789</c:v>
                </c:pt>
                <c:pt idx="1496">
                  <c:v>0.19998217362885495</c:v>
                </c:pt>
                <c:pt idx="1497">
                  <c:v>0.20054368702538183</c:v>
                </c:pt>
                <c:pt idx="1498">
                  <c:v>0.19992990040015179</c:v>
                </c:pt>
                <c:pt idx="1499">
                  <c:v>0.19912109659206645</c:v>
                </c:pt>
                <c:pt idx="1500">
                  <c:v>0.2047710815230086</c:v>
                </c:pt>
                <c:pt idx="1501">
                  <c:v>0.20978382517523686</c:v>
                </c:pt>
                <c:pt idx="1502">
                  <c:v>0.20752732160598431</c:v>
                </c:pt>
                <c:pt idx="1503">
                  <c:v>0.2182158745024585</c:v>
                </c:pt>
                <c:pt idx="1504">
                  <c:v>0.23011430591562587</c:v>
                </c:pt>
                <c:pt idx="1505">
                  <c:v>0.24024299896280921</c:v>
                </c:pt>
                <c:pt idx="1506">
                  <c:v>0.24511345098620807</c:v>
                </c:pt>
                <c:pt idx="1507">
                  <c:v>0.23888872416758078</c:v>
                </c:pt>
                <c:pt idx="1508">
                  <c:v>0.22953469915640357</c:v>
                </c:pt>
                <c:pt idx="1509">
                  <c:v>0.2276014109347444</c:v>
                </c:pt>
                <c:pt idx="1510">
                  <c:v>0.23772084805653693</c:v>
                </c:pt>
                <c:pt idx="1511">
                  <c:v>0.24214741213109914</c:v>
                </c:pt>
                <c:pt idx="1512">
                  <c:v>0.2433843909555069</c:v>
                </c:pt>
                <c:pt idx="1513">
                  <c:v>0.24685730875308476</c:v>
                </c:pt>
                <c:pt idx="1514">
                  <c:v>0.24854431116804476</c:v>
                </c:pt>
                <c:pt idx="1515">
                  <c:v>0.26426672121088157</c:v>
                </c:pt>
                <c:pt idx="1516">
                  <c:v>0.25672015609983401</c:v>
                </c:pt>
                <c:pt idx="1517">
                  <c:v>0.25900789374035127</c:v>
                </c:pt>
                <c:pt idx="1518">
                  <c:v>0.26754476229676882</c:v>
                </c:pt>
                <c:pt idx="1519">
                  <c:v>0.26623756582796965</c:v>
                </c:pt>
                <c:pt idx="1520">
                  <c:v>0.2544380411803886</c:v>
                </c:pt>
                <c:pt idx="1521">
                  <c:v>0.24490857093335627</c:v>
                </c:pt>
                <c:pt idx="1522">
                  <c:v>0.25418710632492525</c:v>
                </c:pt>
                <c:pt idx="1523">
                  <c:v>0.25904223075368771</c:v>
                </c:pt>
                <c:pt idx="1524">
                  <c:v>0.26731491455355316</c:v>
                </c:pt>
                <c:pt idx="1525">
                  <c:v>0.26801001688894055</c:v>
                </c:pt>
                <c:pt idx="1526">
                  <c:v>0.27613372093023258</c:v>
                </c:pt>
                <c:pt idx="1527">
                  <c:v>0.26423690205011385</c:v>
                </c:pt>
                <c:pt idx="1528">
                  <c:v>0.26075847615766667</c:v>
                </c:pt>
                <c:pt idx="1529">
                  <c:v>0.26597855150800731</c:v>
                </c:pt>
                <c:pt idx="1530">
                  <c:v>0.26029677678597052</c:v>
                </c:pt>
                <c:pt idx="1531">
                  <c:v>0.2693481515605205</c:v>
                </c:pt>
                <c:pt idx="1532">
                  <c:v>0.25775333314135973</c:v>
                </c:pt>
                <c:pt idx="1533">
                  <c:v>0.26557113307285674</c:v>
                </c:pt>
                <c:pt idx="1534">
                  <c:v>0.2558040408058877</c:v>
                </c:pt>
                <c:pt idx="1535">
                  <c:v>0.26176704094363168</c:v>
                </c:pt>
                <c:pt idx="1536">
                  <c:v>0.26550719671007528</c:v>
                </c:pt>
                <c:pt idx="1537">
                  <c:v>0.26162330316742066</c:v>
                </c:pt>
                <c:pt idx="1538">
                  <c:v>0.26355583140551841</c:v>
                </c:pt>
                <c:pt idx="1539">
                  <c:v>0.24996480162194112</c:v>
                </c:pt>
                <c:pt idx="1540">
                  <c:v>0.26655882853737456</c:v>
                </c:pt>
                <c:pt idx="1541">
                  <c:v>0.27792059411596681</c:v>
                </c:pt>
                <c:pt idx="1542">
                  <c:v>0.25714204335070789</c:v>
                </c:pt>
                <c:pt idx="1543">
                  <c:v>0.2530547444220792</c:v>
                </c:pt>
                <c:pt idx="1544">
                  <c:v>0.23788956639566394</c:v>
                </c:pt>
                <c:pt idx="1545">
                  <c:v>0.22582011179492945</c:v>
                </c:pt>
                <c:pt idx="1546">
                  <c:v>0.23359891507035102</c:v>
                </c:pt>
                <c:pt idx="1547">
                  <c:v>0.22523033309709417</c:v>
                </c:pt>
                <c:pt idx="1548">
                  <c:v>0.22155282138311416</c:v>
                </c:pt>
                <c:pt idx="1549">
                  <c:v>0.22047177282498009</c:v>
                </c:pt>
                <c:pt idx="1550">
                  <c:v>0.22477270176226272</c:v>
                </c:pt>
                <c:pt idx="1551">
                  <c:v>0.24436902190681886</c:v>
                </c:pt>
                <c:pt idx="1552">
                  <c:v>0.25406475723010846</c:v>
                </c:pt>
                <c:pt idx="1553">
                  <c:v>0.26239426362668761</c:v>
                </c:pt>
                <c:pt idx="1554">
                  <c:v>0.24993063647966252</c:v>
                </c:pt>
                <c:pt idx="1555">
                  <c:v>0.25051453033670845</c:v>
                </c:pt>
                <c:pt idx="1556">
                  <c:v>0.23244677940130254</c:v>
                </c:pt>
                <c:pt idx="1557">
                  <c:v>0.23693226982430171</c:v>
                </c:pt>
                <c:pt idx="1558">
                  <c:v>0.23195034302515505</c:v>
                </c:pt>
                <c:pt idx="1559">
                  <c:v>0.22729119822284827</c:v>
                </c:pt>
                <c:pt idx="1560">
                  <c:v>0.22628014088322934</c:v>
                </c:pt>
                <c:pt idx="1561">
                  <c:v>0.24299598219133456</c:v>
                </c:pt>
                <c:pt idx="1562">
                  <c:v>0.24159137912267337</c:v>
                </c:pt>
                <c:pt idx="1563">
                  <c:v>0.23832367605444005</c:v>
                </c:pt>
                <c:pt idx="1564">
                  <c:v>0.23733189887036032</c:v>
                </c:pt>
                <c:pt idx="1565">
                  <c:v>0.23206976806398982</c:v>
                </c:pt>
                <c:pt idx="1566">
                  <c:v>0.23928916568237968</c:v>
                </c:pt>
                <c:pt idx="1567">
                  <c:v>0.23963848334135518</c:v>
                </c:pt>
                <c:pt idx="1568">
                  <c:v>0.23748901376940879</c:v>
                </c:pt>
                <c:pt idx="1569">
                  <c:v>0.23821968585828945</c:v>
                </c:pt>
                <c:pt idx="1570">
                  <c:v>0.24894808779781852</c:v>
                </c:pt>
                <c:pt idx="1571">
                  <c:v>0.25334520340994926</c:v>
                </c:pt>
                <c:pt idx="1572">
                  <c:v>0.25461125064138912</c:v>
                </c:pt>
                <c:pt idx="1573">
                  <c:v>0.24821123451516436</c:v>
                </c:pt>
                <c:pt idx="1574">
                  <c:v>0.22531185725351932</c:v>
                </c:pt>
                <c:pt idx="1575">
                  <c:v>0.22887333315589165</c:v>
                </c:pt>
                <c:pt idx="1576">
                  <c:v>0.21524437239216532</c:v>
                </c:pt>
                <c:pt idx="1577">
                  <c:v>0.21025627392598878</c:v>
                </c:pt>
                <c:pt idx="1578">
                  <c:v>0.20919054535851056</c:v>
                </c:pt>
                <c:pt idx="1579">
                  <c:v>0.19857278281019597</c:v>
                </c:pt>
                <c:pt idx="1580">
                  <c:v>0.1951387417919932</c:v>
                </c:pt>
                <c:pt idx="1581">
                  <c:v>0.20753613945578242</c:v>
                </c:pt>
                <c:pt idx="1582">
                  <c:v>0.23078368223295742</c:v>
                </c:pt>
                <c:pt idx="1583">
                  <c:v>0.24054816606207186</c:v>
                </c:pt>
                <c:pt idx="1584">
                  <c:v>0.24296001719690441</c:v>
                </c:pt>
                <c:pt idx="1585">
                  <c:v>0.24237723333689964</c:v>
                </c:pt>
                <c:pt idx="1586">
                  <c:v>0.26006460895295502</c:v>
                </c:pt>
                <c:pt idx="1587">
                  <c:v>0.25977304810511459</c:v>
                </c:pt>
                <c:pt idx="1588">
                  <c:v>0.26143737832576242</c:v>
                </c:pt>
                <c:pt idx="1589">
                  <c:v>0.2655936704058961</c:v>
                </c:pt>
                <c:pt idx="1590">
                  <c:v>0.26878026347823725</c:v>
                </c:pt>
                <c:pt idx="1591">
                  <c:v>0.27553785292364386</c:v>
                </c:pt>
                <c:pt idx="1592">
                  <c:v>0.27030299768580801</c:v>
                </c:pt>
                <c:pt idx="1593">
                  <c:v>0.26408697056132602</c:v>
                </c:pt>
                <c:pt idx="1594">
                  <c:v>0.25867821968677673</c:v>
                </c:pt>
                <c:pt idx="1595">
                  <c:v>0.26252456456779805</c:v>
                </c:pt>
                <c:pt idx="1596">
                  <c:v>0.28077402569244936</c:v>
                </c:pt>
                <c:pt idx="1597">
                  <c:v>0.26823790453512286</c:v>
                </c:pt>
                <c:pt idx="1598">
                  <c:v>0.28009234111895709</c:v>
                </c:pt>
                <c:pt idx="1599">
                  <c:v>0.27538088359543211</c:v>
                </c:pt>
                <c:pt idx="1600">
                  <c:v>0.26948817297531624</c:v>
                </c:pt>
                <c:pt idx="1601">
                  <c:v>0.26518845811892122</c:v>
                </c:pt>
                <c:pt idx="1602">
                  <c:v>0.25722256498296625</c:v>
                </c:pt>
                <c:pt idx="1603">
                  <c:v>0.25976285431332147</c:v>
                </c:pt>
                <c:pt idx="1604">
                  <c:v>0.24658233287674913</c:v>
                </c:pt>
                <c:pt idx="1605">
                  <c:v>0.25197807242580539</c:v>
                </c:pt>
                <c:pt idx="1606">
                  <c:v>0.24840833063558865</c:v>
                </c:pt>
                <c:pt idx="1607">
                  <c:v>0.30024165449027773</c:v>
                </c:pt>
                <c:pt idx="1608">
                  <c:v>0.31462217860647712</c:v>
                </c:pt>
                <c:pt idx="1609">
                  <c:v>0.33555624629122049</c:v>
                </c:pt>
                <c:pt idx="1610">
                  <c:v>0.35311102304251829</c:v>
                </c:pt>
                <c:pt idx="1611">
                  <c:v>0.33539221741815939</c:v>
                </c:pt>
                <c:pt idx="1612">
                  <c:v>0.33307196863623623</c:v>
                </c:pt>
                <c:pt idx="1613">
                  <c:v>0.34049243381341432</c:v>
                </c:pt>
                <c:pt idx="1614">
                  <c:v>0.35349328160214544</c:v>
                </c:pt>
                <c:pt idx="1615">
                  <c:v>0.35293269923620119</c:v>
                </c:pt>
                <c:pt idx="1616">
                  <c:v>0.3495134483451503</c:v>
                </c:pt>
                <c:pt idx="1617">
                  <c:v>0.33104159504984532</c:v>
                </c:pt>
                <c:pt idx="1618">
                  <c:v>0.32863488809157682</c:v>
                </c:pt>
                <c:pt idx="1619">
                  <c:v>0.32961271774057188</c:v>
                </c:pt>
                <c:pt idx="1620">
                  <c:v>0.32530492079069129</c:v>
                </c:pt>
                <c:pt idx="1621">
                  <c:v>0.33037394993397573</c:v>
                </c:pt>
                <c:pt idx="1622">
                  <c:v>0.32490679019319835</c:v>
                </c:pt>
                <c:pt idx="1623">
                  <c:v>0.32343103350530078</c:v>
                </c:pt>
                <c:pt idx="1624">
                  <c:v>0.28223261580074377</c:v>
                </c:pt>
                <c:pt idx="1625">
                  <c:v>0.26604033641810343</c:v>
                </c:pt>
                <c:pt idx="1626">
                  <c:v>0.27122083192424751</c:v>
                </c:pt>
                <c:pt idx="1627">
                  <c:v>0.22828197551709573</c:v>
                </c:pt>
                <c:pt idx="1628">
                  <c:v>0.21083686528712708</c:v>
                </c:pt>
                <c:pt idx="1629">
                  <c:v>0.20861209768453515</c:v>
                </c:pt>
                <c:pt idx="1630">
                  <c:v>0.17835550181378479</c:v>
                </c:pt>
                <c:pt idx="1631">
                  <c:v>0.20080858852132111</c:v>
                </c:pt>
                <c:pt idx="1632">
                  <c:v>0.19375513557929325</c:v>
                </c:pt>
                <c:pt idx="1633">
                  <c:v>0.20281936400393374</c:v>
                </c:pt>
                <c:pt idx="1634">
                  <c:v>0.21186118503231399</c:v>
                </c:pt>
                <c:pt idx="1635">
                  <c:v>0.21488526734616009</c:v>
                </c:pt>
                <c:pt idx="1636">
                  <c:v>0.17990337115248889</c:v>
                </c:pt>
                <c:pt idx="1637">
                  <c:v>0.20766151146210388</c:v>
                </c:pt>
                <c:pt idx="1638">
                  <c:v>0.18857665805340229</c:v>
                </c:pt>
                <c:pt idx="1639">
                  <c:v>0.1785714285714286</c:v>
                </c:pt>
                <c:pt idx="1640">
                  <c:v>0.17412252368647718</c:v>
                </c:pt>
                <c:pt idx="1641">
                  <c:v>0.16028961141090647</c:v>
                </c:pt>
                <c:pt idx="1642">
                  <c:v>0.16001718305321377</c:v>
                </c:pt>
                <c:pt idx="1643">
                  <c:v>0.12564377682403416</c:v>
                </c:pt>
                <c:pt idx="1644">
                  <c:v>0.14227936252845863</c:v>
                </c:pt>
                <c:pt idx="1645">
                  <c:v>0.12132734185966143</c:v>
                </c:pt>
                <c:pt idx="1646">
                  <c:v>9.3840243740892948E-2</c:v>
                </c:pt>
                <c:pt idx="1647">
                  <c:v>9.3436416108448883E-2</c:v>
                </c:pt>
                <c:pt idx="1648">
                  <c:v>0.12748124101963709</c:v>
                </c:pt>
                <c:pt idx="1649">
                  <c:v>0.10969784932049076</c:v>
                </c:pt>
                <c:pt idx="1650">
                  <c:v>0.11384016619770176</c:v>
                </c:pt>
                <c:pt idx="1651">
                  <c:v>0.12169898430286241</c:v>
                </c:pt>
                <c:pt idx="1652">
                  <c:v>0.11864495660609875</c:v>
                </c:pt>
                <c:pt idx="1653">
                  <c:v>0.12265927398263421</c:v>
                </c:pt>
                <c:pt idx="1654">
                  <c:v>0.11988517745302718</c:v>
                </c:pt>
                <c:pt idx="1655">
                  <c:v>0.12437824038739898</c:v>
                </c:pt>
                <c:pt idx="1656">
                  <c:v>0.12068280011662735</c:v>
                </c:pt>
                <c:pt idx="1657">
                  <c:v>0.10991514770584554</c:v>
                </c:pt>
                <c:pt idx="1658">
                  <c:v>0.1274586528929933</c:v>
                </c:pt>
                <c:pt idx="1659">
                  <c:v>0.1469921579866087</c:v>
                </c:pt>
                <c:pt idx="1660">
                  <c:v>0.14219852676041844</c:v>
                </c:pt>
                <c:pt idx="1661">
                  <c:v>0.13990355017443057</c:v>
                </c:pt>
                <c:pt idx="1662">
                  <c:v>0.12860116676518207</c:v>
                </c:pt>
                <c:pt idx="1663">
                  <c:v>0.13470653037173674</c:v>
                </c:pt>
                <c:pt idx="1664">
                  <c:v>0.1482542991141218</c:v>
                </c:pt>
                <c:pt idx="1665">
                  <c:v>0.13890890375707654</c:v>
                </c:pt>
                <c:pt idx="1666">
                  <c:v>0.12186324917504399</c:v>
                </c:pt>
                <c:pt idx="1667">
                  <c:v>0.13119301399768846</c:v>
                </c:pt>
                <c:pt idx="1668">
                  <c:v>0.10844326503533974</c:v>
                </c:pt>
                <c:pt idx="1669">
                  <c:v>8.7905110230620531E-2</c:v>
                </c:pt>
                <c:pt idx="1670">
                  <c:v>8.5221499695183889E-2</c:v>
                </c:pt>
                <c:pt idx="1671">
                  <c:v>8.6336794950111928E-2</c:v>
                </c:pt>
                <c:pt idx="1672">
                  <c:v>0.10197501007658216</c:v>
                </c:pt>
                <c:pt idx="1673">
                  <c:v>0.10905505839526786</c:v>
                </c:pt>
                <c:pt idx="1674">
                  <c:v>0.10196246811305021</c:v>
                </c:pt>
                <c:pt idx="1675">
                  <c:v>0.13091554653816884</c:v>
                </c:pt>
                <c:pt idx="1676">
                  <c:v>0.12548790997110548</c:v>
                </c:pt>
                <c:pt idx="1677">
                  <c:v>0.12850461382884593</c:v>
                </c:pt>
                <c:pt idx="1678">
                  <c:v>0.14525436598329522</c:v>
                </c:pt>
                <c:pt idx="1679">
                  <c:v>0.15507506899258172</c:v>
                </c:pt>
                <c:pt idx="1680">
                  <c:v>0.14728251257043246</c:v>
                </c:pt>
                <c:pt idx="1681">
                  <c:v>0.13351471180975416</c:v>
                </c:pt>
                <c:pt idx="1682">
                  <c:v>0.14402733805718881</c:v>
                </c:pt>
                <c:pt idx="1683">
                  <c:v>0.13536732842890253</c:v>
                </c:pt>
                <c:pt idx="1684">
                  <c:v>0.15485963312050277</c:v>
                </c:pt>
                <c:pt idx="1685">
                  <c:v>0.15276890444915781</c:v>
                </c:pt>
                <c:pt idx="1686">
                  <c:v>0.15014178780369414</c:v>
                </c:pt>
                <c:pt idx="1687">
                  <c:v>0.14501869253309096</c:v>
                </c:pt>
                <c:pt idx="1688">
                  <c:v>0.12446148865702122</c:v>
                </c:pt>
                <c:pt idx="1689">
                  <c:v>0.12897663376233925</c:v>
                </c:pt>
                <c:pt idx="1690">
                  <c:v>0.15146694945210326</c:v>
                </c:pt>
                <c:pt idx="1691">
                  <c:v>0.16577364403781014</c:v>
                </c:pt>
                <c:pt idx="1692">
                  <c:v>0.17284107034259089</c:v>
                </c:pt>
                <c:pt idx="1693">
                  <c:v>0.17714024343760326</c:v>
                </c:pt>
                <c:pt idx="1694">
                  <c:v>0.18534416679441978</c:v>
                </c:pt>
                <c:pt idx="1695">
                  <c:v>0.17511485646115177</c:v>
                </c:pt>
                <c:pt idx="1696">
                  <c:v>0.17520966883725642</c:v>
                </c:pt>
                <c:pt idx="1697">
                  <c:v>0.1769586194572792</c:v>
                </c:pt>
                <c:pt idx="1698">
                  <c:v>0.18950392448571285</c:v>
                </c:pt>
                <c:pt idx="1699">
                  <c:v>0.20212958416250992</c:v>
                </c:pt>
                <c:pt idx="1700">
                  <c:v>0.21453978969232756</c:v>
                </c:pt>
                <c:pt idx="1701">
                  <c:v>0.21293919356929858</c:v>
                </c:pt>
                <c:pt idx="1702">
                  <c:v>0.21772689598010775</c:v>
                </c:pt>
                <c:pt idx="1703">
                  <c:v>0.20382443531827499</c:v>
                </c:pt>
                <c:pt idx="1704">
                  <c:v>0.20788447727505899</c:v>
                </c:pt>
                <c:pt idx="1705">
                  <c:v>0.21645989057563386</c:v>
                </c:pt>
                <c:pt idx="1706">
                  <c:v>0.20507842436008805</c:v>
                </c:pt>
                <c:pt idx="1707">
                  <c:v>0.18416846378282381</c:v>
                </c:pt>
                <c:pt idx="1708">
                  <c:v>0.1753994420492011</c:v>
                </c:pt>
                <c:pt idx="1709">
                  <c:v>0.17909727863525582</c:v>
                </c:pt>
                <c:pt idx="1710">
                  <c:v>0.17127953204527602</c:v>
                </c:pt>
                <c:pt idx="1711">
                  <c:v>0.18519080111195363</c:v>
                </c:pt>
                <c:pt idx="1712">
                  <c:v>0.19791507754894466</c:v>
                </c:pt>
                <c:pt idx="1713">
                  <c:v>0.19695354150799704</c:v>
                </c:pt>
                <c:pt idx="1714">
                  <c:v>0.20239542185759141</c:v>
                </c:pt>
                <c:pt idx="1715">
                  <c:v>0.19246420497362471</c:v>
                </c:pt>
                <c:pt idx="1716">
                  <c:v>0.17827437618999897</c:v>
                </c:pt>
                <c:pt idx="1717">
                  <c:v>0.18696594504372066</c:v>
                </c:pt>
                <c:pt idx="1718">
                  <c:v>0.20573547215496357</c:v>
                </c:pt>
                <c:pt idx="1719">
                  <c:v>0.20167170549528723</c:v>
                </c:pt>
                <c:pt idx="1720">
                  <c:v>0.20158243095884165</c:v>
                </c:pt>
                <c:pt idx="1721">
                  <c:v>0.20319503217567658</c:v>
                </c:pt>
                <c:pt idx="1722">
                  <c:v>0.2104086604877804</c:v>
                </c:pt>
                <c:pt idx="1723">
                  <c:v>0.20037811885867818</c:v>
                </c:pt>
                <c:pt idx="1724">
                  <c:v>0.20781199270747486</c:v>
                </c:pt>
                <c:pt idx="1725">
                  <c:v>0.19829276160698761</c:v>
                </c:pt>
                <c:pt idx="1726">
                  <c:v>0.18097783444488047</c:v>
                </c:pt>
                <c:pt idx="1727">
                  <c:v>0.18533744433025001</c:v>
                </c:pt>
                <c:pt idx="1728">
                  <c:v>0.20051363097589903</c:v>
                </c:pt>
                <c:pt idx="1729">
                  <c:v>0.21585936132436423</c:v>
                </c:pt>
                <c:pt idx="1730">
                  <c:v>0.22214418301309391</c:v>
                </c:pt>
                <c:pt idx="1731">
                  <c:v>0.22981896703241533</c:v>
                </c:pt>
                <c:pt idx="1732">
                  <c:v>0.23149032420206095</c:v>
                </c:pt>
                <c:pt idx="1733">
                  <c:v>0.2518161036322073</c:v>
                </c:pt>
                <c:pt idx="1734">
                  <c:v>0.2588599023941538</c:v>
                </c:pt>
                <c:pt idx="1735">
                  <c:v>0.25127437802744024</c:v>
                </c:pt>
                <c:pt idx="1736">
                  <c:v>0.23509421521138196</c:v>
                </c:pt>
                <c:pt idx="1737">
                  <c:v>0.24418663688058495</c:v>
                </c:pt>
                <c:pt idx="1738">
                  <c:v>0.26688368728362533</c:v>
                </c:pt>
                <c:pt idx="1739">
                  <c:v>0.25764663548038857</c:v>
                </c:pt>
                <c:pt idx="1740">
                  <c:v>0.27512432656444274</c:v>
                </c:pt>
                <c:pt idx="1741">
                  <c:v>0.26469607163934006</c:v>
                </c:pt>
                <c:pt idx="1742">
                  <c:v>0.26764948029227109</c:v>
                </c:pt>
                <c:pt idx="1743">
                  <c:v>0.26165186455427314</c:v>
                </c:pt>
                <c:pt idx="1744">
                  <c:v>0.2691082390116295</c:v>
                </c:pt>
                <c:pt idx="1745">
                  <c:v>0.26428293820443072</c:v>
                </c:pt>
                <c:pt idx="1746">
                  <c:v>0.23444793992287383</c:v>
                </c:pt>
                <c:pt idx="1747">
                  <c:v>0.23169124727586032</c:v>
                </c:pt>
                <c:pt idx="1748">
                  <c:v>0.21887590652699429</c:v>
                </c:pt>
                <c:pt idx="1749">
                  <c:v>0.22012452801880422</c:v>
                </c:pt>
                <c:pt idx="1750">
                  <c:v>0.2366030085350288</c:v>
                </c:pt>
                <c:pt idx="1751">
                  <c:v>0.23817121204566982</c:v>
                </c:pt>
                <c:pt idx="1752">
                  <c:v>0.23512909632571999</c:v>
                </c:pt>
                <c:pt idx="1753">
                  <c:v>0.22265963504914699</c:v>
                </c:pt>
                <c:pt idx="1754">
                  <c:v>0.21329067191730244</c:v>
                </c:pt>
                <c:pt idx="1755">
                  <c:v>0.20298427535173547</c:v>
                </c:pt>
                <c:pt idx="1756">
                  <c:v>0.19818945222435258</c:v>
                </c:pt>
                <c:pt idx="1757">
                  <c:v>0.20447880565182608</c:v>
                </c:pt>
                <c:pt idx="1758">
                  <c:v>0.20746403096623411</c:v>
                </c:pt>
                <c:pt idx="1759">
                  <c:v>0.19209176265608363</c:v>
                </c:pt>
                <c:pt idx="1760">
                  <c:v>0.18128964059196617</c:v>
                </c:pt>
                <c:pt idx="1761">
                  <c:v>0.17765537061429759</c:v>
                </c:pt>
                <c:pt idx="1762">
                  <c:v>0.17153302112204916</c:v>
                </c:pt>
                <c:pt idx="1763">
                  <c:v>0.16312918363943862</c:v>
                </c:pt>
                <c:pt idx="1764">
                  <c:v>0.1605159869806625</c:v>
                </c:pt>
                <c:pt idx="1765">
                  <c:v>0.14350944298350465</c:v>
                </c:pt>
                <c:pt idx="1766">
                  <c:v>0.14572707899336734</c:v>
                </c:pt>
                <c:pt idx="1767">
                  <c:v>0.14669426403064256</c:v>
                </c:pt>
                <c:pt idx="1768">
                  <c:v>0.14059552520356267</c:v>
                </c:pt>
                <c:pt idx="1769">
                  <c:v>0.11063660041767354</c:v>
                </c:pt>
                <c:pt idx="1770">
                  <c:v>0.10307814100773016</c:v>
                </c:pt>
                <c:pt idx="1771">
                  <c:v>0.11376938323423103</c:v>
                </c:pt>
                <c:pt idx="1772">
                  <c:v>0.10116254882473941</c:v>
                </c:pt>
                <c:pt idx="1773">
                  <c:v>0.10516314423433437</c:v>
                </c:pt>
                <c:pt idx="1774">
                  <c:v>0.10249172894061021</c:v>
                </c:pt>
                <c:pt idx="1775">
                  <c:v>0.11263424025236013</c:v>
                </c:pt>
                <c:pt idx="1776">
                  <c:v>0.11520332717190396</c:v>
                </c:pt>
                <c:pt idx="1777">
                  <c:v>0.12840224392270927</c:v>
                </c:pt>
                <c:pt idx="1778">
                  <c:v>0.14616544842789181</c:v>
                </c:pt>
                <c:pt idx="1779">
                  <c:v>0.14587576374745415</c:v>
                </c:pt>
                <c:pt idx="1780">
                  <c:v>0.13345713827177463</c:v>
                </c:pt>
                <c:pt idx="1781">
                  <c:v>0.13351404746043061</c:v>
                </c:pt>
                <c:pt idx="1782">
                  <c:v>0.13808386533780359</c:v>
                </c:pt>
                <c:pt idx="1783">
                  <c:v>0.12672270438962152</c:v>
                </c:pt>
                <c:pt idx="1784">
                  <c:v>0.11932945603831668</c:v>
                </c:pt>
                <c:pt idx="1785">
                  <c:v>0.1304960029069766</c:v>
                </c:pt>
                <c:pt idx="1786">
                  <c:v>0.13227055340469129</c:v>
                </c:pt>
                <c:pt idx="1787">
                  <c:v>0.12355116020595625</c:v>
                </c:pt>
                <c:pt idx="1788">
                  <c:v>0.13729229092890227</c:v>
                </c:pt>
                <c:pt idx="1789">
                  <c:v>0.13445568302672362</c:v>
                </c:pt>
                <c:pt idx="1790">
                  <c:v>0.12433707865168531</c:v>
                </c:pt>
                <c:pt idx="1791">
                  <c:v>0.11490984586915798</c:v>
                </c:pt>
                <c:pt idx="1792">
                  <c:v>0.10468270157584447</c:v>
                </c:pt>
                <c:pt idx="1793">
                  <c:v>0.10714923640260787</c:v>
                </c:pt>
                <c:pt idx="1794">
                  <c:v>0.10946159044829917</c:v>
                </c:pt>
                <c:pt idx="1795">
                  <c:v>0.120656046245883</c:v>
                </c:pt>
                <c:pt idx="1796">
                  <c:v>0.12391595887349127</c:v>
                </c:pt>
                <c:pt idx="1797">
                  <c:v>0.14502571538618381</c:v>
                </c:pt>
                <c:pt idx="1798">
                  <c:v>0.1421299124414579</c:v>
                </c:pt>
                <c:pt idx="1799">
                  <c:v>0.15222001778750771</c:v>
                </c:pt>
                <c:pt idx="1800">
                  <c:v>0.1642523203058428</c:v>
                </c:pt>
                <c:pt idx="1801">
                  <c:v>0.16146763776281436</c:v>
                </c:pt>
                <c:pt idx="1802">
                  <c:v>0.16499305876908843</c:v>
                </c:pt>
                <c:pt idx="1803">
                  <c:v>0.16425859034917112</c:v>
                </c:pt>
                <c:pt idx="1804">
                  <c:v>0.17390095246923609</c:v>
                </c:pt>
                <c:pt idx="1805">
                  <c:v>0.15252256793291474</c:v>
                </c:pt>
                <c:pt idx="1806">
                  <c:v>0.1266145211099341</c:v>
                </c:pt>
                <c:pt idx="1807">
                  <c:v>0.11261591834011608</c:v>
                </c:pt>
                <c:pt idx="1808">
                  <c:v>0.1156645218548924</c:v>
                </c:pt>
                <c:pt idx="1809">
                  <c:v>0.10945615982241952</c:v>
                </c:pt>
                <c:pt idx="1810">
                  <c:v>0.10947992100065829</c:v>
                </c:pt>
                <c:pt idx="1811">
                  <c:v>0.1251526387069557</c:v>
                </c:pt>
                <c:pt idx="1812">
                  <c:v>0.1217009772420059</c:v>
                </c:pt>
                <c:pt idx="1813">
                  <c:v>0.12127640767258896</c:v>
                </c:pt>
                <c:pt idx="1814">
                  <c:v>0.12372249078427489</c:v>
                </c:pt>
                <c:pt idx="1815">
                  <c:v>0.11524015730634973</c:v>
                </c:pt>
                <c:pt idx="1816">
                  <c:v>0.10795640684036956</c:v>
                </c:pt>
                <c:pt idx="1817">
                  <c:v>0.104129224564941</c:v>
                </c:pt>
                <c:pt idx="1818">
                  <c:v>0.10268129189518582</c:v>
                </c:pt>
                <c:pt idx="1819">
                  <c:v>0.1044039648726196</c:v>
                </c:pt>
                <c:pt idx="1820">
                  <c:v>0.10250564530137218</c:v>
                </c:pt>
                <c:pt idx="1821">
                  <c:v>9.6261317852965433E-2</c:v>
                </c:pt>
                <c:pt idx="1822">
                  <c:v>9.8403796376186348E-2</c:v>
                </c:pt>
                <c:pt idx="1823">
                  <c:v>9.3362603305785052E-2</c:v>
                </c:pt>
                <c:pt idx="1824">
                  <c:v>9.5752929014472743E-2</c:v>
                </c:pt>
                <c:pt idx="1825">
                  <c:v>9.2935925496759886E-2</c:v>
                </c:pt>
                <c:pt idx="1826">
                  <c:v>9.9055080823952313E-2</c:v>
                </c:pt>
                <c:pt idx="1827">
                  <c:v>0.10030781152463564</c:v>
                </c:pt>
                <c:pt idx="1828">
                  <c:v>7.0155925822941834E-2</c:v>
                </c:pt>
                <c:pt idx="1829">
                  <c:v>6.8647540983606481E-2</c:v>
                </c:pt>
                <c:pt idx="1830">
                  <c:v>4.3881308208793657E-2</c:v>
                </c:pt>
                <c:pt idx="1831">
                  <c:v>5.0168394348948153E-2</c:v>
                </c:pt>
                <c:pt idx="1832">
                  <c:v>4.4678747940691821E-2</c:v>
                </c:pt>
                <c:pt idx="1833">
                  <c:v>4.4336696806884124E-2</c:v>
                </c:pt>
                <c:pt idx="1834">
                  <c:v>5.8725311422106019E-2</c:v>
                </c:pt>
                <c:pt idx="1835">
                  <c:v>8.3410873321813073E-2</c:v>
                </c:pt>
                <c:pt idx="1836">
                  <c:v>7.9067822719070424E-2</c:v>
                </c:pt>
                <c:pt idx="1837">
                  <c:v>6.7489478619246146E-2</c:v>
                </c:pt>
                <c:pt idx="1838">
                  <c:v>4.9190980570537279E-2</c:v>
                </c:pt>
                <c:pt idx="1839">
                  <c:v>2.3347312897228578E-2</c:v>
                </c:pt>
                <c:pt idx="1840">
                  <c:v>4.0667384284176489E-2</c:v>
                </c:pt>
                <c:pt idx="1841">
                  <c:v>3.871426417045476E-2</c:v>
                </c:pt>
                <c:pt idx="1842">
                  <c:v>6.1178752289623883E-2</c:v>
                </c:pt>
                <c:pt idx="1843">
                  <c:v>6.8077079716202693E-2</c:v>
                </c:pt>
                <c:pt idx="1844">
                  <c:v>7.2385886785989451E-2</c:v>
                </c:pt>
                <c:pt idx="1845">
                  <c:v>8.5239750122593438E-2</c:v>
                </c:pt>
                <c:pt idx="1846">
                  <c:v>9.1534784917684631E-2</c:v>
                </c:pt>
                <c:pt idx="1847">
                  <c:v>7.780625754655035E-2</c:v>
                </c:pt>
                <c:pt idx="1848">
                  <c:v>8.1850306539509532E-2</c:v>
                </c:pt>
                <c:pt idx="1849">
                  <c:v>7.9871726349545646E-2</c:v>
                </c:pt>
                <c:pt idx="1850">
                  <c:v>9.1387876074116692E-2</c:v>
                </c:pt>
                <c:pt idx="1851">
                  <c:v>8.0240382580727188E-2</c:v>
                </c:pt>
                <c:pt idx="1852">
                  <c:v>9.2449166826687135E-2</c:v>
                </c:pt>
                <c:pt idx="1853">
                  <c:v>9.4859228141641605E-2</c:v>
                </c:pt>
                <c:pt idx="1854">
                  <c:v>0.10610107917512557</c:v>
                </c:pt>
                <c:pt idx="1855">
                  <c:v>0.10833884703220709</c:v>
                </c:pt>
                <c:pt idx="1856">
                  <c:v>0.11352143798070791</c:v>
                </c:pt>
                <c:pt idx="1857">
                  <c:v>0.12487611496531237</c:v>
                </c:pt>
                <c:pt idx="1858">
                  <c:v>0.11925715025236183</c:v>
                </c:pt>
                <c:pt idx="1859">
                  <c:v>0.131644913129916</c:v>
                </c:pt>
                <c:pt idx="1860">
                  <c:v>0.149818480421817</c:v>
                </c:pt>
                <c:pt idx="1861">
                  <c:v>0.15109343936381703</c:v>
                </c:pt>
                <c:pt idx="1862">
                  <c:v>0.14805610183044116</c:v>
                </c:pt>
                <c:pt idx="1863">
                  <c:v>0.12754340314806112</c:v>
                </c:pt>
                <c:pt idx="1864">
                  <c:v>0.1348171970209886</c:v>
                </c:pt>
                <c:pt idx="1865">
                  <c:v>0.12023012552301271</c:v>
                </c:pt>
                <c:pt idx="1866">
                  <c:v>0.11967033891178191</c:v>
                </c:pt>
                <c:pt idx="1867">
                  <c:v>0.12454835728090075</c:v>
                </c:pt>
                <c:pt idx="1868">
                  <c:v>0.11847864787316476</c:v>
                </c:pt>
                <c:pt idx="1869">
                  <c:v>0.11813927999325524</c:v>
                </c:pt>
                <c:pt idx="1870">
                  <c:v>0.13082658713250961</c:v>
                </c:pt>
                <c:pt idx="1871">
                  <c:v>0.13209112373173393</c:v>
                </c:pt>
                <c:pt idx="1872">
                  <c:v>0.15383953168044084</c:v>
                </c:pt>
                <c:pt idx="1873">
                  <c:v>0.1565614350929081</c:v>
                </c:pt>
                <c:pt idx="1874">
                  <c:v>0.14481048079369097</c:v>
                </c:pt>
                <c:pt idx="1875">
                  <c:v>0.13334884803351188</c:v>
                </c:pt>
                <c:pt idx="1876">
                  <c:v>0.12835783071464779</c:v>
                </c:pt>
                <c:pt idx="1877">
                  <c:v>0.12825377875370414</c:v>
                </c:pt>
                <c:pt idx="1878">
                  <c:v>0.13776559287183021</c:v>
                </c:pt>
                <c:pt idx="1879">
                  <c:v>0.16436309301456853</c:v>
                </c:pt>
                <c:pt idx="1880">
                  <c:v>0.1806305405585551</c:v>
                </c:pt>
                <c:pt idx="1881">
                  <c:v>0.16952646980579944</c:v>
                </c:pt>
                <c:pt idx="1882">
                  <c:v>0.21779274635140999</c:v>
                </c:pt>
                <c:pt idx="1883">
                  <c:v>0.22784259894760939</c:v>
                </c:pt>
                <c:pt idx="1884">
                  <c:v>0.22643400610506159</c:v>
                </c:pt>
                <c:pt idx="1885">
                  <c:v>0.26071645132702104</c:v>
                </c:pt>
                <c:pt idx="1886">
                  <c:v>0.23210792119750678</c:v>
                </c:pt>
                <c:pt idx="1887">
                  <c:v>0.2297861600587372</c:v>
                </c:pt>
                <c:pt idx="1888">
                  <c:v>0.21622603797583362</c:v>
                </c:pt>
                <c:pt idx="1889">
                  <c:v>0.20453526933763544</c:v>
                </c:pt>
                <c:pt idx="1890">
                  <c:v>0.20502927387334857</c:v>
                </c:pt>
                <c:pt idx="1891">
                  <c:v>0.23075684380032202</c:v>
                </c:pt>
                <c:pt idx="1892">
                  <c:v>0.22701573533752639</c:v>
                </c:pt>
                <c:pt idx="1893">
                  <c:v>0.23178133067620799</c:v>
                </c:pt>
                <c:pt idx="1894">
                  <c:v>0.24331282752335404</c:v>
                </c:pt>
                <c:pt idx="1895">
                  <c:v>0.24882510717315065</c:v>
                </c:pt>
                <c:pt idx="1896">
                  <c:v>0.25621669626998234</c:v>
                </c:pt>
                <c:pt idx="1897">
                  <c:v>0.23836967087904437</c:v>
                </c:pt>
                <c:pt idx="1898">
                  <c:v>0.27416356877323445</c:v>
                </c:pt>
                <c:pt idx="1899">
                  <c:v>0.26105001524140015</c:v>
                </c:pt>
                <c:pt idx="1900">
                  <c:v>0.26650384141136296</c:v>
                </c:pt>
                <c:pt idx="1901">
                  <c:v>0.29919829486278959</c:v>
                </c:pt>
                <c:pt idx="1902">
                  <c:v>0.32049978207177099</c:v>
                </c:pt>
                <c:pt idx="1903">
                  <c:v>0.30250395298893151</c:v>
                </c:pt>
                <c:pt idx="1904">
                  <c:v>0.31092456958051939</c:v>
                </c:pt>
                <c:pt idx="1905">
                  <c:v>0.29936726791953916</c:v>
                </c:pt>
                <c:pt idx="1906">
                  <c:v>0.2986029446352132</c:v>
                </c:pt>
                <c:pt idx="1907">
                  <c:v>0.29040877554847166</c:v>
                </c:pt>
                <c:pt idx="1908">
                  <c:v>0.27836276382611946</c:v>
                </c:pt>
                <c:pt idx="1909">
                  <c:v>0.27748520296406776</c:v>
                </c:pt>
                <c:pt idx="1910">
                  <c:v>0.27158673314139925</c:v>
                </c:pt>
                <c:pt idx="1911">
                  <c:v>0.27630085146641425</c:v>
                </c:pt>
                <c:pt idx="1912">
                  <c:v>0.28836035015690986</c:v>
                </c:pt>
                <c:pt idx="1913">
                  <c:v>0.26841739935215192</c:v>
                </c:pt>
                <c:pt idx="1914">
                  <c:v>0.24892674616695065</c:v>
                </c:pt>
                <c:pt idx="1915">
                  <c:v>0.24707421020587628</c:v>
                </c:pt>
                <c:pt idx="1916">
                  <c:v>0.24724335028579136</c:v>
                </c:pt>
                <c:pt idx="1917">
                  <c:v>0.25424114767163841</c:v>
                </c:pt>
                <c:pt idx="1918">
                  <c:v>0.2530762457384117</c:v>
                </c:pt>
                <c:pt idx="1919">
                  <c:v>0.26487406398910807</c:v>
                </c:pt>
                <c:pt idx="1920">
                  <c:v>0.25389760043382004</c:v>
                </c:pt>
                <c:pt idx="1921">
                  <c:v>0.26219303645940206</c:v>
                </c:pt>
                <c:pt idx="1922">
                  <c:v>0.27180255659242092</c:v>
                </c:pt>
                <c:pt idx="1923">
                  <c:v>0.2912455974770376</c:v>
                </c:pt>
                <c:pt idx="1924">
                  <c:v>0.31183900263815278</c:v>
                </c:pt>
                <c:pt idx="1925">
                  <c:v>0.3126184958921423</c:v>
                </c:pt>
                <c:pt idx="1926">
                  <c:v>0.30185098406747879</c:v>
                </c:pt>
                <c:pt idx="1927">
                  <c:v>0.28074707388441844</c:v>
                </c:pt>
                <c:pt idx="1928">
                  <c:v>0.26508935083880369</c:v>
                </c:pt>
                <c:pt idx="1929">
                  <c:v>0.28111391244556505</c:v>
                </c:pt>
                <c:pt idx="1930">
                  <c:v>0.23697075708647297</c:v>
                </c:pt>
                <c:pt idx="1931">
                  <c:v>0.23157302105618727</c:v>
                </c:pt>
                <c:pt idx="1932">
                  <c:v>0.19413952238003485</c:v>
                </c:pt>
                <c:pt idx="1933">
                  <c:v>0.16398152445357916</c:v>
                </c:pt>
                <c:pt idx="1934">
                  <c:v>0.15242646091797818</c:v>
                </c:pt>
                <c:pt idx="1935">
                  <c:v>0.1760340043166102</c:v>
                </c:pt>
                <c:pt idx="1936">
                  <c:v>0.16554804871544149</c:v>
                </c:pt>
                <c:pt idx="1937">
                  <c:v>0.15914781462771788</c:v>
                </c:pt>
                <c:pt idx="1938">
                  <c:v>0.15726173305225788</c:v>
                </c:pt>
                <c:pt idx="1939">
                  <c:v>0.13216322948661685</c:v>
                </c:pt>
                <c:pt idx="1940">
                  <c:v>0.15593340575051529</c:v>
                </c:pt>
                <c:pt idx="1941">
                  <c:v>0.17943136383829406</c:v>
                </c:pt>
                <c:pt idx="1942">
                  <c:v>0.14242537889651219</c:v>
                </c:pt>
                <c:pt idx="1943">
                  <c:v>0.11181485992691842</c:v>
                </c:pt>
                <c:pt idx="1944">
                  <c:v>0.13611209491765552</c:v>
                </c:pt>
                <c:pt idx="1945">
                  <c:v>0.11485582721192844</c:v>
                </c:pt>
                <c:pt idx="1946">
                  <c:v>9.7105691056910581E-2</c:v>
                </c:pt>
                <c:pt idx="1947">
                  <c:v>5.2306362752511548E-2</c:v>
                </c:pt>
                <c:pt idx="1948">
                  <c:v>7.7195406268888656E-2</c:v>
                </c:pt>
                <c:pt idx="1949">
                  <c:v>8.762286601138114E-2</c:v>
                </c:pt>
                <c:pt idx="1950">
                  <c:v>9.2124589597373463E-2</c:v>
                </c:pt>
                <c:pt idx="1951">
                  <c:v>0.10883532404812213</c:v>
                </c:pt>
                <c:pt idx="1952">
                  <c:v>0.11647326754148146</c:v>
                </c:pt>
                <c:pt idx="1953">
                  <c:v>0.11722085651442615</c:v>
                </c:pt>
                <c:pt idx="1954">
                  <c:v>0.11390119103925711</c:v>
                </c:pt>
                <c:pt idx="1955">
                  <c:v>8.6001966736500179E-2</c:v>
                </c:pt>
                <c:pt idx="1956">
                  <c:v>9.196827500694793E-2</c:v>
                </c:pt>
                <c:pt idx="1957">
                  <c:v>0.10109754541200489</c:v>
                </c:pt>
                <c:pt idx="1958">
                  <c:v>0.11453913562610607</c:v>
                </c:pt>
                <c:pt idx="1959">
                  <c:v>0.11557981016286933</c:v>
                </c:pt>
                <c:pt idx="1960">
                  <c:v>0.12124667426833913</c:v>
                </c:pt>
                <c:pt idx="1961">
                  <c:v>0.10870394708949838</c:v>
                </c:pt>
                <c:pt idx="1962">
                  <c:v>0.12955821228092734</c:v>
                </c:pt>
                <c:pt idx="1963">
                  <c:v>0.11645017908773125</c:v>
                </c:pt>
                <c:pt idx="1964">
                  <c:v>0.10426938230671512</c:v>
                </c:pt>
                <c:pt idx="1965">
                  <c:v>0.12751053940114576</c:v>
                </c:pt>
                <c:pt idx="1966">
                  <c:v>0.11599641775768688</c:v>
                </c:pt>
                <c:pt idx="1967">
                  <c:v>0.12696862928216679</c:v>
                </c:pt>
                <c:pt idx="1968">
                  <c:v>0.12064138457622797</c:v>
                </c:pt>
                <c:pt idx="1969">
                  <c:v>0.10137938296304094</c:v>
                </c:pt>
                <c:pt idx="1970">
                  <c:v>0.11855409504550041</c:v>
                </c:pt>
                <c:pt idx="1971">
                  <c:v>0.15568123830583436</c:v>
                </c:pt>
                <c:pt idx="1972">
                  <c:v>0.13850060865550118</c:v>
                </c:pt>
                <c:pt idx="1973">
                  <c:v>0.13931597113272653</c:v>
                </c:pt>
                <c:pt idx="1974">
                  <c:v>0.14511934713207464</c:v>
                </c:pt>
                <c:pt idx="1975">
                  <c:v>0.12909965809801194</c:v>
                </c:pt>
                <c:pt idx="1976">
                  <c:v>0.12247148922001161</c:v>
                </c:pt>
                <c:pt idx="1977">
                  <c:v>0.12521269973023452</c:v>
                </c:pt>
                <c:pt idx="1978">
                  <c:v>0.12110913084925601</c:v>
                </c:pt>
                <c:pt idx="1979">
                  <c:v>0.12809643935321136</c:v>
                </c:pt>
                <c:pt idx="1980">
                  <c:v>0.12431145164630353</c:v>
                </c:pt>
                <c:pt idx="1981">
                  <c:v>0.12224644451365108</c:v>
                </c:pt>
                <c:pt idx="1982">
                  <c:v>0.11839388934764661</c:v>
                </c:pt>
                <c:pt idx="1983">
                  <c:v>0.12432121112390981</c:v>
                </c:pt>
                <c:pt idx="1984">
                  <c:v>0.12253964336397849</c:v>
                </c:pt>
                <c:pt idx="1985">
                  <c:v>0.13033126718935995</c:v>
                </c:pt>
                <c:pt idx="1986">
                  <c:v>0.13223764801959992</c:v>
                </c:pt>
                <c:pt idx="1987">
                  <c:v>0.13877267810861005</c:v>
                </c:pt>
                <c:pt idx="1988">
                  <c:v>0.13452641831020218</c:v>
                </c:pt>
                <c:pt idx="1989">
                  <c:v>0.12257449054152803</c:v>
                </c:pt>
                <c:pt idx="1990">
                  <c:v>0.11534485903646208</c:v>
                </c:pt>
                <c:pt idx="1991">
                  <c:v>0.13868298392230138</c:v>
                </c:pt>
                <c:pt idx="1992">
                  <c:v>0.12531880598233047</c:v>
                </c:pt>
                <c:pt idx="1993">
                  <c:v>0.12376621257851372</c:v>
                </c:pt>
                <c:pt idx="1994">
                  <c:v>0.106539955037809</c:v>
                </c:pt>
                <c:pt idx="1995">
                  <c:v>0.10983140361568156</c:v>
                </c:pt>
                <c:pt idx="1996">
                  <c:v>0.10235549514090381</c:v>
                </c:pt>
                <c:pt idx="1997">
                  <c:v>0.10803515252379703</c:v>
                </c:pt>
                <c:pt idx="1998">
                  <c:v>0.10999310260883677</c:v>
                </c:pt>
                <c:pt idx="1999">
                  <c:v>0.1242066164615605</c:v>
                </c:pt>
                <c:pt idx="2000">
                  <c:v>0.11743006455579463</c:v>
                </c:pt>
                <c:pt idx="2001">
                  <c:v>0.12594282425961323</c:v>
                </c:pt>
                <c:pt idx="2002">
                  <c:v>0.11288962040942274</c:v>
                </c:pt>
                <c:pt idx="2003">
                  <c:v>0.10992893149326499</c:v>
                </c:pt>
                <c:pt idx="2004">
                  <c:v>9.4437840718121002E-2</c:v>
                </c:pt>
                <c:pt idx="2005">
                  <c:v>8.0233170060316716E-2</c:v>
                </c:pt>
                <c:pt idx="2006">
                  <c:v>6.7629056938068643E-2</c:v>
                </c:pt>
                <c:pt idx="2007">
                  <c:v>5.1576852726578304E-2</c:v>
                </c:pt>
                <c:pt idx="2008">
                  <c:v>3.4081244178040482E-2</c:v>
                </c:pt>
                <c:pt idx="2009">
                  <c:v>3.1158714703018564E-2</c:v>
                </c:pt>
                <c:pt idx="2010">
                  <c:v>2.7680540660852682E-2</c:v>
                </c:pt>
                <c:pt idx="2011">
                  <c:v>3.7736231238226559E-2</c:v>
                </c:pt>
                <c:pt idx="2012">
                  <c:v>1.9719103384441938E-2</c:v>
                </c:pt>
                <c:pt idx="2013">
                  <c:v>8.2461339946369172E-3</c:v>
                </c:pt>
                <c:pt idx="2014">
                  <c:v>-3.1058422313345879E-3</c:v>
                </c:pt>
                <c:pt idx="2015">
                  <c:v>4.3522473052675092E-3</c:v>
                </c:pt>
                <c:pt idx="2016">
                  <c:v>-1.6675818030219891E-2</c:v>
                </c:pt>
                <c:pt idx="2017">
                  <c:v>-1.0972649956150216E-2</c:v>
                </c:pt>
                <c:pt idx="2018">
                  <c:v>8.6017981854302761E-3</c:v>
                </c:pt>
                <c:pt idx="2019">
                  <c:v>1.4250067022746338E-2</c:v>
                </c:pt>
                <c:pt idx="2020">
                  <c:v>2.9080342023289463E-2</c:v>
                </c:pt>
                <c:pt idx="2021">
                  <c:v>4.5392798177600335E-2</c:v>
                </c:pt>
                <c:pt idx="2022">
                  <c:v>4.1328658270918472E-2</c:v>
                </c:pt>
                <c:pt idx="2023">
                  <c:v>6.2616450687713154E-2</c:v>
                </c:pt>
                <c:pt idx="2024">
                  <c:v>6.2452463449674589E-2</c:v>
                </c:pt>
                <c:pt idx="2025">
                  <c:v>5.0174142480211126E-2</c:v>
                </c:pt>
                <c:pt idx="2026">
                  <c:v>6.3143790302319758E-2</c:v>
                </c:pt>
                <c:pt idx="2027">
                  <c:v>7.1341616992695922E-2</c:v>
                </c:pt>
                <c:pt idx="2028">
                  <c:v>7.6934367791990033E-2</c:v>
                </c:pt>
                <c:pt idx="2029">
                  <c:v>8.4590686840283036E-2</c:v>
                </c:pt>
                <c:pt idx="2030">
                  <c:v>7.463153286497537E-2</c:v>
                </c:pt>
                <c:pt idx="2031">
                  <c:v>6.9489910081631079E-2</c:v>
                </c:pt>
                <c:pt idx="2032">
                  <c:v>3.9096544528324895E-2</c:v>
                </c:pt>
                <c:pt idx="2033">
                  <c:v>3.5105478398185896E-2</c:v>
                </c:pt>
                <c:pt idx="2034">
                  <c:v>1.6864939104441312E-2</c:v>
                </c:pt>
                <c:pt idx="2035">
                  <c:v>1.6869614466604732E-2</c:v>
                </c:pt>
                <c:pt idx="2036">
                  <c:v>1.8644995237419693E-2</c:v>
                </c:pt>
                <c:pt idx="2037">
                  <c:v>2.2599326055812385E-2</c:v>
                </c:pt>
                <c:pt idx="2038">
                  <c:v>3.8595285269499957E-2</c:v>
                </c:pt>
                <c:pt idx="2039">
                  <c:v>5.1796157059315062E-2</c:v>
                </c:pt>
                <c:pt idx="2040">
                  <c:v>3.7466350596649045E-2</c:v>
                </c:pt>
                <c:pt idx="2041">
                  <c:v>3.7229977070678766E-2</c:v>
                </c:pt>
                <c:pt idx="2042">
                  <c:v>4.1244397787378428E-2</c:v>
                </c:pt>
                <c:pt idx="2043">
                  <c:v>1.7504990019959976E-2</c:v>
                </c:pt>
                <c:pt idx="2044">
                  <c:v>1.4600578438216827E-2</c:v>
                </c:pt>
                <c:pt idx="2045">
                  <c:v>5.3964383506888147E-4</c:v>
                </c:pt>
                <c:pt idx="2046">
                  <c:v>1.331849003137342E-2</c:v>
                </c:pt>
                <c:pt idx="2047">
                  <c:v>8.9689738438749611E-3</c:v>
                </c:pt>
                <c:pt idx="2048">
                  <c:v>-8.3287958537520135E-3</c:v>
                </c:pt>
                <c:pt idx="2049">
                  <c:v>-1.703587890109437E-2</c:v>
                </c:pt>
                <c:pt idx="2050">
                  <c:v>-3.6648272552783134E-2</c:v>
                </c:pt>
                <c:pt idx="2051">
                  <c:v>-3.6035319385887998E-2</c:v>
                </c:pt>
                <c:pt idx="2052">
                  <c:v>-6.8938224702204232E-2</c:v>
                </c:pt>
                <c:pt idx="2053">
                  <c:v>-8.3595808323923881E-2</c:v>
                </c:pt>
                <c:pt idx="2054">
                  <c:v>-8.9082848434469342E-2</c:v>
                </c:pt>
                <c:pt idx="2055">
                  <c:v>-0.10968686329199062</c:v>
                </c:pt>
                <c:pt idx="2056">
                  <c:v>-0.16696245464584325</c:v>
                </c:pt>
                <c:pt idx="2057">
                  <c:v>-0.13950070505054524</c:v>
                </c:pt>
                <c:pt idx="2058">
                  <c:v>-0.1704188377550615</c:v>
                </c:pt>
                <c:pt idx="2059">
                  <c:v>-0.12302832889152104</c:v>
                </c:pt>
                <c:pt idx="2060">
                  <c:v>-0.12790489632825075</c:v>
                </c:pt>
                <c:pt idx="2061">
                  <c:v>-0.12100840336134455</c:v>
                </c:pt>
                <c:pt idx="2062">
                  <c:v>-0.10839279646619104</c:v>
                </c:pt>
                <c:pt idx="2063">
                  <c:v>-0.11890698645665532</c:v>
                </c:pt>
                <c:pt idx="2064">
                  <c:v>-0.11700446169544432</c:v>
                </c:pt>
                <c:pt idx="2065">
                  <c:v>-0.10676635218259845</c:v>
                </c:pt>
                <c:pt idx="2066">
                  <c:v>-0.10827183393188355</c:v>
                </c:pt>
                <c:pt idx="2067">
                  <c:v>-0.13706315810268865</c:v>
                </c:pt>
                <c:pt idx="2068">
                  <c:v>-0.12824201813165159</c:v>
                </c:pt>
                <c:pt idx="2069">
                  <c:v>-0.15111573819438995</c:v>
                </c:pt>
                <c:pt idx="2070">
                  <c:v>-0.14398351757201144</c:v>
                </c:pt>
                <c:pt idx="2071">
                  <c:v>-0.15683027794204618</c:v>
                </c:pt>
                <c:pt idx="2072">
                  <c:v>-0.11886376719534708</c:v>
                </c:pt>
                <c:pt idx="2073">
                  <c:v>-0.1233174120712115</c:v>
                </c:pt>
                <c:pt idx="2074">
                  <c:v>-0.12899797272029445</c:v>
                </c:pt>
                <c:pt idx="2075">
                  <c:v>-0.14368710242826477</c:v>
                </c:pt>
                <c:pt idx="2076">
                  <c:v>-0.12147796878087336</c:v>
                </c:pt>
                <c:pt idx="2077">
                  <c:v>-0.1187109697183929</c:v>
                </c:pt>
                <c:pt idx="2078">
                  <c:v>-0.12072359355930862</c:v>
                </c:pt>
                <c:pt idx="2079">
                  <c:v>-0.10935964464011949</c:v>
                </c:pt>
                <c:pt idx="2080">
                  <c:v>-0.1132860817151945</c:v>
                </c:pt>
                <c:pt idx="2081">
                  <c:v>-0.10105560016450921</c:v>
                </c:pt>
                <c:pt idx="2082">
                  <c:v>-9.1613357591407985E-2</c:v>
                </c:pt>
                <c:pt idx="2083">
                  <c:v>-7.5450202866108373E-2</c:v>
                </c:pt>
                <c:pt idx="2084">
                  <c:v>-7.6089839048570918E-2</c:v>
                </c:pt>
                <c:pt idx="2085">
                  <c:v>-8.9104669427388261E-2</c:v>
                </c:pt>
                <c:pt idx="2086">
                  <c:v>-8.0633069554352343E-2</c:v>
                </c:pt>
                <c:pt idx="2087">
                  <c:v>-9.1420241566014138E-2</c:v>
                </c:pt>
                <c:pt idx="2088">
                  <c:v>-6.558169852183604E-2</c:v>
                </c:pt>
                <c:pt idx="2089">
                  <c:v>-8.5515308683286051E-2</c:v>
                </c:pt>
                <c:pt idx="2090">
                  <c:v>-9.7136335339282009E-2</c:v>
                </c:pt>
                <c:pt idx="2091">
                  <c:v>-0.12723564800652598</c:v>
                </c:pt>
                <c:pt idx="2092">
                  <c:v>-0.11565208524523307</c:v>
                </c:pt>
                <c:pt idx="2093">
                  <c:v>-0.1015851615802591</c:v>
                </c:pt>
                <c:pt idx="2094">
                  <c:v>-0.10287377678682019</c:v>
                </c:pt>
                <c:pt idx="2095">
                  <c:v>-8.6780176602306747E-2</c:v>
                </c:pt>
                <c:pt idx="2096">
                  <c:v>-0.13734599908740197</c:v>
                </c:pt>
                <c:pt idx="2097">
                  <c:v>-0.11336956070850779</c:v>
                </c:pt>
                <c:pt idx="2098">
                  <c:v>-0.1330111282592803</c:v>
                </c:pt>
                <c:pt idx="2099">
                  <c:v>-0.14549760179814963</c:v>
                </c:pt>
                <c:pt idx="2100">
                  <c:v>-0.14954071306243188</c:v>
                </c:pt>
                <c:pt idx="2101">
                  <c:v>-0.13893474842767295</c:v>
                </c:pt>
                <c:pt idx="2102">
                  <c:v>-0.13032014324786989</c:v>
                </c:pt>
                <c:pt idx="2103">
                  <c:v>-0.12694264615628281</c:v>
                </c:pt>
                <c:pt idx="2104">
                  <c:v>-0.13333986287952981</c:v>
                </c:pt>
                <c:pt idx="2105">
                  <c:v>-0.11142017629774725</c:v>
                </c:pt>
                <c:pt idx="2106">
                  <c:v>-0.10755439240654663</c:v>
                </c:pt>
                <c:pt idx="2107">
                  <c:v>-0.11770405394930616</c:v>
                </c:pt>
                <c:pt idx="2108">
                  <c:v>-0.10971792890262755</c:v>
                </c:pt>
                <c:pt idx="2109">
                  <c:v>-0.1038148240867337</c:v>
                </c:pt>
                <c:pt idx="2110">
                  <c:v>-0.10562498796433584</c:v>
                </c:pt>
                <c:pt idx="2111">
                  <c:v>-0.11172947678561107</c:v>
                </c:pt>
                <c:pt idx="2112">
                  <c:v>-0.12328035261119275</c:v>
                </c:pt>
                <c:pt idx="2113">
                  <c:v>-0.13152652748515614</c:v>
                </c:pt>
                <c:pt idx="2114">
                  <c:v>-0.13924534066605554</c:v>
                </c:pt>
                <c:pt idx="2115">
                  <c:v>-0.13443324167430493</c:v>
                </c:pt>
                <c:pt idx="2116">
                  <c:v>-0.12943299065947489</c:v>
                </c:pt>
                <c:pt idx="2117">
                  <c:v>-0.13167380040549659</c:v>
                </c:pt>
                <c:pt idx="2118">
                  <c:v>-0.10633611926812736</c:v>
                </c:pt>
                <c:pt idx="2119">
                  <c:v>-0.12247371168618093</c:v>
                </c:pt>
                <c:pt idx="2120">
                  <c:v>-0.13103139682302933</c:v>
                </c:pt>
                <c:pt idx="2121">
                  <c:v>-0.11995069751806831</c:v>
                </c:pt>
                <c:pt idx="2122">
                  <c:v>-0.12471834159531314</c:v>
                </c:pt>
                <c:pt idx="2123">
                  <c:v>-0.12607176881549709</c:v>
                </c:pt>
                <c:pt idx="2124">
                  <c:v>-0.1098795453260194</c:v>
                </c:pt>
                <c:pt idx="2125">
                  <c:v>-0.11172689400365698</c:v>
                </c:pt>
                <c:pt idx="2126">
                  <c:v>-0.10408620787098954</c:v>
                </c:pt>
                <c:pt idx="2127">
                  <c:v>-9.5860812054938682E-2</c:v>
                </c:pt>
                <c:pt idx="2128">
                  <c:v>-0.10796086279742045</c:v>
                </c:pt>
                <c:pt idx="2129">
                  <c:v>-0.10929508561263057</c:v>
                </c:pt>
                <c:pt idx="2130">
                  <c:v>-0.10134622150621253</c:v>
                </c:pt>
                <c:pt idx="2131">
                  <c:v>-9.5370543214485792E-2</c:v>
                </c:pt>
                <c:pt idx="2132">
                  <c:v>-0.10087965562418111</c:v>
                </c:pt>
                <c:pt idx="2133">
                  <c:v>-9.2488704819277179E-2</c:v>
                </c:pt>
                <c:pt idx="2134">
                  <c:v>-9.5481927710843406E-2</c:v>
                </c:pt>
                <c:pt idx="2135">
                  <c:v>-7.8318141501066307E-2</c:v>
                </c:pt>
                <c:pt idx="2136">
                  <c:v>-7.8078247614746243E-2</c:v>
                </c:pt>
                <c:pt idx="2137">
                  <c:v>-6.9699554544592868E-2</c:v>
                </c:pt>
                <c:pt idx="2138">
                  <c:v>-7.5592986640332538E-2</c:v>
                </c:pt>
                <c:pt idx="2139">
                  <c:v>-9.2082952915090721E-2</c:v>
                </c:pt>
                <c:pt idx="2140">
                  <c:v>-9.4282848545636844E-2</c:v>
                </c:pt>
                <c:pt idx="2141">
                  <c:v>-0.10167045895998672</c:v>
                </c:pt>
                <c:pt idx="2142">
                  <c:v>-0.11672605749524567</c:v>
                </c:pt>
                <c:pt idx="2143">
                  <c:v>-0.10680137446776727</c:v>
                </c:pt>
                <c:pt idx="2144">
                  <c:v>-0.11511167550608803</c:v>
                </c:pt>
                <c:pt idx="2145">
                  <c:v>-0.10398839199345178</c:v>
                </c:pt>
                <c:pt idx="2146">
                  <c:v>-9.9368938364452153E-2</c:v>
                </c:pt>
                <c:pt idx="2147">
                  <c:v>-9.2502943870208076E-2</c:v>
                </c:pt>
                <c:pt idx="2148">
                  <c:v>-0.11909620723254821</c:v>
                </c:pt>
                <c:pt idx="2149">
                  <c:v>-0.11036346588715451</c:v>
                </c:pt>
                <c:pt idx="2150">
                  <c:v>-0.12300023823049722</c:v>
                </c:pt>
                <c:pt idx="2151">
                  <c:v>-0.11471317117944013</c:v>
                </c:pt>
                <c:pt idx="2152">
                  <c:v>-0.12330933377983666</c:v>
                </c:pt>
                <c:pt idx="2153">
                  <c:v>-0.12132263554583045</c:v>
                </c:pt>
                <c:pt idx="2154">
                  <c:v>-0.13185210121752799</c:v>
                </c:pt>
                <c:pt idx="2155">
                  <c:v>-0.15146894756415019</c:v>
                </c:pt>
                <c:pt idx="2156">
                  <c:v>-0.14042051262848476</c:v>
                </c:pt>
                <c:pt idx="2157">
                  <c:v>-0.14250559284116326</c:v>
                </c:pt>
                <c:pt idx="2158">
                  <c:v>-0.16888623145077997</c:v>
                </c:pt>
                <c:pt idx="2159">
                  <c:v>-0.16683879618053665</c:v>
                </c:pt>
                <c:pt idx="2160">
                  <c:v>-0.18266910951076598</c:v>
                </c:pt>
                <c:pt idx="2161">
                  <c:v>-0.18838578385057059</c:v>
                </c:pt>
                <c:pt idx="2162">
                  <c:v>-0.2079363929438186</c:v>
                </c:pt>
                <c:pt idx="2163">
                  <c:v>-0.20284282460136671</c:v>
                </c:pt>
                <c:pt idx="2164">
                  <c:v>-0.20295216400911165</c:v>
                </c:pt>
                <c:pt idx="2165">
                  <c:v>-0.19820510014227866</c:v>
                </c:pt>
                <c:pt idx="2166">
                  <c:v>-0.21578986120826127</c:v>
                </c:pt>
                <c:pt idx="2167">
                  <c:v>-0.21070382862014003</c:v>
                </c:pt>
                <c:pt idx="2168">
                  <c:v>-0.22305320953649155</c:v>
                </c:pt>
                <c:pt idx="2169">
                  <c:v>-0.24386640156144557</c:v>
                </c:pt>
                <c:pt idx="2170">
                  <c:v>-0.25723846937290862</c:v>
                </c:pt>
                <c:pt idx="2171">
                  <c:v>-0.26126500795602481</c:v>
                </c:pt>
                <c:pt idx="2172">
                  <c:v>-0.27224176815516465</c:v>
                </c:pt>
                <c:pt idx="2173">
                  <c:v>-0.25924324324324322</c:v>
                </c:pt>
                <c:pt idx="2174">
                  <c:v>-0.27425225225225225</c:v>
                </c:pt>
                <c:pt idx="2175">
                  <c:v>-0.26299266275586164</c:v>
                </c:pt>
                <c:pt idx="2176">
                  <c:v>-0.27573655284259846</c:v>
                </c:pt>
                <c:pt idx="2177">
                  <c:v>-0.29189247778018634</c:v>
                </c:pt>
                <c:pt idx="2178">
                  <c:v>-0.2951883479222005</c:v>
                </c:pt>
                <c:pt idx="2179">
                  <c:v>-0.31602873798869724</c:v>
                </c:pt>
                <c:pt idx="2180">
                  <c:v>-0.31662217476419285</c:v>
                </c:pt>
                <c:pt idx="2181">
                  <c:v>-0.29980919773890391</c:v>
                </c:pt>
                <c:pt idx="2182">
                  <c:v>-0.28740348793261705</c:v>
                </c:pt>
                <c:pt idx="2183">
                  <c:v>-0.27865662498648691</c:v>
                </c:pt>
                <c:pt idx="2184">
                  <c:v>-0.27894490288638252</c:v>
                </c:pt>
                <c:pt idx="2185">
                  <c:v>-0.27474729403345566</c:v>
                </c:pt>
                <c:pt idx="2186">
                  <c:v>-0.28089704309360219</c:v>
                </c:pt>
                <c:pt idx="2187">
                  <c:v>-0.27631290228203631</c:v>
                </c:pt>
                <c:pt idx="2188">
                  <c:v>-0.25386849949685775</c:v>
                </c:pt>
                <c:pt idx="2189">
                  <c:v>-0.24984336137006591</c:v>
                </c:pt>
                <c:pt idx="2190">
                  <c:v>-0.23084677419354838</c:v>
                </c:pt>
                <c:pt idx="2191">
                  <c:v>-0.25101593662802679</c:v>
                </c:pt>
                <c:pt idx="2192">
                  <c:v>-0.24772618934121471</c:v>
                </c:pt>
                <c:pt idx="2193">
                  <c:v>-0.24743058751342228</c:v>
                </c:pt>
                <c:pt idx="2194">
                  <c:v>-0.22637674489952453</c:v>
                </c:pt>
                <c:pt idx="2195">
                  <c:v>-0.20449965118983016</c:v>
                </c:pt>
                <c:pt idx="2196">
                  <c:v>-0.22196651516023236</c:v>
                </c:pt>
                <c:pt idx="2197">
                  <c:v>-0.23063015556141475</c:v>
                </c:pt>
                <c:pt idx="2198">
                  <c:v>-0.17908931559238317</c:v>
                </c:pt>
                <c:pt idx="2199">
                  <c:v>-0.17225719066209866</c:v>
                </c:pt>
                <c:pt idx="2200">
                  <c:v>-0.20052605942523138</c:v>
                </c:pt>
                <c:pt idx="2201">
                  <c:v>-0.19475640697834506</c:v>
                </c:pt>
                <c:pt idx="2202">
                  <c:v>-0.19006402655916532</c:v>
                </c:pt>
                <c:pt idx="2203">
                  <c:v>-0.17733466933867736</c:v>
                </c:pt>
                <c:pt idx="2204">
                  <c:v>-0.20090180360721444</c:v>
                </c:pt>
                <c:pt idx="2205">
                  <c:v>-0.2021126900132787</c:v>
                </c:pt>
                <c:pt idx="2206">
                  <c:v>-0.20842151065050141</c:v>
                </c:pt>
                <c:pt idx="2207">
                  <c:v>-0.20631926890919694</c:v>
                </c:pt>
                <c:pt idx="2208">
                  <c:v>-0.22273692337386608</c:v>
                </c:pt>
                <c:pt idx="2209">
                  <c:v>-0.2216946535417873</c:v>
                </c:pt>
                <c:pt idx="2210">
                  <c:v>-0.21616613911835092</c:v>
                </c:pt>
                <c:pt idx="2211">
                  <c:v>-0.19070490738371293</c:v>
                </c:pt>
                <c:pt idx="2212">
                  <c:v>-0.19176178077096273</c:v>
                </c:pt>
                <c:pt idx="2213">
                  <c:v>-0.21165802613203766</c:v>
                </c:pt>
                <c:pt idx="2214">
                  <c:v>-0.20666500870430249</c:v>
                </c:pt>
                <c:pt idx="2215">
                  <c:v>-0.22658748286888997</c:v>
                </c:pt>
                <c:pt idx="2216">
                  <c:v>-0.25203389830508471</c:v>
                </c:pt>
                <c:pt idx="2217">
                  <c:v>-0.25582195709533084</c:v>
                </c:pt>
                <c:pt idx="2218">
                  <c:v>-0.22928705332122212</c:v>
                </c:pt>
                <c:pt idx="2219">
                  <c:v>-0.2352008967396555</c:v>
                </c:pt>
                <c:pt idx="2220">
                  <c:v>-0.23201403782413732</c:v>
                </c:pt>
                <c:pt idx="2221">
                  <c:v>-0.24729162272544236</c:v>
                </c:pt>
                <c:pt idx="2222">
                  <c:v>-0.23655852344376938</c:v>
                </c:pt>
                <c:pt idx="2223">
                  <c:v>-0.27125444772503593</c:v>
                </c:pt>
                <c:pt idx="2224">
                  <c:v>-0.29744870921341515</c:v>
                </c:pt>
                <c:pt idx="2225">
                  <c:v>-0.31742480735769329</c:v>
                </c:pt>
                <c:pt idx="2226">
                  <c:v>-0.33774011299435025</c:v>
                </c:pt>
                <c:pt idx="2227">
                  <c:v>-0.29751260256834822</c:v>
                </c:pt>
                <c:pt idx="2228">
                  <c:v>-0.31113559166437155</c:v>
                </c:pt>
                <c:pt idx="2229">
                  <c:v>-0.32499770494813185</c:v>
                </c:pt>
                <c:pt idx="2230">
                  <c:v>-0.33419493011834644</c:v>
                </c:pt>
                <c:pt idx="2231">
                  <c:v>-0.3096132637993233</c:v>
                </c:pt>
                <c:pt idx="2232">
                  <c:v>-0.34260340767932962</c:v>
                </c:pt>
                <c:pt idx="2233">
                  <c:v>-0.40191874006432771</c:v>
                </c:pt>
                <c:pt idx="2234">
                  <c:v>-0.3873156124071131</c:v>
                </c:pt>
                <c:pt idx="2235">
                  <c:v>-0.38735634290741794</c:v>
                </c:pt>
                <c:pt idx="2236">
                  <c:v>-0.39065809588713096</c:v>
                </c:pt>
                <c:pt idx="2237">
                  <c:v>-0.36355058923649008</c:v>
                </c:pt>
                <c:pt idx="2238">
                  <c:v>-0.42817416758141236</c:v>
                </c:pt>
                <c:pt idx="2239">
                  <c:v>-0.43388218075375051</c:v>
                </c:pt>
                <c:pt idx="2240">
                  <c:v>-0.47661188369152963</c:v>
                </c:pt>
                <c:pt idx="2241">
                  <c:v>-0.48799753050551997</c:v>
                </c:pt>
                <c:pt idx="2242">
                  <c:v>-0.53468453035685304</c:v>
                </c:pt>
                <c:pt idx="2243">
                  <c:v>-0.48980577315162577</c:v>
                </c:pt>
                <c:pt idx="2244">
                  <c:v>-0.49116500339807567</c:v>
                </c:pt>
                <c:pt idx="2245">
                  <c:v>-0.5244724899199017</c:v>
                </c:pt>
                <c:pt idx="2246">
                  <c:v>-0.54926403779756494</c:v>
                </c:pt>
                <c:pt idx="2247">
                  <c:v>-0.54510864665043735</c:v>
                </c:pt>
                <c:pt idx="2248">
                  <c:v>-0.51109699664277275</c:v>
                </c:pt>
                <c:pt idx="2249">
                  <c:v>-0.51118773251066141</c:v>
                </c:pt>
                <c:pt idx="2250">
                  <c:v>-0.52887723251389829</c:v>
                </c:pt>
                <c:pt idx="2251">
                  <c:v>-0.52806706078298582</c:v>
                </c:pt>
                <c:pt idx="2252">
                  <c:v>-0.54739205653918366</c:v>
                </c:pt>
                <c:pt idx="2253">
                  <c:v>-0.56667154031727462</c:v>
                </c:pt>
                <c:pt idx="2254">
                  <c:v>-0.56509978799619853</c:v>
                </c:pt>
                <c:pt idx="2255">
                  <c:v>-0.52876463647090866</c:v>
                </c:pt>
                <c:pt idx="2256">
                  <c:v>-0.5274644658413572</c:v>
                </c:pt>
                <c:pt idx="2257">
                  <c:v>-0.51138085242310849</c:v>
                </c:pt>
                <c:pt idx="2258">
                  <c:v>-0.49183806421591436</c:v>
                </c:pt>
                <c:pt idx="2259">
                  <c:v>-0.45811074918566774</c:v>
                </c:pt>
                <c:pt idx="2260">
                  <c:v>-0.47672371821280102</c:v>
                </c:pt>
                <c:pt idx="2261">
                  <c:v>-0.51169196177627885</c:v>
                </c:pt>
                <c:pt idx="2262">
                  <c:v>-0.49889678842853635</c:v>
                </c:pt>
                <c:pt idx="2263">
                  <c:v>-0.47688240477822386</c:v>
                </c:pt>
                <c:pt idx="2264">
                  <c:v>-0.49646528933711931</c:v>
                </c:pt>
                <c:pt idx="2265">
                  <c:v>-0.5096592697513378</c:v>
                </c:pt>
                <c:pt idx="2266">
                  <c:v>-0.50784618716651242</c:v>
                </c:pt>
                <c:pt idx="2267">
                  <c:v>-0.50720252966895696</c:v>
                </c:pt>
                <c:pt idx="2268">
                  <c:v>-0.50741881298992153</c:v>
                </c:pt>
                <c:pt idx="2269">
                  <c:v>-0.49884018557030874</c:v>
                </c:pt>
                <c:pt idx="2270">
                  <c:v>-0.51511942821071488</c:v>
                </c:pt>
                <c:pt idx="2271">
                  <c:v>-0.53867649441114529</c:v>
                </c:pt>
                <c:pt idx="2272">
                  <c:v>-0.53895311562881298</c:v>
                </c:pt>
                <c:pt idx="2273">
                  <c:v>-0.50076146770361651</c:v>
                </c:pt>
                <c:pt idx="2274">
                  <c:v>-0.50080207931447607</c:v>
                </c:pt>
                <c:pt idx="2275">
                  <c:v>-0.50152494815176285</c:v>
                </c:pt>
                <c:pt idx="2276">
                  <c:v>-0.48549488054607515</c:v>
                </c:pt>
                <c:pt idx="2277">
                  <c:v>-0.49511205293776606</c:v>
                </c:pt>
                <c:pt idx="2278">
                  <c:v>-0.53603372867331256</c:v>
                </c:pt>
                <c:pt idx="2279">
                  <c:v>-0.52452815319752544</c:v>
                </c:pt>
                <c:pt idx="2280">
                  <c:v>-0.51869233216671973</c:v>
                </c:pt>
                <c:pt idx="2281">
                  <c:v>-0.51599935680977649</c:v>
                </c:pt>
                <c:pt idx="2282">
                  <c:v>-0.54816857030326904</c:v>
                </c:pt>
                <c:pt idx="2283">
                  <c:v>-0.51689090519675229</c:v>
                </c:pt>
                <c:pt idx="2284">
                  <c:v>-0.50662980198212582</c:v>
                </c:pt>
                <c:pt idx="2285">
                  <c:v>-0.50439207491680216</c:v>
                </c:pt>
                <c:pt idx="2286">
                  <c:v>-0.50577120797687636</c:v>
                </c:pt>
                <c:pt idx="2287">
                  <c:v>-0.52005036807438976</c:v>
                </c:pt>
                <c:pt idx="2288">
                  <c:v>-0.51668361758723202</c:v>
                </c:pt>
                <c:pt idx="2289">
                  <c:v>-0.5144343608199029</c:v>
                </c:pt>
                <c:pt idx="2290">
                  <c:v>-0.50788543280498955</c:v>
                </c:pt>
                <c:pt idx="2291">
                  <c:v>-0.50294398472310631</c:v>
                </c:pt>
                <c:pt idx="2292">
                  <c:v>-0.50353142470604628</c:v>
                </c:pt>
                <c:pt idx="2293">
                  <c:v>-0.52611395534445515</c:v>
                </c:pt>
                <c:pt idx="2294">
                  <c:v>-0.52405053434817317</c:v>
                </c:pt>
                <c:pt idx="2295">
                  <c:v>-0.53137410643367755</c:v>
                </c:pt>
                <c:pt idx="2296">
                  <c:v>-0.53303341154569606</c:v>
                </c:pt>
                <c:pt idx="2297">
                  <c:v>-0.52184451899396933</c:v>
                </c:pt>
                <c:pt idx="2298">
                  <c:v>-0.52315954786048047</c:v>
                </c:pt>
                <c:pt idx="2299">
                  <c:v>-0.49343821723522363</c:v>
                </c:pt>
                <c:pt idx="2300">
                  <c:v>-0.47706751897722743</c:v>
                </c:pt>
                <c:pt idx="2301">
                  <c:v>-0.4621054734318818</c:v>
                </c:pt>
                <c:pt idx="2302">
                  <c:v>-0.47058706030401687</c:v>
                </c:pt>
                <c:pt idx="2303">
                  <c:v>-0.46787201094061104</c:v>
                </c:pt>
                <c:pt idx="2304">
                  <c:v>-0.45869768576890224</c:v>
                </c:pt>
                <c:pt idx="2305">
                  <c:v>-0.45665483676815466</c:v>
                </c:pt>
                <c:pt idx="2306">
                  <c:v>-0.45885478280721415</c:v>
                </c:pt>
                <c:pt idx="2307">
                  <c:v>-0.48976728833140781</c:v>
                </c:pt>
                <c:pt idx="2308">
                  <c:v>-0.48229693543588226</c:v>
                </c:pt>
                <c:pt idx="2309">
                  <c:v>-0.46272237954216289</c:v>
                </c:pt>
                <c:pt idx="2310">
                  <c:v>-0.45516352648418057</c:v>
                </c:pt>
                <c:pt idx="2311">
                  <c:v>-0.46651706363313183</c:v>
                </c:pt>
                <c:pt idx="2312">
                  <c:v>-0.43730619008166649</c:v>
                </c:pt>
                <c:pt idx="2313">
                  <c:v>-0.45655134211923276</c:v>
                </c:pt>
                <c:pt idx="2314">
                  <c:v>-0.43868817874523536</c:v>
                </c:pt>
                <c:pt idx="2315">
                  <c:v>-0.43495406779274659</c:v>
                </c:pt>
                <c:pt idx="2316">
                  <c:v>-0.4333356128473409</c:v>
                </c:pt>
                <c:pt idx="2317">
                  <c:v>-0.41464080852226159</c:v>
                </c:pt>
                <c:pt idx="2318">
                  <c:v>-0.43429429698708755</c:v>
                </c:pt>
                <c:pt idx="2319">
                  <c:v>-0.43887685084868189</c:v>
                </c:pt>
                <c:pt idx="2320">
                  <c:v>-0.45537078452647195</c:v>
                </c:pt>
                <c:pt idx="2321">
                  <c:v>-0.44458714377449571</c:v>
                </c:pt>
                <c:pt idx="2322">
                  <c:v>-0.43619304728817687</c:v>
                </c:pt>
                <c:pt idx="2323">
                  <c:v>-0.42192257503262287</c:v>
                </c:pt>
                <c:pt idx="2324">
                  <c:v>-0.40915153844414798</c:v>
                </c:pt>
                <c:pt idx="2325">
                  <c:v>-0.39199259430687339</c:v>
                </c:pt>
                <c:pt idx="2326">
                  <c:v>-0.41825966211525112</c:v>
                </c:pt>
                <c:pt idx="2327">
                  <c:v>-0.40786459063917335</c:v>
                </c:pt>
                <c:pt idx="2328">
                  <c:v>-0.440694766721485</c:v>
                </c:pt>
                <c:pt idx="2329">
                  <c:v>-0.4346436129497051</c:v>
                </c:pt>
                <c:pt idx="2330">
                  <c:v>-0.4315908097789839</c:v>
                </c:pt>
                <c:pt idx="2331">
                  <c:v>-0.45224350865895446</c:v>
                </c:pt>
                <c:pt idx="2332">
                  <c:v>-0.46403670550132692</c:v>
                </c:pt>
                <c:pt idx="2333">
                  <c:v>-0.47039686253537449</c:v>
                </c:pt>
                <c:pt idx="2334">
                  <c:v>-0.48704918399785091</c:v>
                </c:pt>
                <c:pt idx="2335">
                  <c:v>-0.50406306046985372</c:v>
                </c:pt>
                <c:pt idx="2336">
                  <c:v>-0.50722936917388117</c:v>
                </c:pt>
                <c:pt idx="2337">
                  <c:v>-0.51920437463236091</c:v>
                </c:pt>
                <c:pt idx="2338">
                  <c:v>-0.51830555196623163</c:v>
                </c:pt>
                <c:pt idx="2339">
                  <c:v>-0.52481732889446153</c:v>
                </c:pt>
                <c:pt idx="2340">
                  <c:v>-0.53230466038116142</c:v>
                </c:pt>
                <c:pt idx="2341">
                  <c:v>-0.5411570173054272</c:v>
                </c:pt>
                <c:pt idx="2342">
                  <c:v>-0.51505844602337847</c:v>
                </c:pt>
                <c:pt idx="2343">
                  <c:v>-0.54864986498649859</c:v>
                </c:pt>
                <c:pt idx="2344">
                  <c:v>-0.54376014819219243</c:v>
                </c:pt>
                <c:pt idx="2345">
                  <c:v>-0.54204877151853637</c:v>
                </c:pt>
                <c:pt idx="2346">
                  <c:v>-0.50827180110290682</c:v>
                </c:pt>
                <c:pt idx="2347">
                  <c:v>-0.51496633151923255</c:v>
                </c:pt>
                <c:pt idx="2348">
                  <c:v>-0.51954252972874648</c:v>
                </c:pt>
                <c:pt idx="2349">
                  <c:v>-0.51273731446323789</c:v>
                </c:pt>
                <c:pt idx="2350">
                  <c:v>-0.50083275503122837</c:v>
                </c:pt>
                <c:pt idx="2351">
                  <c:v>-0.49300346220427005</c:v>
                </c:pt>
                <c:pt idx="2352">
                  <c:v>-0.51029287919902688</c:v>
                </c:pt>
                <c:pt idx="2353">
                  <c:v>-0.50723755094392653</c:v>
                </c:pt>
                <c:pt idx="2354">
                  <c:v>-0.5004344864839475</c:v>
                </c:pt>
                <c:pt idx="2355">
                  <c:v>-0.48119965241081286</c:v>
                </c:pt>
                <c:pt idx="2356">
                  <c:v>-0.47986096432513681</c:v>
                </c:pt>
                <c:pt idx="2357">
                  <c:v>-0.48386727688787179</c:v>
                </c:pt>
                <c:pt idx="2358">
                  <c:v>-0.48688685489945449</c:v>
                </c:pt>
                <c:pt idx="2359">
                  <c:v>-0.49832571609575094</c:v>
                </c:pt>
                <c:pt idx="2360">
                  <c:v>-0.52128166171568513</c:v>
                </c:pt>
                <c:pt idx="2361">
                  <c:v>-0.50957213570508331</c:v>
                </c:pt>
                <c:pt idx="2362">
                  <c:v>-0.51346942374674842</c:v>
                </c:pt>
                <c:pt idx="2363">
                  <c:v>-0.49217638691322896</c:v>
                </c:pt>
                <c:pt idx="2364">
                  <c:v>-0.49316933889743031</c:v>
                </c:pt>
                <c:pt idx="2365">
                  <c:v>-0.50337449274104296</c:v>
                </c:pt>
                <c:pt idx="2366">
                  <c:v>-0.51138854269629119</c:v>
                </c:pt>
                <c:pt idx="2367">
                  <c:v>-0.5085694599948325</c:v>
                </c:pt>
                <c:pt idx="2368">
                  <c:v>-0.49521971947015841</c:v>
                </c:pt>
                <c:pt idx="2369">
                  <c:v>-0.47765995208093004</c:v>
                </c:pt>
                <c:pt idx="2370">
                  <c:v>-0.47957112601482521</c:v>
                </c:pt>
                <c:pt idx="2371">
                  <c:v>-0.48514744613790428</c:v>
                </c:pt>
                <c:pt idx="2372">
                  <c:v>-0.47288883123621739</c:v>
                </c:pt>
                <c:pt idx="2373">
                  <c:v>-0.50759347024749868</c:v>
                </c:pt>
                <c:pt idx="2374">
                  <c:v>-0.50130664796991531</c:v>
                </c:pt>
                <c:pt idx="2375">
                  <c:v>-0.49176107106076206</c:v>
                </c:pt>
                <c:pt idx="2376">
                  <c:v>-0.50067905950258895</c:v>
                </c:pt>
                <c:pt idx="2377">
                  <c:v>-0.48654910541897278</c:v>
                </c:pt>
                <c:pt idx="2378">
                  <c:v>-0.49097982216142266</c:v>
                </c:pt>
                <c:pt idx="2379">
                  <c:v>-0.50268953833121555</c:v>
                </c:pt>
                <c:pt idx="2380">
                  <c:v>-0.49477950850982555</c:v>
                </c:pt>
                <c:pt idx="2381">
                  <c:v>-0.49373370342333256</c:v>
                </c:pt>
                <c:pt idx="2382">
                  <c:v>-0.47742149996882854</c:v>
                </c:pt>
                <c:pt idx="2383">
                  <c:v>-0.47617267023972742</c:v>
                </c:pt>
                <c:pt idx="2384">
                  <c:v>-0.46889693338326466</c:v>
                </c:pt>
                <c:pt idx="2385">
                  <c:v>-0.47106944158252628</c:v>
                </c:pt>
                <c:pt idx="2386">
                  <c:v>-0.46070035698809353</c:v>
                </c:pt>
                <c:pt idx="2387">
                  <c:v>-0.46613238967527049</c:v>
                </c:pt>
                <c:pt idx="2388">
                  <c:v>-0.47034663015744593</c:v>
                </c:pt>
                <c:pt idx="2389">
                  <c:v>-0.47929154179154176</c:v>
                </c:pt>
                <c:pt idx="2390">
                  <c:v>-0.49012060033989224</c:v>
                </c:pt>
                <c:pt idx="2391">
                  <c:v>-0.48373137374974484</c:v>
                </c:pt>
                <c:pt idx="2392">
                  <c:v>-0.47192224622030232</c:v>
                </c:pt>
                <c:pt idx="2393">
                  <c:v>-0.47143836168668862</c:v>
                </c:pt>
                <c:pt idx="2394">
                  <c:v>-0.45348574712171896</c:v>
                </c:pt>
                <c:pt idx="2395">
                  <c:v>-0.46880767811000368</c:v>
                </c:pt>
                <c:pt idx="2396">
                  <c:v>-0.46430262968225533</c:v>
                </c:pt>
                <c:pt idx="2397">
                  <c:v>-0.45513075106084988</c:v>
                </c:pt>
                <c:pt idx="2398">
                  <c:v>-0.44922536536410962</c:v>
                </c:pt>
                <c:pt idx="2399">
                  <c:v>-0.44242782373797063</c:v>
                </c:pt>
                <c:pt idx="2400">
                  <c:v>-0.45833160320558075</c:v>
                </c:pt>
                <c:pt idx="2401">
                  <c:v>-0.46373576403960237</c:v>
                </c:pt>
                <c:pt idx="2402">
                  <c:v>-0.44714944801449985</c:v>
                </c:pt>
                <c:pt idx="2403">
                  <c:v>-0.43861003861003856</c:v>
                </c:pt>
                <c:pt idx="2404">
                  <c:v>-0.45366811324653855</c:v>
                </c:pt>
                <c:pt idx="2405">
                  <c:v>-0.44877447395365355</c:v>
                </c:pt>
                <c:pt idx="2406">
                  <c:v>-0.44650188694894866</c:v>
                </c:pt>
                <c:pt idx="2407">
                  <c:v>-0.44318061243978535</c:v>
                </c:pt>
                <c:pt idx="2408">
                  <c:v>-0.44014729045166234</c:v>
                </c:pt>
                <c:pt idx="2409">
                  <c:v>-0.42489066976884471</c:v>
                </c:pt>
                <c:pt idx="2410">
                  <c:v>-0.41247753867730197</c:v>
                </c:pt>
                <c:pt idx="2411">
                  <c:v>-0.42175077868049049</c:v>
                </c:pt>
                <c:pt idx="2412">
                  <c:v>-0.43851639272980258</c:v>
                </c:pt>
                <c:pt idx="2413">
                  <c:v>-0.43969914977109226</c:v>
                </c:pt>
                <c:pt idx="2414">
                  <c:v>-0.4536459126198813</c:v>
                </c:pt>
                <c:pt idx="2415">
                  <c:v>-0.43733493130923051</c:v>
                </c:pt>
                <c:pt idx="2416">
                  <c:v>-0.42428584221366517</c:v>
                </c:pt>
                <c:pt idx="2417">
                  <c:v>-0.43043010998559439</c:v>
                </c:pt>
                <c:pt idx="2418">
                  <c:v>-0.43148774689100222</c:v>
                </c:pt>
                <c:pt idx="2419">
                  <c:v>-0.41782889020988612</c:v>
                </c:pt>
                <c:pt idx="2420">
                  <c:v>-0.42187642187642183</c:v>
                </c:pt>
                <c:pt idx="2421">
                  <c:v>-0.40278853601859022</c:v>
                </c:pt>
                <c:pt idx="2422">
                  <c:v>-0.39368895567242679</c:v>
                </c:pt>
                <c:pt idx="2423">
                  <c:v>-0.40199093747798931</c:v>
                </c:pt>
                <c:pt idx="2424">
                  <c:v>-0.37206889896748041</c:v>
                </c:pt>
                <c:pt idx="2425">
                  <c:v>-0.38126836434867772</c:v>
                </c:pt>
                <c:pt idx="2426">
                  <c:v>-0.37902337535185415</c:v>
                </c:pt>
                <c:pt idx="2427">
                  <c:v>-0.38109877032923445</c:v>
                </c:pt>
                <c:pt idx="2428">
                  <c:v>-0.39424012453784785</c:v>
                </c:pt>
                <c:pt idx="2429">
                  <c:v>-0.39266118821221985</c:v>
                </c:pt>
                <c:pt idx="2430">
                  <c:v>-0.39851033274103642</c:v>
                </c:pt>
                <c:pt idx="2431">
                  <c:v>-0.3949195133480955</c:v>
                </c:pt>
                <c:pt idx="2432">
                  <c:v>-0.36274809939282626</c:v>
                </c:pt>
                <c:pt idx="2433">
                  <c:v>-0.36281775641836356</c:v>
                </c:pt>
                <c:pt idx="2434">
                  <c:v>-0.32017932544440397</c:v>
                </c:pt>
                <c:pt idx="2435">
                  <c:v>-0.31383629782025568</c:v>
                </c:pt>
                <c:pt idx="2436">
                  <c:v>-0.32155045077166011</c:v>
                </c:pt>
                <c:pt idx="2437">
                  <c:v>-0.31939182704450164</c:v>
                </c:pt>
                <c:pt idx="2438">
                  <c:v>-0.32390848236587078</c:v>
                </c:pt>
                <c:pt idx="2439">
                  <c:v>-0.32236381809095449</c:v>
                </c:pt>
                <c:pt idx="2440">
                  <c:v>-0.31878731067146882</c:v>
                </c:pt>
                <c:pt idx="2441">
                  <c:v>-0.30379427707046514</c:v>
                </c:pt>
                <c:pt idx="2442">
                  <c:v>-0.2972180812087829</c:v>
                </c:pt>
                <c:pt idx="2443">
                  <c:v>-0.30215278131202605</c:v>
                </c:pt>
                <c:pt idx="2444">
                  <c:v>-0.29810174639331821</c:v>
                </c:pt>
                <c:pt idx="2445">
                  <c:v>-0.29815277331289103</c:v>
                </c:pt>
                <c:pt idx="2446">
                  <c:v>-0.29198649831228896</c:v>
                </c:pt>
                <c:pt idx="2447">
                  <c:v>-0.27131016652726025</c:v>
                </c:pt>
                <c:pt idx="2448">
                  <c:v>-0.26898185894822668</c:v>
                </c:pt>
                <c:pt idx="2449">
                  <c:v>-0.29301541664601194</c:v>
                </c:pt>
                <c:pt idx="2450">
                  <c:v>-0.29816569632895662</c:v>
                </c:pt>
                <c:pt idx="2451">
                  <c:v>-0.28393601025413495</c:v>
                </c:pt>
                <c:pt idx="2452">
                  <c:v>-0.29352296093214525</c:v>
                </c:pt>
                <c:pt idx="2453">
                  <c:v>-0.31048455584402979</c:v>
                </c:pt>
                <c:pt idx="2454">
                  <c:v>-0.30467321205120801</c:v>
                </c:pt>
                <c:pt idx="2455">
                  <c:v>-0.29320303170618767</c:v>
                </c:pt>
                <c:pt idx="2456">
                  <c:v>-0.29649984123494799</c:v>
                </c:pt>
                <c:pt idx="2457">
                  <c:v>-0.3119357829502758</c:v>
                </c:pt>
                <c:pt idx="2458">
                  <c:v>-0.30705707534530224</c:v>
                </c:pt>
                <c:pt idx="2459">
                  <c:v>-0.28764890282131661</c:v>
                </c:pt>
                <c:pt idx="2460">
                  <c:v>-0.28433393775304894</c:v>
                </c:pt>
                <c:pt idx="2461">
                  <c:v>-0.26419808610049222</c:v>
                </c:pt>
                <c:pt idx="2462">
                  <c:v>-0.27024179916215485</c:v>
                </c:pt>
                <c:pt idx="2463">
                  <c:v>-0.25495406009436306</c:v>
                </c:pt>
                <c:pt idx="2464">
                  <c:v>-0.25939886915980559</c:v>
                </c:pt>
                <c:pt idx="2465">
                  <c:v>-0.26893529006205064</c:v>
                </c:pt>
                <c:pt idx="2466">
                  <c:v>-0.26981733271714547</c:v>
                </c:pt>
                <c:pt idx="2467">
                  <c:v>-0.28236120530956299</c:v>
                </c:pt>
                <c:pt idx="2468">
                  <c:v>-0.29384357785920545</c:v>
                </c:pt>
                <c:pt idx="2469">
                  <c:v>-0.30299011333494086</c:v>
                </c:pt>
                <c:pt idx="2470">
                  <c:v>-0.28871332939555028</c:v>
                </c:pt>
                <c:pt idx="2471">
                  <c:v>-0.2618777853312183</c:v>
                </c:pt>
                <c:pt idx="2472">
                  <c:v>-0.23331277940496375</c:v>
                </c:pt>
                <c:pt idx="2473">
                  <c:v>-0.24569322199653953</c:v>
                </c:pt>
                <c:pt idx="2474">
                  <c:v>-0.23116771536148384</c:v>
                </c:pt>
                <c:pt idx="2475">
                  <c:v>-0.22322924600152316</c:v>
                </c:pt>
                <c:pt idx="2476">
                  <c:v>-0.21540656205420827</c:v>
                </c:pt>
                <c:pt idx="2477">
                  <c:v>-0.23192431864254082</c:v>
                </c:pt>
                <c:pt idx="2478">
                  <c:v>-0.19912216912528569</c:v>
                </c:pt>
                <c:pt idx="2479">
                  <c:v>-0.15743534482758625</c:v>
                </c:pt>
                <c:pt idx="2480">
                  <c:v>-0.12073505518516447</c:v>
                </c:pt>
                <c:pt idx="2481">
                  <c:v>-0.10814423022237396</c:v>
                </c:pt>
                <c:pt idx="2482">
                  <c:v>-0.18461095251813642</c:v>
                </c:pt>
                <c:pt idx="2483">
                  <c:v>-0.16650230549854728</c:v>
                </c:pt>
                <c:pt idx="2484">
                  <c:v>-0.14764443477314759</c:v>
                </c:pt>
                <c:pt idx="2485">
                  <c:v>-0.14447340691032118</c:v>
                </c:pt>
                <c:pt idx="2486">
                  <c:v>-0.17251929064572902</c:v>
                </c:pt>
                <c:pt idx="2487">
                  <c:v>-0.12036775903886288</c:v>
                </c:pt>
                <c:pt idx="2488">
                  <c:v>-3.5326842837274053E-2</c:v>
                </c:pt>
                <c:pt idx="2489">
                  <c:v>-6.0642630864383706E-2</c:v>
                </c:pt>
                <c:pt idx="2490">
                  <c:v>-8.5268070847295374E-2</c:v>
                </c:pt>
                <c:pt idx="2491">
                  <c:v>-9.5305746153613535E-2</c:v>
                </c:pt>
                <c:pt idx="2492">
                  <c:v>-0.1244113714318934</c:v>
                </c:pt>
                <c:pt idx="2493">
                  <c:v>-1.0493985154850338E-2</c:v>
                </c:pt>
                <c:pt idx="2494">
                  <c:v>-7.4327817993802281E-4</c:v>
                </c:pt>
                <c:pt idx="2495">
                  <c:v>0.10186935517748363</c:v>
                </c:pt>
                <c:pt idx="2496">
                  <c:v>0.11909068340603612</c:v>
                </c:pt>
                <c:pt idx="2497">
                  <c:v>0.24282115869017629</c:v>
                </c:pt>
                <c:pt idx="2498">
                  <c:v>0.12009675044694501</c:v>
                </c:pt>
                <c:pt idx="2499">
                  <c:v>0.14396682014691931</c:v>
                </c:pt>
                <c:pt idx="2500">
                  <c:v>0.23646387832699611</c:v>
                </c:pt>
                <c:pt idx="2501">
                  <c:v>0.29942751169166271</c:v>
                </c:pt>
                <c:pt idx="2502">
                  <c:v>0.29640053912629827</c:v>
                </c:pt>
                <c:pt idx="2503">
                  <c:v>0.20604283434170956</c:v>
                </c:pt>
                <c:pt idx="2504">
                  <c:v>0.20841995841995842</c:v>
                </c:pt>
                <c:pt idx="2505">
                  <c:v>0.25721342323976781</c:v>
                </c:pt>
                <c:pt idx="2506">
                  <c:v>0.24157455885204571</c:v>
                </c:pt>
                <c:pt idx="2507">
                  <c:v>0.27134840598568633</c:v>
                </c:pt>
                <c:pt idx="2508">
                  <c:v>0.31223112610712778</c:v>
                </c:pt>
                <c:pt idx="2509">
                  <c:v>0.27454193982181874</c:v>
                </c:pt>
                <c:pt idx="2510">
                  <c:v>0.19288851221203474</c:v>
                </c:pt>
                <c:pt idx="2511">
                  <c:v>0.17352998253444607</c:v>
                </c:pt>
                <c:pt idx="2512">
                  <c:v>0.1312338899473271</c:v>
                </c:pt>
                <c:pt idx="2513">
                  <c:v>9.9263763232116053E-2</c:v>
                </c:pt>
                <c:pt idx="2514">
                  <c:v>5.0664651530244242E-2</c:v>
                </c:pt>
                <c:pt idx="2515">
                  <c:v>0.10159604924133969</c:v>
                </c:pt>
                <c:pt idx="2516">
                  <c:v>0.17854264993668689</c:v>
                </c:pt>
                <c:pt idx="2517">
                  <c:v>0.18342616287821745</c:v>
                </c:pt>
                <c:pt idx="2518">
                  <c:v>0.17268745554598874</c:v>
                </c:pt>
                <c:pt idx="2519">
                  <c:v>0.23661183059152968</c:v>
                </c:pt>
                <c:pt idx="2520">
                  <c:v>0.2720561685055165</c:v>
                </c:pt>
                <c:pt idx="2521">
                  <c:v>0.2696831493038887</c:v>
                </c:pt>
                <c:pt idx="2522">
                  <c:v>0.27603279597575958</c:v>
                </c:pt>
                <c:pt idx="2523">
                  <c:v>0.30345471521942091</c:v>
                </c:pt>
                <c:pt idx="2524">
                  <c:v>0.27451919240284095</c:v>
                </c:pt>
                <c:pt idx="2525">
                  <c:v>0.31576516042331604</c:v>
                </c:pt>
                <c:pt idx="2526">
                  <c:v>0.36085506101308051</c:v>
                </c:pt>
                <c:pt idx="2527">
                  <c:v>0.42215045081415692</c:v>
                </c:pt>
                <c:pt idx="2528">
                  <c:v>0.28471487838607334</c:v>
                </c:pt>
                <c:pt idx="2529">
                  <c:v>0.29450048812235607</c:v>
                </c:pt>
                <c:pt idx="2530">
                  <c:v>0.25110132158590326</c:v>
                </c:pt>
                <c:pt idx="2531">
                  <c:v>0.22214325199399831</c:v>
                </c:pt>
                <c:pt idx="2532">
                  <c:v>0.21124529796079972</c:v>
                </c:pt>
                <c:pt idx="2533">
                  <c:v>0.33944798301486201</c:v>
                </c:pt>
                <c:pt idx="2534">
                  <c:v>0.31117924919201134</c:v>
                </c:pt>
                <c:pt idx="2535">
                  <c:v>0.31222112047595441</c:v>
                </c:pt>
                <c:pt idx="2536">
                  <c:v>0.33359634551494999</c:v>
                </c:pt>
                <c:pt idx="2537">
                  <c:v>0.39578974895397501</c:v>
                </c:pt>
                <c:pt idx="2538">
                  <c:v>0.2712800257939707</c:v>
                </c:pt>
                <c:pt idx="2539">
                  <c:v>0.23477643158767125</c:v>
                </c:pt>
                <c:pt idx="2540">
                  <c:v>0.24024985360140549</c:v>
                </c:pt>
                <c:pt idx="2541">
                  <c:v>0.25658437021627334</c:v>
                </c:pt>
                <c:pt idx="2542">
                  <c:v>0.30175580221997977</c:v>
                </c:pt>
                <c:pt idx="2543">
                  <c:v>0.31597264376188727</c:v>
                </c:pt>
                <c:pt idx="2544">
                  <c:v>0.32365262225086622</c:v>
                </c:pt>
                <c:pt idx="2545">
                  <c:v>0.31853406522441086</c:v>
                </c:pt>
                <c:pt idx="2546">
                  <c:v>0.299143588922683</c:v>
                </c:pt>
                <c:pt idx="2547">
                  <c:v>0.32447703774945902</c:v>
                </c:pt>
                <c:pt idx="2548">
                  <c:v>0.36575747617482746</c:v>
                </c:pt>
                <c:pt idx="2549">
                  <c:v>0.36126789366053158</c:v>
                </c:pt>
                <c:pt idx="2550">
                  <c:v>0.3790822653989252</c:v>
                </c:pt>
                <c:pt idx="2551">
                  <c:v>0.38945845390657308</c:v>
                </c:pt>
                <c:pt idx="2552">
                  <c:v>0.40060628711432233</c:v>
                </c:pt>
                <c:pt idx="2553">
                  <c:v>0.35915321599480876</c:v>
                </c:pt>
                <c:pt idx="2554">
                  <c:v>0.36346263316255989</c:v>
                </c:pt>
                <c:pt idx="2555">
                  <c:v>0.32838942028424256</c:v>
                </c:pt>
                <c:pt idx="2556">
                  <c:v>0.30651692260676922</c:v>
                </c:pt>
                <c:pt idx="2557">
                  <c:v>0.2681694953021132</c:v>
                </c:pt>
                <c:pt idx="2558">
                  <c:v>0.28490039239360088</c:v>
                </c:pt>
                <c:pt idx="2559">
                  <c:v>0.29233909066858166</c:v>
                </c:pt>
                <c:pt idx="2560">
                  <c:v>0.27928469456758576</c:v>
                </c:pt>
                <c:pt idx="2561">
                  <c:v>0.28636363636363615</c:v>
                </c:pt>
                <c:pt idx="2562">
                  <c:v>0.29700084375239699</c:v>
                </c:pt>
                <c:pt idx="2563">
                  <c:v>0.37720362283681075</c:v>
                </c:pt>
                <c:pt idx="2564">
                  <c:v>0.38747947454844023</c:v>
                </c:pt>
                <c:pt idx="2565">
                  <c:v>0.36403138201569085</c:v>
                </c:pt>
                <c:pt idx="2566">
                  <c:v>0.39307560557866417</c:v>
                </c:pt>
                <c:pt idx="2567">
                  <c:v>0.40060805464162264</c:v>
                </c:pt>
                <c:pt idx="2568">
                  <c:v>0.3973749526734256</c:v>
                </c:pt>
                <c:pt idx="2569">
                  <c:v>0.39930349103881757</c:v>
                </c:pt>
                <c:pt idx="2570">
                  <c:v>0.40304945758947652</c:v>
                </c:pt>
                <c:pt idx="2571">
                  <c:v>0.32987736001290946</c:v>
                </c:pt>
                <c:pt idx="2572">
                  <c:v>0.31646486182066846</c:v>
                </c:pt>
                <c:pt idx="2573">
                  <c:v>0.25972157411728092</c:v>
                </c:pt>
                <c:pt idx="2574">
                  <c:v>0.29938577372696651</c:v>
                </c:pt>
                <c:pt idx="2575">
                  <c:v>0.33270313757039416</c:v>
                </c:pt>
                <c:pt idx="2576">
                  <c:v>0.35810700926979999</c:v>
                </c:pt>
                <c:pt idx="2577">
                  <c:v>0.32771199617270641</c:v>
                </c:pt>
                <c:pt idx="2578">
                  <c:v>0.26861336787158052</c:v>
                </c:pt>
                <c:pt idx="2579">
                  <c:v>0.24763375707892776</c:v>
                </c:pt>
                <c:pt idx="2580">
                  <c:v>0.21101970537593262</c:v>
                </c:pt>
                <c:pt idx="2581">
                  <c:v>0.20683617539585852</c:v>
                </c:pt>
                <c:pt idx="2582">
                  <c:v>0.25750885149381397</c:v>
                </c:pt>
                <c:pt idx="2583">
                  <c:v>0.25078963992419467</c:v>
                </c:pt>
                <c:pt idx="2584">
                  <c:v>0.27176058323599306</c:v>
                </c:pt>
                <c:pt idx="2585">
                  <c:v>0.25780503345014338</c:v>
                </c:pt>
                <c:pt idx="2586">
                  <c:v>0.29006676107626927</c:v>
                </c:pt>
                <c:pt idx="2587">
                  <c:v>0.35671998992316412</c:v>
                </c:pt>
                <c:pt idx="2588">
                  <c:v>0.36088963491397386</c:v>
                </c:pt>
                <c:pt idx="2589">
                  <c:v>0.36996676063449341</c:v>
                </c:pt>
                <c:pt idx="2590">
                  <c:v>0.41893248374285341</c:v>
                </c:pt>
                <c:pt idx="2591">
                  <c:v>0.4331190284846862</c:v>
                </c:pt>
                <c:pt idx="2592">
                  <c:v>0.44201303077960019</c:v>
                </c:pt>
                <c:pt idx="2593">
                  <c:v>0.42666183334088559</c:v>
                </c:pt>
                <c:pt idx="2594">
                  <c:v>0.42057495417355928</c:v>
                </c:pt>
                <c:pt idx="2595">
                  <c:v>0.4756835448796688</c:v>
                </c:pt>
                <c:pt idx="2596">
                  <c:v>0.57172955372533996</c:v>
                </c:pt>
                <c:pt idx="2597">
                  <c:v>0.63824850668904598</c:v>
                </c:pt>
                <c:pt idx="2598">
                  <c:v>0.57127327724737675</c:v>
                </c:pt>
                <c:pt idx="2599">
                  <c:v>0.68850334031309202</c:v>
                </c:pt>
                <c:pt idx="2600">
                  <c:v>0.69508771929824564</c:v>
                </c:pt>
                <c:pt idx="2601">
                  <c:v>0.7018318695106649</c:v>
                </c:pt>
                <c:pt idx="2602">
                  <c:v>0.62027181144269172</c:v>
                </c:pt>
                <c:pt idx="2603">
                  <c:v>0.61184804830504436</c:v>
                </c:pt>
                <c:pt idx="2604">
                  <c:v>0.60697553357626233</c:v>
                </c:pt>
                <c:pt idx="2605">
                  <c:v>0.58264853121753091</c:v>
                </c:pt>
                <c:pt idx="2606">
                  <c:v>0.57217665322767508</c:v>
                </c:pt>
                <c:pt idx="2607">
                  <c:v>0.62687911983686639</c:v>
                </c:pt>
                <c:pt idx="2608">
                  <c:v>0.63346708703544463</c:v>
                </c:pt>
                <c:pt idx="2609">
                  <c:v>0.60970624584085931</c:v>
                </c:pt>
                <c:pt idx="2610">
                  <c:v>0.58962907244605334</c:v>
                </c:pt>
                <c:pt idx="2611">
                  <c:v>0.54599366229062918</c:v>
                </c:pt>
                <c:pt idx="2612">
                  <c:v>0.54305323520115589</c:v>
                </c:pt>
                <c:pt idx="2613">
                  <c:v>0.53229882509421422</c:v>
                </c:pt>
                <c:pt idx="2614">
                  <c:v>0.5294039145907472</c:v>
                </c:pt>
                <c:pt idx="2615">
                  <c:v>0.55125603211112617</c:v>
                </c:pt>
                <c:pt idx="2616">
                  <c:v>0.62758751361849274</c:v>
                </c:pt>
                <c:pt idx="2617">
                  <c:v>0.58641349433127488</c:v>
                </c:pt>
                <c:pt idx="2618">
                  <c:v>0.59238785681921158</c:v>
                </c:pt>
                <c:pt idx="2619">
                  <c:v>0.55389993445488317</c:v>
                </c:pt>
                <c:pt idx="2620">
                  <c:v>0.55631294252165886</c:v>
                </c:pt>
                <c:pt idx="2621">
                  <c:v>0.53737294076410791</c:v>
                </c:pt>
                <c:pt idx="2622">
                  <c:v>0.5284744889194295</c:v>
                </c:pt>
                <c:pt idx="2623">
                  <c:v>0.52611235182958249</c:v>
                </c:pt>
                <c:pt idx="2624">
                  <c:v>0.52220408864456269</c:v>
                </c:pt>
                <c:pt idx="2625">
                  <c:v>0.51484391590571255</c:v>
                </c:pt>
                <c:pt idx="2626">
                  <c:v>0.50729122509537938</c:v>
                </c:pt>
                <c:pt idx="2627">
                  <c:v>0.46651851230659558</c:v>
                </c:pt>
                <c:pt idx="2628">
                  <c:v>0.42967884828349945</c:v>
                </c:pt>
                <c:pt idx="2629">
                  <c:v>0.51798776575266281</c:v>
                </c:pt>
                <c:pt idx="2630">
                  <c:v>0.50673142467621002</c:v>
                </c:pt>
                <c:pt idx="2631">
                  <c:v>0.48307159743329953</c:v>
                </c:pt>
                <c:pt idx="2632">
                  <c:v>0.50182745431364206</c:v>
                </c:pt>
                <c:pt idx="2633">
                  <c:v>0.49339851257625145</c:v>
                </c:pt>
                <c:pt idx="2634">
                  <c:v>0.46602838666330748</c:v>
                </c:pt>
                <c:pt idx="2635">
                  <c:v>0.46723161435932381</c:v>
                </c:pt>
                <c:pt idx="2636">
                  <c:v>0.46368715083798873</c:v>
                </c:pt>
                <c:pt idx="2637">
                  <c:v>0.43674198371822581</c:v>
                </c:pt>
                <c:pt idx="2638">
                  <c:v>0.44102010300714412</c:v>
                </c:pt>
                <c:pt idx="2639">
                  <c:v>0.33558674991052606</c:v>
                </c:pt>
                <c:pt idx="2640">
                  <c:v>0.31178616751269028</c:v>
                </c:pt>
                <c:pt idx="2641">
                  <c:v>0.27777342525853954</c:v>
                </c:pt>
                <c:pt idx="2642">
                  <c:v>0.21683743036347347</c:v>
                </c:pt>
                <c:pt idx="2643">
                  <c:v>0.28272431605127224</c:v>
                </c:pt>
                <c:pt idx="2644">
                  <c:v>0.30026903731430576</c:v>
                </c:pt>
                <c:pt idx="2645">
                  <c:v>0.31946892257079051</c:v>
                </c:pt>
                <c:pt idx="2646">
                  <c:v>0.35017386786042604</c:v>
                </c:pt>
                <c:pt idx="2647">
                  <c:v>0.31411131636013168</c:v>
                </c:pt>
                <c:pt idx="2648">
                  <c:v>0.29119879803890569</c:v>
                </c:pt>
                <c:pt idx="2649">
                  <c:v>0.2771539915885326</c:v>
                </c:pt>
                <c:pt idx="2650">
                  <c:v>0.2258322846356251</c:v>
                </c:pt>
                <c:pt idx="2651">
                  <c:v>0.18235073225685317</c:v>
                </c:pt>
                <c:pt idx="2652">
                  <c:v>0.20998378503590476</c:v>
                </c:pt>
                <c:pt idx="2653">
                  <c:v>0.20538940570462061</c:v>
                </c:pt>
                <c:pt idx="2654">
                  <c:v>0.17022174480165719</c:v>
                </c:pt>
                <c:pt idx="2655">
                  <c:v>0.18437535588201803</c:v>
                </c:pt>
                <c:pt idx="2656">
                  <c:v>0.21559424678274053</c:v>
                </c:pt>
                <c:pt idx="2657">
                  <c:v>0.22897661939440406</c:v>
                </c:pt>
                <c:pt idx="2658">
                  <c:v>0.23607631528232798</c:v>
                </c:pt>
                <c:pt idx="2659">
                  <c:v>0.19666939870352418</c:v>
                </c:pt>
                <c:pt idx="2660">
                  <c:v>0.19915238484702025</c:v>
                </c:pt>
                <c:pt idx="2661">
                  <c:v>0.23701630290880193</c:v>
                </c:pt>
                <c:pt idx="2662">
                  <c:v>0.21766489764973462</c:v>
                </c:pt>
                <c:pt idx="2663">
                  <c:v>0.18960026973363808</c:v>
                </c:pt>
                <c:pt idx="2664">
                  <c:v>0.19985517740767555</c:v>
                </c:pt>
                <c:pt idx="2665">
                  <c:v>0.21898642740371832</c:v>
                </c:pt>
                <c:pt idx="2666">
                  <c:v>0.21898411747078228</c:v>
                </c:pt>
                <c:pt idx="2667">
                  <c:v>0.21427772183059179</c:v>
                </c:pt>
                <c:pt idx="2668">
                  <c:v>0.24849329516347729</c:v>
                </c:pt>
                <c:pt idx="2669">
                  <c:v>0.29257337566793162</c:v>
                </c:pt>
                <c:pt idx="2670">
                  <c:v>0.30251741177386093</c:v>
                </c:pt>
                <c:pt idx="2671">
                  <c:v>0.33447438602077773</c:v>
                </c:pt>
                <c:pt idx="2672">
                  <c:v>0.32557589144840637</c:v>
                </c:pt>
                <c:pt idx="2673">
                  <c:v>0.32617825478301432</c:v>
                </c:pt>
                <c:pt idx="2674">
                  <c:v>0.3641655626480389</c:v>
                </c:pt>
                <c:pt idx="2675">
                  <c:v>0.34750090474084216</c:v>
                </c:pt>
                <c:pt idx="2676">
                  <c:v>0.29293484664022329</c:v>
                </c:pt>
                <c:pt idx="2677">
                  <c:v>0.2828191405635132</c:v>
                </c:pt>
                <c:pt idx="2678">
                  <c:v>0.2988248241166529</c:v>
                </c:pt>
                <c:pt idx="2679">
                  <c:v>0.23540117719950415</c:v>
                </c:pt>
                <c:pt idx="2680">
                  <c:v>0.2438066821090652</c:v>
                </c:pt>
                <c:pt idx="2681">
                  <c:v>0.18279611202889079</c:v>
                </c:pt>
                <c:pt idx="2682">
                  <c:v>0.21967628319284493</c:v>
                </c:pt>
                <c:pt idx="2683">
                  <c:v>0.20721324398896335</c:v>
                </c:pt>
                <c:pt idx="2684">
                  <c:v>0.2595337285691397</c:v>
                </c:pt>
                <c:pt idx="2685">
                  <c:v>0.27513652425313206</c:v>
                </c:pt>
                <c:pt idx="2686">
                  <c:v>0.31880799574868179</c:v>
                </c:pt>
                <c:pt idx="2687">
                  <c:v>0.31285662255675617</c:v>
                </c:pt>
                <c:pt idx="2688">
                  <c:v>0.34276315789473699</c:v>
                </c:pt>
                <c:pt idx="2689">
                  <c:v>0.33616237639617275</c:v>
                </c:pt>
                <c:pt idx="2690">
                  <c:v>0.32995911238140607</c:v>
                </c:pt>
                <c:pt idx="2691">
                  <c:v>0.26432022084195994</c:v>
                </c:pt>
                <c:pt idx="2692">
                  <c:v>0.22965689995445571</c:v>
                </c:pt>
                <c:pt idx="2693">
                  <c:v>0.20870870870870872</c:v>
                </c:pt>
                <c:pt idx="2694">
                  <c:v>0.18917915986344047</c:v>
                </c:pt>
                <c:pt idx="2695">
                  <c:v>0.20570415250480267</c:v>
                </c:pt>
                <c:pt idx="2696">
                  <c:v>0.23603377705667605</c:v>
                </c:pt>
                <c:pt idx="2697">
                  <c:v>0.22085822922324838</c:v>
                </c:pt>
                <c:pt idx="2698">
                  <c:v>0.22332065906210397</c:v>
                </c:pt>
                <c:pt idx="2699">
                  <c:v>0.21550298410872215</c:v>
                </c:pt>
                <c:pt idx="2700">
                  <c:v>0.22166715285880967</c:v>
                </c:pt>
                <c:pt idx="2701">
                  <c:v>0.19764171354392035</c:v>
                </c:pt>
                <c:pt idx="2702">
                  <c:v>0.16496370939327742</c:v>
                </c:pt>
                <c:pt idx="2703">
                  <c:v>0.19949147155419</c:v>
                </c:pt>
                <c:pt idx="2704">
                  <c:v>0.17917144944171959</c:v>
                </c:pt>
                <c:pt idx="2705">
                  <c:v>0.18225227423233759</c:v>
                </c:pt>
                <c:pt idx="2706">
                  <c:v>0.17995372318047953</c:v>
                </c:pt>
                <c:pt idx="2707">
                  <c:v>0.14952622262330362</c:v>
                </c:pt>
                <c:pt idx="2708">
                  <c:v>0.15624784853700513</c:v>
                </c:pt>
                <c:pt idx="2709">
                  <c:v>0.15429125809916489</c:v>
                </c:pt>
                <c:pt idx="2710">
                  <c:v>0.14364640883977908</c:v>
                </c:pt>
                <c:pt idx="2711">
                  <c:v>0.12171655995847042</c:v>
                </c:pt>
                <c:pt idx="2712">
                  <c:v>0.11688849044893468</c:v>
                </c:pt>
                <c:pt idx="2713">
                  <c:v>0.12193597666828704</c:v>
                </c:pt>
                <c:pt idx="2714">
                  <c:v>0.16467501152441399</c:v>
                </c:pt>
                <c:pt idx="2715">
                  <c:v>0.1519018491176265</c:v>
                </c:pt>
                <c:pt idx="2716">
                  <c:v>0.13490582643900728</c:v>
                </c:pt>
                <c:pt idx="2717">
                  <c:v>0.10377620435929469</c:v>
                </c:pt>
                <c:pt idx="2718">
                  <c:v>8.1666610071649437E-2</c:v>
                </c:pt>
                <c:pt idx="2719">
                  <c:v>5.2067946824224443E-2</c:v>
                </c:pt>
                <c:pt idx="2720">
                  <c:v>3.896277038962781E-2</c:v>
                </c:pt>
                <c:pt idx="2721">
                  <c:v>5.2169836592553143E-2</c:v>
                </c:pt>
                <c:pt idx="2722">
                  <c:v>6.7834287638935731E-2</c:v>
                </c:pt>
                <c:pt idx="2723">
                  <c:v>5.1132578281146035E-2</c:v>
                </c:pt>
                <c:pt idx="2724">
                  <c:v>6.8181051068282539E-2</c:v>
                </c:pt>
                <c:pt idx="2725">
                  <c:v>0.11862542955326449</c:v>
                </c:pt>
                <c:pt idx="2726">
                  <c:v>0.12980453208787401</c:v>
                </c:pt>
                <c:pt idx="2727">
                  <c:v>0.13957994533061147</c:v>
                </c:pt>
                <c:pt idx="2728">
                  <c:v>0.12747305225815242</c:v>
                </c:pt>
                <c:pt idx="2729">
                  <c:v>9.8354612781072825E-2</c:v>
                </c:pt>
                <c:pt idx="2730">
                  <c:v>0.1017918287290982</c:v>
                </c:pt>
                <c:pt idx="2731">
                  <c:v>9.9720624486441922E-2</c:v>
                </c:pt>
                <c:pt idx="2732">
                  <c:v>9.4747851096512514E-2</c:v>
                </c:pt>
                <c:pt idx="2733">
                  <c:v>9.5032467532467413E-2</c:v>
                </c:pt>
                <c:pt idx="2734">
                  <c:v>9.7197784294558609E-2</c:v>
                </c:pt>
                <c:pt idx="2735">
                  <c:v>8.9146155592307874E-2</c:v>
                </c:pt>
                <c:pt idx="2736">
                  <c:v>7.0053715308863174E-2</c:v>
                </c:pt>
                <c:pt idx="2737">
                  <c:v>6.5821332993500681E-2</c:v>
                </c:pt>
                <c:pt idx="2738">
                  <c:v>8.3474157446672859E-2</c:v>
                </c:pt>
                <c:pt idx="2739">
                  <c:v>8.8649065330506982E-2</c:v>
                </c:pt>
                <c:pt idx="2740">
                  <c:v>6.916730621642353E-2</c:v>
                </c:pt>
                <c:pt idx="2741">
                  <c:v>6.2101097778912262E-2</c:v>
                </c:pt>
                <c:pt idx="2742">
                  <c:v>9.5066770387657318E-2</c:v>
                </c:pt>
                <c:pt idx="2743">
                  <c:v>0.10319667571900681</c:v>
                </c:pt>
                <c:pt idx="2744">
                  <c:v>8.4225713369669997E-2</c:v>
                </c:pt>
                <c:pt idx="2745">
                  <c:v>7.6028450595924779E-2</c:v>
                </c:pt>
                <c:pt idx="2746">
                  <c:v>7.4000321181949547E-2</c:v>
                </c:pt>
                <c:pt idx="2747">
                  <c:v>9.1711912082161229E-2</c:v>
                </c:pt>
                <c:pt idx="2748">
                  <c:v>0.10390912128299346</c:v>
                </c:pt>
                <c:pt idx="2749">
                  <c:v>0.11224354292543626</c:v>
                </c:pt>
                <c:pt idx="2750">
                  <c:v>8.9530522503880272E-2</c:v>
                </c:pt>
                <c:pt idx="2751">
                  <c:v>9.2041007729374957E-2</c:v>
                </c:pt>
                <c:pt idx="2752">
                  <c:v>6.9163807345278938E-2</c:v>
                </c:pt>
                <c:pt idx="2753">
                  <c:v>6.8103311678022527E-2</c:v>
                </c:pt>
                <c:pt idx="2754">
                  <c:v>4.4838015652770347E-2</c:v>
                </c:pt>
                <c:pt idx="2755">
                  <c:v>6.9445748443025979E-2</c:v>
                </c:pt>
                <c:pt idx="2756">
                  <c:v>4.8729529603342758E-2</c:v>
                </c:pt>
                <c:pt idx="2757">
                  <c:v>5.0001537562655685E-2</c:v>
                </c:pt>
                <c:pt idx="2758">
                  <c:v>6.0221525860196801E-2</c:v>
                </c:pt>
                <c:pt idx="2759">
                  <c:v>3.7060820108246961E-2</c:v>
                </c:pt>
                <c:pt idx="2760">
                  <c:v>4.5518896959251487E-2</c:v>
                </c:pt>
                <c:pt idx="2761">
                  <c:v>5.0445468509984659E-2</c:v>
                </c:pt>
                <c:pt idx="2762">
                  <c:v>6.3550469300570622E-2</c:v>
                </c:pt>
                <c:pt idx="2763">
                  <c:v>6.9938152058474312E-2</c:v>
                </c:pt>
                <c:pt idx="2764">
                  <c:v>8.9908843754997747E-2</c:v>
                </c:pt>
                <c:pt idx="2765">
                  <c:v>8.6330472792723434E-2</c:v>
                </c:pt>
                <c:pt idx="2766">
                  <c:v>0.11477463813511823</c:v>
                </c:pt>
                <c:pt idx="2767">
                  <c:v>8.9068302922654663E-2</c:v>
                </c:pt>
                <c:pt idx="2768">
                  <c:v>0.12233761079507866</c:v>
                </c:pt>
                <c:pt idx="2769">
                  <c:v>0.12944983818770228</c:v>
                </c:pt>
                <c:pt idx="2770">
                  <c:v>0.12975242411115917</c:v>
                </c:pt>
                <c:pt idx="2771">
                  <c:v>0.12838367987446042</c:v>
                </c:pt>
                <c:pt idx="2772">
                  <c:v>0.12692070298541402</c:v>
                </c:pt>
                <c:pt idx="2773">
                  <c:v>0.12876863970827634</c:v>
                </c:pt>
                <c:pt idx="2774">
                  <c:v>0.10583222031418948</c:v>
                </c:pt>
                <c:pt idx="2775">
                  <c:v>0.10480112366724126</c:v>
                </c:pt>
                <c:pt idx="2776">
                  <c:v>8.4473377991634235E-2</c:v>
                </c:pt>
                <c:pt idx="2777">
                  <c:v>8.2444963098467161E-2</c:v>
                </c:pt>
                <c:pt idx="2778">
                  <c:v>8.8729243469767072E-2</c:v>
                </c:pt>
                <c:pt idx="2779">
                  <c:v>5.2924012912838103E-2</c:v>
                </c:pt>
                <c:pt idx="2780">
                  <c:v>6.3597857231842525E-2</c:v>
                </c:pt>
                <c:pt idx="2781">
                  <c:v>8.4058606223780474E-2</c:v>
                </c:pt>
                <c:pt idx="2782">
                  <c:v>9.9805304650346205E-2</c:v>
                </c:pt>
                <c:pt idx="2783">
                  <c:v>0.10447376060381264</c:v>
                </c:pt>
                <c:pt idx="2784">
                  <c:v>5.6081251577087876E-2</c:v>
                </c:pt>
                <c:pt idx="2785">
                  <c:v>6.7561577914265758E-2</c:v>
                </c:pt>
                <c:pt idx="2786">
                  <c:v>6.4511060834590239E-2</c:v>
                </c:pt>
                <c:pt idx="2787">
                  <c:v>9.6309337506520487E-2</c:v>
                </c:pt>
                <c:pt idx="2788">
                  <c:v>6.5100801240630668E-2</c:v>
                </c:pt>
                <c:pt idx="2789">
                  <c:v>7.0317097090552672E-2</c:v>
                </c:pt>
                <c:pt idx="2790">
                  <c:v>6.4544762870910599E-2</c:v>
                </c:pt>
                <c:pt idx="2791">
                  <c:v>7.9035520161800044E-2</c:v>
                </c:pt>
                <c:pt idx="2792">
                  <c:v>7.7390510374358401E-2</c:v>
                </c:pt>
                <c:pt idx="2793">
                  <c:v>6.6048017936661152E-2</c:v>
                </c:pt>
                <c:pt idx="2794">
                  <c:v>8.1061670569867239E-2</c:v>
                </c:pt>
                <c:pt idx="2795">
                  <c:v>9.91979202992741E-2</c:v>
                </c:pt>
                <c:pt idx="2796">
                  <c:v>0.11665814369726424</c:v>
                </c:pt>
                <c:pt idx="2797">
                  <c:v>0.10236393968963453</c:v>
                </c:pt>
                <c:pt idx="2798">
                  <c:v>9.7332417067532928E-2</c:v>
                </c:pt>
                <c:pt idx="2799">
                  <c:v>9.0880902917739093E-2</c:v>
                </c:pt>
                <c:pt idx="2800">
                  <c:v>7.8723207970724962E-2</c:v>
                </c:pt>
                <c:pt idx="2801">
                  <c:v>7.0813426249962008E-2</c:v>
                </c:pt>
                <c:pt idx="2802">
                  <c:v>7.7660095506305815E-2</c:v>
                </c:pt>
                <c:pt idx="2803">
                  <c:v>8.7853864399470183E-2</c:v>
                </c:pt>
                <c:pt idx="2804">
                  <c:v>7.754682157877224E-2</c:v>
                </c:pt>
                <c:pt idx="2805">
                  <c:v>7.1252406159769022E-2</c:v>
                </c:pt>
                <c:pt idx="2806">
                  <c:v>7.0246071568067725E-2</c:v>
                </c:pt>
                <c:pt idx="2807">
                  <c:v>6.690647482014378E-2</c:v>
                </c:pt>
                <c:pt idx="2808">
                  <c:v>6.5857314148680901E-2</c:v>
                </c:pt>
                <c:pt idx="2809">
                  <c:v>6.1229954479188331E-2</c:v>
                </c:pt>
                <c:pt idx="2810">
                  <c:v>6.2381404174573163E-2</c:v>
                </c:pt>
                <c:pt idx="2811">
                  <c:v>6.3316822820314034E-2</c:v>
                </c:pt>
                <c:pt idx="2812">
                  <c:v>5.7376315867951E-2</c:v>
                </c:pt>
                <c:pt idx="2813">
                  <c:v>7.3151820594638206E-2</c:v>
                </c:pt>
                <c:pt idx="2814">
                  <c:v>4.6147567268169043E-2</c:v>
                </c:pt>
                <c:pt idx="2815">
                  <c:v>4.4617273843634786E-2</c:v>
                </c:pt>
                <c:pt idx="2816">
                  <c:v>4.5127093826871079E-2</c:v>
                </c:pt>
                <c:pt idx="2817">
                  <c:v>4.6659815005138716E-2</c:v>
                </c:pt>
                <c:pt idx="2818">
                  <c:v>3.5883488331286184E-2</c:v>
                </c:pt>
                <c:pt idx="2819">
                  <c:v>5.2214260542699398E-2</c:v>
                </c:pt>
                <c:pt idx="2820">
                  <c:v>7.6135047658639543E-2</c:v>
                </c:pt>
                <c:pt idx="2821">
                  <c:v>6.6857886332722272E-2</c:v>
                </c:pt>
                <c:pt idx="2822">
                  <c:v>6.0802677549103068E-2</c:v>
                </c:pt>
                <c:pt idx="2823">
                  <c:v>6.8315630639959712E-2</c:v>
                </c:pt>
                <c:pt idx="2824">
                  <c:v>7.2854909595021278E-2</c:v>
                </c:pt>
                <c:pt idx="2825">
                  <c:v>4.7861596557477792E-2</c:v>
                </c:pt>
                <c:pt idx="2826">
                  <c:v>5.8994944989592568E-2</c:v>
                </c:pt>
                <c:pt idx="2827">
                  <c:v>8.6943432579703162E-2</c:v>
                </c:pt>
                <c:pt idx="2828">
                  <c:v>9.5635546922423265E-2</c:v>
                </c:pt>
                <c:pt idx="2829">
                  <c:v>9.2082432802654379E-2</c:v>
                </c:pt>
                <c:pt idx="2830">
                  <c:v>9.8286060973760137E-2</c:v>
                </c:pt>
                <c:pt idx="2831">
                  <c:v>0.11327384953859321</c:v>
                </c:pt>
                <c:pt idx="2832">
                  <c:v>0.11486340484642699</c:v>
                </c:pt>
                <c:pt idx="2833">
                  <c:v>0.10018298261665159</c:v>
                </c:pt>
                <c:pt idx="2834">
                  <c:v>0.10805589930880455</c:v>
                </c:pt>
                <c:pt idx="2835">
                  <c:v>9.9838342713447492E-2</c:v>
                </c:pt>
                <c:pt idx="2836">
                  <c:v>9.5667057021890045E-2</c:v>
                </c:pt>
                <c:pt idx="2837">
                  <c:v>0.13080469015871032</c:v>
                </c:pt>
                <c:pt idx="2838">
                  <c:v>0.17397790756729314</c:v>
                </c:pt>
                <c:pt idx="2839">
                  <c:v>0.17254344391785148</c:v>
                </c:pt>
                <c:pt idx="2840">
                  <c:v>0.1643852898505016</c:v>
                </c:pt>
                <c:pt idx="2841">
                  <c:v>0.17244542866181578</c:v>
                </c:pt>
                <c:pt idx="2842">
                  <c:v>0.16682449494949481</c:v>
                </c:pt>
                <c:pt idx="2843">
                  <c:v>0.17238867422562865</c:v>
                </c:pt>
                <c:pt idx="2844">
                  <c:v>0.1730196922687266</c:v>
                </c:pt>
                <c:pt idx="2845">
                  <c:v>0.16512984569062872</c:v>
                </c:pt>
                <c:pt idx="2846">
                  <c:v>0.154303221613592</c:v>
                </c:pt>
                <c:pt idx="2847">
                  <c:v>0.15383903792784448</c:v>
                </c:pt>
                <c:pt idx="2848">
                  <c:v>0.13918918918918921</c:v>
                </c:pt>
                <c:pt idx="2849">
                  <c:v>0.1344426673228345</c:v>
                </c:pt>
                <c:pt idx="2850">
                  <c:v>0.13785476183058654</c:v>
                </c:pt>
                <c:pt idx="2851">
                  <c:v>0.13339773152187462</c:v>
                </c:pt>
                <c:pt idx="2852">
                  <c:v>0.16490392250277885</c:v>
                </c:pt>
                <c:pt idx="2853">
                  <c:v>0.16173601057468368</c:v>
                </c:pt>
                <c:pt idx="2854">
                  <c:v>0.13435274532170038</c:v>
                </c:pt>
                <c:pt idx="2855">
                  <c:v>0.11156470874969537</c:v>
                </c:pt>
                <c:pt idx="2856">
                  <c:v>0.10769601639245474</c:v>
                </c:pt>
                <c:pt idx="2857">
                  <c:v>0.10678297488344102</c:v>
                </c:pt>
                <c:pt idx="2858">
                  <c:v>8.0902326680051928E-2</c:v>
                </c:pt>
                <c:pt idx="2859">
                  <c:v>8.3419581867108183E-2</c:v>
                </c:pt>
                <c:pt idx="2860">
                  <c:v>8.009672948184865E-2</c:v>
                </c:pt>
                <c:pt idx="2861">
                  <c:v>6.2087573686834485E-2</c:v>
                </c:pt>
                <c:pt idx="2862">
                  <c:v>5.9141053625154871E-2</c:v>
                </c:pt>
                <c:pt idx="2863">
                  <c:v>4.932709014341663E-2</c:v>
                </c:pt>
                <c:pt idx="2864">
                  <c:v>3.8733550177553422E-2</c:v>
                </c:pt>
                <c:pt idx="2865">
                  <c:v>1.1613511760891315E-2</c:v>
                </c:pt>
                <c:pt idx="2866">
                  <c:v>1.8072640354456881E-2</c:v>
                </c:pt>
                <c:pt idx="2867">
                  <c:v>2.4740459131452175E-2</c:v>
                </c:pt>
                <c:pt idx="2868">
                  <c:v>5.3299867119444899E-2</c:v>
                </c:pt>
                <c:pt idx="2869">
                  <c:v>5.3973323869517698E-2</c:v>
                </c:pt>
                <c:pt idx="2870">
                  <c:v>5.3380574507335021E-2</c:v>
                </c:pt>
                <c:pt idx="2871">
                  <c:v>6.3352256101129489E-2</c:v>
                </c:pt>
                <c:pt idx="2872">
                  <c:v>5.5090998524348178E-2</c:v>
                </c:pt>
                <c:pt idx="2873">
                  <c:v>6.038218783630489E-2</c:v>
                </c:pt>
                <c:pt idx="2874">
                  <c:v>6.381555994883148E-2</c:v>
                </c:pt>
                <c:pt idx="2875">
                  <c:v>7.0634458672875322E-2</c:v>
                </c:pt>
                <c:pt idx="2876">
                  <c:v>6.2169542734297867E-2</c:v>
                </c:pt>
                <c:pt idx="2877">
                  <c:v>5.1246300933302846E-2</c:v>
                </c:pt>
                <c:pt idx="2878">
                  <c:v>4.9994309128158498E-2</c:v>
                </c:pt>
                <c:pt idx="2879">
                  <c:v>4.9852037332119181E-2</c:v>
                </c:pt>
                <c:pt idx="2880">
                  <c:v>3.9453333708275862E-2</c:v>
                </c:pt>
                <c:pt idx="2881">
                  <c:v>3.8147446946791286E-2</c:v>
                </c:pt>
                <c:pt idx="2882">
                  <c:v>4.5740830459688242E-2</c:v>
                </c:pt>
                <c:pt idx="2883">
                  <c:v>2.9728286830200457E-2</c:v>
                </c:pt>
                <c:pt idx="2884">
                  <c:v>1.5281139190634452E-2</c:v>
                </c:pt>
                <c:pt idx="2885">
                  <c:v>2.3502525181277045E-2</c:v>
                </c:pt>
                <c:pt idx="2886">
                  <c:v>7.8784310427004733E-3</c:v>
                </c:pt>
                <c:pt idx="2887">
                  <c:v>9.6464831116236383E-3</c:v>
                </c:pt>
                <c:pt idx="2888">
                  <c:v>8.3774124374553782E-3</c:v>
                </c:pt>
                <c:pt idx="2889">
                  <c:v>1.3196775396620453E-2</c:v>
                </c:pt>
                <c:pt idx="2890">
                  <c:v>1.4118243814462028E-2</c:v>
                </c:pt>
                <c:pt idx="2891">
                  <c:v>1.5127523610247051E-2</c:v>
                </c:pt>
                <c:pt idx="2892">
                  <c:v>5.9312312900428044E-3</c:v>
                </c:pt>
                <c:pt idx="2893">
                  <c:v>3.0333409715856963E-2</c:v>
                </c:pt>
                <c:pt idx="2894">
                  <c:v>4.3360905528950777E-2</c:v>
                </c:pt>
                <c:pt idx="2895">
                  <c:v>3.2944957814383447E-2</c:v>
                </c:pt>
                <c:pt idx="2896">
                  <c:v>4.5242982278627331E-2</c:v>
                </c:pt>
                <c:pt idx="2897">
                  <c:v>3.8853980515362929E-2</c:v>
                </c:pt>
                <c:pt idx="2898">
                  <c:v>5.969749300303695E-2</c:v>
                </c:pt>
                <c:pt idx="2899">
                  <c:v>7.2676703549186872E-2</c:v>
                </c:pt>
                <c:pt idx="2900">
                  <c:v>0.10095343204880591</c:v>
                </c:pt>
                <c:pt idx="2901">
                  <c:v>0.13952297102609257</c:v>
                </c:pt>
                <c:pt idx="2902">
                  <c:v>7.6989619377162644E-2</c:v>
                </c:pt>
                <c:pt idx="2903">
                  <c:v>8.1174283315341267E-2</c:v>
                </c:pt>
                <c:pt idx="2904">
                  <c:v>6.1205105372514224E-2</c:v>
                </c:pt>
                <c:pt idx="2905">
                  <c:v>5.0503256364712756E-2</c:v>
                </c:pt>
                <c:pt idx="2906">
                  <c:v>7.6579880210243312E-2</c:v>
                </c:pt>
                <c:pt idx="2907">
                  <c:v>6.4764062834920644E-2</c:v>
                </c:pt>
                <c:pt idx="2908">
                  <c:v>5.4682779456193487E-2</c:v>
                </c:pt>
                <c:pt idx="2909">
                  <c:v>9.1429460258204864E-2</c:v>
                </c:pt>
                <c:pt idx="2910">
                  <c:v>0.10601537191132571</c:v>
                </c:pt>
                <c:pt idx="2911">
                  <c:v>9.2690086468204536E-2</c:v>
                </c:pt>
                <c:pt idx="2912">
                  <c:v>9.4492457824409293E-2</c:v>
                </c:pt>
                <c:pt idx="2913">
                  <c:v>0.13074123856669861</c:v>
                </c:pt>
                <c:pt idx="2914">
                  <c:v>0.10407051282051283</c:v>
                </c:pt>
                <c:pt idx="2915">
                  <c:v>7.7531448499190248E-2</c:v>
                </c:pt>
                <c:pt idx="2916">
                  <c:v>7.9715568862275488E-2</c:v>
                </c:pt>
                <c:pt idx="2917">
                  <c:v>8.9616463985032757E-2</c:v>
                </c:pt>
                <c:pt idx="2918">
                  <c:v>7.7021263347965441E-2</c:v>
                </c:pt>
                <c:pt idx="2919">
                  <c:v>5.6051587301587213E-2</c:v>
                </c:pt>
                <c:pt idx="2920">
                  <c:v>4.0393847659236259E-2</c:v>
                </c:pt>
                <c:pt idx="2921">
                  <c:v>5.5911836124774128E-2</c:v>
                </c:pt>
                <c:pt idx="2922">
                  <c:v>6.7361592240347656E-2</c:v>
                </c:pt>
                <c:pt idx="2923">
                  <c:v>6.6130927802305894E-2</c:v>
                </c:pt>
                <c:pt idx="2924">
                  <c:v>5.4299348158313387E-2</c:v>
                </c:pt>
                <c:pt idx="2925">
                  <c:v>2.5843525290393909E-2</c:v>
                </c:pt>
                <c:pt idx="2926">
                  <c:v>2.6016709669492544E-2</c:v>
                </c:pt>
                <c:pt idx="2927">
                  <c:v>1.831347111178161E-2</c:v>
                </c:pt>
                <c:pt idx="2928">
                  <c:v>6.5903780480502938E-4</c:v>
                </c:pt>
                <c:pt idx="2929">
                  <c:v>-7.1991874775958475E-3</c:v>
                </c:pt>
                <c:pt idx="2930">
                  <c:v>-6.4129332458390254E-3</c:v>
                </c:pt>
                <c:pt idx="2931">
                  <c:v>-1.3152413259537088E-2</c:v>
                </c:pt>
                <c:pt idx="2932">
                  <c:v>-1.4367816091954144E-2</c:v>
                </c:pt>
                <c:pt idx="2933">
                  <c:v>-1.65685697469099E-2</c:v>
                </c:pt>
                <c:pt idx="2934">
                  <c:v>-1.9515979827519403E-2</c:v>
                </c:pt>
                <c:pt idx="2935">
                  <c:v>-1.4579916165482487E-3</c:v>
                </c:pt>
                <c:pt idx="2936">
                  <c:v>7.7302984754132886E-3</c:v>
                </c:pt>
                <c:pt idx="2937">
                  <c:v>-1.6946075167947328E-3</c:v>
                </c:pt>
                <c:pt idx="2938">
                  <c:v>5.0935648685076718E-2</c:v>
                </c:pt>
                <c:pt idx="2939">
                  <c:v>7.2093683911492512E-2</c:v>
                </c:pt>
                <c:pt idx="2940">
                  <c:v>0.11352194107902691</c:v>
                </c:pt>
                <c:pt idx="2941">
                  <c:v>0.11453601557430249</c:v>
                </c:pt>
                <c:pt idx="2942">
                  <c:v>0.12025337120841106</c:v>
                </c:pt>
                <c:pt idx="2943">
                  <c:v>8.6473936965302256E-2</c:v>
                </c:pt>
                <c:pt idx="2944">
                  <c:v>8.691270940924567E-2</c:v>
                </c:pt>
                <c:pt idx="2945">
                  <c:v>6.155848986423651E-2</c:v>
                </c:pt>
                <c:pt idx="2946">
                  <c:v>3.6187657974231069E-2</c:v>
                </c:pt>
                <c:pt idx="2947">
                  <c:v>1.7025967662910313E-2</c:v>
                </c:pt>
                <c:pt idx="2948">
                  <c:v>-2.3370086289548064E-3</c:v>
                </c:pt>
                <c:pt idx="2949">
                  <c:v>-1.3640569501238708E-2</c:v>
                </c:pt>
                <c:pt idx="2950">
                  <c:v>-8.1877729257640031E-4</c:v>
                </c:pt>
                <c:pt idx="2951">
                  <c:v>-2.5309423130343012E-3</c:v>
                </c:pt>
                <c:pt idx="2952">
                  <c:v>1.2950310559006306E-2</c:v>
                </c:pt>
                <c:pt idx="2953">
                  <c:v>3.1798040317044141E-2</c:v>
                </c:pt>
                <c:pt idx="2954">
                  <c:v>3.2173060424071531E-2</c:v>
                </c:pt>
                <c:pt idx="2955">
                  <c:v>1.0143198090692307E-2</c:v>
                </c:pt>
                <c:pt idx="2956">
                  <c:v>3.855964881058771E-4</c:v>
                </c:pt>
                <c:pt idx="2957">
                  <c:v>-3.1969687999525709E-3</c:v>
                </c:pt>
                <c:pt idx="2958">
                  <c:v>-1.4730241362990948E-2</c:v>
                </c:pt>
                <c:pt idx="2959">
                  <c:v>-7.3724741067963118E-3</c:v>
                </c:pt>
                <c:pt idx="2960">
                  <c:v>-8.9121729443289999E-3</c:v>
                </c:pt>
                <c:pt idx="2961">
                  <c:v>-1.8297846600532353E-2</c:v>
                </c:pt>
                <c:pt idx="2962">
                  <c:v>-5.7881410822587354E-2</c:v>
                </c:pt>
                <c:pt idx="2963">
                  <c:v>-8.3510324483775822E-2</c:v>
                </c:pt>
                <c:pt idx="2964">
                  <c:v>-0.11306014150943389</c:v>
                </c:pt>
                <c:pt idx="2965">
                  <c:v>-0.11949965831773468</c:v>
                </c:pt>
                <c:pt idx="2966">
                  <c:v>-0.1444186116730577</c:v>
                </c:pt>
                <c:pt idx="2967">
                  <c:v>-0.14540474560123839</c:v>
                </c:pt>
                <c:pt idx="2968">
                  <c:v>-0.16770727021672571</c:v>
                </c:pt>
                <c:pt idx="2969">
                  <c:v>-0.12985014923536109</c:v>
                </c:pt>
                <c:pt idx="2970">
                  <c:v>-9.9407626804887128E-2</c:v>
                </c:pt>
                <c:pt idx="2971">
                  <c:v>-9.3294640652012872E-2</c:v>
                </c:pt>
                <c:pt idx="2972">
                  <c:v>-9.7883270409110601E-2</c:v>
                </c:pt>
                <c:pt idx="2973">
                  <c:v>-0.1089968031663876</c:v>
                </c:pt>
                <c:pt idx="2974">
                  <c:v>-0.14676351207007055</c:v>
                </c:pt>
                <c:pt idx="2975">
                  <c:v>-0.1495796755281199</c:v>
                </c:pt>
                <c:pt idx="2976">
                  <c:v>-0.13096660587384434</c:v>
                </c:pt>
                <c:pt idx="2977">
                  <c:v>-0.12626357757267537</c:v>
                </c:pt>
                <c:pt idx="2978">
                  <c:v>-0.1015029196847379</c:v>
                </c:pt>
                <c:pt idx="2979">
                  <c:v>-0.10660207878865657</c:v>
                </c:pt>
                <c:pt idx="2980">
                  <c:v>-0.11972503341607788</c:v>
                </c:pt>
                <c:pt idx="2981">
                  <c:v>-0.11285642190259915</c:v>
                </c:pt>
                <c:pt idx="2982">
                  <c:v>-0.10112501980668687</c:v>
                </c:pt>
                <c:pt idx="2983">
                  <c:v>-7.4383037886687542E-2</c:v>
                </c:pt>
                <c:pt idx="2984">
                  <c:v>-9.6952568198574562E-2</c:v>
                </c:pt>
                <c:pt idx="2985">
                  <c:v>-0.12291392350797681</c:v>
                </c:pt>
                <c:pt idx="2986">
                  <c:v>-0.16669196902990746</c:v>
                </c:pt>
                <c:pt idx="2987">
                  <c:v>-0.17305539587934526</c:v>
                </c:pt>
                <c:pt idx="2988">
                  <c:v>-0.14251281425433238</c:v>
                </c:pt>
                <c:pt idx="2989">
                  <c:v>-0.1449476510877109</c:v>
                </c:pt>
                <c:pt idx="2990">
                  <c:v>-0.17481096267073126</c:v>
                </c:pt>
                <c:pt idx="2991">
                  <c:v>-0.19847145927871979</c:v>
                </c:pt>
                <c:pt idx="2992">
                  <c:v>-0.19930619385062409</c:v>
                </c:pt>
                <c:pt idx="2993">
                  <c:v>-0.18759837258337542</c:v>
                </c:pt>
                <c:pt idx="2994">
                  <c:v>-0.17072589769546842</c:v>
                </c:pt>
                <c:pt idx="2995">
                  <c:v>-0.15818567544147966</c:v>
                </c:pt>
                <c:pt idx="2996">
                  <c:v>-0.17908172415854617</c:v>
                </c:pt>
                <c:pt idx="2997">
                  <c:v>-0.17736382095877101</c:v>
                </c:pt>
                <c:pt idx="2998">
                  <c:v>-0.18664070336932792</c:v>
                </c:pt>
                <c:pt idx="2999">
                  <c:v>-0.21208314640346948</c:v>
                </c:pt>
                <c:pt idx="3000">
                  <c:v>-0.20461510726518828</c:v>
                </c:pt>
                <c:pt idx="3001">
                  <c:v>-0.20133195204972631</c:v>
                </c:pt>
                <c:pt idx="3002">
                  <c:v>-0.16350802265919262</c:v>
                </c:pt>
                <c:pt idx="3003">
                  <c:v>-0.17701156223201353</c:v>
                </c:pt>
                <c:pt idx="3004">
                  <c:v>-0.15444394819115681</c:v>
                </c:pt>
                <c:pt idx="3005">
                  <c:v>-0.16211609198839672</c:v>
                </c:pt>
                <c:pt idx="3006">
                  <c:v>-0.17418658996944092</c:v>
                </c:pt>
                <c:pt idx="3007">
                  <c:v>-0.18262711864406778</c:v>
                </c:pt>
                <c:pt idx="3008">
                  <c:v>-0.16995492940930668</c:v>
                </c:pt>
                <c:pt idx="3009">
                  <c:v>-0.15182360447517584</c:v>
                </c:pt>
                <c:pt idx="3010">
                  <c:v>-0.14617822134036196</c:v>
                </c:pt>
                <c:pt idx="3011">
                  <c:v>-0.12833922681484566</c:v>
                </c:pt>
                <c:pt idx="3012">
                  <c:v>-0.1310230239734157</c:v>
                </c:pt>
                <c:pt idx="3013">
                  <c:v>-0.1043003372228356</c:v>
                </c:pt>
                <c:pt idx="3014">
                  <c:v>-0.12972609153693093</c:v>
                </c:pt>
                <c:pt idx="3015">
                  <c:v>-0.11402455102100595</c:v>
                </c:pt>
                <c:pt idx="3016">
                  <c:v>-0.12361985649436225</c:v>
                </c:pt>
                <c:pt idx="3017">
                  <c:v>-0.12595107105232362</c:v>
                </c:pt>
                <c:pt idx="3018">
                  <c:v>-0.11048208757187072</c:v>
                </c:pt>
                <c:pt idx="3019">
                  <c:v>-0.11980807159047424</c:v>
                </c:pt>
                <c:pt idx="3020">
                  <c:v>-0.10593121197941047</c:v>
                </c:pt>
                <c:pt idx="3021">
                  <c:v>-9.6021344592019275E-2</c:v>
                </c:pt>
                <c:pt idx="3022">
                  <c:v>-0.10962543426853111</c:v>
                </c:pt>
                <c:pt idx="3023">
                  <c:v>-0.10834605000586928</c:v>
                </c:pt>
                <c:pt idx="3024">
                  <c:v>-6.6688363561052122E-2</c:v>
                </c:pt>
                <c:pt idx="3025">
                  <c:v>-7.4208813960366826E-2</c:v>
                </c:pt>
                <c:pt idx="3026">
                  <c:v>-8.8159416422026515E-2</c:v>
                </c:pt>
                <c:pt idx="3027">
                  <c:v>-0.12718432297038462</c:v>
                </c:pt>
                <c:pt idx="3028">
                  <c:v>-0.12809192444886264</c:v>
                </c:pt>
                <c:pt idx="3029">
                  <c:v>-0.10190237428107951</c:v>
                </c:pt>
                <c:pt idx="3030">
                  <c:v>-0.12510502679994195</c:v>
                </c:pt>
                <c:pt idx="3031">
                  <c:v>-0.13591813202652059</c:v>
                </c:pt>
                <c:pt idx="3032">
                  <c:v>-0.12319363119790006</c:v>
                </c:pt>
                <c:pt idx="3033">
                  <c:v>-0.15339046413987467</c:v>
                </c:pt>
                <c:pt idx="3034">
                  <c:v>-0.14958536796786959</c:v>
                </c:pt>
                <c:pt idx="3035">
                  <c:v>-0.12716410985123094</c:v>
                </c:pt>
                <c:pt idx="3036">
                  <c:v>-0.13490675990675993</c:v>
                </c:pt>
                <c:pt idx="3037">
                  <c:v>-0.15222990767805966</c:v>
                </c:pt>
                <c:pt idx="3038">
                  <c:v>-0.13189469650069263</c:v>
                </c:pt>
                <c:pt idx="3039">
                  <c:v>-0.150190336749634</c:v>
                </c:pt>
                <c:pt idx="3040">
                  <c:v>-0.16825020937418778</c:v>
                </c:pt>
                <c:pt idx="3041">
                  <c:v>-0.19078298218120615</c:v>
                </c:pt>
                <c:pt idx="3042">
                  <c:v>-0.19131475965188949</c:v>
                </c:pt>
                <c:pt idx="3043">
                  <c:v>-0.18526372379188805</c:v>
                </c:pt>
                <c:pt idx="3044">
                  <c:v>-0.19451364175563457</c:v>
                </c:pt>
                <c:pt idx="3045">
                  <c:v>-0.19009947752162226</c:v>
                </c:pt>
                <c:pt idx="3046">
                  <c:v>-0.15223339082852549</c:v>
                </c:pt>
                <c:pt idx="3047">
                  <c:v>-0.12776412776412782</c:v>
                </c:pt>
                <c:pt idx="3048">
                  <c:v>-8.4695030695458362E-2</c:v>
                </c:pt>
                <c:pt idx="3049">
                  <c:v>-0.1156343061346039</c:v>
                </c:pt>
                <c:pt idx="3050">
                  <c:v>-0.11913896617367115</c:v>
                </c:pt>
                <c:pt idx="3051">
                  <c:v>-0.10839007568894465</c:v>
                </c:pt>
                <c:pt idx="3052">
                  <c:v>-0.10965706607466252</c:v>
                </c:pt>
                <c:pt idx="3053">
                  <c:v>-0.12102481153057387</c:v>
                </c:pt>
                <c:pt idx="3054">
                  <c:v>-0.13535417628057222</c:v>
                </c:pt>
                <c:pt idx="3055">
                  <c:v>-0.12822714522869083</c:v>
                </c:pt>
                <c:pt idx="3056">
                  <c:v>-0.15082379143942204</c:v>
                </c:pt>
                <c:pt idx="3057">
                  <c:v>-0.15012809564474805</c:v>
                </c:pt>
                <c:pt idx="3058">
                  <c:v>-0.16960377465749532</c:v>
                </c:pt>
                <c:pt idx="3059">
                  <c:v>-0.16012429088628533</c:v>
                </c:pt>
                <c:pt idx="3060">
                  <c:v>-0.16440263726270321</c:v>
                </c:pt>
                <c:pt idx="3061">
                  <c:v>-0.16517540122141749</c:v>
                </c:pt>
                <c:pt idx="3062">
                  <c:v>-0.14543395157864913</c:v>
                </c:pt>
                <c:pt idx="3063">
                  <c:v>-0.15538833043185263</c:v>
                </c:pt>
                <c:pt idx="3064">
                  <c:v>-0.14316197321503776</c:v>
                </c:pt>
                <c:pt idx="3065">
                  <c:v>-0.13593105190758248</c:v>
                </c:pt>
                <c:pt idx="3066">
                  <c:v>-0.12993222150350137</c:v>
                </c:pt>
                <c:pt idx="3067">
                  <c:v>-0.13998149653760972</c:v>
                </c:pt>
                <c:pt idx="3068">
                  <c:v>-0.13273052020540299</c:v>
                </c:pt>
                <c:pt idx="3069">
                  <c:v>-0.12316197104052073</c:v>
                </c:pt>
                <c:pt idx="3070">
                  <c:v>-0.10646698818286937</c:v>
                </c:pt>
                <c:pt idx="3071">
                  <c:v>-0.11621186016784302</c:v>
                </c:pt>
                <c:pt idx="3072">
                  <c:v>-0.12353006743576889</c:v>
                </c:pt>
                <c:pt idx="3073">
                  <c:v>-0.12695924764890276</c:v>
                </c:pt>
                <c:pt idx="3074">
                  <c:v>-0.12827481857154854</c:v>
                </c:pt>
                <c:pt idx="3075">
                  <c:v>-0.12535069015823141</c:v>
                </c:pt>
                <c:pt idx="3076">
                  <c:v>-0.10928545213291541</c:v>
                </c:pt>
                <c:pt idx="3077">
                  <c:v>-0.13019815796818313</c:v>
                </c:pt>
                <c:pt idx="3078">
                  <c:v>-0.143787423084352</c:v>
                </c:pt>
                <c:pt idx="3079">
                  <c:v>-0.14277003242883679</c:v>
                </c:pt>
                <c:pt idx="3080">
                  <c:v>-0.13309531717037526</c:v>
                </c:pt>
                <c:pt idx="3081">
                  <c:v>-0.12584468815774896</c:v>
                </c:pt>
                <c:pt idx="3082">
                  <c:v>-0.13254337008220396</c:v>
                </c:pt>
                <c:pt idx="3083">
                  <c:v>-0.10470443624986026</c:v>
                </c:pt>
                <c:pt idx="3084">
                  <c:v>-0.10060650306059415</c:v>
                </c:pt>
                <c:pt idx="3085">
                  <c:v>-0.10533167151364087</c:v>
                </c:pt>
                <c:pt idx="3086">
                  <c:v>-0.11086179672567098</c:v>
                </c:pt>
                <c:pt idx="3087">
                  <c:v>-0.10959973241164012</c:v>
                </c:pt>
                <c:pt idx="3088">
                  <c:v>-0.10835519955807216</c:v>
                </c:pt>
                <c:pt idx="3089">
                  <c:v>-0.12343205335821916</c:v>
                </c:pt>
                <c:pt idx="3090">
                  <c:v>-0.12606600952486435</c:v>
                </c:pt>
                <c:pt idx="3091">
                  <c:v>-0.11720027720027715</c:v>
                </c:pt>
                <c:pt idx="3092">
                  <c:v>-0.11429816676200599</c:v>
                </c:pt>
                <c:pt idx="3093">
                  <c:v>-0.12066196684721953</c:v>
                </c:pt>
                <c:pt idx="3094">
                  <c:v>-0.1056756830825728</c:v>
                </c:pt>
                <c:pt idx="3095">
                  <c:v>-0.11066728680473858</c:v>
                </c:pt>
                <c:pt idx="3096">
                  <c:v>-0.11864269298364205</c:v>
                </c:pt>
                <c:pt idx="3097">
                  <c:v>-0.12335965077739763</c:v>
                </c:pt>
                <c:pt idx="3098">
                  <c:v>-0.11934557668346069</c:v>
                </c:pt>
                <c:pt idx="3099">
                  <c:v>-0.13631580367502238</c:v>
                </c:pt>
                <c:pt idx="3100">
                  <c:v>-0.12725551197078311</c:v>
                </c:pt>
                <c:pt idx="3101">
                  <c:v>-0.13048058999918954</c:v>
                </c:pt>
                <c:pt idx="3102">
                  <c:v>-0.12860651534371537</c:v>
                </c:pt>
                <c:pt idx="3103">
                  <c:v>-0.12466015235941752</c:v>
                </c:pt>
                <c:pt idx="3104">
                  <c:v>-0.12080752835196651</c:v>
                </c:pt>
                <c:pt idx="3105">
                  <c:v>-0.11120019241561774</c:v>
                </c:pt>
                <c:pt idx="3106">
                  <c:v>-0.108945325137496</c:v>
                </c:pt>
                <c:pt idx="3107">
                  <c:v>-0.11403627687552531</c:v>
                </c:pt>
                <c:pt idx="3108">
                  <c:v>-0.10683386266564443</c:v>
                </c:pt>
                <c:pt idx="3109">
                  <c:v>-0.10672751766420141</c:v>
                </c:pt>
                <c:pt idx="3110">
                  <c:v>-0.11394061673528355</c:v>
                </c:pt>
                <c:pt idx="3111">
                  <c:v>-0.11806138758702889</c:v>
                </c:pt>
                <c:pt idx="3112">
                  <c:v>-0.1215831820767751</c:v>
                </c:pt>
                <c:pt idx="3113">
                  <c:v>-0.11251528740317973</c:v>
                </c:pt>
                <c:pt idx="3114">
                  <c:v>-0.10143616729704541</c:v>
                </c:pt>
                <c:pt idx="3115">
                  <c:v>-0.11498844951759746</c:v>
                </c:pt>
                <c:pt idx="3116">
                  <c:v>-0.13702948770213352</c:v>
                </c:pt>
                <c:pt idx="3117">
                  <c:v>-0.1268575174825175</c:v>
                </c:pt>
                <c:pt idx="3118">
                  <c:v>-0.11264261149626065</c:v>
                </c:pt>
                <c:pt idx="3119">
                  <c:v>-0.10981569965870319</c:v>
                </c:pt>
                <c:pt idx="3120">
                  <c:v>-9.1820536385662899E-2</c:v>
                </c:pt>
                <c:pt idx="3121">
                  <c:v>-7.6809535745119284E-2</c:v>
                </c:pt>
                <c:pt idx="3122">
                  <c:v>-6.4885496183206159E-2</c:v>
                </c:pt>
                <c:pt idx="3123">
                  <c:v>-3.7317935016805914E-2</c:v>
                </c:pt>
                <c:pt idx="3124">
                  <c:v>-2.048368298368286E-2</c:v>
                </c:pt>
                <c:pt idx="3125">
                  <c:v>-4.0780799634713705E-2</c:v>
                </c:pt>
                <c:pt idx="3126">
                  <c:v>-5.2395764961045699E-2</c:v>
                </c:pt>
                <c:pt idx="3127">
                  <c:v>-7.2666105971404549E-2</c:v>
                </c:pt>
                <c:pt idx="3128">
                  <c:v>-8.2664571524776909E-2</c:v>
                </c:pt>
                <c:pt idx="3129">
                  <c:v>-9.3261800189025412E-2</c:v>
                </c:pt>
                <c:pt idx="3130">
                  <c:v>-9.4391882627176682E-2</c:v>
                </c:pt>
                <c:pt idx="3131">
                  <c:v>-9.7792403674756501E-2</c:v>
                </c:pt>
                <c:pt idx="3132">
                  <c:v>-0.10683819293962749</c:v>
                </c:pt>
                <c:pt idx="3133">
                  <c:v>-0.12248913667295247</c:v>
                </c:pt>
                <c:pt idx="3134">
                  <c:v>-0.12058607660314791</c:v>
                </c:pt>
                <c:pt idx="3135">
                  <c:v>-0.11655163080254438</c:v>
                </c:pt>
                <c:pt idx="3136">
                  <c:v>-0.12835295709838956</c:v>
                </c:pt>
                <c:pt idx="3137">
                  <c:v>-0.14942684480095392</c:v>
                </c:pt>
                <c:pt idx="3138">
                  <c:v>-0.14649284475281865</c:v>
                </c:pt>
                <c:pt idx="3139">
                  <c:v>-0.16632146945004622</c:v>
                </c:pt>
                <c:pt idx="3140">
                  <c:v>-0.16017682211367923</c:v>
                </c:pt>
                <c:pt idx="3141">
                  <c:v>-0.13828755162568951</c:v>
                </c:pt>
                <c:pt idx="3142">
                  <c:v>-0.15613628845517691</c:v>
                </c:pt>
                <c:pt idx="3143">
                  <c:v>-0.14757660167130926</c:v>
                </c:pt>
                <c:pt idx="3144">
                  <c:v>-0.12763231197771585</c:v>
                </c:pt>
                <c:pt idx="3145">
                  <c:v>-0.12104457298400817</c:v>
                </c:pt>
                <c:pt idx="3146">
                  <c:v>-0.13140980264461877</c:v>
                </c:pt>
                <c:pt idx="3147">
                  <c:v>-0.14080084474949295</c:v>
                </c:pt>
                <c:pt idx="3148">
                  <c:v>-0.16083117461909147</c:v>
                </c:pt>
                <c:pt idx="3149">
                  <c:v>-0.15133283195454161</c:v>
                </c:pt>
                <c:pt idx="3150">
                  <c:v>-0.14208517868583048</c:v>
                </c:pt>
                <c:pt idx="3151">
                  <c:v>-0.13628146293978582</c:v>
                </c:pt>
                <c:pt idx="3152">
                  <c:v>-0.13610964387979196</c:v>
                </c:pt>
                <c:pt idx="3153">
                  <c:v>-0.14346835583708395</c:v>
                </c:pt>
                <c:pt idx="3154">
                  <c:v>-0.1512612014603385</c:v>
                </c:pt>
                <c:pt idx="3155">
                  <c:v>-0.14976971311247989</c:v>
                </c:pt>
                <c:pt idx="3156">
                  <c:v>-0.15442106150431301</c:v>
                </c:pt>
                <c:pt idx="3157">
                  <c:v>-0.15142570728447313</c:v>
                </c:pt>
                <c:pt idx="3158">
                  <c:v>-0.16298173312541775</c:v>
                </c:pt>
                <c:pt idx="3159">
                  <c:v>-0.15694097153934761</c:v>
                </c:pt>
                <c:pt idx="3160">
                  <c:v>-0.16094723722476112</c:v>
                </c:pt>
                <c:pt idx="3161">
                  <c:v>-0.15329357925391773</c:v>
                </c:pt>
                <c:pt idx="3162">
                  <c:v>-0.1600913036126923</c:v>
                </c:pt>
                <c:pt idx="3163">
                  <c:v>-0.16519190666741812</c:v>
                </c:pt>
                <c:pt idx="3164">
                  <c:v>-0.16267385750780583</c:v>
                </c:pt>
                <c:pt idx="3165">
                  <c:v>-0.1653341769239618</c:v>
                </c:pt>
                <c:pt idx="3166">
                  <c:v>-0.17281581208822694</c:v>
                </c:pt>
                <c:pt idx="3167">
                  <c:v>-0.16569032850907417</c:v>
                </c:pt>
                <c:pt idx="3168">
                  <c:v>-0.15015506547208823</c:v>
                </c:pt>
                <c:pt idx="3169">
                  <c:v>-0.15563861472872731</c:v>
                </c:pt>
                <c:pt idx="3170">
                  <c:v>-0.14895104895104894</c:v>
                </c:pt>
                <c:pt idx="3171">
                  <c:v>-0.15119886347163036</c:v>
                </c:pt>
                <c:pt idx="3172">
                  <c:v>-0.1540195341848235</c:v>
                </c:pt>
                <c:pt idx="3173">
                  <c:v>-0.14676645668381216</c:v>
                </c:pt>
                <c:pt idx="3174">
                  <c:v>-0.160427498555748</c:v>
                </c:pt>
                <c:pt idx="3175">
                  <c:v>-0.16984317765567769</c:v>
                </c:pt>
                <c:pt idx="3176">
                  <c:v>-0.17973695620754448</c:v>
                </c:pt>
                <c:pt idx="3177">
                  <c:v>-0.16802845050552551</c:v>
                </c:pt>
                <c:pt idx="3178">
                  <c:v>-0.16238537502939099</c:v>
                </c:pt>
                <c:pt idx="3179">
                  <c:v>-0.14089863789138513</c:v>
                </c:pt>
                <c:pt idx="3180">
                  <c:v>-0.13580975422653652</c:v>
                </c:pt>
                <c:pt idx="3181">
                  <c:v>-0.13085058841054664</c:v>
                </c:pt>
                <c:pt idx="3182">
                  <c:v>-0.12713057544259054</c:v>
                </c:pt>
                <c:pt idx="3183">
                  <c:v>-0.1252733427193482</c:v>
                </c:pt>
                <c:pt idx="3184">
                  <c:v>-0.12702451875580023</c:v>
                </c:pt>
                <c:pt idx="3185">
                  <c:v>-0.13492533775776239</c:v>
                </c:pt>
                <c:pt idx="3186">
                  <c:v>-0.10914860495749024</c:v>
                </c:pt>
                <c:pt idx="3187">
                  <c:v>-0.10837260964846451</c:v>
                </c:pt>
                <c:pt idx="3188">
                  <c:v>-9.3962955179970664E-2</c:v>
                </c:pt>
                <c:pt idx="3189">
                  <c:v>-8.650946809793747E-2</c:v>
                </c:pt>
                <c:pt idx="3190">
                  <c:v>-0.10263580650919257</c:v>
                </c:pt>
                <c:pt idx="3191">
                  <c:v>-0.10596403028398726</c:v>
                </c:pt>
                <c:pt idx="3192">
                  <c:v>-0.10482448135304512</c:v>
                </c:pt>
                <c:pt idx="3193">
                  <c:v>-0.10552412240676523</c:v>
                </c:pt>
                <c:pt idx="3194">
                  <c:v>-9.2660801802076032E-2</c:v>
                </c:pt>
                <c:pt idx="3195">
                  <c:v>-9.9060321309487609E-2</c:v>
                </c:pt>
                <c:pt idx="3196">
                  <c:v>-8.3422810785015455E-2</c:v>
                </c:pt>
                <c:pt idx="3197">
                  <c:v>-9.4947786010151081E-2</c:v>
                </c:pt>
                <c:pt idx="3198">
                  <c:v>-8.3075666530540881E-2</c:v>
                </c:pt>
                <c:pt idx="3199">
                  <c:v>-8.3464337700145608E-2</c:v>
                </c:pt>
                <c:pt idx="3200">
                  <c:v>-8.7816962984552549E-2</c:v>
                </c:pt>
                <c:pt idx="3201">
                  <c:v>-9.302734031965354E-2</c:v>
                </c:pt>
                <c:pt idx="3202">
                  <c:v>-9.9509460406447259E-2</c:v>
                </c:pt>
                <c:pt idx="3203">
                  <c:v>-8.7800747488904429E-2</c:v>
                </c:pt>
                <c:pt idx="3204">
                  <c:v>-7.0234412184673967E-2</c:v>
                </c:pt>
                <c:pt idx="3205">
                  <c:v>-6.2326869806094143E-2</c:v>
                </c:pt>
                <c:pt idx="3206">
                  <c:v>-5.5198510421046287E-2</c:v>
                </c:pt>
                <c:pt idx="3207">
                  <c:v>-4.1002761844062041E-2</c:v>
                </c:pt>
                <c:pt idx="3208">
                  <c:v>-4.3066557406901573E-2</c:v>
                </c:pt>
                <c:pt idx="3209">
                  <c:v>-1.2408329981124511E-2</c:v>
                </c:pt>
                <c:pt idx="3210">
                  <c:v>-1.1313118925713628E-2</c:v>
                </c:pt>
                <c:pt idx="3211">
                  <c:v>-3.2965371238469654E-2</c:v>
                </c:pt>
                <c:pt idx="3212">
                  <c:v>-7.5812167749557013E-2</c:v>
                </c:pt>
                <c:pt idx="3213">
                  <c:v>-7.9326639102185514E-2</c:v>
                </c:pt>
                <c:pt idx="3214">
                  <c:v>-7.1693302102173395E-2</c:v>
                </c:pt>
                <c:pt idx="3215">
                  <c:v>-4.8256815347152093E-2</c:v>
                </c:pt>
                <c:pt idx="3216">
                  <c:v>-2.939057340138107E-2</c:v>
                </c:pt>
                <c:pt idx="3217">
                  <c:v>-1.5797308381688691E-3</c:v>
                </c:pt>
                <c:pt idx="3218">
                  <c:v>-8.2024485827991711E-3</c:v>
                </c:pt>
                <c:pt idx="3219">
                  <c:v>9.6121260667303421E-3</c:v>
                </c:pt>
                <c:pt idx="3220">
                  <c:v>6.7500000000000338E-3</c:v>
                </c:pt>
                <c:pt idx="3221">
                  <c:v>6.353600051498276E-2</c:v>
                </c:pt>
                <c:pt idx="3222">
                  <c:v>0.1148979247511388</c:v>
                </c:pt>
                <c:pt idx="3223">
                  <c:v>0.12812552724818627</c:v>
                </c:pt>
                <c:pt idx="3224">
                  <c:v>0.17179559570863923</c:v>
                </c:pt>
                <c:pt idx="3225">
                  <c:v>0.16585960634035879</c:v>
                </c:pt>
                <c:pt idx="3226">
                  <c:v>0.20279871605294497</c:v>
                </c:pt>
                <c:pt idx="3227">
                  <c:v>0.13525179856115122</c:v>
                </c:pt>
                <c:pt idx="3228">
                  <c:v>0.14042480301473104</c:v>
                </c:pt>
                <c:pt idx="3229">
                  <c:v>0.13442288049029627</c:v>
                </c:pt>
                <c:pt idx="3230">
                  <c:v>0.14490068951322432</c:v>
                </c:pt>
                <c:pt idx="3231">
                  <c:v>0.14734324278147959</c:v>
                </c:pt>
                <c:pt idx="3232">
                  <c:v>0.2177639978114172</c:v>
                </c:pt>
                <c:pt idx="3233">
                  <c:v>0.225314608790808</c:v>
                </c:pt>
                <c:pt idx="3234">
                  <c:v>0.20157759525274077</c:v>
                </c:pt>
                <c:pt idx="3235">
                  <c:v>0.18590112101178513</c:v>
                </c:pt>
                <c:pt idx="3236">
                  <c:v>0.17067973577668871</c:v>
                </c:pt>
                <c:pt idx="3237">
                  <c:v>0.20155459146782362</c:v>
                </c:pt>
                <c:pt idx="3238">
                  <c:v>0.1902747650036154</c:v>
                </c:pt>
                <c:pt idx="3239">
                  <c:v>0.17382493066913174</c:v>
                </c:pt>
                <c:pt idx="3240">
                  <c:v>0.15477365674799048</c:v>
                </c:pt>
                <c:pt idx="3241">
                  <c:v>0.12409107978015221</c:v>
                </c:pt>
                <c:pt idx="3242">
                  <c:v>0.15871242537443697</c:v>
                </c:pt>
                <c:pt idx="3243">
                  <c:v>0.14743567363753796</c:v>
                </c:pt>
                <c:pt idx="3244">
                  <c:v>0.19814173802149759</c:v>
                </c:pt>
                <c:pt idx="3245">
                  <c:v>0.23085647385943742</c:v>
                </c:pt>
                <c:pt idx="3246">
                  <c:v>0.20110300658245861</c:v>
                </c:pt>
                <c:pt idx="3247">
                  <c:v>0.21513944223107551</c:v>
                </c:pt>
                <c:pt idx="3248">
                  <c:v>0.21734878667149582</c:v>
                </c:pt>
                <c:pt idx="3249">
                  <c:v>0.25186233611442188</c:v>
                </c:pt>
                <c:pt idx="3250">
                  <c:v>0.23902980929457507</c:v>
                </c:pt>
                <c:pt idx="3251">
                  <c:v>0.23658429594970021</c:v>
                </c:pt>
                <c:pt idx="3252">
                  <c:v>0.1967131650871401</c:v>
                </c:pt>
                <c:pt idx="3253">
                  <c:v>0.19075000887374438</c:v>
                </c:pt>
                <c:pt idx="3254">
                  <c:v>0.22240833120926329</c:v>
                </c:pt>
                <c:pt idx="3255">
                  <c:v>0.195678614867282</c:v>
                </c:pt>
                <c:pt idx="3256">
                  <c:v>0.21209373186302938</c:v>
                </c:pt>
                <c:pt idx="3257">
                  <c:v>0.25355092172861871</c:v>
                </c:pt>
                <c:pt idx="3258">
                  <c:v>0.26359927470534883</c:v>
                </c:pt>
                <c:pt idx="3259">
                  <c:v>0.21576548197012935</c:v>
                </c:pt>
                <c:pt idx="3260">
                  <c:v>0.16692667706708253</c:v>
                </c:pt>
                <c:pt idx="3261">
                  <c:v>0.16122309654701583</c:v>
                </c:pt>
                <c:pt idx="3262">
                  <c:v>0.16896280962238541</c:v>
                </c:pt>
                <c:pt idx="3263">
                  <c:v>0.16796345206652874</c:v>
                </c:pt>
                <c:pt idx="3264">
                  <c:v>0.18988535771295911</c:v>
                </c:pt>
                <c:pt idx="3265">
                  <c:v>0.21328593645856486</c:v>
                </c:pt>
                <c:pt idx="3266">
                  <c:v>0.19576396130749041</c:v>
                </c:pt>
                <c:pt idx="3267">
                  <c:v>0.1431098470396448</c:v>
                </c:pt>
                <c:pt idx="3268">
                  <c:v>0.13665845790988862</c:v>
                </c:pt>
                <c:pt idx="3269">
                  <c:v>0.11406558941842238</c:v>
                </c:pt>
                <c:pt idx="3270">
                  <c:v>0.12520486205954673</c:v>
                </c:pt>
                <c:pt idx="3271">
                  <c:v>9.2656760178583264E-2</c:v>
                </c:pt>
                <c:pt idx="3272">
                  <c:v>8.9415032571674047E-2</c:v>
                </c:pt>
                <c:pt idx="3273">
                  <c:v>0.10350186832445996</c:v>
                </c:pt>
                <c:pt idx="3274">
                  <c:v>0.12180858174040909</c:v>
                </c:pt>
                <c:pt idx="3275">
                  <c:v>0.12267309495111811</c:v>
                </c:pt>
                <c:pt idx="3276">
                  <c:v>0.10769689737470167</c:v>
                </c:pt>
                <c:pt idx="3277">
                  <c:v>9.4079162577690445E-2</c:v>
                </c:pt>
                <c:pt idx="3278">
                  <c:v>6.885835786719019E-2</c:v>
                </c:pt>
                <c:pt idx="3279">
                  <c:v>6.5419045147898425E-2</c:v>
                </c:pt>
                <c:pt idx="3280">
                  <c:v>7.9578988786149774E-2</c:v>
                </c:pt>
                <c:pt idx="3281">
                  <c:v>8.428778304370721E-2</c:v>
                </c:pt>
                <c:pt idx="3282">
                  <c:v>4.913581035749659E-2</c:v>
                </c:pt>
                <c:pt idx="3283">
                  <c:v>6.1787163349413809E-2</c:v>
                </c:pt>
                <c:pt idx="3284">
                  <c:v>7.5642276422764221E-2</c:v>
                </c:pt>
                <c:pt idx="3285">
                  <c:v>0.13248252810695837</c:v>
                </c:pt>
                <c:pt idx="3286">
                  <c:v>0.13208812581737717</c:v>
                </c:pt>
                <c:pt idx="3287">
                  <c:v>0.10964665364109005</c:v>
                </c:pt>
                <c:pt idx="3288">
                  <c:v>0.1172301884293141</c:v>
                </c:pt>
                <c:pt idx="3289">
                  <c:v>0.11049207673060879</c:v>
                </c:pt>
                <c:pt idx="3290">
                  <c:v>9.3558786762286905E-2</c:v>
                </c:pt>
                <c:pt idx="3291">
                  <c:v>0.12747961956521747</c:v>
                </c:pt>
                <c:pt idx="3292">
                  <c:v>0.10415974483354362</c:v>
                </c:pt>
                <c:pt idx="3293">
                  <c:v>0.10984118546082788</c:v>
                </c:pt>
                <c:pt idx="3294">
                  <c:v>0.11374200067362761</c:v>
                </c:pt>
                <c:pt idx="3295">
                  <c:v>0.10866077219813608</c:v>
                </c:pt>
                <c:pt idx="3296">
                  <c:v>8.6154786565694197E-2</c:v>
                </c:pt>
                <c:pt idx="3297">
                  <c:v>0.12753029408701089</c:v>
                </c:pt>
                <c:pt idx="3298">
                  <c:v>0.13197458421582575</c:v>
                </c:pt>
                <c:pt idx="3299">
                  <c:v>0.17059962702625175</c:v>
                </c:pt>
                <c:pt idx="3300">
                  <c:v>0.18341699469141592</c:v>
                </c:pt>
                <c:pt idx="3301">
                  <c:v>0.21522049928516429</c:v>
                </c:pt>
                <c:pt idx="3302">
                  <c:v>0.20603564529649732</c:v>
                </c:pt>
                <c:pt idx="3303">
                  <c:v>0.21339796624995455</c:v>
                </c:pt>
                <c:pt idx="3304">
                  <c:v>0.17262426772371686</c:v>
                </c:pt>
                <c:pt idx="3305">
                  <c:v>0.17579551382368286</c:v>
                </c:pt>
                <c:pt idx="3306">
                  <c:v>0.12303123331553656</c:v>
                </c:pt>
                <c:pt idx="3307">
                  <c:v>0.12138843634671015</c:v>
                </c:pt>
                <c:pt idx="3308">
                  <c:v>0.12251886823818881</c:v>
                </c:pt>
                <c:pt idx="3309">
                  <c:v>0.11061946902654873</c:v>
                </c:pt>
                <c:pt idx="3310">
                  <c:v>0.11971784776902883</c:v>
                </c:pt>
                <c:pt idx="3311">
                  <c:v>0.1258584995563734</c:v>
                </c:pt>
                <c:pt idx="3312">
                  <c:v>0.12584542648893571</c:v>
                </c:pt>
                <c:pt idx="3313">
                  <c:v>0.12981811018451639</c:v>
                </c:pt>
                <c:pt idx="3314">
                  <c:v>0.15790712532364926</c:v>
                </c:pt>
                <c:pt idx="3315">
                  <c:v>0.15162781350482302</c:v>
                </c:pt>
                <c:pt idx="3316">
                  <c:v>0.17881225397912037</c:v>
                </c:pt>
                <c:pt idx="3317">
                  <c:v>0.1677039757847838</c:v>
                </c:pt>
                <c:pt idx="3318">
                  <c:v>0.16858823929531019</c:v>
                </c:pt>
                <c:pt idx="3319">
                  <c:v>0.1743450153113304</c:v>
                </c:pt>
                <c:pt idx="3320">
                  <c:v>0.14848073163458042</c:v>
                </c:pt>
                <c:pt idx="3321">
                  <c:v>0.14401595744680851</c:v>
                </c:pt>
                <c:pt idx="3322">
                  <c:v>0.11933461126092459</c:v>
                </c:pt>
                <c:pt idx="3323">
                  <c:v>0.11423214920645175</c:v>
                </c:pt>
                <c:pt idx="3324">
                  <c:v>0.11487808058417004</c:v>
                </c:pt>
                <c:pt idx="3325">
                  <c:v>9.677729061989937E-2</c:v>
                </c:pt>
                <c:pt idx="3326">
                  <c:v>0.10539107379584611</c:v>
                </c:pt>
                <c:pt idx="3327">
                  <c:v>0.102817255691108</c:v>
                </c:pt>
                <c:pt idx="3328">
                  <c:v>0.11827170699138412</c:v>
                </c:pt>
                <c:pt idx="3329">
                  <c:v>0.12898974639195138</c:v>
                </c:pt>
                <c:pt idx="3330">
                  <c:v>0.12214329336890484</c:v>
                </c:pt>
                <c:pt idx="3331">
                  <c:v>0.12265845522196561</c:v>
                </c:pt>
                <c:pt idx="3332">
                  <c:v>0.11153724247226626</c:v>
                </c:pt>
                <c:pt idx="3333">
                  <c:v>0.12347184341408646</c:v>
                </c:pt>
                <c:pt idx="3334">
                  <c:v>0.12306001034661151</c:v>
                </c:pt>
                <c:pt idx="3335">
                  <c:v>0.12474133471288162</c:v>
                </c:pt>
                <c:pt idx="3336">
                  <c:v>0.1136864285030168</c:v>
                </c:pt>
                <c:pt idx="3337">
                  <c:v>0.11262831073374735</c:v>
                </c:pt>
                <c:pt idx="3338">
                  <c:v>0.11210065922920887</c:v>
                </c:pt>
                <c:pt idx="3339">
                  <c:v>0.10227592020230403</c:v>
                </c:pt>
                <c:pt idx="3340">
                  <c:v>0.10346227092504123</c:v>
                </c:pt>
                <c:pt idx="3341">
                  <c:v>9.2842548449012519E-2</c:v>
                </c:pt>
                <c:pt idx="3342">
                  <c:v>0.10331183599713367</c:v>
                </c:pt>
                <c:pt idx="3343">
                  <c:v>0.11363636363636376</c:v>
                </c:pt>
                <c:pt idx="3344">
                  <c:v>0.11685871743486964</c:v>
                </c:pt>
                <c:pt idx="3345">
                  <c:v>0.12124248496993983</c:v>
                </c:pt>
                <c:pt idx="3346">
                  <c:v>0.13278205493774364</c:v>
                </c:pt>
                <c:pt idx="3347">
                  <c:v>0.11266367318742732</c:v>
                </c:pt>
                <c:pt idx="3348">
                  <c:v>9.3495309856989284E-2</c:v>
                </c:pt>
                <c:pt idx="3349">
                  <c:v>7.1583979407348508E-2</c:v>
                </c:pt>
                <c:pt idx="3350">
                  <c:v>6.7722857230410938E-2</c:v>
                </c:pt>
                <c:pt idx="3351">
                  <c:v>6.3988186796283708E-2</c:v>
                </c:pt>
                <c:pt idx="3352">
                  <c:v>5.4391508421020252E-2</c:v>
                </c:pt>
                <c:pt idx="3353">
                  <c:v>6.0861279316386518E-2</c:v>
                </c:pt>
                <c:pt idx="3354">
                  <c:v>7.7790621387734848E-2</c:v>
                </c:pt>
                <c:pt idx="3355">
                  <c:v>8.1570808210190915E-2</c:v>
                </c:pt>
                <c:pt idx="3356">
                  <c:v>7.1975450234028626E-2</c:v>
                </c:pt>
                <c:pt idx="3357">
                  <c:v>7.4471059744617207E-2</c:v>
                </c:pt>
                <c:pt idx="3358">
                  <c:v>6.3773771913522737E-2</c:v>
                </c:pt>
                <c:pt idx="3359">
                  <c:v>4.6656298600311175E-2</c:v>
                </c:pt>
                <c:pt idx="3360">
                  <c:v>6.0073796237001709E-2</c:v>
                </c:pt>
                <c:pt idx="3361">
                  <c:v>3.3164952793312885E-2</c:v>
                </c:pt>
                <c:pt idx="3362">
                  <c:v>1.7760430849293574E-2</c:v>
                </c:pt>
                <c:pt idx="3363">
                  <c:v>4.0089359488325149E-2</c:v>
                </c:pt>
                <c:pt idx="3364">
                  <c:v>4.724385214367044E-2</c:v>
                </c:pt>
                <c:pt idx="3365">
                  <c:v>3.1947308485426706E-2</c:v>
                </c:pt>
                <c:pt idx="3366">
                  <c:v>3.8125423102960188E-2</c:v>
                </c:pt>
                <c:pt idx="3367">
                  <c:v>4.6014437106435047E-2</c:v>
                </c:pt>
                <c:pt idx="3368">
                  <c:v>4.0361353544633216E-2</c:v>
                </c:pt>
                <c:pt idx="3369">
                  <c:v>3.5778557267042821E-2</c:v>
                </c:pt>
                <c:pt idx="3370">
                  <c:v>6.4058469475494428E-2</c:v>
                </c:pt>
                <c:pt idx="3371">
                  <c:v>9.3943879318489687E-2</c:v>
                </c:pt>
                <c:pt idx="3372">
                  <c:v>8.83181078713553E-2</c:v>
                </c:pt>
                <c:pt idx="3373">
                  <c:v>8.4033096490418568E-2</c:v>
                </c:pt>
                <c:pt idx="3374">
                  <c:v>7.8305677391651063E-2</c:v>
                </c:pt>
                <c:pt idx="3375">
                  <c:v>7.9607482367371807E-2</c:v>
                </c:pt>
                <c:pt idx="3376">
                  <c:v>6.1932486651181007E-2</c:v>
                </c:pt>
                <c:pt idx="3377">
                  <c:v>6.7977190876350679E-2</c:v>
                </c:pt>
                <c:pt idx="3378">
                  <c:v>5.5147717099373272E-2</c:v>
                </c:pt>
                <c:pt idx="3379">
                  <c:v>5.0093702590950917E-2</c:v>
                </c:pt>
                <c:pt idx="3380">
                  <c:v>4.7393787932881182E-2</c:v>
                </c:pt>
                <c:pt idx="3381">
                  <c:v>6.7218792350549617E-2</c:v>
                </c:pt>
                <c:pt idx="3382">
                  <c:v>6.5390894249954812E-2</c:v>
                </c:pt>
                <c:pt idx="3383">
                  <c:v>7.2861862229291585E-2</c:v>
                </c:pt>
                <c:pt idx="3384">
                  <c:v>6.9070173825071413E-2</c:v>
                </c:pt>
                <c:pt idx="3385">
                  <c:v>5.7656784665233163E-2</c:v>
                </c:pt>
                <c:pt idx="3386">
                  <c:v>5.2190036171312348E-2</c:v>
                </c:pt>
                <c:pt idx="3387">
                  <c:v>6.9037528407346116E-2</c:v>
                </c:pt>
                <c:pt idx="3388">
                  <c:v>7.999632341677132E-2</c:v>
                </c:pt>
                <c:pt idx="3389">
                  <c:v>8.5613141632767231E-2</c:v>
                </c:pt>
                <c:pt idx="3390">
                  <c:v>0.10405581928824015</c:v>
                </c:pt>
                <c:pt idx="3391">
                  <c:v>8.1928169953319863E-2</c:v>
                </c:pt>
                <c:pt idx="3392">
                  <c:v>8.2563272045981462E-2</c:v>
                </c:pt>
                <c:pt idx="3393">
                  <c:v>8.3960496649836402E-2</c:v>
                </c:pt>
                <c:pt idx="3394">
                  <c:v>0.13932202281716832</c:v>
                </c:pt>
                <c:pt idx="3395">
                  <c:v>0.14137180361958612</c:v>
                </c:pt>
                <c:pt idx="3396">
                  <c:v>0.12149382398353059</c:v>
                </c:pt>
                <c:pt idx="3397">
                  <c:v>0.13125571671240044</c:v>
                </c:pt>
                <c:pt idx="3398">
                  <c:v>0.12995882622050869</c:v>
                </c:pt>
                <c:pt idx="3399">
                  <c:v>8.8319816080209446E-2</c:v>
                </c:pt>
                <c:pt idx="3400">
                  <c:v>9.9132230071937943E-2</c:v>
                </c:pt>
                <c:pt idx="3401">
                  <c:v>0.11383491980701521</c:v>
                </c:pt>
                <c:pt idx="3402">
                  <c:v>9.9838292367399717E-2</c:v>
                </c:pt>
                <c:pt idx="3403">
                  <c:v>0.15892720815215577</c:v>
                </c:pt>
                <c:pt idx="3404">
                  <c:v>0.15839569384272023</c:v>
                </c:pt>
                <c:pt idx="3405">
                  <c:v>0.14948051948051955</c:v>
                </c:pt>
                <c:pt idx="3406">
                  <c:v>0.13186282402189664</c:v>
                </c:pt>
                <c:pt idx="3407">
                  <c:v>0.13966210780370059</c:v>
                </c:pt>
                <c:pt idx="3408">
                  <c:v>0.13976646123905279</c:v>
                </c:pt>
                <c:pt idx="3409">
                  <c:v>0.15618991755466483</c:v>
                </c:pt>
                <c:pt idx="3410">
                  <c:v>0.16698211721707357</c:v>
                </c:pt>
                <c:pt idx="3411">
                  <c:v>0.18770559893670047</c:v>
                </c:pt>
                <c:pt idx="3412">
                  <c:v>0.1697840782306228</c:v>
                </c:pt>
                <c:pt idx="3413">
                  <c:v>0.19075817558801034</c:v>
                </c:pt>
                <c:pt idx="3414">
                  <c:v>0.19688739294164681</c:v>
                </c:pt>
                <c:pt idx="3415">
                  <c:v>0.19221628045157457</c:v>
                </c:pt>
                <c:pt idx="3416">
                  <c:v>0.18291404612159345</c:v>
                </c:pt>
                <c:pt idx="3417">
                  <c:v>0.220231504781077</c:v>
                </c:pt>
                <c:pt idx="3418">
                  <c:v>0.23572103699702929</c:v>
                </c:pt>
                <c:pt idx="3419">
                  <c:v>0.23858435879182349</c:v>
                </c:pt>
                <c:pt idx="3420">
                  <c:v>0.26823553733246031</c:v>
                </c:pt>
                <c:pt idx="3421">
                  <c:v>0.2811926446653048</c:v>
                </c:pt>
                <c:pt idx="3422">
                  <c:v>0.27500516280030274</c:v>
                </c:pt>
                <c:pt idx="3423">
                  <c:v>0.25734076702145647</c:v>
                </c:pt>
                <c:pt idx="3424">
                  <c:v>0.26303776455941352</c:v>
                </c:pt>
                <c:pt idx="3425">
                  <c:v>0.24839085182141885</c:v>
                </c:pt>
                <c:pt idx="3426">
                  <c:v>0.25208361798059853</c:v>
                </c:pt>
                <c:pt idx="3427">
                  <c:v>0.26895750785626449</c:v>
                </c:pt>
                <c:pt idx="3428">
                  <c:v>0.24039015138686626</c:v>
                </c:pt>
                <c:pt idx="3429">
                  <c:v>0.26501754627399698</c:v>
                </c:pt>
                <c:pt idx="3430">
                  <c:v>0.25264573063532025</c:v>
                </c:pt>
                <c:pt idx="3431">
                  <c:v>0.27240370722768437</c:v>
                </c:pt>
                <c:pt idx="3432">
                  <c:v>0.27325396545024216</c:v>
                </c:pt>
                <c:pt idx="3433">
                  <c:v>0.23885048598196423</c:v>
                </c:pt>
                <c:pt idx="3434">
                  <c:v>0.19969799924499809</c:v>
                </c:pt>
                <c:pt idx="3435">
                  <c:v>0.2041311027654491</c:v>
                </c:pt>
                <c:pt idx="3436">
                  <c:v>0.20954307064751654</c:v>
                </c:pt>
                <c:pt idx="3437">
                  <c:v>0.20216891451319552</c:v>
                </c:pt>
                <c:pt idx="3438">
                  <c:v>0.1906441560220542</c:v>
                </c:pt>
                <c:pt idx="3439">
                  <c:v>0.1907750342935528</c:v>
                </c:pt>
                <c:pt idx="3440">
                  <c:v>0.19179395849030745</c:v>
                </c:pt>
                <c:pt idx="3441">
                  <c:v>0.17887626856643601</c:v>
                </c:pt>
                <c:pt idx="3442">
                  <c:v>0.18208141140028955</c:v>
                </c:pt>
                <c:pt idx="3443">
                  <c:v>0.16324840131208362</c:v>
                </c:pt>
                <c:pt idx="3444">
                  <c:v>0.12850305330912692</c:v>
                </c:pt>
                <c:pt idx="3445">
                  <c:v>0.11934756663572466</c:v>
                </c:pt>
                <c:pt idx="3446">
                  <c:v>0.11209666622037751</c:v>
                </c:pt>
                <c:pt idx="3447">
                  <c:v>0.1397308685605545</c:v>
                </c:pt>
                <c:pt idx="3448">
                  <c:v>0.1590545825539873</c:v>
                </c:pt>
                <c:pt idx="3449">
                  <c:v>0.15660750830341863</c:v>
                </c:pt>
                <c:pt idx="3450">
                  <c:v>0.15937689253751408</c:v>
                </c:pt>
                <c:pt idx="3451">
                  <c:v>0.13035696853340273</c:v>
                </c:pt>
                <c:pt idx="3452">
                  <c:v>0.12095916459857547</c:v>
                </c:pt>
                <c:pt idx="3453">
                  <c:v>0.10014633835973785</c:v>
                </c:pt>
                <c:pt idx="3454">
                  <c:v>0.12603627354445268</c:v>
                </c:pt>
                <c:pt idx="3455">
                  <c:v>0.12640189155510084</c:v>
                </c:pt>
                <c:pt idx="3456">
                  <c:v>0.15269171185127806</c:v>
                </c:pt>
                <c:pt idx="3457">
                  <c:v>0.16767185473411161</c:v>
                </c:pt>
                <c:pt idx="3458">
                  <c:v>0.15886175218462917</c:v>
                </c:pt>
                <c:pt idx="3459">
                  <c:v>0.16477363621820507</c:v>
                </c:pt>
                <c:pt idx="3460">
                  <c:v>0.17189005201978036</c:v>
                </c:pt>
                <c:pt idx="3461">
                  <c:v>0.16582962492053377</c:v>
                </c:pt>
                <c:pt idx="3462">
                  <c:v>0.1523514146464966</c:v>
                </c:pt>
                <c:pt idx="3463">
                  <c:v>0.16098953377735481</c:v>
                </c:pt>
                <c:pt idx="3464">
                  <c:v>0.15540794585787676</c:v>
                </c:pt>
                <c:pt idx="3465">
                  <c:v>0.14661374348796818</c:v>
                </c:pt>
                <c:pt idx="3466">
                  <c:v>0.15837372947615314</c:v>
                </c:pt>
                <c:pt idx="3467">
                  <c:v>0.17828268302815342</c:v>
                </c:pt>
                <c:pt idx="3468">
                  <c:v>0.19317379867838569</c:v>
                </c:pt>
                <c:pt idx="3469">
                  <c:v>0.18291864958957493</c:v>
                </c:pt>
                <c:pt idx="3470">
                  <c:v>0.14920902368248612</c:v>
                </c:pt>
                <c:pt idx="3471">
                  <c:v>0.13924716216634181</c:v>
                </c:pt>
                <c:pt idx="3472">
                  <c:v>0.12274456108321941</c:v>
                </c:pt>
                <c:pt idx="3473">
                  <c:v>0.13275339234845451</c:v>
                </c:pt>
                <c:pt idx="3474">
                  <c:v>0.13634005675749905</c:v>
                </c:pt>
                <c:pt idx="3475">
                  <c:v>0.1526570648125154</c:v>
                </c:pt>
                <c:pt idx="3476">
                  <c:v>0.12737947522924675</c:v>
                </c:pt>
                <c:pt idx="3477">
                  <c:v>0.12403147699757877</c:v>
                </c:pt>
                <c:pt idx="3478">
                  <c:v>0.10555754965302699</c:v>
                </c:pt>
                <c:pt idx="3479">
                  <c:v>0.12076858209854224</c:v>
                </c:pt>
                <c:pt idx="3480">
                  <c:v>0.12173549273889894</c:v>
                </c:pt>
                <c:pt idx="3481">
                  <c:v>0.1262668665667166</c:v>
                </c:pt>
                <c:pt idx="3482">
                  <c:v>0.13959804454101032</c:v>
                </c:pt>
                <c:pt idx="3483">
                  <c:v>0.14037670101234645</c:v>
                </c:pt>
                <c:pt idx="3484">
                  <c:v>0.12725853892790684</c:v>
                </c:pt>
                <c:pt idx="3485">
                  <c:v>0.12284644194756544</c:v>
                </c:pt>
                <c:pt idx="3486">
                  <c:v>0.11326205438246428</c:v>
                </c:pt>
                <c:pt idx="3487">
                  <c:v>0.10507713044780576</c:v>
                </c:pt>
                <c:pt idx="3488">
                  <c:v>9.404024767801844E-2</c:v>
                </c:pt>
                <c:pt idx="3489">
                  <c:v>0.12003131775475784</c:v>
                </c:pt>
                <c:pt idx="3490">
                  <c:v>0.13515724413742958</c:v>
                </c:pt>
                <c:pt idx="3491">
                  <c:v>0.13302390486591431</c:v>
                </c:pt>
                <c:pt idx="3492">
                  <c:v>9.7848653527907281E-2</c:v>
                </c:pt>
                <c:pt idx="3493">
                  <c:v>0.10703763326549831</c:v>
                </c:pt>
                <c:pt idx="3494">
                  <c:v>0.11200969256398619</c:v>
                </c:pt>
                <c:pt idx="3495">
                  <c:v>0.10804787201563171</c:v>
                </c:pt>
                <c:pt idx="3496">
                  <c:v>0.12141642371234207</c:v>
                </c:pt>
                <c:pt idx="3497">
                  <c:v>0.10605923649401916</c:v>
                </c:pt>
                <c:pt idx="3498">
                  <c:v>0.1204892594170266</c:v>
                </c:pt>
                <c:pt idx="3499">
                  <c:v>0.12504941763221122</c:v>
                </c:pt>
                <c:pt idx="3500">
                  <c:v>0.10287429777368251</c:v>
                </c:pt>
                <c:pt idx="3501">
                  <c:v>9.5417246793257693E-2</c:v>
                </c:pt>
                <c:pt idx="3502">
                  <c:v>0.12163934426229517</c:v>
                </c:pt>
                <c:pt idx="3503">
                  <c:v>0.11585492844604439</c:v>
                </c:pt>
                <c:pt idx="3504">
                  <c:v>0.12067836953287703</c:v>
                </c:pt>
                <c:pt idx="3505">
                  <c:v>0.12624028690974276</c:v>
                </c:pt>
                <c:pt idx="3506">
                  <c:v>0.12300461156438458</c:v>
                </c:pt>
                <c:pt idx="3507">
                  <c:v>0.12653121755895014</c:v>
                </c:pt>
                <c:pt idx="3508">
                  <c:v>0.13548156318001614</c:v>
                </c:pt>
                <c:pt idx="3509">
                  <c:v>0.13961454827082909</c:v>
                </c:pt>
                <c:pt idx="3510">
                  <c:v>0.14310076591670651</c:v>
                </c:pt>
                <c:pt idx="3511">
                  <c:v>0.13586712554242109</c:v>
                </c:pt>
                <c:pt idx="3512">
                  <c:v>0.14714922854387669</c:v>
                </c:pt>
                <c:pt idx="3513">
                  <c:v>0.13482810164424519</c:v>
                </c:pt>
                <c:pt idx="3514">
                  <c:v>0.15211095869532065</c:v>
                </c:pt>
                <c:pt idx="3515">
                  <c:v>0.14174161400097218</c:v>
                </c:pt>
                <c:pt idx="3516">
                  <c:v>0.16009654062751411</c:v>
                </c:pt>
                <c:pt idx="3517">
                  <c:v>0.15299829018075228</c:v>
                </c:pt>
                <c:pt idx="3518">
                  <c:v>0.14952328566189954</c:v>
                </c:pt>
                <c:pt idx="3519">
                  <c:v>0.14284407585828385</c:v>
                </c:pt>
                <c:pt idx="3520">
                  <c:v>0.14762253555514837</c:v>
                </c:pt>
                <c:pt idx="3521">
                  <c:v>0.12395874056476108</c:v>
                </c:pt>
                <c:pt idx="3522">
                  <c:v>0.12564857238219496</c:v>
                </c:pt>
                <c:pt idx="3523">
                  <c:v>0.12047236886271406</c:v>
                </c:pt>
                <c:pt idx="3524">
                  <c:v>0.14415544675642589</c:v>
                </c:pt>
                <c:pt idx="3525">
                  <c:v>0.14128356850250334</c:v>
                </c:pt>
                <c:pt idx="3526">
                  <c:v>0.14733953346546724</c:v>
                </c:pt>
                <c:pt idx="3527">
                  <c:v>0.1593565032630142</c:v>
                </c:pt>
                <c:pt idx="3528">
                  <c:v>0.14869197806478684</c:v>
                </c:pt>
                <c:pt idx="3529">
                  <c:v>0.13947391938991327</c:v>
                </c:pt>
                <c:pt idx="3530">
                  <c:v>0.15033400930454488</c:v>
                </c:pt>
                <c:pt idx="3531">
                  <c:v>0.16192357183469475</c:v>
                </c:pt>
                <c:pt idx="3532">
                  <c:v>0.16662680141123021</c:v>
                </c:pt>
                <c:pt idx="3533">
                  <c:v>0.18916602907421587</c:v>
                </c:pt>
                <c:pt idx="3534">
                  <c:v>0.18789004231483442</c:v>
                </c:pt>
                <c:pt idx="3535">
                  <c:v>0.18205011389521641</c:v>
                </c:pt>
                <c:pt idx="3536">
                  <c:v>0.18014873273637888</c:v>
                </c:pt>
                <c:pt idx="3537">
                  <c:v>0.19105332074667314</c:v>
                </c:pt>
                <c:pt idx="3538">
                  <c:v>0.17707236347224309</c:v>
                </c:pt>
                <c:pt idx="3539">
                  <c:v>0.18490748579030125</c:v>
                </c:pt>
                <c:pt idx="3540">
                  <c:v>0.16626419819336369</c:v>
                </c:pt>
                <c:pt idx="3541">
                  <c:v>0.16454383886255908</c:v>
                </c:pt>
                <c:pt idx="3542">
                  <c:v>0.16763161036170482</c:v>
                </c:pt>
                <c:pt idx="3543">
                  <c:v>0.16776832557725951</c:v>
                </c:pt>
                <c:pt idx="3544">
                  <c:v>0.18130200979361311</c:v>
                </c:pt>
                <c:pt idx="3545">
                  <c:v>0.18545815534564691</c:v>
                </c:pt>
                <c:pt idx="3546">
                  <c:v>0.19136564938390621</c:v>
                </c:pt>
                <c:pt idx="3547">
                  <c:v>0.18370294586705982</c:v>
                </c:pt>
                <c:pt idx="3548">
                  <c:v>0.17105735840019154</c:v>
                </c:pt>
                <c:pt idx="3549">
                  <c:v>0.19415126863640486</c:v>
                </c:pt>
                <c:pt idx="3550">
                  <c:v>0.21732972040891729</c:v>
                </c:pt>
                <c:pt idx="3551">
                  <c:v>0.24118309154577311</c:v>
                </c:pt>
                <c:pt idx="3552">
                  <c:v>0.21783580710722417</c:v>
                </c:pt>
                <c:pt idx="3553">
                  <c:v>0.21630574811361281</c:v>
                </c:pt>
                <c:pt idx="3554">
                  <c:v>0.2111454918660578</c:v>
                </c:pt>
                <c:pt idx="3555">
                  <c:v>0.20781202319194403</c:v>
                </c:pt>
                <c:pt idx="3556">
                  <c:v>0.19897435897435889</c:v>
                </c:pt>
                <c:pt idx="3557">
                  <c:v>0.1910244786944697</c:v>
                </c:pt>
                <c:pt idx="3558">
                  <c:v>0.19013576835275736</c:v>
                </c:pt>
                <c:pt idx="3559">
                  <c:v>0.18687926289338286</c:v>
                </c:pt>
                <c:pt idx="3560">
                  <c:v>0.17287784679089024</c:v>
                </c:pt>
                <c:pt idx="3561">
                  <c:v>0.17661565889169517</c:v>
                </c:pt>
                <c:pt idx="3562">
                  <c:v>0.1579992884250474</c:v>
                </c:pt>
                <c:pt idx="3563">
                  <c:v>0.14963568508974578</c:v>
                </c:pt>
                <c:pt idx="3564">
                  <c:v>0.13238896266784694</c:v>
                </c:pt>
                <c:pt idx="3565">
                  <c:v>0.13396231943508452</c:v>
                </c:pt>
                <c:pt idx="3566">
                  <c:v>0.13067336038060762</c:v>
                </c:pt>
                <c:pt idx="3567">
                  <c:v>0.12437665859846603</c:v>
                </c:pt>
                <c:pt idx="3568">
                  <c:v>0.11341973730094135</c:v>
                </c:pt>
                <c:pt idx="3569">
                  <c:v>9.7197618701902133E-2</c:v>
                </c:pt>
                <c:pt idx="3570">
                  <c:v>9.606491580141352E-2</c:v>
                </c:pt>
                <c:pt idx="3571">
                  <c:v>0.10758152095008566</c:v>
                </c:pt>
                <c:pt idx="3572">
                  <c:v>0.10144463214306532</c:v>
                </c:pt>
                <c:pt idx="3573">
                  <c:v>0.10934225844004652</c:v>
                </c:pt>
                <c:pt idx="3574">
                  <c:v>0.12368893782233292</c:v>
                </c:pt>
                <c:pt idx="3575">
                  <c:v>0.12971725331794559</c:v>
                </c:pt>
                <c:pt idx="3576">
                  <c:v>0.14936650005811924</c:v>
                </c:pt>
                <c:pt idx="3577">
                  <c:v>0.15119586671310814</c:v>
                </c:pt>
                <c:pt idx="3578">
                  <c:v>0.16326767427692856</c:v>
                </c:pt>
                <c:pt idx="3579">
                  <c:v>0.1689181286549708</c:v>
                </c:pt>
                <c:pt idx="3580">
                  <c:v>0.17239065098771578</c:v>
                </c:pt>
                <c:pt idx="3581">
                  <c:v>0.1416578624254019</c:v>
                </c:pt>
                <c:pt idx="3582">
                  <c:v>0.14606261048069791</c:v>
                </c:pt>
                <c:pt idx="3583">
                  <c:v>0.1368094845478065</c:v>
                </c:pt>
                <c:pt idx="3584">
                  <c:v>0.14727821432638666</c:v>
                </c:pt>
                <c:pt idx="3585">
                  <c:v>0.15682736100369521</c:v>
                </c:pt>
                <c:pt idx="3586">
                  <c:v>0.14848571428571433</c:v>
                </c:pt>
                <c:pt idx="3587">
                  <c:v>0.15187202372465713</c:v>
                </c:pt>
                <c:pt idx="3588">
                  <c:v>0.1565132950618342</c:v>
                </c:pt>
                <c:pt idx="3589">
                  <c:v>0.17052455806990285</c:v>
                </c:pt>
                <c:pt idx="3590">
                  <c:v>0.17466796987293742</c:v>
                </c:pt>
                <c:pt idx="3591">
                  <c:v>0.16841531934411202</c:v>
                </c:pt>
                <c:pt idx="3592">
                  <c:v>0.1625046271249182</c:v>
                </c:pt>
                <c:pt idx="3593">
                  <c:v>0.16275755934908376</c:v>
                </c:pt>
                <c:pt idx="3594">
                  <c:v>0.14761945223326811</c:v>
                </c:pt>
                <c:pt idx="3595">
                  <c:v>0.15277974253784121</c:v>
                </c:pt>
                <c:pt idx="3596">
                  <c:v>0.14413189428061535</c:v>
                </c:pt>
                <c:pt idx="3597">
                  <c:v>0.11216220032191582</c:v>
                </c:pt>
                <c:pt idx="3598">
                  <c:v>9.8527014111429834E-2</c:v>
                </c:pt>
                <c:pt idx="3599">
                  <c:v>9.9669171245934773E-2</c:v>
                </c:pt>
                <c:pt idx="3600">
                  <c:v>8.7271000893655026E-2</c:v>
                </c:pt>
                <c:pt idx="3601">
                  <c:v>8.9696257761369358E-2</c:v>
                </c:pt>
                <c:pt idx="3602">
                  <c:v>9.1717228728658062E-2</c:v>
                </c:pt>
                <c:pt idx="3603">
                  <c:v>7.8976234003656165E-2</c:v>
                </c:pt>
                <c:pt idx="3604">
                  <c:v>9.5198604478252236E-2</c:v>
                </c:pt>
                <c:pt idx="3605">
                  <c:v>9.821197945067861E-2</c:v>
                </c:pt>
                <c:pt idx="3606">
                  <c:v>0.12302665818539293</c:v>
                </c:pt>
                <c:pt idx="3607">
                  <c:v>0.13337212685481536</c:v>
                </c:pt>
                <c:pt idx="3608">
                  <c:v>0.12896589690841131</c:v>
                </c:pt>
                <c:pt idx="3609">
                  <c:v>0.14484477810951035</c:v>
                </c:pt>
                <c:pt idx="3610">
                  <c:v>0.14794916233391109</c:v>
                </c:pt>
                <c:pt idx="3611">
                  <c:v>0.14796287193129576</c:v>
                </c:pt>
                <c:pt idx="3612">
                  <c:v>0.15356812398797137</c:v>
                </c:pt>
                <c:pt idx="3613">
                  <c:v>0.16826321153006263</c:v>
                </c:pt>
                <c:pt idx="3614">
                  <c:v>0.170119162077907</c:v>
                </c:pt>
                <c:pt idx="3615">
                  <c:v>0.15507867560337152</c:v>
                </c:pt>
                <c:pt idx="3616">
                  <c:v>0.16050173161433023</c:v>
                </c:pt>
                <c:pt idx="3617">
                  <c:v>0.19020155776205483</c:v>
                </c:pt>
                <c:pt idx="3618">
                  <c:v>0.18209903786741988</c:v>
                </c:pt>
                <c:pt idx="3619">
                  <c:v>0.17783459707282656</c:v>
                </c:pt>
                <c:pt idx="3620">
                  <c:v>0.18894091681827652</c:v>
                </c:pt>
                <c:pt idx="3621">
                  <c:v>0.1805436168005452</c:v>
                </c:pt>
                <c:pt idx="3622">
                  <c:v>0.17035209819986497</c:v>
                </c:pt>
                <c:pt idx="3623">
                  <c:v>0.14264268683954895</c:v>
                </c:pt>
                <c:pt idx="3624">
                  <c:v>0.17418575887861487</c:v>
                </c:pt>
                <c:pt idx="3625">
                  <c:v>0.15041847041847034</c:v>
                </c:pt>
                <c:pt idx="3626">
                  <c:v>0.15171579917088884</c:v>
                </c:pt>
                <c:pt idx="3627">
                  <c:v>0.13916118090091123</c:v>
                </c:pt>
                <c:pt idx="3628">
                  <c:v>0.11625003546803603</c:v>
                </c:pt>
                <c:pt idx="3629">
                  <c:v>0.12154397542382522</c:v>
                </c:pt>
                <c:pt idx="3630">
                  <c:v>0.11177072089984663</c:v>
                </c:pt>
                <c:pt idx="3631">
                  <c:v>9.6699051190273444E-2</c:v>
                </c:pt>
                <c:pt idx="3632">
                  <c:v>7.5312631726851098E-2</c:v>
                </c:pt>
                <c:pt idx="3633">
                  <c:v>9.429266361219546E-2</c:v>
                </c:pt>
                <c:pt idx="3634">
                  <c:v>0.10299991501657191</c:v>
                </c:pt>
                <c:pt idx="3635">
                  <c:v>0.10461582161624761</c:v>
                </c:pt>
                <c:pt idx="3636">
                  <c:v>0.10285859412478482</c:v>
                </c:pt>
                <c:pt idx="3637">
                  <c:v>0.11052467296614732</c:v>
                </c:pt>
                <c:pt idx="3638">
                  <c:v>0.10688829332268912</c:v>
                </c:pt>
                <c:pt idx="3639">
                  <c:v>0.12735145675613668</c:v>
                </c:pt>
                <c:pt idx="3640">
                  <c:v>0.13634151229707681</c:v>
                </c:pt>
                <c:pt idx="3641">
                  <c:v>0.15146175179107901</c:v>
                </c:pt>
                <c:pt idx="3642">
                  <c:v>0.15423728813559312</c:v>
                </c:pt>
                <c:pt idx="3643">
                  <c:v>0.15831657569663871</c:v>
                </c:pt>
                <c:pt idx="3644">
                  <c:v>0.1652398735995404</c:v>
                </c:pt>
                <c:pt idx="3645">
                  <c:v>0.15217021276595744</c:v>
                </c:pt>
                <c:pt idx="3646">
                  <c:v>0.16044050343249427</c:v>
                </c:pt>
                <c:pt idx="3647">
                  <c:v>0.17582893255995158</c:v>
                </c:pt>
                <c:pt idx="3648">
                  <c:v>0.18587655190631347</c:v>
                </c:pt>
                <c:pt idx="3649">
                  <c:v>0.18078085125106336</c:v>
                </c:pt>
                <c:pt idx="3650">
                  <c:v>0.1817489380401347</c:v>
                </c:pt>
                <c:pt idx="3651">
                  <c:v>0.1531288554787249</c:v>
                </c:pt>
                <c:pt idx="3652">
                  <c:v>0.1262810293782739</c:v>
                </c:pt>
                <c:pt idx="3653">
                  <c:v>0.13449017639466532</c:v>
                </c:pt>
                <c:pt idx="3654">
                  <c:v>0.13387236500144395</c:v>
                </c:pt>
                <c:pt idx="3655">
                  <c:v>0.14517481708551427</c:v>
                </c:pt>
                <c:pt idx="3656">
                  <c:v>0.16406525055744647</c:v>
                </c:pt>
                <c:pt idx="3657">
                  <c:v>0.17122945275972601</c:v>
                </c:pt>
                <c:pt idx="3658">
                  <c:v>0.13802090791923249</c:v>
                </c:pt>
                <c:pt idx="3659">
                  <c:v>0.12512041706805688</c:v>
                </c:pt>
                <c:pt idx="3660">
                  <c:v>0.10962038187775391</c:v>
                </c:pt>
                <c:pt idx="3661">
                  <c:v>0.1201422475106686</c:v>
                </c:pt>
                <c:pt idx="3662">
                  <c:v>0.12514471269236216</c:v>
                </c:pt>
                <c:pt idx="3663">
                  <c:v>0.13990153390819327</c:v>
                </c:pt>
                <c:pt idx="3664">
                  <c:v>0.12522547914317927</c:v>
                </c:pt>
                <c:pt idx="3665">
                  <c:v>0.1113783171611531</c:v>
                </c:pt>
                <c:pt idx="3666">
                  <c:v>0.1093889883616832</c:v>
                </c:pt>
                <c:pt idx="3667">
                  <c:v>0.1181272441651704</c:v>
                </c:pt>
                <c:pt idx="3668">
                  <c:v>0.12586259883217399</c:v>
                </c:pt>
                <c:pt idx="3669">
                  <c:v>0.11911457608241682</c:v>
                </c:pt>
                <c:pt idx="3670">
                  <c:v>0.1179776836392834</c:v>
                </c:pt>
                <c:pt idx="3671">
                  <c:v>0.12054164820558255</c:v>
                </c:pt>
                <c:pt idx="3672">
                  <c:v>0.1089939233962991</c:v>
                </c:pt>
                <c:pt idx="3673">
                  <c:v>9.3370120468762918E-2</c:v>
                </c:pt>
                <c:pt idx="3674">
                  <c:v>9.3576374633932646E-2</c:v>
                </c:pt>
                <c:pt idx="3675">
                  <c:v>8.9545750923712308E-2</c:v>
                </c:pt>
                <c:pt idx="3676">
                  <c:v>8.3331080898451093E-2</c:v>
                </c:pt>
                <c:pt idx="3677">
                  <c:v>8.7625526401036602E-2</c:v>
                </c:pt>
                <c:pt idx="3678">
                  <c:v>8.6076697750665065E-2</c:v>
                </c:pt>
                <c:pt idx="3679">
                  <c:v>0.1093039811620391</c:v>
                </c:pt>
                <c:pt idx="3680">
                  <c:v>0.11587088281271418</c:v>
                </c:pt>
                <c:pt idx="3681">
                  <c:v>0.10980467044958542</c:v>
                </c:pt>
                <c:pt idx="3682">
                  <c:v>9.2705248990578637E-2</c:v>
                </c:pt>
                <c:pt idx="3683">
                  <c:v>0.11246416382252566</c:v>
                </c:pt>
                <c:pt idx="3684">
                  <c:v>0.10748184612037304</c:v>
                </c:pt>
                <c:pt idx="3685">
                  <c:v>0.12491056194617212</c:v>
                </c:pt>
                <c:pt idx="3686">
                  <c:v>0.13166422023430369</c:v>
                </c:pt>
                <c:pt idx="3687">
                  <c:v>0.13220686976305407</c:v>
                </c:pt>
                <c:pt idx="3688">
                  <c:v>0.16402311221888644</c:v>
                </c:pt>
                <c:pt idx="3689">
                  <c:v>0.18216145088391777</c:v>
                </c:pt>
                <c:pt idx="3690">
                  <c:v>0.17797499220278423</c:v>
                </c:pt>
                <c:pt idx="3691">
                  <c:v>0.17854106444482221</c:v>
                </c:pt>
                <c:pt idx="3692">
                  <c:v>0.18312874678846702</c:v>
                </c:pt>
                <c:pt idx="3693">
                  <c:v>0.19287850897376901</c:v>
                </c:pt>
                <c:pt idx="3694">
                  <c:v>0.19243728940471727</c:v>
                </c:pt>
                <c:pt idx="3695">
                  <c:v>0.18552790390252305</c:v>
                </c:pt>
                <c:pt idx="3696">
                  <c:v>0.18177931073800635</c:v>
                </c:pt>
                <c:pt idx="3697">
                  <c:v>0.1834002677376172</c:v>
                </c:pt>
                <c:pt idx="3698">
                  <c:v>0.19055485929132976</c:v>
                </c:pt>
                <c:pt idx="3699">
                  <c:v>0.22235872235872223</c:v>
                </c:pt>
                <c:pt idx="3700">
                  <c:v>0.23086719582987802</c:v>
                </c:pt>
                <c:pt idx="3701">
                  <c:v>0.25140707298720844</c:v>
                </c:pt>
                <c:pt idx="3702">
                  <c:v>0.22817531305903405</c:v>
                </c:pt>
                <c:pt idx="3703">
                  <c:v>0.20535766680359147</c:v>
                </c:pt>
                <c:pt idx="3704">
                  <c:v>0.19176214648295864</c:v>
                </c:pt>
                <c:pt idx="3705">
                  <c:v>0.19896108418700487</c:v>
                </c:pt>
                <c:pt idx="3706">
                  <c:v>0.19607335118173719</c:v>
                </c:pt>
                <c:pt idx="3707">
                  <c:v>0.19565842438182868</c:v>
                </c:pt>
                <c:pt idx="3708">
                  <c:v>0.21314556705800691</c:v>
                </c:pt>
                <c:pt idx="3709">
                  <c:v>0.18106682463118107</c:v>
                </c:pt>
                <c:pt idx="3710">
                  <c:v>0.17470853544379206</c:v>
                </c:pt>
                <c:pt idx="3711">
                  <c:v>0.14730505389892201</c:v>
                </c:pt>
                <c:pt idx="3712">
                  <c:v>0.13990169670378494</c:v>
                </c:pt>
                <c:pt idx="3713">
                  <c:v>0.11421389901668322</c:v>
                </c:pt>
                <c:pt idx="3714">
                  <c:v>0.10866639197912376</c:v>
                </c:pt>
                <c:pt idx="3715">
                  <c:v>0.11398821756404987</c:v>
                </c:pt>
                <c:pt idx="3716">
                  <c:v>0.10153502194835995</c:v>
                </c:pt>
                <c:pt idx="3717">
                  <c:v>0.12265187300889813</c:v>
                </c:pt>
                <c:pt idx="3718">
                  <c:v>0.10593891711741232</c:v>
                </c:pt>
                <c:pt idx="3719">
                  <c:v>9.6648226488773137E-2</c:v>
                </c:pt>
                <c:pt idx="3720">
                  <c:v>9.1816313284292406E-2</c:v>
                </c:pt>
                <c:pt idx="3721">
                  <c:v>0.10140662544885126</c:v>
                </c:pt>
                <c:pt idx="3722">
                  <c:v>0.10796810587980032</c:v>
                </c:pt>
                <c:pt idx="3723">
                  <c:v>0.10221529196687817</c:v>
                </c:pt>
                <c:pt idx="3724">
                  <c:v>9.3098606760989133E-2</c:v>
                </c:pt>
                <c:pt idx="3725">
                  <c:v>9.8748336998723873E-2</c:v>
                </c:pt>
                <c:pt idx="3726">
                  <c:v>0.10582901202725825</c:v>
                </c:pt>
                <c:pt idx="3727">
                  <c:v>0.10561261822813628</c:v>
                </c:pt>
                <c:pt idx="3728">
                  <c:v>9.3237067683405117E-2</c:v>
                </c:pt>
                <c:pt idx="3729">
                  <c:v>7.0275786138188412E-2</c:v>
                </c:pt>
                <c:pt idx="3730">
                  <c:v>6.6273495987504649E-2</c:v>
                </c:pt>
                <c:pt idx="3731">
                  <c:v>6.9419091592397786E-2</c:v>
                </c:pt>
                <c:pt idx="3732">
                  <c:v>6.9551402875760671E-2</c:v>
                </c:pt>
                <c:pt idx="3733">
                  <c:v>6.6529585238494615E-2</c:v>
                </c:pt>
                <c:pt idx="3734">
                  <c:v>4.8664481109260027E-2</c:v>
                </c:pt>
                <c:pt idx="3735">
                  <c:v>5.6606286627597147E-2</c:v>
                </c:pt>
                <c:pt idx="3736">
                  <c:v>4.9546071723330032E-2</c:v>
                </c:pt>
                <c:pt idx="3737">
                  <c:v>4.6684673233767571E-2</c:v>
                </c:pt>
                <c:pt idx="3738">
                  <c:v>4.2726937463779535E-2</c:v>
                </c:pt>
                <c:pt idx="3739">
                  <c:v>5.2638585654188219E-2</c:v>
                </c:pt>
                <c:pt idx="3740">
                  <c:v>6.7138092061374222E-2</c:v>
                </c:pt>
                <c:pt idx="3741">
                  <c:v>7.8945960406634486E-2</c:v>
                </c:pt>
                <c:pt idx="3742">
                  <c:v>9.3215515138373117E-2</c:v>
                </c:pt>
                <c:pt idx="3743">
                  <c:v>0.10410601072079673</c:v>
                </c:pt>
                <c:pt idx="3744">
                  <c:v>8.7487229122976906E-2</c:v>
                </c:pt>
                <c:pt idx="3745">
                  <c:v>9.2481383617583512E-2</c:v>
                </c:pt>
                <c:pt idx="3746">
                  <c:v>0.10559854346836595</c:v>
                </c:pt>
                <c:pt idx="3747">
                  <c:v>0.13243072875270645</c:v>
                </c:pt>
                <c:pt idx="3748">
                  <c:v>0.13079265783192029</c:v>
                </c:pt>
                <c:pt idx="3749">
                  <c:v>0.12529621659902479</c:v>
                </c:pt>
                <c:pt idx="3750">
                  <c:v>0.14134957154272176</c:v>
                </c:pt>
                <c:pt idx="3751">
                  <c:v>0.12386936034230622</c:v>
                </c:pt>
                <c:pt idx="3752">
                  <c:v>0.13653327521861125</c:v>
                </c:pt>
                <c:pt idx="3753">
                  <c:v>0.14481616249389018</c:v>
                </c:pt>
                <c:pt idx="3754">
                  <c:v>0.13828895796729301</c:v>
                </c:pt>
                <c:pt idx="3755">
                  <c:v>0.13357050452781372</c:v>
                </c:pt>
                <c:pt idx="3756">
                  <c:v>0.13148358483422573</c:v>
                </c:pt>
                <c:pt idx="3757">
                  <c:v>0.11331083415269316</c:v>
                </c:pt>
                <c:pt idx="3758">
                  <c:v>0.11454472736968402</c:v>
                </c:pt>
                <c:pt idx="3759">
                  <c:v>0.10922317209154131</c:v>
                </c:pt>
                <c:pt idx="3760">
                  <c:v>0.10829529773909363</c:v>
                </c:pt>
                <c:pt idx="3761">
                  <c:v>9.8739108689357424E-2</c:v>
                </c:pt>
                <c:pt idx="3762">
                  <c:v>0.10012901187435808</c:v>
                </c:pt>
                <c:pt idx="3763">
                  <c:v>0.10797542791137249</c:v>
                </c:pt>
                <c:pt idx="3764">
                  <c:v>0.11281300643002767</c:v>
                </c:pt>
                <c:pt idx="3765">
                  <c:v>0.1046405109011439</c:v>
                </c:pt>
                <c:pt idx="3766">
                  <c:v>0.10349097615597413</c:v>
                </c:pt>
                <c:pt idx="3767">
                  <c:v>0.10704809940368287</c:v>
                </c:pt>
                <c:pt idx="3768">
                  <c:v>9.9183350895679645E-2</c:v>
                </c:pt>
                <c:pt idx="3769">
                  <c:v>0.10726286545839403</c:v>
                </c:pt>
                <c:pt idx="3770">
                  <c:v>0.11286159086675362</c:v>
                </c:pt>
                <c:pt idx="3771">
                  <c:v>0.12327963298837075</c:v>
                </c:pt>
                <c:pt idx="3772">
                  <c:v>0.10372586923708393</c:v>
                </c:pt>
                <c:pt idx="3773">
                  <c:v>7.9884094957067386E-2</c:v>
                </c:pt>
                <c:pt idx="3774">
                  <c:v>9.7003975135394827E-2</c:v>
                </c:pt>
                <c:pt idx="3775">
                  <c:v>9.6295508337100877E-2</c:v>
                </c:pt>
                <c:pt idx="3776">
                  <c:v>8.7652173913043363E-2</c:v>
                </c:pt>
                <c:pt idx="3777">
                  <c:v>8.7551889589735143E-2</c:v>
                </c:pt>
                <c:pt idx="3778">
                  <c:v>9.6598491244314966E-2</c:v>
                </c:pt>
                <c:pt idx="3779">
                  <c:v>5.8222566927870201E-2</c:v>
                </c:pt>
                <c:pt idx="3780">
                  <c:v>4.844327457392783E-2</c:v>
                </c:pt>
                <c:pt idx="3781">
                  <c:v>4.5260052621787672E-2</c:v>
                </c:pt>
                <c:pt idx="3782">
                  <c:v>-5.9170048435659428E-3</c:v>
                </c:pt>
                <c:pt idx="3783">
                  <c:v>-1.8417551456969217E-2</c:v>
                </c:pt>
                <c:pt idx="3784">
                  <c:v>1.1895113853232608E-2</c:v>
                </c:pt>
                <c:pt idx="3785">
                  <c:v>-3.4480076737615217E-3</c:v>
                </c:pt>
                <c:pt idx="3786">
                  <c:v>1.5993612856701533E-2</c:v>
                </c:pt>
                <c:pt idx="3787">
                  <c:v>1.4915810246290295E-2</c:v>
                </c:pt>
                <c:pt idx="3788">
                  <c:v>2.1438130533250943E-2</c:v>
                </c:pt>
                <c:pt idx="3789">
                  <c:v>1.5145690781886767E-2</c:v>
                </c:pt>
                <c:pt idx="3790">
                  <c:v>1.5056913075875533E-2</c:v>
                </c:pt>
                <c:pt idx="3791">
                  <c:v>3.2047325102880553E-2</c:v>
                </c:pt>
                <c:pt idx="3792">
                  <c:v>2.5490246209700196E-2</c:v>
                </c:pt>
                <c:pt idx="3793">
                  <c:v>3.1978527607361862E-2</c:v>
                </c:pt>
                <c:pt idx="3794">
                  <c:v>4.9499897938354742E-2</c:v>
                </c:pt>
                <c:pt idx="3795">
                  <c:v>4.5603271983640115E-2</c:v>
                </c:pt>
                <c:pt idx="3796">
                  <c:v>2.703802619865181E-2</c:v>
                </c:pt>
                <c:pt idx="3797">
                  <c:v>4.9610223642172491E-2</c:v>
                </c:pt>
                <c:pt idx="3798">
                  <c:v>4.8683909942381254E-2</c:v>
                </c:pt>
                <c:pt idx="3799">
                  <c:v>4.6309953715477192E-2</c:v>
                </c:pt>
                <c:pt idx="3800">
                  <c:v>5.3010886390742806E-2</c:v>
                </c:pt>
                <c:pt idx="3801">
                  <c:v>4.9892527500316142E-2</c:v>
                </c:pt>
                <c:pt idx="3802">
                  <c:v>4.7155422238039479E-2</c:v>
                </c:pt>
                <c:pt idx="3803">
                  <c:v>5.1715322869267499E-2</c:v>
                </c:pt>
                <c:pt idx="3804">
                  <c:v>4.3305391647884273E-2</c:v>
                </c:pt>
                <c:pt idx="3805">
                  <c:v>4.7376941366924719E-2</c:v>
                </c:pt>
                <c:pt idx="3806">
                  <c:v>5.0833795153408357E-2</c:v>
                </c:pt>
                <c:pt idx="3807">
                  <c:v>5.6412460807120368E-2</c:v>
                </c:pt>
                <c:pt idx="3808">
                  <c:v>5.1117163463963333E-2</c:v>
                </c:pt>
                <c:pt idx="3809">
                  <c:v>7.1155743303063179E-2</c:v>
                </c:pt>
                <c:pt idx="3810">
                  <c:v>6.8494188984335569E-2</c:v>
                </c:pt>
                <c:pt idx="3811">
                  <c:v>6.4710914305842193E-2</c:v>
                </c:pt>
                <c:pt idx="3812">
                  <c:v>7.5765649184238004E-2</c:v>
                </c:pt>
                <c:pt idx="3813">
                  <c:v>7.4529301902983125E-2</c:v>
                </c:pt>
                <c:pt idx="3814">
                  <c:v>7.337114051669813E-2</c:v>
                </c:pt>
                <c:pt idx="3815">
                  <c:v>6.7885512545706739E-2</c:v>
                </c:pt>
                <c:pt idx="3816">
                  <c:v>8.2047526452688313E-2</c:v>
                </c:pt>
                <c:pt idx="3817">
                  <c:v>9.7396113372762994E-2</c:v>
                </c:pt>
                <c:pt idx="3818">
                  <c:v>9.1564899263152588E-2</c:v>
                </c:pt>
                <c:pt idx="3819">
                  <c:v>0.12340048474108056</c:v>
                </c:pt>
                <c:pt idx="3820">
                  <c:v>0.10402831968166204</c:v>
                </c:pt>
                <c:pt idx="3821">
                  <c:v>8.0153854096752575E-2</c:v>
                </c:pt>
                <c:pt idx="3822">
                  <c:v>8.0791575889614942E-2</c:v>
                </c:pt>
                <c:pt idx="3823">
                  <c:v>8.7746313454260649E-2</c:v>
                </c:pt>
                <c:pt idx="3824">
                  <c:v>7.5035731300619357E-2</c:v>
                </c:pt>
                <c:pt idx="3825">
                  <c:v>5.1026906543544026E-2</c:v>
                </c:pt>
                <c:pt idx="3826">
                  <c:v>5.859375E-2</c:v>
                </c:pt>
                <c:pt idx="3827">
                  <c:v>6.6874685987783122E-2</c:v>
                </c:pt>
                <c:pt idx="3828">
                  <c:v>9.2530891728100251E-2</c:v>
                </c:pt>
                <c:pt idx="3829">
                  <c:v>7.8745842250470544E-2</c:v>
                </c:pt>
                <c:pt idx="3830">
                  <c:v>7.6667688221472963E-2</c:v>
                </c:pt>
                <c:pt idx="3831">
                  <c:v>7.9009911003236288E-2</c:v>
                </c:pt>
                <c:pt idx="3832">
                  <c:v>7.3018834623433504E-2</c:v>
                </c:pt>
                <c:pt idx="3833">
                  <c:v>6.4590139404972602E-2</c:v>
                </c:pt>
                <c:pt idx="3834">
                  <c:v>5.4581384295970148E-2</c:v>
                </c:pt>
                <c:pt idx="3835">
                  <c:v>5.6447397894422435E-2</c:v>
                </c:pt>
                <c:pt idx="3836">
                  <c:v>5.6175278875493895E-2</c:v>
                </c:pt>
                <c:pt idx="3837">
                  <c:v>2.2315098141652223E-2</c:v>
                </c:pt>
                <c:pt idx="3838">
                  <c:v>2.1458046767537819E-2</c:v>
                </c:pt>
                <c:pt idx="3839">
                  <c:v>2.0448172320520097E-2</c:v>
                </c:pt>
                <c:pt idx="3840">
                  <c:v>4.7565988213737365E-2</c:v>
                </c:pt>
                <c:pt idx="3841">
                  <c:v>3.3883125606388509E-2</c:v>
                </c:pt>
                <c:pt idx="3842">
                  <c:v>3.579650946899382E-2</c:v>
                </c:pt>
                <c:pt idx="3843">
                  <c:v>4.6575951399007165E-2</c:v>
                </c:pt>
                <c:pt idx="3844">
                  <c:v>2.8924908379860836E-2</c:v>
                </c:pt>
                <c:pt idx="3845">
                  <c:v>4.0869267289902478E-2</c:v>
                </c:pt>
                <c:pt idx="3846">
                  <c:v>6.2292990505164569E-2</c:v>
                </c:pt>
                <c:pt idx="3847">
                  <c:v>6.6256797139078172E-2</c:v>
                </c:pt>
                <c:pt idx="3848">
                  <c:v>7.3333333333333472E-2</c:v>
                </c:pt>
                <c:pt idx="3849">
                  <c:v>8.8600409684345571E-2</c:v>
                </c:pt>
                <c:pt idx="3850">
                  <c:v>9.8956927230335001E-2</c:v>
                </c:pt>
                <c:pt idx="3851">
                  <c:v>0.12545495060536282</c:v>
                </c:pt>
                <c:pt idx="3852">
                  <c:v>0.16577377174051033</c:v>
                </c:pt>
                <c:pt idx="3853">
                  <c:v>0.16292637989713143</c:v>
                </c:pt>
                <c:pt idx="3854">
                  <c:v>0.15314993753664941</c:v>
                </c:pt>
                <c:pt idx="3855">
                  <c:v>0.16217604602779145</c:v>
                </c:pt>
                <c:pt idx="3856">
                  <c:v>0.15600215600215583</c:v>
                </c:pt>
                <c:pt idx="3857">
                  <c:v>0.16520615225539603</c:v>
                </c:pt>
                <c:pt idx="3858">
                  <c:v>0.18817610718661215</c:v>
                </c:pt>
                <c:pt idx="3859">
                  <c:v>0.18773826309467845</c:v>
                </c:pt>
                <c:pt idx="3860">
                  <c:v>0.18986018554815121</c:v>
                </c:pt>
                <c:pt idx="3861">
                  <c:v>0.17064442213125308</c:v>
                </c:pt>
                <c:pt idx="3862">
                  <c:v>0.15767315294963269</c:v>
                </c:pt>
                <c:pt idx="3863">
                  <c:v>0.16466481880710404</c:v>
                </c:pt>
                <c:pt idx="3864">
                  <c:v>0.16029471338869761</c:v>
                </c:pt>
                <c:pt idx="3865">
                  <c:v>0.15854763222786983</c:v>
                </c:pt>
                <c:pt idx="3866">
                  <c:v>0.17103274559193959</c:v>
                </c:pt>
                <c:pt idx="3867">
                  <c:v>0.16009525003133218</c:v>
                </c:pt>
                <c:pt idx="3868">
                  <c:v>0.15496959425780088</c:v>
                </c:pt>
                <c:pt idx="3869">
                  <c:v>0.16358747074348878</c:v>
                </c:pt>
                <c:pt idx="3870">
                  <c:v>0.1699706131394132</c:v>
                </c:pt>
                <c:pt idx="3871">
                  <c:v>0.17827766074831985</c:v>
                </c:pt>
                <c:pt idx="3872">
                  <c:v>0.18698171645519035</c:v>
                </c:pt>
                <c:pt idx="3873">
                  <c:v>0.19459378733572286</c:v>
                </c:pt>
                <c:pt idx="3874">
                  <c:v>0.19402649898944535</c:v>
                </c:pt>
                <c:pt idx="3875">
                  <c:v>0.2102899859522378</c:v>
                </c:pt>
                <c:pt idx="3876">
                  <c:v>0.21504971376920778</c:v>
                </c:pt>
                <c:pt idx="3877">
                  <c:v>0.21904953078737388</c:v>
                </c:pt>
                <c:pt idx="3878">
                  <c:v>0.23666245910507744</c:v>
                </c:pt>
                <c:pt idx="3879">
                  <c:v>0.21277556241065376</c:v>
                </c:pt>
                <c:pt idx="3880">
                  <c:v>0.22663187998595147</c:v>
                </c:pt>
                <c:pt idx="3881">
                  <c:v>0.22441633754936752</c:v>
                </c:pt>
                <c:pt idx="3882">
                  <c:v>0.23198243666094687</c:v>
                </c:pt>
                <c:pt idx="3883">
                  <c:v>0.22801220132180999</c:v>
                </c:pt>
                <c:pt idx="3884">
                  <c:v>0.24763498947475204</c:v>
                </c:pt>
                <c:pt idx="3885">
                  <c:v>0.25607419330114189</c:v>
                </c:pt>
                <c:pt idx="3886">
                  <c:v>0.27565663368388327</c:v>
                </c:pt>
                <c:pt idx="3887">
                  <c:v>0.30152881223049777</c:v>
                </c:pt>
                <c:pt idx="3888">
                  <c:v>0.2777835211413211</c:v>
                </c:pt>
                <c:pt idx="3889">
                  <c:v>0.27547063204663935</c:v>
                </c:pt>
                <c:pt idx="3890">
                  <c:v>0.27548343962147714</c:v>
                </c:pt>
                <c:pt idx="3891">
                  <c:v>0.27710966685430627</c:v>
                </c:pt>
                <c:pt idx="3892">
                  <c:v>0.27133585445625519</c:v>
                </c:pt>
                <c:pt idx="3893">
                  <c:v>0.28444478788347105</c:v>
                </c:pt>
                <c:pt idx="3894">
                  <c:v>0.25057868898328794</c:v>
                </c:pt>
                <c:pt idx="3895">
                  <c:v>0.22545289626848763</c:v>
                </c:pt>
                <c:pt idx="3896">
                  <c:v>0.21862063774806195</c:v>
                </c:pt>
                <c:pt idx="3897">
                  <c:v>0.23121531148112195</c:v>
                </c:pt>
                <c:pt idx="3898">
                  <c:v>0.21378438034770975</c:v>
                </c:pt>
                <c:pt idx="3899">
                  <c:v>0.20812583205956314</c:v>
                </c:pt>
                <c:pt idx="3900">
                  <c:v>0.21234057221647706</c:v>
                </c:pt>
                <c:pt idx="3901">
                  <c:v>0.24500049500049492</c:v>
                </c:pt>
                <c:pt idx="3902">
                  <c:v>0.23505738560143086</c:v>
                </c:pt>
                <c:pt idx="3903">
                  <c:v>0.24437888891643333</c:v>
                </c:pt>
                <c:pt idx="3904">
                  <c:v>0.2619308285643196</c:v>
                </c:pt>
                <c:pt idx="3905">
                  <c:v>0.28566373470832085</c:v>
                </c:pt>
                <c:pt idx="3906">
                  <c:v>0.27890984476917624</c:v>
                </c:pt>
                <c:pt idx="3907">
                  <c:v>0.29228849386237443</c:v>
                </c:pt>
                <c:pt idx="3908">
                  <c:v>0.27371903330892189</c:v>
                </c:pt>
                <c:pt idx="3909">
                  <c:v>0.2476812178647041</c:v>
                </c:pt>
                <c:pt idx="3910">
                  <c:v>0.26204758544208095</c:v>
                </c:pt>
                <c:pt idx="3911">
                  <c:v>0.26981046476459314</c:v>
                </c:pt>
                <c:pt idx="3912">
                  <c:v>0.26969620888777301</c:v>
                </c:pt>
                <c:pt idx="3913">
                  <c:v>0.26591835707454581</c:v>
                </c:pt>
                <c:pt idx="3914">
                  <c:v>0.26922689498866781</c:v>
                </c:pt>
                <c:pt idx="3915">
                  <c:v>0.29627084128802328</c:v>
                </c:pt>
                <c:pt idx="3916">
                  <c:v>0.27412186015797624</c:v>
                </c:pt>
                <c:pt idx="3917">
                  <c:v>0.22784651291188784</c:v>
                </c:pt>
                <c:pt idx="3918">
                  <c:v>0.21795031831232059</c:v>
                </c:pt>
                <c:pt idx="3919">
                  <c:v>0.23029331463066405</c:v>
                </c:pt>
                <c:pt idx="3920">
                  <c:v>0.21429649758454117</c:v>
                </c:pt>
                <c:pt idx="3921">
                  <c:v>0.20580521511070748</c:v>
                </c:pt>
                <c:pt idx="3922">
                  <c:v>0.20118417421410473</c:v>
                </c:pt>
                <c:pt idx="3923">
                  <c:v>0.21790163283537645</c:v>
                </c:pt>
                <c:pt idx="3924">
                  <c:v>0.22595974423407061</c:v>
                </c:pt>
                <c:pt idx="3925">
                  <c:v>0.21098122740106007</c:v>
                </c:pt>
                <c:pt idx="3926">
                  <c:v>0.20274311133077982</c:v>
                </c:pt>
                <c:pt idx="3927">
                  <c:v>0.21659683137877184</c:v>
                </c:pt>
                <c:pt idx="3928">
                  <c:v>0.22663335415365382</c:v>
                </c:pt>
                <c:pt idx="3929">
                  <c:v>0.22672439683652001</c:v>
                </c:pt>
                <c:pt idx="3930">
                  <c:v>0.24471374426491121</c:v>
                </c:pt>
                <c:pt idx="3931">
                  <c:v>0.2522455089820359</c:v>
                </c:pt>
                <c:pt idx="3932">
                  <c:v>0.24609084139985127</c:v>
                </c:pt>
                <c:pt idx="3933">
                  <c:v>0.24187162864353939</c:v>
                </c:pt>
                <c:pt idx="3934">
                  <c:v>0.23695512662289575</c:v>
                </c:pt>
                <c:pt idx="3935">
                  <c:v>0.21989284309870238</c:v>
                </c:pt>
                <c:pt idx="3936">
                  <c:v>0.23772768614340833</c:v>
                </c:pt>
                <c:pt idx="3937">
                  <c:v>0.23722717643001423</c:v>
                </c:pt>
                <c:pt idx="3938">
                  <c:v>0.21136854506184966</c:v>
                </c:pt>
                <c:pt idx="3939">
                  <c:v>0.20883573586110371</c:v>
                </c:pt>
                <c:pt idx="3940">
                  <c:v>0.19015583335371966</c:v>
                </c:pt>
                <c:pt idx="3941">
                  <c:v>0.19365654291378087</c:v>
                </c:pt>
                <c:pt idx="3942">
                  <c:v>0.18923223956674118</c:v>
                </c:pt>
                <c:pt idx="3943">
                  <c:v>0.16645983891768257</c:v>
                </c:pt>
                <c:pt idx="3944">
                  <c:v>0.14971204568552476</c:v>
                </c:pt>
                <c:pt idx="3945">
                  <c:v>0.14258893756318303</c:v>
                </c:pt>
                <c:pt idx="3946">
                  <c:v>0.15772134853075537</c:v>
                </c:pt>
                <c:pt idx="3947">
                  <c:v>0.16993605983833993</c:v>
                </c:pt>
                <c:pt idx="3948">
                  <c:v>0.15195061966533241</c:v>
                </c:pt>
                <c:pt idx="3949">
                  <c:v>0.1421084410095399</c:v>
                </c:pt>
                <c:pt idx="3950">
                  <c:v>0.1518155815193678</c:v>
                </c:pt>
                <c:pt idx="3951">
                  <c:v>0.13744030102754601</c:v>
                </c:pt>
                <c:pt idx="3952">
                  <c:v>0.13837007798209311</c:v>
                </c:pt>
                <c:pt idx="3953">
                  <c:v>0.1374467677879323</c:v>
                </c:pt>
                <c:pt idx="3954">
                  <c:v>0.17185929648241216</c:v>
                </c:pt>
                <c:pt idx="3955">
                  <c:v>0.18975432517625546</c:v>
                </c:pt>
                <c:pt idx="3956">
                  <c:v>0.18480927413536019</c:v>
                </c:pt>
                <c:pt idx="3957">
                  <c:v>0.19532444832859941</c:v>
                </c:pt>
                <c:pt idx="3958">
                  <c:v>0.20364645456537089</c:v>
                </c:pt>
                <c:pt idx="3959">
                  <c:v>0.16134449690892261</c:v>
                </c:pt>
                <c:pt idx="3960">
                  <c:v>0.14384606075275319</c:v>
                </c:pt>
                <c:pt idx="3961">
                  <c:v>0.16210166554346772</c:v>
                </c:pt>
                <c:pt idx="3962">
                  <c:v>0.14695202597090296</c:v>
                </c:pt>
                <c:pt idx="3963">
                  <c:v>0.13016947536528978</c:v>
                </c:pt>
                <c:pt idx="3964">
                  <c:v>0.11595414377836155</c:v>
                </c:pt>
                <c:pt idx="3965">
                  <c:v>0.10267555297981268</c:v>
                </c:pt>
                <c:pt idx="3966">
                  <c:v>0.12026552128074974</c:v>
                </c:pt>
                <c:pt idx="3967">
                  <c:v>0.14489999756388716</c:v>
                </c:pt>
                <c:pt idx="3968">
                  <c:v>0.19336126329358683</c:v>
                </c:pt>
                <c:pt idx="3969">
                  <c:v>0.21379549565174294</c:v>
                </c:pt>
                <c:pt idx="3970">
                  <c:v>0.21470913786742085</c:v>
                </c:pt>
                <c:pt idx="3971">
                  <c:v>0.23048934432316037</c:v>
                </c:pt>
                <c:pt idx="3972">
                  <c:v>0.22562258427516024</c:v>
                </c:pt>
                <c:pt idx="3973">
                  <c:v>0.23611797253235856</c:v>
                </c:pt>
                <c:pt idx="3974">
                  <c:v>0.24154302670623151</c:v>
                </c:pt>
                <c:pt idx="3975">
                  <c:v>0.23544128210844417</c:v>
                </c:pt>
                <c:pt idx="3976">
                  <c:v>0.21612942762593468</c:v>
                </c:pt>
                <c:pt idx="3977">
                  <c:v>0.2149658531809171</c:v>
                </c:pt>
                <c:pt idx="3978">
                  <c:v>0.19527781843016734</c:v>
                </c:pt>
                <c:pt idx="3979">
                  <c:v>0.18940816124888848</c:v>
                </c:pt>
                <c:pt idx="3980">
                  <c:v>0.20038054759315993</c:v>
                </c:pt>
                <c:pt idx="3981">
                  <c:v>0.20127175861137703</c:v>
                </c:pt>
                <c:pt idx="3982">
                  <c:v>0.21377095793705281</c:v>
                </c:pt>
                <c:pt idx="3983">
                  <c:v>0.22493754483168016</c:v>
                </c:pt>
                <c:pt idx="3984">
                  <c:v>0.25559514251304694</c:v>
                </c:pt>
                <c:pt idx="3985">
                  <c:v>0.26283621669402701</c:v>
                </c:pt>
                <c:pt idx="3986">
                  <c:v>0.2638184647823687</c:v>
                </c:pt>
                <c:pt idx="3987">
                  <c:v>0.26187658920973811</c:v>
                </c:pt>
                <c:pt idx="3988">
                  <c:v>0.25979198376458656</c:v>
                </c:pt>
                <c:pt idx="3989">
                  <c:v>0.28133247918001292</c:v>
                </c:pt>
                <c:pt idx="3990">
                  <c:v>0.24633808143199309</c:v>
                </c:pt>
                <c:pt idx="3991">
                  <c:v>0.21104966769823963</c:v>
                </c:pt>
                <c:pt idx="3992">
                  <c:v>0.20674475674855164</c:v>
                </c:pt>
                <c:pt idx="3993">
                  <c:v>0.19717562651576404</c:v>
                </c:pt>
                <c:pt idx="3994">
                  <c:v>0.19969647148096614</c:v>
                </c:pt>
                <c:pt idx="3995">
                  <c:v>0.19779450376334662</c:v>
                </c:pt>
                <c:pt idx="3996">
                  <c:v>0.16347226699065232</c:v>
                </c:pt>
                <c:pt idx="3997">
                  <c:v>0.13847565208767243</c:v>
                </c:pt>
                <c:pt idx="3998">
                  <c:v>9.1431106291741671E-2</c:v>
                </c:pt>
                <c:pt idx="3999">
                  <c:v>3.7579113924050667E-2</c:v>
                </c:pt>
                <c:pt idx="4000">
                  <c:v>6.684256816182943E-2</c:v>
                </c:pt>
                <c:pt idx="4001">
                  <c:v>3.8263143874264438E-2</c:v>
                </c:pt>
                <c:pt idx="4002">
                  <c:v>7.3017255983929941E-2</c:v>
                </c:pt>
                <c:pt idx="4003">
                  <c:v>8.205949434658133E-2</c:v>
                </c:pt>
                <c:pt idx="4004">
                  <c:v>7.7215404352140915E-2</c:v>
                </c:pt>
                <c:pt idx="4005">
                  <c:v>4.6592472780822236E-2</c:v>
                </c:pt>
                <c:pt idx="4006">
                  <c:v>4.4722891566264966E-2</c:v>
                </c:pt>
                <c:pt idx="4007">
                  <c:v>6.5530548165192659E-2</c:v>
                </c:pt>
                <c:pt idx="4008">
                  <c:v>2.6921890936692172E-2</c:v>
                </c:pt>
                <c:pt idx="4009">
                  <c:v>3.417159412030113E-2</c:v>
                </c:pt>
                <c:pt idx="4010">
                  <c:v>4.4888254873989508E-2</c:v>
                </c:pt>
                <c:pt idx="4011">
                  <c:v>6.1806883365200793E-2</c:v>
                </c:pt>
                <c:pt idx="4012">
                  <c:v>4.1198233679436758E-2</c:v>
                </c:pt>
                <c:pt idx="4013">
                  <c:v>2.923375038874676E-2</c:v>
                </c:pt>
                <c:pt idx="4014">
                  <c:v>2.4126376256581983E-2</c:v>
                </c:pt>
                <c:pt idx="4015">
                  <c:v>3.471806536573685E-2</c:v>
                </c:pt>
                <c:pt idx="4016">
                  <c:v>5.0551030186871238E-2</c:v>
                </c:pt>
                <c:pt idx="4017">
                  <c:v>4.7362626842810673E-2</c:v>
                </c:pt>
                <c:pt idx="4018">
                  <c:v>1.2486672195237469E-2</c:v>
                </c:pt>
                <c:pt idx="4019">
                  <c:v>1.6582890966317487E-2</c:v>
                </c:pt>
                <c:pt idx="4020">
                  <c:v>-4.9046321525885173E-3</c:v>
                </c:pt>
                <c:pt idx="4021">
                  <c:v>6.924050330683329E-4</c:v>
                </c:pt>
                <c:pt idx="4022">
                  <c:v>-2.7431066394570713E-2</c:v>
                </c:pt>
                <c:pt idx="4023">
                  <c:v>1.3301378070700975E-2</c:v>
                </c:pt>
                <c:pt idx="4024">
                  <c:v>-1.4743482520490403E-2</c:v>
                </c:pt>
                <c:pt idx="4025">
                  <c:v>-1.451528050121953E-2</c:v>
                </c:pt>
                <c:pt idx="4026">
                  <c:v>0</c:v>
                </c:pt>
                <c:pt idx="4027">
                  <c:v>4.8704414587330547E-3</c:v>
                </c:pt>
                <c:pt idx="4028">
                  <c:v>4.0273743291812103E-2</c:v>
                </c:pt>
                <c:pt idx="4029">
                  <c:v>6.252583963617786E-2</c:v>
                </c:pt>
                <c:pt idx="4030">
                  <c:v>6.9085969338249509E-2</c:v>
                </c:pt>
                <c:pt idx="4031">
                  <c:v>8.3835576000590439E-2</c:v>
                </c:pt>
                <c:pt idx="4032">
                  <c:v>9.5722004659693605E-2</c:v>
                </c:pt>
                <c:pt idx="4033">
                  <c:v>9.6831073362141584E-2</c:v>
                </c:pt>
                <c:pt idx="4034">
                  <c:v>0.11213606955115241</c:v>
                </c:pt>
                <c:pt idx="4035">
                  <c:v>0.1113787944107727</c:v>
                </c:pt>
                <c:pt idx="4036">
                  <c:v>0.10429697431985763</c:v>
                </c:pt>
                <c:pt idx="4037">
                  <c:v>0.16858489820643152</c:v>
                </c:pt>
                <c:pt idx="4038">
                  <c:v>0.19026231163791962</c:v>
                </c:pt>
                <c:pt idx="4039">
                  <c:v>0.16082777863897069</c:v>
                </c:pt>
                <c:pt idx="4040">
                  <c:v>0.16355359001040592</c:v>
                </c:pt>
                <c:pt idx="4041">
                  <c:v>0.14015564399604541</c:v>
                </c:pt>
                <c:pt idx="4042">
                  <c:v>0.15646069543698404</c:v>
                </c:pt>
                <c:pt idx="4043">
                  <c:v>0.17173524150268338</c:v>
                </c:pt>
                <c:pt idx="4044">
                  <c:v>0.16850954256285977</c:v>
                </c:pt>
                <c:pt idx="4045">
                  <c:v>0.1604353879255791</c:v>
                </c:pt>
                <c:pt idx="4046">
                  <c:v>0.15438867567163439</c:v>
                </c:pt>
                <c:pt idx="4047">
                  <c:v>0.15430067314884055</c:v>
                </c:pt>
                <c:pt idx="4048">
                  <c:v>0.14468306457605706</c:v>
                </c:pt>
                <c:pt idx="4049">
                  <c:v>0.12948555868909839</c:v>
                </c:pt>
                <c:pt idx="4050">
                  <c:v>0.14133092118130253</c:v>
                </c:pt>
                <c:pt idx="4051">
                  <c:v>0.16112734657486749</c:v>
                </c:pt>
                <c:pt idx="4052">
                  <c:v>0.13621974382701008</c:v>
                </c:pt>
                <c:pt idx="4053">
                  <c:v>0.13718988260922194</c:v>
                </c:pt>
                <c:pt idx="4054">
                  <c:v>0.13022871448363027</c:v>
                </c:pt>
                <c:pt idx="4055">
                  <c:v>0.12107191054559485</c:v>
                </c:pt>
                <c:pt idx="4056">
                  <c:v>0.13011224047401115</c:v>
                </c:pt>
                <c:pt idx="4057">
                  <c:v>0.11633044449299645</c:v>
                </c:pt>
                <c:pt idx="4058">
                  <c:v>0.10242823460781203</c:v>
                </c:pt>
                <c:pt idx="4059">
                  <c:v>0.10272592664514413</c:v>
                </c:pt>
                <c:pt idx="4060">
                  <c:v>0.12671770473591426</c:v>
                </c:pt>
                <c:pt idx="4061">
                  <c:v>0.11690957905839472</c:v>
                </c:pt>
                <c:pt idx="4062">
                  <c:v>0.12257354173149193</c:v>
                </c:pt>
                <c:pt idx="4063">
                  <c:v>0.12446918260118522</c:v>
                </c:pt>
                <c:pt idx="4064">
                  <c:v>0.10088320030227194</c:v>
                </c:pt>
                <c:pt idx="4065">
                  <c:v>9.0752169492327006E-2</c:v>
                </c:pt>
                <c:pt idx="4066">
                  <c:v>0.10607779195614153</c:v>
                </c:pt>
                <c:pt idx="4067">
                  <c:v>0.11385239521664259</c:v>
                </c:pt>
                <c:pt idx="4068">
                  <c:v>0.10903112155020556</c:v>
                </c:pt>
                <c:pt idx="4069">
                  <c:v>0.10252195557225363</c:v>
                </c:pt>
                <c:pt idx="4070">
                  <c:v>0.10354924788060549</c:v>
                </c:pt>
                <c:pt idx="4071">
                  <c:v>9.0039208364451007E-2</c:v>
                </c:pt>
                <c:pt idx="4072">
                  <c:v>4.9718858636056185E-2</c:v>
                </c:pt>
                <c:pt idx="4073">
                  <c:v>5.4876321752265866E-2</c:v>
                </c:pt>
                <c:pt idx="4074">
                  <c:v>4.0365610355866943E-2</c:v>
                </c:pt>
                <c:pt idx="4075">
                  <c:v>3.3561916352657706E-2</c:v>
                </c:pt>
                <c:pt idx="4076">
                  <c:v>5.358124417465282E-2</c:v>
                </c:pt>
                <c:pt idx="4077">
                  <c:v>5.0706726500443944E-2</c:v>
                </c:pt>
                <c:pt idx="4078">
                  <c:v>2.9584663003575207E-2</c:v>
                </c:pt>
                <c:pt idx="4079">
                  <c:v>3.5674717482827356E-2</c:v>
                </c:pt>
                <c:pt idx="4080">
                  <c:v>9.4776439698048387E-2</c:v>
                </c:pt>
                <c:pt idx="4081">
                  <c:v>7.439510636717106E-2</c:v>
                </c:pt>
                <c:pt idx="4082">
                  <c:v>8.8013681653695608E-2</c:v>
                </c:pt>
                <c:pt idx="4083">
                  <c:v>4.2527134761310093E-2</c:v>
                </c:pt>
                <c:pt idx="4084">
                  <c:v>2.416521261084692E-2</c:v>
                </c:pt>
                <c:pt idx="4085">
                  <c:v>2.2273352625836296E-2</c:v>
                </c:pt>
                <c:pt idx="4086">
                  <c:v>3.9716943552733364E-2</c:v>
                </c:pt>
                <c:pt idx="4087">
                  <c:v>4.3588598820405666E-2</c:v>
                </c:pt>
                <c:pt idx="4088">
                  <c:v>3.505886223183019E-2</c:v>
                </c:pt>
                <c:pt idx="4089">
                  <c:v>4.8747921010096285E-2</c:v>
                </c:pt>
                <c:pt idx="4090">
                  <c:v>5.835053013591418E-2</c:v>
                </c:pt>
                <c:pt idx="4091">
                  <c:v>4.0874502320540795E-2</c:v>
                </c:pt>
                <c:pt idx="4092">
                  <c:v>2.2307473714123338E-2</c:v>
                </c:pt>
                <c:pt idx="4093">
                  <c:v>5.8548693239889094E-2</c:v>
                </c:pt>
                <c:pt idx="4094">
                  <c:v>4.9775971402688413E-2</c:v>
                </c:pt>
                <c:pt idx="4095">
                  <c:v>2.3224143381727069E-2</c:v>
                </c:pt>
                <c:pt idx="4096">
                  <c:v>-2.8955019263951609E-2</c:v>
                </c:pt>
                <c:pt idx="4097">
                  <c:v>-1.0298611612406416E-2</c:v>
                </c:pt>
                <c:pt idx="4098">
                  <c:v>-4.7800004780000904E-3</c:v>
                </c:pt>
                <c:pt idx="4099">
                  <c:v>-1.3544444182260085E-2</c:v>
                </c:pt>
                <c:pt idx="4100">
                  <c:v>-1.1832763607678154E-2</c:v>
                </c:pt>
                <c:pt idx="4101">
                  <c:v>-5.1137966707420324E-2</c:v>
                </c:pt>
                <c:pt idx="4102">
                  <c:v>-7.1573744745715762E-2</c:v>
                </c:pt>
                <c:pt idx="4103">
                  <c:v>-6.3472008453745565E-2</c:v>
                </c:pt>
                <c:pt idx="4104">
                  <c:v>-9.6364632809645578E-2</c:v>
                </c:pt>
                <c:pt idx="4105">
                  <c:v>-7.8442041306762689E-2</c:v>
                </c:pt>
                <c:pt idx="4106">
                  <c:v>-6.3626415347164844E-2</c:v>
                </c:pt>
                <c:pt idx="4107">
                  <c:v>-8.0275431186202062E-2</c:v>
                </c:pt>
                <c:pt idx="4108">
                  <c:v>-8.0955699786557367E-2</c:v>
                </c:pt>
                <c:pt idx="4109">
                  <c:v>-6.612243101703108E-2</c:v>
                </c:pt>
                <c:pt idx="4110">
                  <c:v>-7.1191686933451237E-2</c:v>
                </c:pt>
                <c:pt idx="4111">
                  <c:v>-4.6831834154750673E-2</c:v>
                </c:pt>
                <c:pt idx="4112">
                  <c:v>-4.5982370834165898E-2</c:v>
                </c:pt>
                <c:pt idx="4113">
                  <c:v>-6.6798296210843988E-2</c:v>
                </c:pt>
                <c:pt idx="4114">
                  <c:v>-8.6898337062875752E-2</c:v>
                </c:pt>
                <c:pt idx="4115">
                  <c:v>-8.1208230742173759E-2</c:v>
                </c:pt>
                <c:pt idx="4116">
                  <c:v>-9.0841203602020637E-2</c:v>
                </c:pt>
                <c:pt idx="4117">
                  <c:v>-0.11893817765950421</c:v>
                </c:pt>
                <c:pt idx="4118">
                  <c:v>-0.12945715806279934</c:v>
                </c:pt>
                <c:pt idx="4119">
                  <c:v>-0.13038783605112392</c:v>
                </c:pt>
                <c:pt idx="4120">
                  <c:v>-0.16509917734086887</c:v>
                </c:pt>
                <c:pt idx="4121">
                  <c:v>-0.14892600395282674</c:v>
                </c:pt>
                <c:pt idx="4122">
                  <c:v>-0.13108195310819526</c:v>
                </c:pt>
                <c:pt idx="4123">
                  <c:v>-0.12866773259582565</c:v>
                </c:pt>
                <c:pt idx="4124">
                  <c:v>-0.10502352078028576</c:v>
                </c:pt>
                <c:pt idx="4125">
                  <c:v>-0.11454677736882646</c:v>
                </c:pt>
                <c:pt idx="4126">
                  <c:v>-0.12309755422635649</c:v>
                </c:pt>
                <c:pt idx="4127">
                  <c:v>-0.10462913695860387</c:v>
                </c:pt>
                <c:pt idx="4128">
                  <c:v>-0.12581541180926736</c:v>
                </c:pt>
                <c:pt idx="4129">
                  <c:v>-0.15089386173271657</c:v>
                </c:pt>
                <c:pt idx="4130">
                  <c:v>-0.13196664785906831</c:v>
                </c:pt>
                <c:pt idx="4131">
                  <c:v>-0.12396625696934527</c:v>
                </c:pt>
                <c:pt idx="4132">
                  <c:v>-0.11708304920133084</c:v>
                </c:pt>
                <c:pt idx="4133">
                  <c:v>-9.7369454259913613E-2</c:v>
                </c:pt>
                <c:pt idx="4134">
                  <c:v>-0.10194714309237607</c:v>
                </c:pt>
                <c:pt idx="4135">
                  <c:v>-9.6050493688288996E-2</c:v>
                </c:pt>
                <c:pt idx="4136">
                  <c:v>-9.4257294703972483E-2</c:v>
                </c:pt>
                <c:pt idx="4137">
                  <c:v>-0.10991344112363222</c:v>
                </c:pt>
                <c:pt idx="4138">
                  <c:v>-0.11626245304589256</c:v>
                </c:pt>
                <c:pt idx="4139">
                  <c:v>-0.10784293644128551</c:v>
                </c:pt>
                <c:pt idx="4140">
                  <c:v>-0.10954253777685785</c:v>
                </c:pt>
                <c:pt idx="4141">
                  <c:v>-0.10200638302197473</c:v>
                </c:pt>
                <c:pt idx="4142">
                  <c:v>-9.8278102664067668E-2</c:v>
                </c:pt>
                <c:pt idx="4143">
                  <c:v>-0.10250162443144906</c:v>
                </c:pt>
                <c:pt idx="4144">
                  <c:v>-0.10882878541453322</c:v>
                </c:pt>
                <c:pt idx="4145">
                  <c:v>-0.10182038834951457</c:v>
                </c:pt>
                <c:pt idx="4146">
                  <c:v>-0.10438354509393311</c:v>
                </c:pt>
                <c:pt idx="4147">
                  <c:v>-0.1107749639365283</c:v>
                </c:pt>
                <c:pt idx="4148">
                  <c:v>-0.11219746754287541</c:v>
                </c:pt>
                <c:pt idx="4149">
                  <c:v>-0.10891367701738519</c:v>
                </c:pt>
                <c:pt idx="4150">
                  <c:v>-0.12266875225604623</c:v>
                </c:pt>
                <c:pt idx="4151">
                  <c:v>-9.3385214007782102E-2</c:v>
                </c:pt>
                <c:pt idx="4152">
                  <c:v>-9.7940124118134575E-2</c:v>
                </c:pt>
                <c:pt idx="4153">
                  <c:v>-0.10073353629880877</c:v>
                </c:pt>
                <c:pt idx="4154">
                  <c:v>-0.11337849971430902</c:v>
                </c:pt>
                <c:pt idx="4155">
                  <c:v>-0.11434258093342542</c:v>
                </c:pt>
                <c:pt idx="4156">
                  <c:v>-0.12902636175311744</c:v>
                </c:pt>
                <c:pt idx="4157">
                  <c:v>-0.12463950607254559</c:v>
                </c:pt>
                <c:pt idx="4158">
                  <c:v>-0.14770490825596871</c:v>
                </c:pt>
                <c:pt idx="4159">
                  <c:v>-0.12671976828385223</c:v>
                </c:pt>
                <c:pt idx="4160">
                  <c:v>-0.13922353451505409</c:v>
                </c:pt>
                <c:pt idx="4161">
                  <c:v>-0.13342666167162887</c:v>
                </c:pt>
                <c:pt idx="4162">
                  <c:v>-0.11514567687649913</c:v>
                </c:pt>
                <c:pt idx="4163">
                  <c:v>-0.10836990471672003</c:v>
                </c:pt>
                <c:pt idx="4164">
                  <c:v>-0.11201545040695271</c:v>
                </c:pt>
                <c:pt idx="4165">
                  <c:v>-8.9327919520029053E-2</c:v>
                </c:pt>
                <c:pt idx="4166">
                  <c:v>-7.7914469830111299E-2</c:v>
                </c:pt>
                <c:pt idx="4167">
                  <c:v>-8.8930161963533316E-2</c:v>
                </c:pt>
                <c:pt idx="4168">
                  <c:v>-9.9918620114725742E-2</c:v>
                </c:pt>
                <c:pt idx="4169">
                  <c:v>-0.10713438266234276</c:v>
                </c:pt>
                <c:pt idx="4170">
                  <c:v>-0.1135691752147775</c:v>
                </c:pt>
                <c:pt idx="4171">
                  <c:v>-0.11184301898771853</c:v>
                </c:pt>
                <c:pt idx="4172">
                  <c:v>-0.1195310659021287</c:v>
                </c:pt>
                <c:pt idx="4173">
                  <c:v>-0.10236016425467453</c:v>
                </c:pt>
                <c:pt idx="4174">
                  <c:v>-0.1013367125863549</c:v>
                </c:pt>
                <c:pt idx="4175">
                  <c:v>-9.5623654811929915E-2</c:v>
                </c:pt>
                <c:pt idx="4176">
                  <c:v>-0.11173516449728405</c:v>
                </c:pt>
                <c:pt idx="4177">
                  <c:v>-0.12673819655109231</c:v>
                </c:pt>
                <c:pt idx="4178">
                  <c:v>-0.10644205466111356</c:v>
                </c:pt>
                <c:pt idx="4179">
                  <c:v>-9.7939976994666944E-2</c:v>
                </c:pt>
                <c:pt idx="4180">
                  <c:v>-0.12064222987428441</c:v>
                </c:pt>
                <c:pt idx="4181">
                  <c:v>-0.11108620795044732</c:v>
                </c:pt>
                <c:pt idx="4182">
                  <c:v>-0.11778792491121259</c:v>
                </c:pt>
                <c:pt idx="4183">
                  <c:v>-0.11878029326952577</c:v>
                </c:pt>
                <c:pt idx="4184">
                  <c:v>-0.10924818673077319</c:v>
                </c:pt>
                <c:pt idx="4185">
                  <c:v>-0.11654717288577476</c:v>
                </c:pt>
                <c:pt idx="4186">
                  <c:v>-0.11948020205312038</c:v>
                </c:pt>
                <c:pt idx="4187">
                  <c:v>-0.11361828011833108</c:v>
                </c:pt>
                <c:pt idx="4188">
                  <c:v>-0.14205296686565971</c:v>
                </c:pt>
                <c:pt idx="4189">
                  <c:v>-0.13456863917114958</c:v>
                </c:pt>
                <c:pt idx="4190">
                  <c:v>-0.13811791428400644</c:v>
                </c:pt>
                <c:pt idx="4191">
                  <c:v>-0.12000637589910135</c:v>
                </c:pt>
                <c:pt idx="4192">
                  <c:v>-0.1075946841202059</c:v>
                </c:pt>
                <c:pt idx="4193">
                  <c:v>-9.5215070011080982E-2</c:v>
                </c:pt>
                <c:pt idx="4194">
                  <c:v>-0.1044248490625993</c:v>
                </c:pt>
                <c:pt idx="4195">
                  <c:v>-8.4630034848853231E-2</c:v>
                </c:pt>
                <c:pt idx="4196">
                  <c:v>-9.2572331631412541E-2</c:v>
                </c:pt>
                <c:pt idx="4197">
                  <c:v>-9.23717623158965E-2</c:v>
                </c:pt>
                <c:pt idx="4198">
                  <c:v>-7.9979445015416317E-2</c:v>
                </c:pt>
                <c:pt idx="4199">
                  <c:v>-8.6993070078320467E-2</c:v>
                </c:pt>
                <c:pt idx="4200">
                  <c:v>-6.8713755267220122E-2</c:v>
                </c:pt>
                <c:pt idx="4201">
                  <c:v>-5.7991572447744999E-2</c:v>
                </c:pt>
                <c:pt idx="4202">
                  <c:v>-5.257508471365735E-2</c:v>
                </c:pt>
                <c:pt idx="4203">
                  <c:v>-6.0248578049294177E-2</c:v>
                </c:pt>
                <c:pt idx="4204">
                  <c:v>-9.4880049849413228E-2</c:v>
                </c:pt>
                <c:pt idx="4205">
                  <c:v>-0.10373409243134624</c:v>
                </c:pt>
                <c:pt idx="4206">
                  <c:v>-0.12282317481580707</c:v>
                </c:pt>
                <c:pt idx="4207">
                  <c:v>-0.11279578760388242</c:v>
                </c:pt>
                <c:pt idx="4208">
                  <c:v>-0.11924153460866638</c:v>
                </c:pt>
                <c:pt idx="4209">
                  <c:v>-0.10558571549749773</c:v>
                </c:pt>
                <c:pt idx="4210">
                  <c:v>-8.1883768378099853E-2</c:v>
                </c:pt>
                <c:pt idx="4211">
                  <c:v>-7.3701701617483129E-2</c:v>
                </c:pt>
                <c:pt idx="4212">
                  <c:v>-9.8974924446622592E-2</c:v>
                </c:pt>
                <c:pt idx="4213">
                  <c:v>-9.018100920214378E-2</c:v>
                </c:pt>
                <c:pt idx="4214">
                  <c:v>-0.13889001664569045</c:v>
                </c:pt>
                <c:pt idx="4215">
                  <c:v>-0.16755313770299518</c:v>
                </c:pt>
                <c:pt idx="4216">
                  <c:v>-0.1556413938156006</c:v>
                </c:pt>
                <c:pt idx="4217">
                  <c:v>-9.8648223828984638E-2</c:v>
                </c:pt>
                <c:pt idx="4218">
                  <c:v>-7.7658809090524361E-2</c:v>
                </c:pt>
                <c:pt idx="4219">
                  <c:v>-9.1087960565830572E-2</c:v>
                </c:pt>
                <c:pt idx="4220">
                  <c:v>-8.229636816130248E-2</c:v>
                </c:pt>
                <c:pt idx="4221">
                  <c:v>-9.2230142995739617E-2</c:v>
                </c:pt>
                <c:pt idx="4222">
                  <c:v>-9.6457998929909028E-2</c:v>
                </c:pt>
                <c:pt idx="4223">
                  <c:v>-6.6376138752627933E-2</c:v>
                </c:pt>
                <c:pt idx="4224">
                  <c:v>-5.5049668874172286E-2</c:v>
                </c:pt>
                <c:pt idx="4225">
                  <c:v>-8.4422194063025757E-2</c:v>
                </c:pt>
                <c:pt idx="4226">
                  <c:v>-7.4679573734394156E-2</c:v>
                </c:pt>
                <c:pt idx="4227">
                  <c:v>-9.2774035517452558E-2</c:v>
                </c:pt>
                <c:pt idx="4228">
                  <c:v>-9.2438846589988577E-2</c:v>
                </c:pt>
                <c:pt idx="4229">
                  <c:v>-9.9812926196367169E-2</c:v>
                </c:pt>
                <c:pt idx="4230">
                  <c:v>-0.10413044781487923</c:v>
                </c:pt>
                <c:pt idx="4231">
                  <c:v>-0.10506964010950581</c:v>
                </c:pt>
                <c:pt idx="4232">
                  <c:v>-9.9386551943913326E-2</c:v>
                </c:pt>
                <c:pt idx="4233">
                  <c:v>-9.3812655385355659E-2</c:v>
                </c:pt>
                <c:pt idx="4234">
                  <c:v>-8.6208981697976306E-2</c:v>
                </c:pt>
                <c:pt idx="4235">
                  <c:v>-7.5912170435066595E-2</c:v>
                </c:pt>
                <c:pt idx="4236">
                  <c:v>-7.3422577748755269E-2</c:v>
                </c:pt>
                <c:pt idx="4237">
                  <c:v>-5.9270642963947462E-2</c:v>
                </c:pt>
                <c:pt idx="4238">
                  <c:v>-7.8123391728595837E-2</c:v>
                </c:pt>
                <c:pt idx="4239">
                  <c:v>-8.0647468781295473E-2</c:v>
                </c:pt>
                <c:pt idx="4240">
                  <c:v>-0.10148819740322679</c:v>
                </c:pt>
                <c:pt idx="4241">
                  <c:v>-0.11433071502130321</c:v>
                </c:pt>
                <c:pt idx="4242">
                  <c:v>-0.12003676837919386</c:v>
                </c:pt>
                <c:pt idx="4243">
                  <c:v>-0.1110955561777528</c:v>
                </c:pt>
                <c:pt idx="4244">
                  <c:v>-0.10995471518233102</c:v>
                </c:pt>
                <c:pt idx="4245">
                  <c:v>-9.5729042910936202E-2</c:v>
                </c:pt>
                <c:pt idx="4246">
                  <c:v>-8.6204466281387782E-2</c:v>
                </c:pt>
                <c:pt idx="4247">
                  <c:v>-9.6052315814734834E-2</c:v>
                </c:pt>
                <c:pt idx="4248">
                  <c:v>-7.8606683388623755E-2</c:v>
                </c:pt>
                <c:pt idx="4249">
                  <c:v>-4.8866825855640839E-2</c:v>
                </c:pt>
                <c:pt idx="4250">
                  <c:v>-4.0895566481672918E-2</c:v>
                </c:pt>
                <c:pt idx="4251">
                  <c:v>-4.7458270906750477E-2</c:v>
                </c:pt>
                <c:pt idx="4252">
                  <c:v>-5.6356736242884287E-2</c:v>
                </c:pt>
                <c:pt idx="4253">
                  <c:v>-5.7034299910231456E-2</c:v>
                </c:pt>
                <c:pt idx="4254">
                  <c:v>-4.3730287273037183E-2</c:v>
                </c:pt>
                <c:pt idx="4255">
                  <c:v>1.0748075055885487E-2</c:v>
                </c:pt>
                <c:pt idx="4256">
                  <c:v>2.1021970329893724E-2</c:v>
                </c:pt>
                <c:pt idx="4257">
                  <c:v>7.7416126572626753E-2</c:v>
                </c:pt>
                <c:pt idx="4258">
                  <c:v>3.0365485023358119E-2</c:v>
                </c:pt>
                <c:pt idx="4259">
                  <c:v>5.6632379352972606E-2</c:v>
                </c:pt>
                <c:pt idx="4260">
                  <c:v>1.3880168624988753E-2</c:v>
                </c:pt>
                <c:pt idx="4261">
                  <c:v>2.210960624271241E-2</c:v>
                </c:pt>
                <c:pt idx="4262">
                  <c:v>2.1009819562726184E-2</c:v>
                </c:pt>
                <c:pt idx="4263">
                  <c:v>4.6917168362051065E-2</c:v>
                </c:pt>
                <c:pt idx="4264">
                  <c:v>6.9286834578835776E-2</c:v>
                </c:pt>
                <c:pt idx="4265">
                  <c:v>7.2042315332378593E-2</c:v>
                </c:pt>
                <c:pt idx="4266">
                  <c:v>6.5066752898785163E-2</c:v>
                </c:pt>
                <c:pt idx="4267">
                  <c:v>6.3765786452353534E-2</c:v>
                </c:pt>
                <c:pt idx="4268">
                  <c:v>4.5553836352052457E-2</c:v>
                </c:pt>
                <c:pt idx="4269">
                  <c:v>1.940305226669059E-2</c:v>
                </c:pt>
                <c:pt idx="4270">
                  <c:v>4.0373753573669902E-2</c:v>
                </c:pt>
                <c:pt idx="4271">
                  <c:v>2.8775306231550557E-2</c:v>
                </c:pt>
                <c:pt idx="4272">
                  <c:v>3.0732915770776748E-2</c:v>
                </c:pt>
                <c:pt idx="4273">
                  <c:v>2.5569825292143911E-2</c:v>
                </c:pt>
                <c:pt idx="4274">
                  <c:v>1.2998859749144831E-3</c:v>
                </c:pt>
                <c:pt idx="4275">
                  <c:v>4.0672095853224732E-2</c:v>
                </c:pt>
                <c:pt idx="4276">
                  <c:v>4.0087054198258976E-2</c:v>
                </c:pt>
                <c:pt idx="4277">
                  <c:v>3.4034195933456468E-2</c:v>
                </c:pt>
                <c:pt idx="4278">
                  <c:v>8.459926663174433E-2</c:v>
                </c:pt>
                <c:pt idx="4279">
                  <c:v>8.4367245657568368E-2</c:v>
                </c:pt>
                <c:pt idx="4280">
                  <c:v>5.9295175023651892E-2</c:v>
                </c:pt>
                <c:pt idx="4281">
                  <c:v>5.920056764427617E-2</c:v>
                </c:pt>
                <c:pt idx="4282">
                  <c:v>9.204016298020945E-2</c:v>
                </c:pt>
                <c:pt idx="4283">
                  <c:v>9.5702603673776476E-2</c:v>
                </c:pt>
                <c:pt idx="4284">
                  <c:v>7.4060882366908887E-2</c:v>
                </c:pt>
                <c:pt idx="4285">
                  <c:v>7.1962705286573003E-2</c:v>
                </c:pt>
                <c:pt idx="4286">
                  <c:v>8.4575701642292556E-2</c:v>
                </c:pt>
                <c:pt idx="4287">
                  <c:v>4.3854428931105582E-2</c:v>
                </c:pt>
                <c:pt idx="4288">
                  <c:v>3.1993102196405721E-2</c:v>
                </c:pt>
                <c:pt idx="4289">
                  <c:v>2.1493905898908316E-2</c:v>
                </c:pt>
                <c:pt idx="4290">
                  <c:v>3.0770972489527981E-2</c:v>
                </c:pt>
                <c:pt idx="4291">
                  <c:v>2.1736669308275891E-2</c:v>
                </c:pt>
                <c:pt idx="4292">
                  <c:v>2.4110896489035305E-2</c:v>
                </c:pt>
                <c:pt idx="4293">
                  <c:v>1.5858528237307379E-2</c:v>
                </c:pt>
                <c:pt idx="4294">
                  <c:v>3.7253637870694467E-2</c:v>
                </c:pt>
                <c:pt idx="4295">
                  <c:v>4.0191131157052418E-4</c:v>
                </c:pt>
                <c:pt idx="4296">
                  <c:v>1.1767070066538654E-2</c:v>
                </c:pt>
                <c:pt idx="4297">
                  <c:v>1.1951659210789778E-2</c:v>
                </c:pt>
                <c:pt idx="4298">
                  <c:v>1.9652558857066182E-2</c:v>
                </c:pt>
                <c:pt idx="4299">
                  <c:v>1.6941615901107321E-2</c:v>
                </c:pt>
                <c:pt idx="4300">
                  <c:v>-1.1396624018922719E-2</c:v>
                </c:pt>
                <c:pt idx="4301">
                  <c:v>-1.2385764971508451E-2</c:v>
                </c:pt>
                <c:pt idx="4302">
                  <c:v>-1.5231058396526054E-2</c:v>
                </c:pt>
                <c:pt idx="4303">
                  <c:v>-5.9332940688873181E-3</c:v>
                </c:pt>
                <c:pt idx="4304">
                  <c:v>-1.6903780142915714E-2</c:v>
                </c:pt>
                <c:pt idx="4305">
                  <c:v>-2.062234917337491E-2</c:v>
                </c:pt>
                <c:pt idx="4306">
                  <c:v>-2.6854496667532257E-2</c:v>
                </c:pt>
                <c:pt idx="4307">
                  <c:v>-4.4793146497912106E-2</c:v>
                </c:pt>
                <c:pt idx="4308">
                  <c:v>-5.2565063724965277E-2</c:v>
                </c:pt>
                <c:pt idx="4309">
                  <c:v>-6.042573159286746E-2</c:v>
                </c:pt>
                <c:pt idx="4310">
                  <c:v>-4.5995360023838305E-2</c:v>
                </c:pt>
                <c:pt idx="4311">
                  <c:v>-4.1823638337270874E-2</c:v>
                </c:pt>
                <c:pt idx="4312">
                  <c:v>-2.2902733274553166E-2</c:v>
                </c:pt>
                <c:pt idx="4313">
                  <c:v>-3.2652622527944986E-2</c:v>
                </c:pt>
                <c:pt idx="4314">
                  <c:v>-5.0703324808184069E-2</c:v>
                </c:pt>
                <c:pt idx="4315">
                  <c:v>-1.4970786021386906E-2</c:v>
                </c:pt>
                <c:pt idx="4316">
                  <c:v>-6.6365340094807213E-3</c:v>
                </c:pt>
                <c:pt idx="4317">
                  <c:v>-1.0191727750996082E-2</c:v>
                </c:pt>
                <c:pt idx="4318">
                  <c:v>-3.1551421100012966E-2</c:v>
                </c:pt>
                <c:pt idx="4319">
                  <c:v>-3.2730238447835514E-2</c:v>
                </c:pt>
                <c:pt idx="4320">
                  <c:v>-3.3412276771426774E-2</c:v>
                </c:pt>
                <c:pt idx="4321">
                  <c:v>-2.6222023085621715E-2</c:v>
                </c:pt>
                <c:pt idx="4322">
                  <c:v>-2.0957570037324569E-2</c:v>
                </c:pt>
                <c:pt idx="4323">
                  <c:v>-8.3461596826291951E-3</c:v>
                </c:pt>
                <c:pt idx="4324">
                  <c:v>-2.1535240455487381E-2</c:v>
                </c:pt>
                <c:pt idx="4325">
                  <c:v>-4.1213969544867446E-2</c:v>
                </c:pt>
                <c:pt idx="4326">
                  <c:v>-4.1658724611898235E-2</c:v>
                </c:pt>
                <c:pt idx="4327">
                  <c:v>-2.6218265462600088E-2</c:v>
                </c:pt>
                <c:pt idx="4328">
                  <c:v>-2.9358897543439122E-2</c:v>
                </c:pt>
                <c:pt idx="4329">
                  <c:v>-3.7382777373356713E-2</c:v>
                </c:pt>
                <c:pt idx="4330">
                  <c:v>1.6870650884926119E-2</c:v>
                </c:pt>
                <c:pt idx="4331">
                  <c:v>2.770008726198725E-2</c:v>
                </c:pt>
                <c:pt idx="4332">
                  <c:v>3.0437497212683517E-2</c:v>
                </c:pt>
                <c:pt idx="4333">
                  <c:v>5.6746903376282187E-2</c:v>
                </c:pt>
                <c:pt idx="4334">
                  <c:v>6.5600544402858008E-2</c:v>
                </c:pt>
                <c:pt idx="4335">
                  <c:v>9.6201351666278079E-2</c:v>
                </c:pt>
                <c:pt idx="4336">
                  <c:v>0.10382195292472596</c:v>
                </c:pt>
                <c:pt idx="4337">
                  <c:v>0.1225217515333048</c:v>
                </c:pt>
                <c:pt idx="4338">
                  <c:v>9.8909208311233066E-2</c:v>
                </c:pt>
                <c:pt idx="4339">
                  <c:v>0.1011225595279257</c:v>
                </c:pt>
                <c:pt idx="4340">
                  <c:v>0.10641483358286319</c:v>
                </c:pt>
                <c:pt idx="4341">
                  <c:v>0.11491420016123466</c:v>
                </c:pt>
                <c:pt idx="4342">
                  <c:v>0.12773058252427183</c:v>
                </c:pt>
                <c:pt idx="4343">
                  <c:v>0.11949787688238156</c:v>
                </c:pt>
                <c:pt idx="4344">
                  <c:v>8.8208780311908264E-2</c:v>
                </c:pt>
                <c:pt idx="4345">
                  <c:v>8.8849860398090508E-2</c:v>
                </c:pt>
                <c:pt idx="4346">
                  <c:v>9.9230402506299775E-2</c:v>
                </c:pt>
                <c:pt idx="4347">
                  <c:v>7.7641277641277595E-2</c:v>
                </c:pt>
                <c:pt idx="4348">
                  <c:v>8.2879490799883548E-2</c:v>
                </c:pt>
                <c:pt idx="4349">
                  <c:v>0.10083291838305186</c:v>
                </c:pt>
                <c:pt idx="4350">
                  <c:v>0.10449956996061749</c:v>
                </c:pt>
                <c:pt idx="4351">
                  <c:v>0.12944174195042857</c:v>
                </c:pt>
                <c:pt idx="4352">
                  <c:v>0.11937931034482752</c:v>
                </c:pt>
                <c:pt idx="4353">
                  <c:v>0.13583356656404511</c:v>
                </c:pt>
                <c:pt idx="4354">
                  <c:v>0.18080911348035644</c:v>
                </c:pt>
                <c:pt idx="4355">
                  <c:v>0.17993281729224475</c:v>
                </c:pt>
                <c:pt idx="4356">
                  <c:v>0.18300065643918217</c:v>
                </c:pt>
                <c:pt idx="4357">
                  <c:v>0.16013064047453218</c:v>
                </c:pt>
                <c:pt idx="4358">
                  <c:v>0.16753976797033832</c:v>
                </c:pt>
                <c:pt idx="4359">
                  <c:v>0.19961840572886991</c:v>
                </c:pt>
                <c:pt idx="4360">
                  <c:v>0.19377059741804392</c:v>
                </c:pt>
                <c:pt idx="4361">
                  <c:v>0.2058757680539316</c:v>
                </c:pt>
                <c:pt idx="4362">
                  <c:v>0.18877551020408156</c:v>
                </c:pt>
                <c:pt idx="4363">
                  <c:v>0.22809056908925496</c:v>
                </c:pt>
                <c:pt idx="4364">
                  <c:v>0.15128315207021559</c:v>
                </c:pt>
                <c:pt idx="4365">
                  <c:v>0.15209406601793551</c:v>
                </c:pt>
                <c:pt idx="4366">
                  <c:v>0.16734039754108165</c:v>
                </c:pt>
                <c:pt idx="4367">
                  <c:v>0.15280707159276719</c:v>
                </c:pt>
                <c:pt idx="4368">
                  <c:v>0.14481279894441701</c:v>
                </c:pt>
                <c:pt idx="4369">
                  <c:v>0.11187627527360422</c:v>
                </c:pt>
                <c:pt idx="4370">
                  <c:v>0.10533759970320911</c:v>
                </c:pt>
                <c:pt idx="4371">
                  <c:v>0.11629584807298454</c:v>
                </c:pt>
                <c:pt idx="4372">
                  <c:v>0.14629739688577215</c:v>
                </c:pt>
                <c:pt idx="4373">
                  <c:v>0.16748756637274465</c:v>
                </c:pt>
                <c:pt idx="4374">
                  <c:v>0.16461322897038211</c:v>
                </c:pt>
                <c:pt idx="4375">
                  <c:v>0.16992800889017734</c:v>
                </c:pt>
                <c:pt idx="4376">
                  <c:v>0.20693442500187209</c:v>
                </c:pt>
                <c:pt idx="4377">
                  <c:v>0.24433236537775738</c:v>
                </c:pt>
                <c:pt idx="4378">
                  <c:v>0.24055444340268095</c:v>
                </c:pt>
                <c:pt idx="4379">
                  <c:v>0.26078191190731381</c:v>
                </c:pt>
                <c:pt idx="4380">
                  <c:v>0.26223651304037143</c:v>
                </c:pt>
                <c:pt idx="4381">
                  <c:v>0.22947816615506489</c:v>
                </c:pt>
                <c:pt idx="4382">
                  <c:v>0.22493614699828912</c:v>
                </c:pt>
                <c:pt idx="4383">
                  <c:v>0.20332730560578649</c:v>
                </c:pt>
                <c:pt idx="4384">
                  <c:v>0.20317506554034392</c:v>
                </c:pt>
                <c:pt idx="4385">
                  <c:v>0.21023885814156729</c:v>
                </c:pt>
                <c:pt idx="4386">
                  <c:v>0.18640804392783283</c:v>
                </c:pt>
                <c:pt idx="4387">
                  <c:v>0.1978672700575308</c:v>
                </c:pt>
                <c:pt idx="4388">
                  <c:v>0.21441892422457798</c:v>
                </c:pt>
                <c:pt idx="4389">
                  <c:v>0.17070458524582399</c:v>
                </c:pt>
                <c:pt idx="4390">
                  <c:v>0.17198220792126051</c:v>
                </c:pt>
                <c:pt idx="4391">
                  <c:v>0.15620063643231608</c:v>
                </c:pt>
                <c:pt idx="4392">
                  <c:v>0.15466067704155306</c:v>
                </c:pt>
                <c:pt idx="4393">
                  <c:v>0.16571033529208434</c:v>
                </c:pt>
                <c:pt idx="4394">
                  <c:v>0.14991209844973619</c:v>
                </c:pt>
                <c:pt idx="4395">
                  <c:v>0.15355504587155955</c:v>
                </c:pt>
                <c:pt idx="4396">
                  <c:v>0.16149599205340848</c:v>
                </c:pt>
                <c:pt idx="4397">
                  <c:v>0.16571769675819636</c:v>
                </c:pt>
                <c:pt idx="4398">
                  <c:v>0.18820028825142954</c:v>
                </c:pt>
                <c:pt idx="4399">
                  <c:v>0.15880022637238245</c:v>
                </c:pt>
                <c:pt idx="4400">
                  <c:v>0.14857683300306257</c:v>
                </c:pt>
                <c:pt idx="4401">
                  <c:v>0.15760180995475115</c:v>
                </c:pt>
                <c:pt idx="4402">
                  <c:v>0.15929522564946041</c:v>
                </c:pt>
                <c:pt idx="4403">
                  <c:v>0.16254560194568302</c:v>
                </c:pt>
                <c:pt idx="4404">
                  <c:v>0.15805211448099099</c:v>
                </c:pt>
                <c:pt idx="4405">
                  <c:v>0.15717729761395138</c:v>
                </c:pt>
                <c:pt idx="4406">
                  <c:v>0.14984654269723774</c:v>
                </c:pt>
                <c:pt idx="4407">
                  <c:v>0.15621616744857447</c:v>
                </c:pt>
                <c:pt idx="4408">
                  <c:v>0.16923815401494879</c:v>
                </c:pt>
                <c:pt idx="4409">
                  <c:v>0.16418660997965673</c:v>
                </c:pt>
                <c:pt idx="4410">
                  <c:v>0.17065532926466886</c:v>
                </c:pt>
                <c:pt idx="4411">
                  <c:v>0.16624656538819638</c:v>
                </c:pt>
                <c:pt idx="4412">
                  <c:v>0.15572337755467913</c:v>
                </c:pt>
                <c:pt idx="4413">
                  <c:v>0.17366113017200235</c:v>
                </c:pt>
                <c:pt idx="4414">
                  <c:v>0.18175750322224271</c:v>
                </c:pt>
                <c:pt idx="4415">
                  <c:v>0.17879746835443022</c:v>
                </c:pt>
                <c:pt idx="4416">
                  <c:v>0.20062959076600206</c:v>
                </c:pt>
                <c:pt idx="4417">
                  <c:v>0.19788403981346137</c:v>
                </c:pt>
                <c:pt idx="4418">
                  <c:v>0.20985235462878737</c:v>
                </c:pt>
                <c:pt idx="4419">
                  <c:v>0.1957803574718997</c:v>
                </c:pt>
                <c:pt idx="4420">
                  <c:v>0.18746564046179204</c:v>
                </c:pt>
                <c:pt idx="4421">
                  <c:v>0.1781797497155857</c:v>
                </c:pt>
                <c:pt idx="4422">
                  <c:v>0.14592637028149924</c:v>
                </c:pt>
                <c:pt idx="4423">
                  <c:v>0.13069807679510226</c:v>
                </c:pt>
                <c:pt idx="4424">
                  <c:v>0.12009814660649343</c:v>
                </c:pt>
                <c:pt idx="4425">
                  <c:v>0.12170100832968012</c:v>
                </c:pt>
                <c:pt idx="4426">
                  <c:v>0.12949037422541743</c:v>
                </c:pt>
                <c:pt idx="4427">
                  <c:v>0.1598750941223368</c:v>
                </c:pt>
                <c:pt idx="4428">
                  <c:v>0.17297490878975763</c:v>
                </c:pt>
                <c:pt idx="4429">
                  <c:v>0.1716111160754179</c:v>
                </c:pt>
                <c:pt idx="4430">
                  <c:v>0.16397171978499903</c:v>
                </c:pt>
                <c:pt idx="4431">
                  <c:v>0.1572694366103351</c:v>
                </c:pt>
                <c:pt idx="4432">
                  <c:v>0.1910244786944697</c:v>
                </c:pt>
                <c:pt idx="4433">
                  <c:v>0.21198135413301356</c:v>
                </c:pt>
                <c:pt idx="4434">
                  <c:v>0.23202461997575319</c:v>
                </c:pt>
                <c:pt idx="4435">
                  <c:v>0.23659679065021799</c:v>
                </c:pt>
                <c:pt idx="4436">
                  <c:v>0.23877863303347846</c:v>
                </c:pt>
                <c:pt idx="4437">
                  <c:v>0.2425506279252978</c:v>
                </c:pt>
                <c:pt idx="4438">
                  <c:v>0.22781763586769666</c:v>
                </c:pt>
                <c:pt idx="4439">
                  <c:v>0.22895723585838845</c:v>
                </c:pt>
                <c:pt idx="4440">
                  <c:v>0.24094316414862282</c:v>
                </c:pt>
                <c:pt idx="4441">
                  <c:v>0.23502952574275704</c:v>
                </c:pt>
                <c:pt idx="4442">
                  <c:v>0.23521003366071835</c:v>
                </c:pt>
                <c:pt idx="4443">
                  <c:v>0.22382604672680984</c:v>
                </c:pt>
                <c:pt idx="4444">
                  <c:v>0.20729181052340828</c:v>
                </c:pt>
                <c:pt idx="4445">
                  <c:v>0.23034534289116682</c:v>
                </c:pt>
                <c:pt idx="4446">
                  <c:v>0.21523620959572698</c:v>
                </c:pt>
                <c:pt idx="4447">
                  <c:v>0.2210046928820768</c:v>
                </c:pt>
                <c:pt idx="4448">
                  <c:v>0.19519539917583661</c:v>
                </c:pt>
                <c:pt idx="4449">
                  <c:v>0.17941952506596315</c:v>
                </c:pt>
                <c:pt idx="4450">
                  <c:v>0.17577768376049341</c:v>
                </c:pt>
                <c:pt idx="4451">
                  <c:v>0.17028873020801005</c:v>
                </c:pt>
                <c:pt idx="4452">
                  <c:v>0.16361583921733547</c:v>
                </c:pt>
                <c:pt idx="4453">
                  <c:v>0.1701386563065177</c:v>
                </c:pt>
                <c:pt idx="4454">
                  <c:v>0.17961860423474652</c:v>
                </c:pt>
                <c:pt idx="4455">
                  <c:v>0.1768359436091067</c:v>
                </c:pt>
                <c:pt idx="4456">
                  <c:v>0.17769643619051911</c:v>
                </c:pt>
                <c:pt idx="4457">
                  <c:v>0.16860048382761406</c:v>
                </c:pt>
                <c:pt idx="4458">
                  <c:v>0.15837725319987617</c:v>
                </c:pt>
                <c:pt idx="4459">
                  <c:v>0.1630567588581584</c:v>
                </c:pt>
                <c:pt idx="4460">
                  <c:v>0.18202196816857197</c:v>
                </c:pt>
                <c:pt idx="4461">
                  <c:v>0.19762718865456552</c:v>
                </c:pt>
                <c:pt idx="4462">
                  <c:v>0.22230266230733298</c:v>
                </c:pt>
                <c:pt idx="4463">
                  <c:v>0.24489357640545961</c:v>
                </c:pt>
                <c:pt idx="4464">
                  <c:v>0.2364438088428078</c:v>
                </c:pt>
                <c:pt idx="4465">
                  <c:v>0.24410408353444346</c:v>
                </c:pt>
                <c:pt idx="4466">
                  <c:v>0.24681698556085085</c:v>
                </c:pt>
                <c:pt idx="4467">
                  <c:v>0.19331042382588781</c:v>
                </c:pt>
                <c:pt idx="4468">
                  <c:v>0.18186153182406506</c:v>
                </c:pt>
                <c:pt idx="4469">
                  <c:v>0.17708781869688384</c:v>
                </c:pt>
                <c:pt idx="4470">
                  <c:v>0.15480371671186588</c:v>
                </c:pt>
                <c:pt idx="4471">
                  <c:v>0.22729844413012734</c:v>
                </c:pt>
                <c:pt idx="4472">
                  <c:v>0.26021573295758227</c:v>
                </c:pt>
                <c:pt idx="4473">
                  <c:v>0.23683265071495296</c:v>
                </c:pt>
                <c:pt idx="4474">
                  <c:v>0.18240792410714279</c:v>
                </c:pt>
                <c:pt idx="4475">
                  <c:v>0.16350830503808389</c:v>
                </c:pt>
                <c:pt idx="4476">
                  <c:v>0.16923778056283467</c:v>
                </c:pt>
                <c:pt idx="4477">
                  <c:v>0.17606637249494406</c:v>
                </c:pt>
                <c:pt idx="4478">
                  <c:v>0.18805325155084684</c:v>
                </c:pt>
                <c:pt idx="4479">
                  <c:v>0.20787341892083933</c:v>
                </c:pt>
                <c:pt idx="4480">
                  <c:v>0.19606877301620829</c:v>
                </c:pt>
                <c:pt idx="4481">
                  <c:v>0.1804643013578624</c:v>
                </c:pt>
                <c:pt idx="4482">
                  <c:v>0.15936471922858764</c:v>
                </c:pt>
                <c:pt idx="4483">
                  <c:v>0.15972970545977017</c:v>
                </c:pt>
                <c:pt idx="4484">
                  <c:v>0.1679829002137474</c:v>
                </c:pt>
                <c:pt idx="4485">
                  <c:v>0.16260960753251985</c:v>
                </c:pt>
                <c:pt idx="4486">
                  <c:v>0.16533708743938691</c:v>
                </c:pt>
                <c:pt idx="4487">
                  <c:v>0.15580389007851525</c:v>
                </c:pt>
                <c:pt idx="4488">
                  <c:v>0.17059283242156975</c:v>
                </c:pt>
                <c:pt idx="4489">
                  <c:v>0.16389490910699278</c:v>
                </c:pt>
                <c:pt idx="4490">
                  <c:v>0.15543067017722412</c:v>
                </c:pt>
                <c:pt idx="4491">
                  <c:v>0.1506562258740487</c:v>
                </c:pt>
                <c:pt idx="4492">
                  <c:v>0.15866531225156799</c:v>
                </c:pt>
                <c:pt idx="4493">
                  <c:v>0.1622252565740212</c:v>
                </c:pt>
                <c:pt idx="4494">
                  <c:v>0.17080224292463253</c:v>
                </c:pt>
                <c:pt idx="4495">
                  <c:v>0.17352954312000346</c:v>
                </c:pt>
                <c:pt idx="4496">
                  <c:v>0.16808572127248089</c:v>
                </c:pt>
                <c:pt idx="4497">
                  <c:v>0.18542823111670437</c:v>
                </c:pt>
                <c:pt idx="4498">
                  <c:v>0.19764711246893585</c:v>
                </c:pt>
                <c:pt idx="4499">
                  <c:v>0.19350077209555816</c:v>
                </c:pt>
                <c:pt idx="4500">
                  <c:v>0.19038405291695737</c:v>
                </c:pt>
                <c:pt idx="4501">
                  <c:v>0.18586539319825035</c:v>
                </c:pt>
                <c:pt idx="4502">
                  <c:v>0.18618478188255727</c:v>
                </c:pt>
                <c:pt idx="4503">
                  <c:v>0.16397091229616567</c:v>
                </c:pt>
                <c:pt idx="4504">
                  <c:v>0.15844782195084184</c:v>
                </c:pt>
                <c:pt idx="4505">
                  <c:v>0.13495060373216261</c:v>
                </c:pt>
                <c:pt idx="4506">
                  <c:v>0.14756986500473479</c:v>
                </c:pt>
                <c:pt idx="4507">
                  <c:v>0.1499636971683791</c:v>
                </c:pt>
                <c:pt idx="4508">
                  <c:v>0.16501993797075776</c:v>
                </c:pt>
                <c:pt idx="4509">
                  <c:v>0.17011864065956184</c:v>
                </c:pt>
                <c:pt idx="4510">
                  <c:v>0.15043503287653026</c:v>
                </c:pt>
                <c:pt idx="4511">
                  <c:v>0.1515198787662686</c:v>
                </c:pt>
                <c:pt idx="4512">
                  <c:v>0.16585126108616488</c:v>
                </c:pt>
                <c:pt idx="4513">
                  <c:v>0.14856915387677483</c:v>
                </c:pt>
                <c:pt idx="4514">
                  <c:v>0.14801955016918411</c:v>
                </c:pt>
                <c:pt idx="4515">
                  <c:v>0.14997555229586168</c:v>
                </c:pt>
                <c:pt idx="4516">
                  <c:v>0.13631045672280973</c:v>
                </c:pt>
                <c:pt idx="4517">
                  <c:v>0.12801061594603569</c:v>
                </c:pt>
                <c:pt idx="4518">
                  <c:v>0.12546619279540172</c:v>
                </c:pt>
                <c:pt idx="4519">
                  <c:v>0.13570139530789205</c:v>
                </c:pt>
                <c:pt idx="4520">
                  <c:v>0.14169255513693346</c:v>
                </c:pt>
                <c:pt idx="4521">
                  <c:v>0.11361087144089721</c:v>
                </c:pt>
                <c:pt idx="4522">
                  <c:v>0.11059401460797624</c:v>
                </c:pt>
                <c:pt idx="4523">
                  <c:v>0.12005812062197752</c:v>
                </c:pt>
                <c:pt idx="4524">
                  <c:v>0.11993006238262804</c:v>
                </c:pt>
                <c:pt idx="4525">
                  <c:v>0.12909684439608271</c:v>
                </c:pt>
                <c:pt idx="4526">
                  <c:v>0.15695106871577469</c:v>
                </c:pt>
                <c:pt idx="4527">
                  <c:v>0.17645218945487051</c:v>
                </c:pt>
                <c:pt idx="4528">
                  <c:v>0.19448272745758133</c:v>
                </c:pt>
                <c:pt idx="4529">
                  <c:v>0.20023581162279225</c:v>
                </c:pt>
                <c:pt idx="4530">
                  <c:v>0.18858303249097474</c:v>
                </c:pt>
                <c:pt idx="4531">
                  <c:v>0.2055253148700662</c:v>
                </c:pt>
                <c:pt idx="4532">
                  <c:v>0.18880143917247572</c:v>
                </c:pt>
                <c:pt idx="4533">
                  <c:v>0.18947013162335469</c:v>
                </c:pt>
                <c:pt idx="4534">
                  <c:v>0.18085938372846533</c:v>
                </c:pt>
                <c:pt idx="4535">
                  <c:v>0.15920616451889091</c:v>
                </c:pt>
                <c:pt idx="4536">
                  <c:v>0.16128322478436874</c:v>
                </c:pt>
                <c:pt idx="4537">
                  <c:v>0.18002991939625335</c:v>
                </c:pt>
                <c:pt idx="4538">
                  <c:v>0.18591876381662686</c:v>
                </c:pt>
                <c:pt idx="4539">
                  <c:v>0.1846003509005707</c:v>
                </c:pt>
                <c:pt idx="4540">
                  <c:v>0.18936994795703677</c:v>
                </c:pt>
                <c:pt idx="4541">
                  <c:v>0.19611787854000395</c:v>
                </c:pt>
                <c:pt idx="4542">
                  <c:v>0.19704629241263594</c:v>
                </c:pt>
                <c:pt idx="4543">
                  <c:v>0.18181619828940465</c:v>
                </c:pt>
                <c:pt idx="4544">
                  <c:v>0.19036968819892119</c:v>
                </c:pt>
                <c:pt idx="4545">
                  <c:v>0.18706301393958036</c:v>
                </c:pt>
                <c:pt idx="4546">
                  <c:v>0.20248411322934734</c:v>
                </c:pt>
                <c:pt idx="4547">
                  <c:v>0.18869167911431317</c:v>
                </c:pt>
                <c:pt idx="4548">
                  <c:v>0.20057617728531851</c:v>
                </c:pt>
                <c:pt idx="4549">
                  <c:v>0.2045444459237562</c:v>
                </c:pt>
                <c:pt idx="4550">
                  <c:v>0.22688679245283039</c:v>
                </c:pt>
                <c:pt idx="4551">
                  <c:v>0.21347391786903436</c:v>
                </c:pt>
                <c:pt idx="4552">
                  <c:v>0.2200249977680564</c:v>
                </c:pt>
                <c:pt idx="4553">
                  <c:v>0.20865976651292106</c:v>
                </c:pt>
                <c:pt idx="4554">
                  <c:v>0.19767748746371061</c:v>
                </c:pt>
                <c:pt idx="4555">
                  <c:v>0.19420690260053508</c:v>
                </c:pt>
                <c:pt idx="4556">
                  <c:v>0.19361609094884136</c:v>
                </c:pt>
                <c:pt idx="4557">
                  <c:v>0.1825339858618813</c:v>
                </c:pt>
                <c:pt idx="4558">
                  <c:v>0.17849289120163725</c:v>
                </c:pt>
                <c:pt idx="4559">
                  <c:v>0.20150498003597894</c:v>
                </c:pt>
                <c:pt idx="4560">
                  <c:v>0.20567905027320021</c:v>
                </c:pt>
                <c:pt idx="4561">
                  <c:v>0.20659668847995083</c:v>
                </c:pt>
                <c:pt idx="4562">
                  <c:v>0.22269603835701202</c:v>
                </c:pt>
                <c:pt idx="4563">
                  <c:v>0.232994596517756</c:v>
                </c:pt>
                <c:pt idx="4564">
                  <c:v>0.24801135723460366</c:v>
                </c:pt>
                <c:pt idx="4565">
                  <c:v>0.25511519070335287</c:v>
                </c:pt>
                <c:pt idx="4566">
                  <c:v>0.26040271503484602</c:v>
                </c:pt>
                <c:pt idx="4567">
                  <c:v>0.23555396903306391</c:v>
                </c:pt>
                <c:pt idx="4568">
                  <c:v>0.23232929050601969</c:v>
                </c:pt>
                <c:pt idx="4569">
                  <c:v>0.21130821375121056</c:v>
                </c:pt>
                <c:pt idx="4570">
                  <c:v>0.2162396391191308</c:v>
                </c:pt>
                <c:pt idx="4571">
                  <c:v>0.22455714959251005</c:v>
                </c:pt>
                <c:pt idx="4572">
                  <c:v>0.21257498433163224</c:v>
                </c:pt>
                <c:pt idx="4573">
                  <c:v>0.19521019221378788</c:v>
                </c:pt>
                <c:pt idx="4574">
                  <c:v>0.19910599119334615</c:v>
                </c:pt>
                <c:pt idx="4575">
                  <c:v>0.187685361427117</c:v>
                </c:pt>
                <c:pt idx="4576">
                  <c:v>0.19754593059376946</c:v>
                </c:pt>
                <c:pt idx="4577">
                  <c:v>0.19599143544577635</c:v>
                </c:pt>
                <c:pt idx="4578">
                  <c:v>0.18321647677475905</c:v>
                </c:pt>
                <c:pt idx="4579">
                  <c:v>0.18610459893516795</c:v>
                </c:pt>
                <c:pt idx="4580">
                  <c:v>0.18185991605456442</c:v>
                </c:pt>
                <c:pt idx="4581">
                  <c:v>0.17489464835476753</c:v>
                </c:pt>
                <c:pt idx="4582">
                  <c:v>0.20074661483068645</c:v>
                </c:pt>
                <c:pt idx="4583">
                  <c:v>0.19650828729281766</c:v>
                </c:pt>
                <c:pt idx="4584">
                  <c:v>0.18131711904813996</c:v>
                </c:pt>
                <c:pt idx="4585">
                  <c:v>0.18070987654321002</c:v>
                </c:pt>
                <c:pt idx="4586">
                  <c:v>0.20449288256227738</c:v>
                </c:pt>
                <c:pt idx="4587">
                  <c:v>0.19497436574471361</c:v>
                </c:pt>
                <c:pt idx="4588">
                  <c:v>0.18170734362413188</c:v>
                </c:pt>
                <c:pt idx="4589">
                  <c:v>0.178312522992361</c:v>
                </c:pt>
                <c:pt idx="4590">
                  <c:v>0.17260590995778613</c:v>
                </c:pt>
                <c:pt idx="4591">
                  <c:v>0.16740106860804227</c:v>
                </c:pt>
                <c:pt idx="4592">
                  <c:v>0.17536885071644215</c:v>
                </c:pt>
                <c:pt idx="4593">
                  <c:v>0.16237728280375796</c:v>
                </c:pt>
                <c:pt idx="4594">
                  <c:v>0.15940279542566715</c:v>
                </c:pt>
                <c:pt idx="4595">
                  <c:v>0.15141022412490557</c:v>
                </c:pt>
                <c:pt idx="4596">
                  <c:v>0.15823738748168292</c:v>
                </c:pt>
                <c:pt idx="4597">
                  <c:v>0.14922452378474027</c:v>
                </c:pt>
                <c:pt idx="4598">
                  <c:v>0.13085695397074626</c:v>
                </c:pt>
                <c:pt idx="4599">
                  <c:v>0.13695908611162855</c:v>
                </c:pt>
                <c:pt idx="4600">
                  <c:v>0.13681679689928905</c:v>
                </c:pt>
                <c:pt idx="4601">
                  <c:v>0.13445551925224386</c:v>
                </c:pt>
                <c:pt idx="4602">
                  <c:v>0.12982238744320518</c:v>
                </c:pt>
                <c:pt idx="4603">
                  <c:v>0.12875678812751334</c:v>
                </c:pt>
                <c:pt idx="4604">
                  <c:v>0.12011431626128255</c:v>
                </c:pt>
                <c:pt idx="4605">
                  <c:v>0.12571978933994554</c:v>
                </c:pt>
                <c:pt idx="4606">
                  <c:v>0.13634685590057005</c:v>
                </c:pt>
                <c:pt idx="4607">
                  <c:v>0.14628386010309491</c:v>
                </c:pt>
                <c:pt idx="4608">
                  <c:v>0.15172484599589309</c:v>
                </c:pt>
                <c:pt idx="4609">
                  <c:v>0.16066790352504623</c:v>
                </c:pt>
                <c:pt idx="4610">
                  <c:v>0.15616619218550154</c:v>
                </c:pt>
                <c:pt idx="4611">
                  <c:v>0.1486086563360598</c:v>
                </c:pt>
                <c:pt idx="4612">
                  <c:v>0.16148129748080087</c:v>
                </c:pt>
                <c:pt idx="4613">
                  <c:v>0.14950111659734877</c:v>
                </c:pt>
                <c:pt idx="4614">
                  <c:v>0.1591514675810215</c:v>
                </c:pt>
                <c:pt idx="4615">
                  <c:v>0.16918861697490506</c:v>
                </c:pt>
                <c:pt idx="4616">
                  <c:v>0.16862300154718923</c:v>
                </c:pt>
                <c:pt idx="4617">
                  <c:v>0.17468636513700875</c:v>
                </c:pt>
                <c:pt idx="4618">
                  <c:v>0.17457508539446076</c:v>
                </c:pt>
                <c:pt idx="4619">
                  <c:v>0.18207619481676374</c:v>
                </c:pt>
                <c:pt idx="4620">
                  <c:v>0.17180416105993168</c:v>
                </c:pt>
                <c:pt idx="4621">
                  <c:v>0.15785914800319678</c:v>
                </c:pt>
                <c:pt idx="4622">
                  <c:v>0.16515572001233414</c:v>
                </c:pt>
                <c:pt idx="4623">
                  <c:v>0.16504414761150099</c:v>
                </c:pt>
                <c:pt idx="4624">
                  <c:v>0.16989552269930974</c:v>
                </c:pt>
                <c:pt idx="4625">
                  <c:v>0.17580919217134117</c:v>
                </c:pt>
                <c:pt idx="4626">
                  <c:v>0.16099239028458268</c:v>
                </c:pt>
                <c:pt idx="4627">
                  <c:v>0.14079512225471302</c:v>
                </c:pt>
                <c:pt idx="4628">
                  <c:v>0.1167476127757654</c:v>
                </c:pt>
                <c:pt idx="4629">
                  <c:v>9.1478592764686395E-2</c:v>
                </c:pt>
                <c:pt idx="4630">
                  <c:v>0.10754109193028838</c:v>
                </c:pt>
                <c:pt idx="4631">
                  <c:v>8.8126408967756698E-2</c:v>
                </c:pt>
                <c:pt idx="4632">
                  <c:v>6.1064483111566092E-2</c:v>
                </c:pt>
                <c:pt idx="4633">
                  <c:v>7.055314976713789E-2</c:v>
                </c:pt>
                <c:pt idx="4634">
                  <c:v>5.3678777451674931E-2</c:v>
                </c:pt>
                <c:pt idx="4635">
                  <c:v>6.2714811370344847E-2</c:v>
                </c:pt>
                <c:pt idx="4636">
                  <c:v>6.2235734707848378E-2</c:v>
                </c:pt>
                <c:pt idx="4637">
                  <c:v>7.7513259646139421E-2</c:v>
                </c:pt>
                <c:pt idx="4638">
                  <c:v>5.9469423739681115E-2</c:v>
                </c:pt>
                <c:pt idx="4639">
                  <c:v>7.5192672396400706E-2</c:v>
                </c:pt>
                <c:pt idx="4640">
                  <c:v>7.0962954048578997E-2</c:v>
                </c:pt>
                <c:pt idx="4641">
                  <c:v>6.7179579651780008E-2</c:v>
                </c:pt>
                <c:pt idx="4642">
                  <c:v>7.3267286940096099E-2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35136"/>
        <c:axId val="665036672"/>
      </c:lineChart>
      <c:dateAx>
        <c:axId val="665035136"/>
        <c:scaling>
          <c:orientation val="minMax"/>
        </c:scaling>
        <c:delete val="0"/>
        <c:axPos val="b"/>
        <c:majorGridlines/>
        <c:numFmt formatCode="dd/mm/yyyy" sourceLinked="1"/>
        <c:majorTickMark val="none"/>
        <c:minorTickMark val="none"/>
        <c:tickLblPos val="low"/>
        <c:spPr>
          <a:ln w="25400"/>
        </c:spPr>
        <c:crossAx val="665036672"/>
        <c:crosses val="autoZero"/>
        <c:auto val="1"/>
        <c:lblOffset val="100"/>
        <c:baseTimeUnit val="days"/>
      </c:dateAx>
      <c:valAx>
        <c:axId val="66503667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65035136"/>
        <c:crosses val="autoZero"/>
        <c:crossBetween val="between"/>
      </c:valAx>
      <c:valAx>
        <c:axId val="665038208"/>
        <c:scaling>
          <c:orientation val="minMax"/>
          <c:max val="1"/>
        </c:scaling>
        <c:delete val="0"/>
        <c:axPos val="r"/>
        <c:numFmt formatCode="General" sourceLinked="0"/>
        <c:majorTickMark val="none"/>
        <c:minorTickMark val="none"/>
        <c:tickLblPos val="none"/>
        <c:crossAx val="665048192"/>
        <c:crosses val="max"/>
        <c:crossBetween val="between"/>
      </c:valAx>
      <c:dateAx>
        <c:axId val="665048192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66503820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spPr>
    <a:effectLst>
      <a:outerShdw blurRad="50800" dist="101600" dir="2700000" algn="tl" rotWithShape="0">
        <a:srgbClr val="000000">
          <a:alpha val="43000"/>
        </a:srgbClr>
      </a:outerShdw>
    </a:effectLst>
  </c:sp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800101"/>
          <a:ext cx="2796466" cy="158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9</xdr:col>
      <xdr:colOff>0</xdr:colOff>
      <xdr:row>11</xdr:row>
      <xdr:rowOff>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9</xdr:col>
      <xdr:colOff>0</xdr:colOff>
      <xdr:row>22</xdr:row>
      <xdr:rowOff>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14</xdr:col>
      <xdr:colOff>0</xdr:colOff>
      <xdr:row>11</xdr:row>
      <xdr:rowOff>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11</xdr:col>
      <xdr:colOff>0</xdr:colOff>
      <xdr:row>11</xdr:row>
      <xdr:rowOff>0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16</xdr:col>
      <xdr:colOff>0</xdr:colOff>
      <xdr:row>11</xdr:row>
      <xdr:rowOff>0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11</xdr:col>
      <xdr:colOff>0</xdr:colOff>
      <xdr:row>23</xdr:row>
      <xdr:rowOff>0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0.62968</cdr:x>
      <cdr:y>0.67359</cdr:y>
    </cdr:from>
    <cdr:to>
      <cdr:x>0.89706</cdr:x>
      <cdr:y>0.78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2175183" y="1283182"/>
          <a:ext cx="923617" cy="202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100"/>
            <a:t>apr = 100%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11</xdr:col>
      <xdr:colOff>0</xdr:colOff>
      <xdr:row>25</xdr:row>
      <xdr:rowOff>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0.80217</cdr:x>
      <cdr:y>0.5641</cdr:y>
    </cdr:from>
    <cdr:to>
      <cdr:x>0.94967</cdr:x>
      <cdr:y>0.7726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5262880" y="2123440"/>
          <a:ext cx="967740" cy="7848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tint val="75000"/>
              <a:shade val="95000"/>
              <a:satMod val="105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 b="1">
              <a:solidFill>
                <a:schemeClr val="accent2"/>
              </a:solidFill>
            </a:rPr>
            <a:t>AEX</a:t>
          </a:r>
          <a:r>
            <a:rPr lang="nl-NL" sz="3600" b="1">
              <a:solidFill>
                <a:schemeClr val="accent2"/>
              </a:solidFill>
            </a:rPr>
            <a:t/>
          </a:r>
          <a:br>
            <a:rPr lang="nl-NL" sz="3600" b="1">
              <a:solidFill>
                <a:schemeClr val="accent2"/>
              </a:solidFill>
            </a:rPr>
          </a:br>
          <a:r>
            <a:rPr lang="nl-NL" sz="1600" b="1">
              <a:solidFill>
                <a:schemeClr val="accent3">
                  <a:lumMod val="40000"/>
                  <a:lumOff val="60000"/>
                </a:schemeClr>
              </a:solidFill>
            </a:rPr>
            <a:t>Recessie</a:t>
          </a:r>
          <a:endParaRPr lang="nl-NL" sz="1100" b="1">
            <a:solidFill>
              <a:schemeClr val="accent3">
                <a:lumMod val="40000"/>
                <a:lumOff val="60000"/>
              </a:schemeClr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11</xdr:col>
      <xdr:colOff>0</xdr:colOff>
      <xdr:row>25</xdr:row>
      <xdr:rowOff>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0.80217</cdr:x>
      <cdr:y>0.5641</cdr:y>
    </cdr:from>
    <cdr:to>
      <cdr:x>0.94967</cdr:x>
      <cdr:y>0.7726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5262880" y="2123440"/>
          <a:ext cx="967740" cy="7848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tint val="75000"/>
              <a:shade val="95000"/>
              <a:satMod val="105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horzOverflow="clip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 b="1">
              <a:solidFill>
                <a:schemeClr val="accent2"/>
              </a:solidFill>
            </a:rPr>
            <a:t>AEX</a:t>
          </a:r>
          <a:r>
            <a:rPr lang="nl-NL" sz="3600" b="1">
              <a:solidFill>
                <a:schemeClr val="accent2"/>
              </a:solidFill>
            </a:rPr>
            <a:t/>
          </a:r>
          <a:br>
            <a:rPr lang="nl-NL" sz="3600" b="1">
              <a:solidFill>
                <a:schemeClr val="accent2"/>
              </a:solidFill>
            </a:rPr>
          </a:br>
          <a:r>
            <a:rPr lang="nl-NL" sz="1600" b="1">
              <a:solidFill>
                <a:schemeClr val="accent3">
                  <a:lumMod val="40000"/>
                  <a:lumOff val="60000"/>
                </a:schemeClr>
              </a:solidFill>
            </a:rPr>
            <a:t>Recessie</a:t>
          </a:r>
          <a:endParaRPr lang="nl-NL" sz="1100" b="1">
            <a:solidFill>
              <a:schemeClr val="accent3">
                <a:lumMod val="40000"/>
                <a:lumOff val="60000"/>
              </a:schemeClr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id="2" name="tblVb1" displayName="tblVb1" ref="B2:D8" totalsRowShown="0" headerRowDxfId="18" dataDxfId="17">
  <tableColumns count="3">
    <tableColumn id="1" name="Maand" dataDxfId="16"/>
    <tableColumn id="2" name="Omzet" dataDxfId="15"/>
    <tableColumn id="3" name="Mut" dataDxfId="14">
      <calculatedColumnFormula>tblVb1[[#This Row],[Omzet]]/C2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blVb2" displayName="tblVb2" ref="B2:F8" totalsRowShown="0" headerRowDxfId="13" dataDxfId="12">
  <tableColumns count="5">
    <tableColumn id="1" name="Maand" dataDxfId="11"/>
    <tableColumn id="2" name="Bedr1" dataDxfId="10"/>
    <tableColumn id="5" name="Bedr2" dataDxfId="9"/>
    <tableColumn id="4" name="Index1" dataDxfId="8" dataCellStyle="Procent">
      <calculatedColumnFormula>tblVb2[[#This Row],[Bedr1]]/$C$6</calculatedColumnFormula>
    </tableColumn>
    <tableColumn id="6" name="Index2" dataDxfId="7">
      <calculatedColumnFormula>tblVb2[[#This Row],[Bedr2]]/$D$6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blRecessie" displayName="tblRecessie" ref="B5:D9" totalsRowShown="0">
  <autoFilter ref="B5:D9"/>
  <sortState ref="B6:D9">
    <sortCondition ref="B5:B9"/>
  </sortState>
  <tableColumns count="3">
    <tableColumn id="1" name="Start" dataDxfId="6"/>
    <tableColumn id="2" name="Eind" dataDxfId="5"/>
    <tableColumn id="3" name="Omschr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" name="tblAEX" displayName="tblAEX" ref="A1:I4644" totalsRowShown="0">
  <autoFilter ref="A1:I4644"/>
  <tableColumns count="9">
    <tableColumn id="3" name="Datum" dataDxfId="4"/>
    <tableColumn id="4" name="Open"/>
    <tableColumn id="5" name="Hoog"/>
    <tableColumn id="6" name="Laag"/>
    <tableColumn id="7" name="Close"/>
    <tableColumn id="1" name="Recessie" dataDxfId="3">
      <calculatedColumnFormula>IF(tblAEX[[#This Row],[Datum]]&lt;=INDEX(tblRecessie[Eind],MATCH(tblAEX[[#This Row],[Datum]],tblRecessie[Start])),1,NA())</calculatedColumnFormula>
    </tableColumn>
    <tableColumn id="2" name="CloseMutJr" dataDxfId="2" dataCellStyle="Procent">
      <calculatedColumnFormula>tblAEX[[#This Row],[Close]]/INDEX(tblAEX[Close],MATCH(EDATE(tblAEX[[#This Row],[Datum]],-12),tblAEX[Datum]))-1</calculatedColumnFormula>
    </tableColumn>
    <tableColumn id="8" name="MinClose" dataDxfId="1">
      <calculatedColumnFormula>IF(tblAEX[[#This Row],[Close]]=MinClose,tblAEX[[#This Row],[Close]],NA())</calculatedColumnFormula>
    </tableColumn>
    <tableColumn id="9" name="MaxClose" dataDxfId="0">
      <calculatedColumnFormula>IF(tblAEX[[#This Row],[Close]]=MaxClose,tblAEX[[#This Row],[Close]],NA())</calculatedColumnFormula>
    </tableColumn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Inf">
  <a:themeElements>
    <a:clrScheme name="Aangepast 3">
      <a:dk1>
        <a:srgbClr val="2F2B20"/>
      </a:dk1>
      <a:lt1>
        <a:srgbClr val="FFFFFF"/>
      </a:lt1>
      <a:dk2>
        <a:srgbClr val="58585B"/>
      </a:dk2>
      <a:lt2>
        <a:srgbClr val="D1D2D4"/>
      </a:lt2>
      <a:accent1>
        <a:srgbClr val="FBAF3F"/>
      </a:accent1>
      <a:accent2>
        <a:srgbClr val="F5821F"/>
      </a:accent2>
      <a:accent3>
        <a:srgbClr val="6193DD"/>
      </a:accent3>
      <a:accent4>
        <a:srgbClr val="D56E63"/>
      </a:accent4>
      <a:accent5>
        <a:srgbClr val="B6AD37"/>
      </a:accent5>
      <a:accent6>
        <a:srgbClr val="D6F23C"/>
      </a:accent6>
      <a:hlink>
        <a:srgbClr val="D25814"/>
      </a:hlink>
      <a:folHlink>
        <a:srgbClr val="849A0A"/>
      </a:folHlink>
    </a:clrScheme>
    <a:fontScheme name="Kantoor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angrenzend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nl.wikipedia.org/wiki/Recessi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25" style="28" customWidth="1"/>
    <col min="2" max="3" width="8.875" style="28" customWidth="1"/>
    <col min="4" max="4" width="2.625" style="28" customWidth="1"/>
    <col min="5" max="13" width="8.875" style="28" customWidth="1"/>
    <col min="14" max="14" width="5.875" style="44" customWidth="1"/>
    <col min="15" max="15" width="10.375" style="28" customWidth="1"/>
    <col min="16" max="16" width="2.875" style="28" customWidth="1"/>
    <col min="17" max="26" width="9.125" style="28" customWidth="1"/>
    <col min="27" max="16384" width="9.125" style="28" hidden="1"/>
  </cols>
  <sheetData>
    <row r="1" spans="1:44" ht="6.9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</row>
    <row r="2" spans="1:44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</row>
    <row r="3" spans="1:44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</row>
    <row r="4" spans="1:44" ht="13.5" thickBot="1" x14ac:dyDescent="0.25">
      <c r="A4" s="26"/>
      <c r="B4" s="26"/>
      <c r="C4" s="26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29"/>
      <c r="P4" s="29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</row>
    <row r="5" spans="1:44" ht="13.5" thickTop="1" x14ac:dyDescent="0.2">
      <c r="A5" s="26"/>
      <c r="B5" s="26"/>
      <c r="C5" s="26"/>
      <c r="D5" s="29"/>
      <c r="E5" s="31"/>
      <c r="F5" s="32"/>
      <c r="G5" s="32"/>
      <c r="H5" s="32"/>
      <c r="I5" s="32"/>
      <c r="J5" s="32"/>
      <c r="K5" s="32"/>
      <c r="L5" s="32"/>
      <c r="M5" s="32"/>
      <c r="N5" s="32"/>
      <c r="O5" s="33"/>
      <c r="P5" s="29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</row>
    <row r="6" spans="1:44" ht="20.25" x14ac:dyDescent="0.3">
      <c r="A6" s="26"/>
      <c r="B6" s="26"/>
      <c r="C6" s="26"/>
      <c r="D6" s="29"/>
      <c r="E6" s="34"/>
      <c r="F6" s="35"/>
      <c r="G6" s="30"/>
      <c r="H6" s="30"/>
      <c r="I6" s="30"/>
      <c r="J6" s="30"/>
      <c r="K6" s="30"/>
      <c r="L6" s="30"/>
      <c r="M6" s="30"/>
      <c r="N6" s="30"/>
      <c r="O6" s="36"/>
      <c r="P6" s="29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</row>
    <row r="7" spans="1:44" x14ac:dyDescent="0.2">
      <c r="A7" s="26"/>
      <c r="B7" s="26"/>
      <c r="C7" s="26"/>
      <c r="D7" s="29"/>
      <c r="E7" s="34"/>
      <c r="F7" s="30"/>
      <c r="G7" s="30"/>
      <c r="H7" s="30"/>
      <c r="I7" s="30"/>
      <c r="J7" s="30"/>
      <c r="K7" s="30"/>
      <c r="L7" s="30"/>
      <c r="M7" s="30"/>
      <c r="N7" s="30"/>
      <c r="O7" s="36"/>
      <c r="P7" s="29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pans="1:44" x14ac:dyDescent="0.2">
      <c r="A8" s="26"/>
      <c r="B8" s="26"/>
      <c r="C8" s="26"/>
      <c r="D8" s="29"/>
      <c r="E8" s="34"/>
      <c r="F8" s="30"/>
      <c r="G8" s="30"/>
      <c r="H8" s="30"/>
      <c r="I8" s="30"/>
      <c r="J8" s="30"/>
      <c r="K8" s="30"/>
      <c r="L8" s="30"/>
      <c r="M8" s="30"/>
      <c r="N8" s="30"/>
      <c r="O8" s="36"/>
      <c r="P8" s="29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</row>
    <row r="9" spans="1:44" x14ac:dyDescent="0.2">
      <c r="A9" s="26"/>
      <c r="B9" s="26"/>
      <c r="C9" s="26"/>
      <c r="D9" s="29"/>
      <c r="E9" s="34"/>
      <c r="F9" s="30"/>
      <c r="G9" s="30"/>
      <c r="H9" s="30"/>
      <c r="I9" s="30"/>
      <c r="J9" s="30"/>
      <c r="K9" s="30"/>
      <c r="L9" s="30"/>
      <c r="M9" s="30"/>
      <c r="N9" s="30"/>
      <c r="O9" s="36"/>
      <c r="P9" s="29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</row>
    <row r="10" spans="1:44" x14ac:dyDescent="0.2">
      <c r="A10" s="26"/>
      <c r="B10" s="26"/>
      <c r="C10" s="26"/>
      <c r="D10" s="29"/>
      <c r="E10" s="34"/>
      <c r="F10" s="30"/>
      <c r="G10" s="30"/>
      <c r="H10" s="30"/>
      <c r="I10" s="30"/>
      <c r="J10" s="30"/>
      <c r="K10" s="30"/>
      <c r="L10" s="30"/>
      <c r="M10" s="30"/>
      <c r="N10" s="30"/>
      <c r="O10" s="36"/>
      <c r="P10" s="29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</row>
    <row r="11" spans="1:44" x14ac:dyDescent="0.2">
      <c r="A11" s="26"/>
      <c r="B11" s="26"/>
      <c r="C11" s="26"/>
      <c r="D11" s="29"/>
      <c r="E11" s="34"/>
      <c r="F11" s="30"/>
      <c r="G11" s="30"/>
      <c r="H11" s="30"/>
      <c r="I11" s="30"/>
      <c r="J11" s="30"/>
      <c r="K11" s="30"/>
      <c r="L11" s="30"/>
      <c r="M11" s="30"/>
      <c r="N11" s="30"/>
      <c r="O11" s="36"/>
      <c r="P11" s="29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</row>
    <row r="12" spans="1:44" x14ac:dyDescent="0.2">
      <c r="A12" s="26"/>
      <c r="B12" s="26"/>
      <c r="C12" s="26"/>
      <c r="D12" s="29"/>
      <c r="E12" s="34"/>
      <c r="F12" s="30"/>
      <c r="G12" s="30"/>
      <c r="H12" s="30"/>
      <c r="I12" s="30"/>
      <c r="J12" s="30"/>
      <c r="K12" s="30"/>
      <c r="L12" s="30"/>
      <c r="M12" s="30"/>
      <c r="N12" s="30"/>
      <c r="O12" s="36"/>
      <c r="P12" s="29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</row>
    <row r="13" spans="1:44" x14ac:dyDescent="0.2">
      <c r="A13" s="26"/>
      <c r="B13" s="26"/>
      <c r="C13" s="26"/>
      <c r="D13" s="29"/>
      <c r="E13" s="34"/>
      <c r="F13" s="30"/>
      <c r="G13" s="30"/>
      <c r="H13" s="30"/>
      <c r="I13" s="30"/>
      <c r="J13" s="30"/>
      <c r="K13" s="30"/>
      <c r="L13" s="30"/>
      <c r="M13" s="30"/>
      <c r="N13" s="30"/>
      <c r="O13" s="36"/>
      <c r="P13" s="29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</row>
    <row r="14" spans="1:44" x14ac:dyDescent="0.2">
      <c r="A14" s="26"/>
      <c r="B14" s="26"/>
      <c r="C14" s="26"/>
      <c r="D14" s="29"/>
      <c r="E14" s="34"/>
      <c r="F14" s="30"/>
      <c r="G14" s="30"/>
      <c r="H14" s="30"/>
      <c r="I14" s="30"/>
      <c r="J14" s="30"/>
      <c r="K14" s="30"/>
      <c r="L14" s="30"/>
      <c r="M14" s="30"/>
      <c r="N14" s="30"/>
      <c r="O14" s="36"/>
      <c r="P14" s="29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</row>
    <row r="15" spans="1:44" x14ac:dyDescent="0.2">
      <c r="A15" s="26"/>
      <c r="B15" s="26"/>
      <c r="C15" s="26"/>
      <c r="D15" s="29"/>
      <c r="E15" s="34"/>
      <c r="F15" s="30"/>
      <c r="G15" s="30"/>
      <c r="H15" s="30"/>
      <c r="I15" s="30"/>
      <c r="J15" s="30"/>
      <c r="K15" s="30"/>
      <c r="L15" s="30"/>
      <c r="M15" s="30"/>
      <c r="N15" s="30"/>
      <c r="O15" s="36"/>
      <c r="P15" s="29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x14ac:dyDescent="0.2">
      <c r="A16" s="26"/>
      <c r="B16" s="26"/>
      <c r="C16" s="26"/>
      <c r="D16" s="29"/>
      <c r="E16" s="34"/>
      <c r="F16" s="30"/>
      <c r="G16" s="30"/>
      <c r="H16" s="30"/>
      <c r="I16" s="30"/>
      <c r="J16" s="30"/>
      <c r="K16" s="30"/>
      <c r="L16" s="30"/>
      <c r="M16" s="30"/>
      <c r="N16" s="30"/>
      <c r="O16" s="36"/>
      <c r="P16" s="29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</row>
    <row r="17" spans="1:44" x14ac:dyDescent="0.2">
      <c r="A17" s="26"/>
      <c r="B17" s="26"/>
      <c r="C17" s="26"/>
      <c r="D17" s="29"/>
      <c r="E17" s="34"/>
      <c r="F17" s="30"/>
      <c r="G17" s="30"/>
      <c r="H17" s="30"/>
      <c r="I17" s="30"/>
      <c r="J17" s="30"/>
      <c r="K17" s="30"/>
      <c r="L17" s="30"/>
      <c r="M17" s="30"/>
      <c r="N17" s="30"/>
      <c r="O17" s="36"/>
      <c r="P17" s="29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</row>
    <row r="18" spans="1:44" ht="37.5" x14ac:dyDescent="0.5">
      <c r="A18" s="26"/>
      <c r="B18" s="26"/>
      <c r="C18" s="26"/>
      <c r="D18" s="29"/>
      <c r="E18" s="34"/>
      <c r="F18" s="30"/>
      <c r="G18" s="30"/>
      <c r="H18" s="30"/>
      <c r="I18" s="30"/>
      <c r="J18" s="30"/>
      <c r="K18" s="30"/>
      <c r="L18" s="30"/>
      <c r="M18" s="30"/>
      <c r="N18" s="37"/>
      <c r="O18" s="36"/>
      <c r="P18" s="29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</row>
    <row r="19" spans="1:44" x14ac:dyDescent="0.2">
      <c r="A19" s="26"/>
      <c r="B19" s="26"/>
      <c r="C19" s="26"/>
      <c r="D19" s="29"/>
      <c r="E19" s="34"/>
      <c r="F19" s="30"/>
      <c r="G19" s="30"/>
      <c r="H19" s="30"/>
      <c r="I19" s="30"/>
      <c r="J19" s="30"/>
      <c r="K19" s="30"/>
      <c r="L19" s="30"/>
      <c r="M19" s="30"/>
      <c r="N19" s="30"/>
      <c r="O19" s="36"/>
      <c r="P19" s="29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44" x14ac:dyDescent="0.2">
      <c r="A20" s="26"/>
      <c r="B20" s="26"/>
      <c r="C20" s="26"/>
      <c r="D20" s="29"/>
      <c r="E20" s="34"/>
      <c r="F20" s="30"/>
      <c r="G20" s="30"/>
      <c r="H20" s="30"/>
      <c r="I20" s="30"/>
      <c r="J20" s="30"/>
      <c r="K20" s="30"/>
      <c r="L20" s="30"/>
      <c r="M20" s="30"/>
      <c r="N20" s="30"/>
      <c r="O20" s="36"/>
      <c r="P20" s="29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</row>
    <row r="21" spans="1:44" x14ac:dyDescent="0.2">
      <c r="A21" s="26"/>
      <c r="B21" s="26"/>
      <c r="C21" s="26"/>
      <c r="D21" s="29"/>
      <c r="E21" s="34"/>
      <c r="F21" s="30"/>
      <c r="G21" s="30"/>
      <c r="H21" s="30"/>
      <c r="I21" s="30"/>
      <c r="J21" s="30"/>
      <c r="K21" s="30"/>
      <c r="L21" s="30"/>
      <c r="M21" s="30"/>
      <c r="N21" s="30"/>
      <c r="O21" s="36"/>
      <c r="P21" s="29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1:44" x14ac:dyDescent="0.2">
      <c r="A22" s="26"/>
      <c r="B22" s="26"/>
      <c r="C22" s="26"/>
      <c r="D22" s="29"/>
      <c r="E22" s="34"/>
      <c r="F22" s="30"/>
      <c r="G22" s="30"/>
      <c r="H22" s="30"/>
      <c r="I22" s="30"/>
      <c r="J22" s="30"/>
      <c r="K22" s="30"/>
      <c r="L22" s="30"/>
      <c r="M22" s="30"/>
      <c r="N22" s="30"/>
      <c r="O22" s="36"/>
      <c r="P22" s="29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1:44" x14ac:dyDescent="0.2">
      <c r="A23" s="26"/>
      <c r="B23" s="26"/>
      <c r="C23" s="26"/>
      <c r="D23" s="29"/>
      <c r="E23" s="34"/>
      <c r="F23" s="30"/>
      <c r="G23" s="30"/>
      <c r="H23" s="30"/>
      <c r="I23" s="30"/>
      <c r="J23" s="30"/>
      <c r="K23" s="30"/>
      <c r="L23" s="30"/>
      <c r="M23" s="30"/>
      <c r="N23" s="30"/>
      <c r="O23" s="36"/>
      <c r="P23" s="29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1:44" ht="23.25" x14ac:dyDescent="0.35">
      <c r="A24" s="26"/>
      <c r="B24" s="26"/>
      <c r="C24" s="26"/>
      <c r="D24" s="29"/>
      <c r="E24" s="34"/>
      <c r="F24" s="30"/>
      <c r="G24" s="30"/>
      <c r="H24" s="30"/>
      <c r="I24" s="30"/>
      <c r="J24" s="30"/>
      <c r="K24" s="30"/>
      <c r="L24" s="30"/>
      <c r="M24" s="30"/>
      <c r="N24" s="38" t="s">
        <v>36</v>
      </c>
      <c r="O24" s="36"/>
      <c r="P24" s="29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4" x14ac:dyDescent="0.2">
      <c r="A25" s="26"/>
      <c r="B25" s="26"/>
      <c r="C25" s="26"/>
      <c r="D25" s="29"/>
      <c r="E25" s="34"/>
      <c r="F25" s="30"/>
      <c r="G25" s="30"/>
      <c r="H25" s="30"/>
      <c r="I25" s="30"/>
      <c r="J25" s="30"/>
      <c r="K25" s="30"/>
      <c r="L25" s="30"/>
      <c r="M25" s="30"/>
      <c r="N25" s="30"/>
      <c r="O25" s="36"/>
      <c r="P25" s="29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4" x14ac:dyDescent="0.2">
      <c r="A26" s="26"/>
      <c r="B26" s="26"/>
      <c r="C26" s="26"/>
      <c r="D26" s="29"/>
      <c r="E26" s="34"/>
      <c r="F26" s="30"/>
      <c r="G26" s="30"/>
      <c r="H26" s="30"/>
      <c r="I26" s="30"/>
      <c r="J26" s="30"/>
      <c r="K26" s="30"/>
      <c r="L26" s="30"/>
      <c r="M26" s="30"/>
      <c r="N26" s="30"/>
      <c r="O26" s="36"/>
      <c r="P26" s="29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</row>
    <row r="27" spans="1:44" x14ac:dyDescent="0.2">
      <c r="A27" s="26"/>
      <c r="B27" s="26"/>
      <c r="C27" s="26"/>
      <c r="D27" s="29"/>
      <c r="E27" s="34"/>
      <c r="F27" s="30"/>
      <c r="G27" s="30"/>
      <c r="H27" s="30"/>
      <c r="I27" s="30"/>
      <c r="J27" s="30"/>
      <c r="K27" s="30"/>
      <c r="L27" s="30"/>
      <c r="M27" s="30"/>
      <c r="N27" s="30"/>
      <c r="O27" s="36"/>
      <c r="P27" s="29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</row>
    <row r="28" spans="1:44" x14ac:dyDescent="0.2">
      <c r="A28" s="26"/>
      <c r="B28" s="26"/>
      <c r="C28" s="26"/>
      <c r="D28" s="29"/>
      <c r="E28" s="34"/>
      <c r="F28" s="30"/>
      <c r="G28" s="30"/>
      <c r="H28" s="30"/>
      <c r="I28" s="30"/>
      <c r="J28" s="30"/>
      <c r="K28" s="30"/>
      <c r="L28" s="30"/>
      <c r="M28" s="30"/>
      <c r="N28" s="30"/>
      <c r="O28" s="36"/>
      <c r="P28" s="29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</row>
    <row r="29" spans="1:44" x14ac:dyDescent="0.2">
      <c r="A29" s="26"/>
      <c r="B29" s="26"/>
      <c r="C29" s="26"/>
      <c r="D29" s="29"/>
      <c r="E29" s="34"/>
      <c r="F29" s="30"/>
      <c r="G29" s="30"/>
      <c r="H29" s="30"/>
      <c r="I29" s="30"/>
      <c r="J29" s="30"/>
      <c r="K29" s="30"/>
      <c r="L29" s="30"/>
      <c r="M29" s="30"/>
      <c r="N29" s="30"/>
      <c r="O29" s="36"/>
      <c r="P29" s="29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</row>
    <row r="30" spans="1:44" x14ac:dyDescent="0.2">
      <c r="A30" s="26"/>
      <c r="B30" s="26"/>
      <c r="C30" s="26"/>
      <c r="D30" s="29"/>
      <c r="E30" s="34"/>
      <c r="F30" s="30"/>
      <c r="G30" s="30"/>
      <c r="H30" s="30"/>
      <c r="I30" s="30"/>
      <c r="J30" s="30"/>
      <c r="K30" s="30"/>
      <c r="L30" s="30"/>
      <c r="M30" s="30"/>
      <c r="N30" s="30"/>
      <c r="O30" s="36"/>
      <c r="P30" s="29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</row>
    <row r="31" spans="1:44" x14ac:dyDescent="0.2">
      <c r="A31" s="26"/>
      <c r="B31" s="26"/>
      <c r="C31" s="26"/>
      <c r="D31" s="29"/>
      <c r="E31" s="34"/>
      <c r="F31" s="30"/>
      <c r="G31" s="30"/>
      <c r="H31" s="30"/>
      <c r="I31" s="30"/>
      <c r="J31" s="30"/>
      <c r="K31" s="30"/>
      <c r="L31" s="30"/>
      <c r="M31" s="30"/>
      <c r="N31" s="30"/>
      <c r="O31" s="36"/>
      <c r="P31" s="29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</row>
    <row r="32" spans="1:44" x14ac:dyDescent="0.2">
      <c r="A32" s="26"/>
      <c r="B32" s="26"/>
      <c r="C32" s="26"/>
      <c r="D32" s="29"/>
      <c r="E32" s="34"/>
      <c r="F32" s="30"/>
      <c r="G32" s="30"/>
      <c r="H32" s="30"/>
      <c r="I32" s="30"/>
      <c r="J32" s="30"/>
      <c r="K32" s="30"/>
      <c r="L32" s="30"/>
      <c r="M32" s="30"/>
      <c r="N32" s="30"/>
      <c r="O32" s="36"/>
      <c r="P32" s="29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1:44" x14ac:dyDescent="0.2">
      <c r="A33" s="26"/>
      <c r="B33" s="26"/>
      <c r="C33" s="26"/>
      <c r="D33" s="29"/>
      <c r="E33" s="34"/>
      <c r="F33" s="30"/>
      <c r="G33" s="30"/>
      <c r="H33" s="30"/>
      <c r="I33" s="30"/>
      <c r="J33" s="30"/>
      <c r="K33" s="30"/>
      <c r="L33" s="30"/>
      <c r="M33" s="30"/>
      <c r="N33" s="39" t="s">
        <v>35</v>
      </c>
      <c r="O33" s="36"/>
      <c r="P33" s="29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1:44" x14ac:dyDescent="0.2">
      <c r="A34" s="26"/>
      <c r="B34" s="26"/>
      <c r="C34" s="26"/>
      <c r="D34" s="29"/>
      <c r="E34" s="34"/>
      <c r="F34" s="30"/>
      <c r="G34" s="30"/>
      <c r="H34" s="30"/>
      <c r="I34" s="30"/>
      <c r="J34" s="30"/>
      <c r="K34" s="30"/>
      <c r="L34" s="30"/>
      <c r="M34" s="30"/>
      <c r="N34" s="45" t="s">
        <v>34</v>
      </c>
      <c r="O34" s="36"/>
      <c r="P34" s="29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1:44" x14ac:dyDescent="0.2">
      <c r="A35" s="26"/>
      <c r="B35" s="26"/>
      <c r="C35" s="26"/>
      <c r="D35" s="29"/>
      <c r="E35" s="34"/>
      <c r="F35" s="30"/>
      <c r="G35" s="30"/>
      <c r="H35" s="30"/>
      <c r="I35" s="30"/>
      <c r="J35" s="30"/>
      <c r="K35" s="30"/>
      <c r="L35" s="30"/>
      <c r="M35" s="30"/>
      <c r="N35" s="40"/>
      <c r="O35" s="36"/>
      <c r="P35" s="29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pans="1:44" x14ac:dyDescent="0.2">
      <c r="A36" s="26"/>
      <c r="B36" s="26"/>
      <c r="C36" s="26"/>
      <c r="D36" s="29"/>
      <c r="E36" s="34"/>
      <c r="F36" s="30"/>
      <c r="G36" s="30"/>
      <c r="H36" s="30"/>
      <c r="I36" s="30"/>
      <c r="J36" s="30"/>
      <c r="K36" s="30"/>
      <c r="L36" s="30"/>
      <c r="M36" s="30"/>
      <c r="N36" s="30"/>
      <c r="O36" s="36"/>
      <c r="P36" s="29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1:44" ht="13.5" thickBot="1" x14ac:dyDescent="0.25">
      <c r="A37" s="26"/>
      <c r="B37" s="26"/>
      <c r="C37" s="26"/>
      <c r="D37" s="29"/>
      <c r="E37" s="41"/>
      <c r="F37" s="42"/>
      <c r="G37" s="42"/>
      <c r="H37" s="42"/>
      <c r="I37" s="42"/>
      <c r="J37" s="42"/>
      <c r="K37" s="42"/>
      <c r="L37" s="42"/>
      <c r="M37" s="42"/>
      <c r="N37" s="42"/>
      <c r="O37" s="43"/>
      <c r="P37" s="29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</row>
    <row r="38" spans="1:44" ht="13.5" thickTop="1" x14ac:dyDescent="0.2">
      <c r="A38" s="26"/>
      <c r="B38" s="26"/>
      <c r="C38" s="26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29"/>
      <c r="P38" s="29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</row>
    <row r="39" spans="1:44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7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1:44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1:44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pans="1:44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7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</row>
    <row r="43" spans="1:44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7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</row>
    <row r="44" spans="1:44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7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1:44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</row>
    <row r="46" spans="1:44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7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</row>
    <row r="47" spans="1:44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</row>
    <row r="48" spans="1:44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7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</row>
    <row r="49" spans="1:44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7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  <row r="50" spans="1:44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7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</row>
    <row r="51" spans="1:44" hidden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7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</row>
    <row r="52" spans="1:44" hidden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</row>
    <row r="53" spans="1:44" hidden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7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</row>
    <row r="54" spans="1:44" hidden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7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</row>
    <row r="55" spans="1:44" hidden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7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</row>
    <row r="56" spans="1:44" hidden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7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</row>
    <row r="57" spans="1:44" hidden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7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1:44" hidden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7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1:44" hidden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7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4" hidden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7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</row>
    <row r="61" spans="1:44" hidden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7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1:44" hidden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7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1:44" hidden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7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1:44" hidden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1:44" hidden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7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1:44" hidden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7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4" hidden="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7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</row>
    <row r="68" spans="1:44" hidden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7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</row>
    <row r="69" spans="1:44" hidden="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7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</row>
    <row r="70" spans="1:44" hidden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7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</row>
    <row r="71" spans="1:44" hidden="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7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</row>
    <row r="72" spans="1:44" hidden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7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</row>
    <row r="73" spans="1:44" hidden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7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</row>
    <row r="74" spans="1:44" hidden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7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</row>
    <row r="75" spans="1:44" hidden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7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</row>
    <row r="76" spans="1:44" hidden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7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</row>
    <row r="77" spans="1:44" hidden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7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</row>
    <row r="78" spans="1:44" hidden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7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</row>
    <row r="79" spans="1:44" hidden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7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</row>
    <row r="80" spans="1:44" hidden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</row>
    <row r="81" spans="1:44" hidden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7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</row>
    <row r="82" spans="1:44" hidden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7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workbookViewId="0"/>
  </sheetViews>
  <sheetFormatPr defaultColWidth="11.375" defaultRowHeight="15.75" x14ac:dyDescent="0.25"/>
  <cols>
    <col min="1" max="1" width="3.125" style="6" customWidth="1"/>
    <col min="2" max="2" width="9.875" style="6" bestFit="1" customWidth="1"/>
    <col min="3" max="3" width="9.375" style="6" bestFit="1" customWidth="1"/>
    <col min="4" max="4" width="7.5" style="6" bestFit="1" customWidth="1"/>
    <col min="5" max="5" width="4.375" style="6" customWidth="1"/>
    <col min="6" max="9" width="11.375" style="6"/>
    <col min="10" max="10" width="4" style="6" customWidth="1"/>
    <col min="11" max="16384" width="11.375" style="6"/>
  </cols>
  <sheetData>
    <row r="2" spans="2:4" x14ac:dyDescent="0.25">
      <c r="B2" s="6" t="s">
        <v>13</v>
      </c>
      <c r="C2" s="6" t="s">
        <v>21</v>
      </c>
      <c r="D2" s="6" t="s">
        <v>20</v>
      </c>
    </row>
    <row r="3" spans="2:4" x14ac:dyDescent="0.25">
      <c r="B3" s="6" t="s">
        <v>14</v>
      </c>
      <c r="C3" s="6">
        <v>200</v>
      </c>
    </row>
    <row r="4" spans="2:4" x14ac:dyDescent="0.25">
      <c r="B4" s="6" t="s">
        <v>15</v>
      </c>
      <c r="C4" s="6">
        <v>210</v>
      </c>
      <c r="D4" s="25">
        <f>tblVb1[[#This Row],[Omzet]]/C3-1</f>
        <v>5.0000000000000044E-2</v>
      </c>
    </row>
    <row r="5" spans="2:4" x14ac:dyDescent="0.25">
      <c r="B5" s="6" t="s">
        <v>16</v>
      </c>
      <c r="C5" s="6">
        <v>205</v>
      </c>
      <c r="D5" s="25">
        <f>tblVb1[[#This Row],[Omzet]]/C4-1</f>
        <v>-2.3809523809523836E-2</v>
      </c>
    </row>
    <row r="6" spans="2:4" x14ac:dyDescent="0.25">
      <c r="B6" s="6" t="s">
        <v>17</v>
      </c>
      <c r="C6" s="6">
        <v>208</v>
      </c>
      <c r="D6" s="25">
        <f>tblVb1[[#This Row],[Omzet]]/C5-1</f>
        <v>1.4634146341463428E-2</v>
      </c>
    </row>
    <row r="7" spans="2:4" x14ac:dyDescent="0.25">
      <c r="B7" s="6" t="s">
        <v>18</v>
      </c>
      <c r="C7" s="6">
        <v>212</v>
      </c>
      <c r="D7" s="25">
        <f>tblVb1[[#This Row],[Omzet]]/C6-1</f>
        <v>1.9230769230769162E-2</v>
      </c>
    </row>
    <row r="8" spans="2:4" x14ac:dyDescent="0.25">
      <c r="B8" s="6" t="s">
        <v>19</v>
      </c>
      <c r="C8" s="6">
        <v>214</v>
      </c>
      <c r="D8" s="25">
        <f>tblVb1[[#This Row],[Omzet]]/C7-1</f>
        <v>9.4339622641510523E-3</v>
      </c>
    </row>
  </sheetData>
  <pageMargins left="0.75" right="0.75" top="1" bottom="1" header="0.5" footer="0.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/>
  </sheetViews>
  <sheetFormatPr defaultColWidth="11.375" defaultRowHeight="15.75" x14ac:dyDescent="0.25"/>
  <cols>
    <col min="1" max="1" width="3.125" style="6" customWidth="1"/>
    <col min="2" max="2" width="7.125" style="6" bestFit="1" customWidth="1"/>
    <col min="3" max="4" width="6.125" style="6" bestFit="1" customWidth="1"/>
    <col min="5" max="5" width="7.125" style="6" bestFit="1" customWidth="1"/>
    <col min="6" max="6" width="7.125" style="6" customWidth="1"/>
    <col min="7" max="7" width="4.375" style="6" customWidth="1"/>
    <col min="8" max="11" width="11.375" style="6"/>
    <col min="12" max="12" width="4" style="6" customWidth="1"/>
    <col min="13" max="16384" width="11.375" style="6"/>
  </cols>
  <sheetData>
    <row r="2" spans="2:6" x14ac:dyDescent="0.25">
      <c r="B2" s="6" t="s">
        <v>13</v>
      </c>
      <c r="C2" s="6" t="s">
        <v>30</v>
      </c>
      <c r="D2" s="6" t="s">
        <v>31</v>
      </c>
      <c r="E2" s="6" t="s">
        <v>32</v>
      </c>
      <c r="F2" s="6" t="s">
        <v>33</v>
      </c>
    </row>
    <row r="3" spans="2:6" x14ac:dyDescent="0.25">
      <c r="B3" s="6" t="s">
        <v>14</v>
      </c>
      <c r="C3" s="6">
        <v>200</v>
      </c>
      <c r="D3" s="6">
        <v>4000</v>
      </c>
      <c r="E3" s="25">
        <f>tblVb2[[#This Row],[Bedr1]]/$C$6</f>
        <v>0.96153846153846156</v>
      </c>
      <c r="F3" s="25">
        <f>tblVb2[[#This Row],[Bedr2]]/$D$6</f>
        <v>0.970873786407767</v>
      </c>
    </row>
    <row r="4" spans="2:6" x14ac:dyDescent="0.25">
      <c r="B4" s="6" t="s">
        <v>15</v>
      </c>
      <c r="C4" s="6">
        <v>210</v>
      </c>
      <c r="D4" s="6">
        <v>4100</v>
      </c>
      <c r="E4" s="25">
        <f>tblVb2[[#This Row],[Bedr1]]/$C$6</f>
        <v>1.0096153846153846</v>
      </c>
      <c r="F4" s="25">
        <f>tblVb2[[#This Row],[Bedr2]]/$D$6</f>
        <v>0.99514563106796117</v>
      </c>
    </row>
    <row r="5" spans="2:6" x14ac:dyDescent="0.25">
      <c r="B5" s="6" t="s">
        <v>16</v>
      </c>
      <c r="C5" s="6">
        <v>205</v>
      </c>
      <c r="D5" s="6">
        <v>4050</v>
      </c>
      <c r="E5" s="25">
        <f>tblVb2[[#This Row],[Bedr1]]/$C$6</f>
        <v>0.98557692307692313</v>
      </c>
      <c r="F5" s="25">
        <f>tblVb2[[#This Row],[Bedr2]]/$D$6</f>
        <v>0.98300970873786409</v>
      </c>
    </row>
    <row r="6" spans="2:6" x14ac:dyDescent="0.25">
      <c r="B6" s="6" t="s">
        <v>17</v>
      </c>
      <c r="C6" s="6">
        <v>208</v>
      </c>
      <c r="D6" s="6">
        <v>4120</v>
      </c>
      <c r="E6" s="25">
        <f>tblVb2[[#This Row],[Bedr1]]/$C$6</f>
        <v>1</v>
      </c>
      <c r="F6" s="25">
        <f>tblVb2[[#This Row],[Bedr2]]/$D$6</f>
        <v>1</v>
      </c>
    </row>
    <row r="7" spans="2:6" x14ac:dyDescent="0.25">
      <c r="B7" s="6" t="s">
        <v>18</v>
      </c>
      <c r="C7" s="6">
        <v>212</v>
      </c>
      <c r="D7" s="6">
        <v>4040</v>
      </c>
      <c r="E7" s="25">
        <f>tblVb2[[#This Row],[Bedr1]]/$C$6</f>
        <v>1.0192307692307692</v>
      </c>
      <c r="F7" s="25">
        <f>tblVb2[[#This Row],[Bedr2]]/$D$6</f>
        <v>0.98058252427184467</v>
      </c>
    </row>
    <row r="8" spans="2:6" x14ac:dyDescent="0.25">
      <c r="B8" s="6" t="s">
        <v>19</v>
      </c>
      <c r="C8" s="6">
        <v>214</v>
      </c>
      <c r="D8" s="6">
        <v>4080</v>
      </c>
      <c r="E8" s="25">
        <f>tblVb2[[#This Row],[Bedr1]]/$C$6</f>
        <v>1.0288461538461537</v>
      </c>
      <c r="F8" s="25">
        <f>tblVb2[[#This Row],[Bedr2]]/$D$6</f>
        <v>0.99029126213592233</v>
      </c>
    </row>
  </sheetData>
  <pageMargins left="0.75" right="0.75" top="1" bottom="1" header="0.5" footer="0.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/>
  </sheetViews>
  <sheetFormatPr defaultColWidth="8.875" defaultRowHeight="15.75" x14ac:dyDescent="0.25"/>
  <cols>
    <col min="1" max="1" width="4.125" customWidth="1"/>
    <col min="2" max="3" width="10.5" customWidth="1"/>
    <col min="4" max="4" width="27" customWidth="1"/>
  </cols>
  <sheetData>
    <row r="2" spans="2:4" x14ac:dyDescent="0.25">
      <c r="B2" s="2" t="s">
        <v>12</v>
      </c>
    </row>
    <row r="5" spans="2:4" x14ac:dyDescent="0.25">
      <c r="B5" t="s">
        <v>5</v>
      </c>
      <c r="C5" t="s">
        <v>6</v>
      </c>
      <c r="D5" t="s">
        <v>22</v>
      </c>
    </row>
    <row r="6" spans="2:4" x14ac:dyDescent="0.25">
      <c r="B6" s="5">
        <v>36892</v>
      </c>
      <c r="C6" s="5">
        <v>38168</v>
      </c>
      <c r="D6" s="4" t="s">
        <v>26</v>
      </c>
    </row>
    <row r="7" spans="2:4" x14ac:dyDescent="0.25">
      <c r="B7" s="1">
        <v>39539</v>
      </c>
      <c r="C7" s="1">
        <v>40178</v>
      </c>
      <c r="D7" t="s">
        <v>23</v>
      </c>
    </row>
    <row r="8" spans="2:4" x14ac:dyDescent="0.25">
      <c r="B8" s="5">
        <v>40725</v>
      </c>
      <c r="C8" s="5">
        <v>40908</v>
      </c>
      <c r="D8" s="4" t="s">
        <v>25</v>
      </c>
    </row>
    <row r="9" spans="2:4" x14ac:dyDescent="0.25">
      <c r="B9" s="5">
        <v>41091</v>
      </c>
      <c r="C9" s="5">
        <v>41274</v>
      </c>
      <c r="D9" s="4" t="s">
        <v>24</v>
      </c>
    </row>
  </sheetData>
  <hyperlinks>
    <hyperlink ref="B2" r:id="rId1"/>
  </hyperlinks>
  <pageMargins left="0.7" right="0.7" top="0.75" bottom="0.75" header="0.3" footer="0.3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44"/>
  <sheetViews>
    <sheetView workbookViewId="0"/>
  </sheetViews>
  <sheetFormatPr defaultColWidth="11.375" defaultRowHeight="15.75" x14ac:dyDescent="0.25"/>
  <cols>
    <col min="1" max="1" width="10.5" customWidth="1"/>
    <col min="2" max="2" width="8.5" bestFit="1" customWidth="1"/>
    <col min="3" max="3" width="8.375" bestFit="1" customWidth="1"/>
    <col min="4" max="4" width="7.625" bestFit="1" customWidth="1"/>
    <col min="5" max="5" width="8.375" bestFit="1" customWidth="1"/>
    <col min="6" max="6" width="11" bestFit="1" customWidth="1"/>
    <col min="7" max="7" width="13.125" bestFit="1" customWidth="1"/>
    <col min="8" max="8" width="11.625" bestFit="1" customWidth="1"/>
    <col min="9" max="9" width="12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27</v>
      </c>
      <c r="G1" t="s">
        <v>28</v>
      </c>
      <c r="H1" t="s">
        <v>9</v>
      </c>
      <c r="I1" t="s">
        <v>10</v>
      </c>
    </row>
    <row r="2" spans="1:9" x14ac:dyDescent="0.25">
      <c r="A2" s="1">
        <v>36528</v>
      </c>
      <c r="B2">
        <v>677.15</v>
      </c>
      <c r="C2">
        <v>686.33</v>
      </c>
      <c r="D2">
        <v>675.44</v>
      </c>
      <c r="E2">
        <v>675.44</v>
      </c>
      <c r="F2" t="e">
        <f>IF(tblAEX[[#This Row],[Datum]]&lt;=INDEX(tblRecessie[Eind],MATCH(tblAEX[[#This Row],[Datum]],tblRecessie[Start])),1,NA())</f>
        <v>#N/A</v>
      </c>
      <c r="G2" s="3" t="e">
        <f>tblAEX[[#This Row],[Close]]/INDEX(tblAEX[Close],MATCH(EDATE(tblAEX[[#This Row],[Datum]],-12),tblAEX[Datum]))-1</f>
        <v>#N/A</v>
      </c>
      <c r="H2" t="e">
        <f ca="1">IF(tblAEX[[#This Row],[Close]]=MinClose,tblAEX[[#This Row],[Close]],NA())</f>
        <v>#N/A</v>
      </c>
      <c r="I2" t="e">
        <f ca="1">IF(tblAEX[[#This Row],[Close]]=MaxClose,tblAEX[[#This Row],[Close]],NA())</f>
        <v>#N/A</v>
      </c>
    </row>
    <row r="3" spans="1:9" x14ac:dyDescent="0.25">
      <c r="A3" s="1">
        <v>36529</v>
      </c>
      <c r="B3">
        <v>664.2</v>
      </c>
      <c r="C3">
        <v>664.2</v>
      </c>
      <c r="D3">
        <v>639.35</v>
      </c>
      <c r="E3">
        <v>642.25</v>
      </c>
      <c r="F3" t="e">
        <f>IF(tblAEX[[#This Row],[Datum]]&lt;=INDEX(tblRecessie[Eind],MATCH(tblAEX[[#This Row],[Datum]],tblRecessie[Start])),1,NA())</f>
        <v>#N/A</v>
      </c>
      <c r="G3" s="3" t="e">
        <f>tblAEX[[#This Row],[Close]]/INDEX(tblAEX[Close],MATCH(EDATE(tblAEX[[#This Row],[Datum]],-12),tblAEX[Datum]))-1</f>
        <v>#N/A</v>
      </c>
      <c r="H3" t="e">
        <f ca="1">IF(tblAEX[[#This Row],[Close]]=MinClose,tblAEX[[#This Row],[Close]],NA())</f>
        <v>#N/A</v>
      </c>
      <c r="I3" t="e">
        <f ca="1">IF(tblAEX[[#This Row],[Close]]=MaxClose,tblAEX[[#This Row],[Close]],NA())</f>
        <v>#N/A</v>
      </c>
    </row>
    <row r="4" spans="1:9" x14ac:dyDescent="0.25">
      <c r="A4" s="1">
        <v>36530</v>
      </c>
      <c r="B4">
        <v>625.49</v>
      </c>
      <c r="C4">
        <v>640.05999999999995</v>
      </c>
      <c r="D4">
        <v>621.26</v>
      </c>
      <c r="E4">
        <v>632.30999999999995</v>
      </c>
      <c r="F4" t="e">
        <f>IF(tblAEX[[#This Row],[Datum]]&lt;=INDEX(tblRecessie[Eind],MATCH(tblAEX[[#This Row],[Datum]],tblRecessie[Start])),1,NA())</f>
        <v>#N/A</v>
      </c>
      <c r="G4" s="3" t="e">
        <f>tblAEX[[#This Row],[Close]]/INDEX(tblAEX[Close],MATCH(EDATE(tblAEX[[#This Row],[Datum]],-12),tblAEX[Datum]))-1</f>
        <v>#N/A</v>
      </c>
      <c r="H4" t="e">
        <f ca="1">IF(tblAEX[[#This Row],[Close]]=MinClose,tblAEX[[#This Row],[Close]],NA())</f>
        <v>#N/A</v>
      </c>
      <c r="I4" t="e">
        <f ca="1">IF(tblAEX[[#This Row],[Close]]=MaxClose,tblAEX[[#This Row],[Close]],NA())</f>
        <v>#N/A</v>
      </c>
    </row>
    <row r="5" spans="1:9" x14ac:dyDescent="0.25">
      <c r="A5" s="1">
        <v>36531</v>
      </c>
      <c r="B5">
        <v>631.71</v>
      </c>
      <c r="C5">
        <v>638.77</v>
      </c>
      <c r="D5">
        <v>620.22</v>
      </c>
      <c r="E5">
        <v>624.21</v>
      </c>
      <c r="F5" t="e">
        <f>IF(tblAEX[[#This Row],[Datum]]&lt;=INDEX(tblRecessie[Eind],MATCH(tblAEX[[#This Row],[Datum]],tblRecessie[Start])),1,NA())</f>
        <v>#N/A</v>
      </c>
      <c r="G5" s="3" t="e">
        <f>tblAEX[[#This Row],[Close]]/INDEX(tblAEX[Close],MATCH(EDATE(tblAEX[[#This Row],[Datum]],-12),tblAEX[Datum]))-1</f>
        <v>#N/A</v>
      </c>
      <c r="H5" t="e">
        <f ca="1">IF(tblAEX[[#This Row],[Close]]=MinClose,tblAEX[[#This Row],[Close]],NA())</f>
        <v>#N/A</v>
      </c>
      <c r="I5" t="e">
        <f ca="1">IF(tblAEX[[#This Row],[Close]]=MaxClose,tblAEX[[#This Row],[Close]],NA())</f>
        <v>#N/A</v>
      </c>
    </row>
    <row r="6" spans="1:9" x14ac:dyDescent="0.25">
      <c r="A6" s="1">
        <v>36532</v>
      </c>
      <c r="B6">
        <v>628.51</v>
      </c>
      <c r="C6">
        <v>646.04</v>
      </c>
      <c r="D6">
        <v>628.44000000000005</v>
      </c>
      <c r="E6">
        <v>644.86</v>
      </c>
      <c r="F6" t="e">
        <f>IF(tblAEX[[#This Row],[Datum]]&lt;=INDEX(tblRecessie[Eind],MATCH(tblAEX[[#This Row],[Datum]],tblRecessie[Start])),1,NA())</f>
        <v>#N/A</v>
      </c>
      <c r="G6" s="3" t="e">
        <f>tblAEX[[#This Row],[Close]]/INDEX(tblAEX[Close],MATCH(EDATE(tblAEX[[#This Row],[Datum]],-12),tblAEX[Datum]))-1</f>
        <v>#N/A</v>
      </c>
      <c r="H6" t="e">
        <f ca="1">IF(tblAEX[[#This Row],[Close]]=MinClose,tblAEX[[#This Row],[Close]],NA())</f>
        <v>#N/A</v>
      </c>
      <c r="I6" t="e">
        <f ca="1">IF(tblAEX[[#This Row],[Close]]=MaxClose,tblAEX[[#This Row],[Close]],NA())</f>
        <v>#N/A</v>
      </c>
    </row>
    <row r="7" spans="1:9" x14ac:dyDescent="0.25">
      <c r="A7" s="1">
        <v>36535</v>
      </c>
      <c r="B7">
        <v>652.82000000000005</v>
      </c>
      <c r="C7">
        <v>659.87</v>
      </c>
      <c r="D7">
        <v>651.82000000000005</v>
      </c>
      <c r="E7">
        <v>655.14</v>
      </c>
      <c r="F7" t="e">
        <f>IF(tblAEX[[#This Row],[Datum]]&lt;=INDEX(tblRecessie[Eind],MATCH(tblAEX[[#This Row],[Datum]],tblRecessie[Start])),1,NA())</f>
        <v>#N/A</v>
      </c>
      <c r="G7" s="3" t="e">
        <f>tblAEX[[#This Row],[Close]]/INDEX(tblAEX[Close],MATCH(EDATE(tblAEX[[#This Row],[Datum]],-12),tblAEX[Datum]))-1</f>
        <v>#N/A</v>
      </c>
      <c r="H7" t="e">
        <f ca="1">IF(tblAEX[[#This Row],[Close]]=MinClose,tblAEX[[#This Row],[Close]],NA())</f>
        <v>#N/A</v>
      </c>
      <c r="I7" t="e">
        <f ca="1">IF(tblAEX[[#This Row],[Close]]=MaxClose,tblAEX[[#This Row],[Close]],NA())</f>
        <v>#N/A</v>
      </c>
    </row>
    <row r="8" spans="1:9" x14ac:dyDescent="0.25">
      <c r="A8" s="1">
        <v>36536</v>
      </c>
      <c r="B8">
        <v>657.2</v>
      </c>
      <c r="C8">
        <v>657.2</v>
      </c>
      <c r="D8">
        <v>645.42999999999995</v>
      </c>
      <c r="E8">
        <v>648.94000000000005</v>
      </c>
      <c r="F8" t="e">
        <f>IF(tblAEX[[#This Row],[Datum]]&lt;=INDEX(tblRecessie[Eind],MATCH(tblAEX[[#This Row],[Datum]],tblRecessie[Start])),1,NA())</f>
        <v>#N/A</v>
      </c>
      <c r="G8" s="3" t="e">
        <f>tblAEX[[#This Row],[Close]]/INDEX(tblAEX[Close],MATCH(EDATE(tblAEX[[#This Row],[Datum]],-12),tblAEX[Datum]))-1</f>
        <v>#N/A</v>
      </c>
      <c r="H8" t="e">
        <f ca="1">IF(tblAEX[[#This Row],[Close]]=MinClose,tblAEX[[#This Row],[Close]],NA())</f>
        <v>#N/A</v>
      </c>
      <c r="I8" t="e">
        <f ca="1">IF(tblAEX[[#This Row],[Close]]=MaxClose,tblAEX[[#This Row],[Close]],NA())</f>
        <v>#N/A</v>
      </c>
    </row>
    <row r="9" spans="1:9" x14ac:dyDescent="0.25">
      <c r="A9" s="1">
        <v>36537</v>
      </c>
      <c r="B9">
        <v>640.61</v>
      </c>
      <c r="C9">
        <v>643.42999999999995</v>
      </c>
      <c r="D9">
        <v>636.15</v>
      </c>
      <c r="E9">
        <v>638.4</v>
      </c>
      <c r="F9" t="e">
        <f>IF(tblAEX[[#This Row],[Datum]]&lt;=INDEX(tblRecessie[Eind],MATCH(tblAEX[[#This Row],[Datum]],tblRecessie[Start])),1,NA())</f>
        <v>#N/A</v>
      </c>
      <c r="G9" s="3" t="e">
        <f>tblAEX[[#This Row],[Close]]/INDEX(tblAEX[Close],MATCH(EDATE(tblAEX[[#This Row],[Datum]],-12),tblAEX[Datum]))-1</f>
        <v>#N/A</v>
      </c>
      <c r="H9" t="e">
        <f ca="1">IF(tblAEX[[#This Row],[Close]]=MinClose,tblAEX[[#This Row],[Close]],NA())</f>
        <v>#N/A</v>
      </c>
      <c r="I9" t="e">
        <f ca="1">IF(tblAEX[[#This Row],[Close]]=MaxClose,tblAEX[[#This Row],[Close]],NA())</f>
        <v>#N/A</v>
      </c>
    </row>
    <row r="10" spans="1:9" x14ac:dyDescent="0.25">
      <c r="A10" s="1">
        <v>36538</v>
      </c>
      <c r="B10">
        <v>643.88</v>
      </c>
      <c r="C10">
        <v>648.91</v>
      </c>
      <c r="D10">
        <v>639.6</v>
      </c>
      <c r="E10">
        <v>642.21</v>
      </c>
      <c r="F10" t="e">
        <f>IF(tblAEX[[#This Row],[Datum]]&lt;=INDEX(tblRecessie[Eind],MATCH(tblAEX[[#This Row],[Datum]],tblRecessie[Start])),1,NA())</f>
        <v>#N/A</v>
      </c>
      <c r="G10" s="3" t="e">
        <f>tblAEX[[#This Row],[Close]]/INDEX(tblAEX[Close],MATCH(EDATE(tblAEX[[#This Row],[Datum]],-12),tblAEX[Datum]))-1</f>
        <v>#N/A</v>
      </c>
      <c r="H10" t="e">
        <f ca="1">IF(tblAEX[[#This Row],[Close]]=MinClose,tblAEX[[#This Row],[Close]],NA())</f>
        <v>#N/A</v>
      </c>
      <c r="I10" t="e">
        <f ca="1">IF(tblAEX[[#This Row],[Close]]=MaxClose,tblAEX[[#This Row],[Close]],NA())</f>
        <v>#N/A</v>
      </c>
    </row>
    <row r="11" spans="1:9" x14ac:dyDescent="0.25">
      <c r="A11" s="1">
        <v>36539</v>
      </c>
      <c r="B11">
        <v>648.15</v>
      </c>
      <c r="C11">
        <v>656.75</v>
      </c>
      <c r="D11">
        <v>646.24</v>
      </c>
      <c r="E11">
        <v>655.6</v>
      </c>
      <c r="F11" t="e">
        <f>IF(tblAEX[[#This Row],[Datum]]&lt;=INDEX(tblRecessie[Eind],MATCH(tblAEX[[#This Row],[Datum]],tblRecessie[Start])),1,NA())</f>
        <v>#N/A</v>
      </c>
      <c r="G11" s="3" t="e">
        <f>tblAEX[[#This Row],[Close]]/INDEX(tblAEX[Close],MATCH(EDATE(tblAEX[[#This Row],[Datum]],-12),tblAEX[Datum]))-1</f>
        <v>#N/A</v>
      </c>
      <c r="H11" t="e">
        <f ca="1">IF(tblAEX[[#This Row],[Close]]=MinClose,tblAEX[[#This Row],[Close]],NA())</f>
        <v>#N/A</v>
      </c>
      <c r="I11" t="e">
        <f ca="1">IF(tblAEX[[#This Row],[Close]]=MaxClose,tblAEX[[#This Row],[Close]],NA())</f>
        <v>#N/A</v>
      </c>
    </row>
    <row r="12" spans="1:9" x14ac:dyDescent="0.25">
      <c r="A12" s="1">
        <v>36542</v>
      </c>
      <c r="B12">
        <v>662.54</v>
      </c>
      <c r="C12">
        <v>664.85</v>
      </c>
      <c r="D12">
        <v>651.98</v>
      </c>
      <c r="E12">
        <v>661.51</v>
      </c>
      <c r="F12" t="e">
        <f>IF(tblAEX[[#This Row],[Datum]]&lt;=INDEX(tblRecessie[Eind],MATCH(tblAEX[[#This Row],[Datum]],tblRecessie[Start])),1,NA())</f>
        <v>#N/A</v>
      </c>
      <c r="G12" s="3" t="e">
        <f>tblAEX[[#This Row],[Close]]/INDEX(tblAEX[Close],MATCH(EDATE(tblAEX[[#This Row],[Datum]],-12),tblAEX[Datum]))-1</f>
        <v>#N/A</v>
      </c>
      <c r="H12" t="e">
        <f ca="1">IF(tblAEX[[#This Row],[Close]]=MinClose,tblAEX[[#This Row],[Close]],NA())</f>
        <v>#N/A</v>
      </c>
      <c r="I12" t="e">
        <f ca="1">IF(tblAEX[[#This Row],[Close]]=MaxClose,tblAEX[[#This Row],[Close]],NA())</f>
        <v>#N/A</v>
      </c>
    </row>
    <row r="13" spans="1:9" x14ac:dyDescent="0.25">
      <c r="A13" s="1">
        <v>36543</v>
      </c>
      <c r="B13">
        <v>662.37</v>
      </c>
      <c r="C13">
        <v>663.9</v>
      </c>
      <c r="D13">
        <v>645.22</v>
      </c>
      <c r="E13">
        <v>647.72</v>
      </c>
      <c r="F13" t="e">
        <f>IF(tblAEX[[#This Row],[Datum]]&lt;=INDEX(tblRecessie[Eind],MATCH(tblAEX[[#This Row],[Datum]],tblRecessie[Start])),1,NA())</f>
        <v>#N/A</v>
      </c>
      <c r="G13" s="3" t="e">
        <f>tblAEX[[#This Row],[Close]]/INDEX(tblAEX[Close],MATCH(EDATE(tblAEX[[#This Row],[Datum]],-12),tblAEX[Datum]))-1</f>
        <v>#N/A</v>
      </c>
      <c r="H13" t="e">
        <f ca="1">IF(tblAEX[[#This Row],[Close]]=MinClose,tblAEX[[#This Row],[Close]],NA())</f>
        <v>#N/A</v>
      </c>
      <c r="I13" t="e">
        <f ca="1">IF(tblAEX[[#This Row],[Close]]=MaxClose,tblAEX[[#This Row],[Close]],NA())</f>
        <v>#N/A</v>
      </c>
    </row>
    <row r="14" spans="1:9" x14ac:dyDescent="0.25">
      <c r="A14" s="1">
        <v>36544</v>
      </c>
      <c r="B14">
        <v>642.89</v>
      </c>
      <c r="C14">
        <v>644.54</v>
      </c>
      <c r="D14">
        <v>635.65</v>
      </c>
      <c r="E14">
        <v>642.59</v>
      </c>
      <c r="F14" t="e">
        <f>IF(tblAEX[[#This Row],[Datum]]&lt;=INDEX(tblRecessie[Eind],MATCH(tblAEX[[#This Row],[Datum]],tblRecessie[Start])),1,NA())</f>
        <v>#N/A</v>
      </c>
      <c r="G14" s="3" t="e">
        <f>tblAEX[[#This Row],[Close]]/INDEX(tblAEX[Close],MATCH(EDATE(tblAEX[[#This Row],[Datum]],-12),tblAEX[Datum]))-1</f>
        <v>#N/A</v>
      </c>
      <c r="H14" t="e">
        <f ca="1">IF(tblAEX[[#This Row],[Close]]=MinClose,tblAEX[[#This Row],[Close]],NA())</f>
        <v>#N/A</v>
      </c>
      <c r="I14" t="e">
        <f ca="1">IF(tblAEX[[#This Row],[Close]]=MaxClose,tblAEX[[#This Row],[Close]],NA())</f>
        <v>#N/A</v>
      </c>
    </row>
    <row r="15" spans="1:9" x14ac:dyDescent="0.25">
      <c r="A15" s="1">
        <v>36545</v>
      </c>
      <c r="B15">
        <v>646.08000000000004</v>
      </c>
      <c r="C15">
        <v>649.92999999999995</v>
      </c>
      <c r="D15">
        <v>642.99</v>
      </c>
      <c r="E15">
        <v>644.79</v>
      </c>
      <c r="F15" t="e">
        <f>IF(tblAEX[[#This Row],[Datum]]&lt;=INDEX(tblRecessie[Eind],MATCH(tblAEX[[#This Row],[Datum]],tblRecessie[Start])),1,NA())</f>
        <v>#N/A</v>
      </c>
      <c r="G15" s="3" t="e">
        <f>tblAEX[[#This Row],[Close]]/INDEX(tblAEX[Close],MATCH(EDATE(tblAEX[[#This Row],[Datum]],-12),tblAEX[Datum]))-1</f>
        <v>#N/A</v>
      </c>
      <c r="H15" t="e">
        <f ca="1">IF(tblAEX[[#This Row],[Close]]=MinClose,tblAEX[[#This Row],[Close]],NA())</f>
        <v>#N/A</v>
      </c>
      <c r="I15" t="e">
        <f ca="1">IF(tblAEX[[#This Row],[Close]]=MaxClose,tblAEX[[#This Row],[Close]],NA())</f>
        <v>#N/A</v>
      </c>
    </row>
    <row r="16" spans="1:9" x14ac:dyDescent="0.25">
      <c r="A16" s="1">
        <v>36546</v>
      </c>
      <c r="B16">
        <v>637.9</v>
      </c>
      <c r="C16">
        <v>643.96</v>
      </c>
      <c r="D16">
        <v>636.38</v>
      </c>
      <c r="E16">
        <v>641.47</v>
      </c>
      <c r="F16" t="e">
        <f>IF(tblAEX[[#This Row],[Datum]]&lt;=INDEX(tblRecessie[Eind],MATCH(tblAEX[[#This Row],[Datum]],tblRecessie[Start])),1,NA())</f>
        <v>#N/A</v>
      </c>
      <c r="G16" s="3" t="e">
        <f>tblAEX[[#This Row],[Close]]/INDEX(tblAEX[Close],MATCH(EDATE(tblAEX[[#This Row],[Datum]],-12),tblAEX[Datum]))-1</f>
        <v>#N/A</v>
      </c>
      <c r="H16" t="e">
        <f ca="1">IF(tblAEX[[#This Row],[Close]]=MinClose,tblAEX[[#This Row],[Close]],NA())</f>
        <v>#N/A</v>
      </c>
      <c r="I16" t="e">
        <f ca="1">IF(tblAEX[[#This Row],[Close]]=MaxClose,tblAEX[[#This Row],[Close]],NA())</f>
        <v>#N/A</v>
      </c>
    </row>
    <row r="17" spans="1:9" x14ac:dyDescent="0.25">
      <c r="A17" s="1">
        <v>36549</v>
      </c>
      <c r="B17">
        <v>645.65</v>
      </c>
      <c r="C17">
        <v>654.15</v>
      </c>
      <c r="D17">
        <v>644.28</v>
      </c>
      <c r="E17">
        <v>645.53</v>
      </c>
      <c r="F17" t="e">
        <f>IF(tblAEX[[#This Row],[Datum]]&lt;=INDEX(tblRecessie[Eind],MATCH(tblAEX[[#This Row],[Datum]],tblRecessie[Start])),1,NA())</f>
        <v>#N/A</v>
      </c>
      <c r="G17" s="3" t="e">
        <f>tblAEX[[#This Row],[Close]]/INDEX(tblAEX[Close],MATCH(EDATE(tblAEX[[#This Row],[Datum]],-12),tblAEX[Datum]))-1</f>
        <v>#N/A</v>
      </c>
      <c r="H17" t="e">
        <f ca="1">IF(tblAEX[[#This Row],[Close]]=MinClose,tblAEX[[#This Row],[Close]],NA())</f>
        <v>#N/A</v>
      </c>
      <c r="I17" t="e">
        <f ca="1">IF(tblAEX[[#This Row],[Close]]=MaxClose,tblAEX[[#This Row],[Close]],NA())</f>
        <v>#N/A</v>
      </c>
    </row>
    <row r="18" spans="1:9" x14ac:dyDescent="0.25">
      <c r="A18" s="1">
        <v>36550</v>
      </c>
      <c r="B18">
        <v>633.98</v>
      </c>
      <c r="C18">
        <v>642.14</v>
      </c>
      <c r="D18">
        <v>633.71</v>
      </c>
      <c r="E18">
        <v>640.03</v>
      </c>
      <c r="F18" t="e">
        <f>IF(tblAEX[[#This Row],[Datum]]&lt;=INDEX(tblRecessie[Eind],MATCH(tblAEX[[#This Row],[Datum]],tblRecessie[Start])),1,NA())</f>
        <v>#N/A</v>
      </c>
      <c r="G18" s="3" t="e">
        <f>tblAEX[[#This Row],[Close]]/INDEX(tblAEX[Close],MATCH(EDATE(tblAEX[[#This Row],[Datum]],-12),tblAEX[Datum]))-1</f>
        <v>#N/A</v>
      </c>
      <c r="H18" t="e">
        <f ca="1">IF(tblAEX[[#This Row],[Close]]=MinClose,tblAEX[[#This Row],[Close]],NA())</f>
        <v>#N/A</v>
      </c>
      <c r="I18" t="e">
        <f ca="1">IF(tblAEX[[#This Row],[Close]]=MaxClose,tblAEX[[#This Row],[Close]],NA())</f>
        <v>#N/A</v>
      </c>
    </row>
    <row r="19" spans="1:9" x14ac:dyDescent="0.25">
      <c r="A19" s="1">
        <v>36551</v>
      </c>
      <c r="B19">
        <v>645.71</v>
      </c>
      <c r="C19">
        <v>646.57000000000005</v>
      </c>
      <c r="D19">
        <v>633.83000000000004</v>
      </c>
      <c r="E19">
        <v>637.39</v>
      </c>
      <c r="F19" t="e">
        <f>IF(tblAEX[[#This Row],[Datum]]&lt;=INDEX(tblRecessie[Eind],MATCH(tblAEX[[#This Row],[Datum]],tblRecessie[Start])),1,NA())</f>
        <v>#N/A</v>
      </c>
      <c r="G19" s="3" t="e">
        <f>tblAEX[[#This Row],[Close]]/INDEX(tblAEX[Close],MATCH(EDATE(tblAEX[[#This Row],[Datum]],-12),tblAEX[Datum]))-1</f>
        <v>#N/A</v>
      </c>
      <c r="H19" t="e">
        <f ca="1">IF(tblAEX[[#This Row],[Close]]=MinClose,tblAEX[[#This Row],[Close]],NA())</f>
        <v>#N/A</v>
      </c>
      <c r="I19" t="e">
        <f ca="1">IF(tblAEX[[#This Row],[Close]]=MaxClose,tblAEX[[#This Row],[Close]],NA())</f>
        <v>#N/A</v>
      </c>
    </row>
    <row r="20" spans="1:9" x14ac:dyDescent="0.25">
      <c r="A20" s="1">
        <v>36552</v>
      </c>
      <c r="B20">
        <v>636.26</v>
      </c>
      <c r="C20">
        <v>640.44000000000005</v>
      </c>
      <c r="D20">
        <v>634.05999999999995</v>
      </c>
      <c r="E20">
        <v>634.87</v>
      </c>
      <c r="F20" t="e">
        <f>IF(tblAEX[[#This Row],[Datum]]&lt;=INDEX(tblRecessie[Eind],MATCH(tblAEX[[#This Row],[Datum]],tblRecessie[Start])),1,NA())</f>
        <v>#N/A</v>
      </c>
      <c r="G20" s="3" t="e">
        <f>tblAEX[[#This Row],[Close]]/INDEX(tblAEX[Close],MATCH(EDATE(tblAEX[[#This Row],[Datum]],-12),tblAEX[Datum]))-1</f>
        <v>#N/A</v>
      </c>
      <c r="H20" t="e">
        <f ca="1">IF(tblAEX[[#This Row],[Close]]=MinClose,tblAEX[[#This Row],[Close]],NA())</f>
        <v>#N/A</v>
      </c>
      <c r="I20" t="e">
        <f ca="1">IF(tblAEX[[#This Row],[Close]]=MaxClose,tblAEX[[#This Row],[Close]],NA())</f>
        <v>#N/A</v>
      </c>
    </row>
    <row r="21" spans="1:9" x14ac:dyDescent="0.25">
      <c r="A21" s="1">
        <v>36553</v>
      </c>
      <c r="B21">
        <v>635.86</v>
      </c>
      <c r="C21">
        <v>636.99</v>
      </c>
      <c r="D21">
        <v>624.37</v>
      </c>
      <c r="E21">
        <v>632.46</v>
      </c>
      <c r="F21" t="e">
        <f>IF(tblAEX[[#This Row],[Datum]]&lt;=INDEX(tblRecessie[Eind],MATCH(tblAEX[[#This Row],[Datum]],tblRecessie[Start])),1,NA())</f>
        <v>#N/A</v>
      </c>
      <c r="G21" s="3" t="e">
        <f>tblAEX[[#This Row],[Close]]/INDEX(tblAEX[Close],MATCH(EDATE(tblAEX[[#This Row],[Datum]],-12),tblAEX[Datum]))-1</f>
        <v>#N/A</v>
      </c>
      <c r="H21" t="e">
        <f ca="1">IF(tblAEX[[#This Row],[Close]]=MinClose,tblAEX[[#This Row],[Close]],NA())</f>
        <v>#N/A</v>
      </c>
      <c r="I21" t="e">
        <f ca="1">IF(tblAEX[[#This Row],[Close]]=MaxClose,tblAEX[[#This Row],[Close]],NA())</f>
        <v>#N/A</v>
      </c>
    </row>
    <row r="22" spans="1:9" x14ac:dyDescent="0.25">
      <c r="A22" s="1">
        <v>36556</v>
      </c>
      <c r="B22">
        <v>621.65</v>
      </c>
      <c r="C22">
        <v>625.02</v>
      </c>
      <c r="D22">
        <v>609.96</v>
      </c>
      <c r="E22">
        <v>612.38</v>
      </c>
      <c r="F22" t="e">
        <f>IF(tblAEX[[#This Row],[Datum]]&lt;=INDEX(tblRecessie[Eind],MATCH(tblAEX[[#This Row],[Datum]],tblRecessie[Start])),1,NA())</f>
        <v>#N/A</v>
      </c>
      <c r="G22" s="3" t="e">
        <f>tblAEX[[#This Row],[Close]]/INDEX(tblAEX[Close],MATCH(EDATE(tblAEX[[#This Row],[Datum]],-12),tblAEX[Datum]))-1</f>
        <v>#N/A</v>
      </c>
      <c r="H22" t="e">
        <f ca="1">IF(tblAEX[[#This Row],[Close]]=MinClose,tblAEX[[#This Row],[Close]],NA())</f>
        <v>#N/A</v>
      </c>
      <c r="I22" t="e">
        <f ca="1">IF(tblAEX[[#This Row],[Close]]=MaxClose,tblAEX[[#This Row],[Close]],NA())</f>
        <v>#N/A</v>
      </c>
    </row>
    <row r="23" spans="1:9" x14ac:dyDescent="0.25">
      <c r="A23" s="1">
        <v>36557</v>
      </c>
      <c r="B23">
        <v>625.61</v>
      </c>
      <c r="C23">
        <v>625.94000000000005</v>
      </c>
      <c r="D23">
        <v>617.49</v>
      </c>
      <c r="E23">
        <v>619.23</v>
      </c>
      <c r="F23" t="e">
        <f>IF(tblAEX[[#This Row],[Datum]]&lt;=INDEX(tblRecessie[Eind],MATCH(tblAEX[[#This Row],[Datum]],tblRecessie[Start])),1,NA())</f>
        <v>#N/A</v>
      </c>
      <c r="G23" s="3" t="e">
        <f>tblAEX[[#This Row],[Close]]/INDEX(tblAEX[Close],MATCH(EDATE(tblAEX[[#This Row],[Datum]],-12),tblAEX[Datum]))-1</f>
        <v>#N/A</v>
      </c>
      <c r="H23" t="e">
        <f ca="1">IF(tblAEX[[#This Row],[Close]]=MinClose,tblAEX[[#This Row],[Close]],NA())</f>
        <v>#N/A</v>
      </c>
      <c r="I23" t="e">
        <f ca="1">IF(tblAEX[[#This Row],[Close]]=MaxClose,tblAEX[[#This Row],[Close]],NA())</f>
        <v>#N/A</v>
      </c>
    </row>
    <row r="24" spans="1:9" x14ac:dyDescent="0.25">
      <c r="A24" s="1">
        <v>36558</v>
      </c>
      <c r="B24">
        <v>626.64</v>
      </c>
      <c r="C24">
        <v>632.79999999999995</v>
      </c>
      <c r="D24">
        <v>624.83000000000004</v>
      </c>
      <c r="E24">
        <v>629.15</v>
      </c>
      <c r="F24" t="e">
        <f>IF(tblAEX[[#This Row],[Datum]]&lt;=INDEX(tblRecessie[Eind],MATCH(tblAEX[[#This Row],[Datum]],tblRecessie[Start])),1,NA())</f>
        <v>#N/A</v>
      </c>
      <c r="G24" s="3" t="e">
        <f>tblAEX[[#This Row],[Close]]/INDEX(tblAEX[Close],MATCH(EDATE(tblAEX[[#This Row],[Datum]],-12),tblAEX[Datum]))-1</f>
        <v>#N/A</v>
      </c>
      <c r="H24" t="e">
        <f ca="1">IF(tblAEX[[#This Row],[Close]]=MinClose,tblAEX[[#This Row],[Close]],NA())</f>
        <v>#N/A</v>
      </c>
      <c r="I24" t="e">
        <f ca="1">IF(tblAEX[[#This Row],[Close]]=MaxClose,tblAEX[[#This Row],[Close]],NA())</f>
        <v>#N/A</v>
      </c>
    </row>
    <row r="25" spans="1:9" x14ac:dyDescent="0.25">
      <c r="A25" s="1">
        <v>36559</v>
      </c>
      <c r="B25">
        <v>637.13</v>
      </c>
      <c r="C25">
        <v>652.07000000000005</v>
      </c>
      <c r="D25">
        <v>633.51</v>
      </c>
      <c r="E25">
        <v>649.59</v>
      </c>
      <c r="F25" t="e">
        <f>IF(tblAEX[[#This Row],[Datum]]&lt;=INDEX(tblRecessie[Eind],MATCH(tblAEX[[#This Row],[Datum]],tblRecessie[Start])),1,NA())</f>
        <v>#N/A</v>
      </c>
      <c r="G25" s="3" t="e">
        <f>tblAEX[[#This Row],[Close]]/INDEX(tblAEX[Close],MATCH(EDATE(tblAEX[[#This Row],[Datum]],-12),tblAEX[Datum]))-1</f>
        <v>#N/A</v>
      </c>
      <c r="H25" t="e">
        <f ca="1">IF(tblAEX[[#This Row],[Close]]=MinClose,tblAEX[[#This Row],[Close]],NA())</f>
        <v>#N/A</v>
      </c>
      <c r="I25" t="e">
        <f ca="1">IF(tblAEX[[#This Row],[Close]]=MaxClose,tblAEX[[#This Row],[Close]],NA())</f>
        <v>#N/A</v>
      </c>
    </row>
    <row r="26" spans="1:9" x14ac:dyDescent="0.25">
      <c r="A26" s="1">
        <v>36560</v>
      </c>
      <c r="B26">
        <v>657.78</v>
      </c>
      <c r="C26">
        <v>663</v>
      </c>
      <c r="D26">
        <v>649.16999999999996</v>
      </c>
      <c r="E26">
        <v>660.95</v>
      </c>
      <c r="F26" t="e">
        <f>IF(tblAEX[[#This Row],[Datum]]&lt;=INDEX(tblRecessie[Eind],MATCH(tblAEX[[#This Row],[Datum]],tblRecessie[Start])),1,NA())</f>
        <v>#N/A</v>
      </c>
      <c r="G26" s="3" t="e">
        <f>tblAEX[[#This Row],[Close]]/INDEX(tblAEX[Close],MATCH(EDATE(tblAEX[[#This Row],[Datum]],-12),tblAEX[Datum]))-1</f>
        <v>#N/A</v>
      </c>
      <c r="H26" t="e">
        <f ca="1">IF(tblAEX[[#This Row],[Close]]=MinClose,tblAEX[[#This Row],[Close]],NA())</f>
        <v>#N/A</v>
      </c>
      <c r="I26" t="e">
        <f ca="1">IF(tblAEX[[#This Row],[Close]]=MaxClose,tblAEX[[#This Row],[Close]],NA())</f>
        <v>#N/A</v>
      </c>
    </row>
    <row r="27" spans="1:9" x14ac:dyDescent="0.25">
      <c r="A27" s="1">
        <v>36563</v>
      </c>
      <c r="B27">
        <v>657.17</v>
      </c>
      <c r="C27">
        <v>664.21</v>
      </c>
      <c r="D27">
        <v>651.74</v>
      </c>
      <c r="E27">
        <v>652.41999999999996</v>
      </c>
      <c r="F27" t="e">
        <f>IF(tblAEX[[#This Row],[Datum]]&lt;=INDEX(tblRecessie[Eind],MATCH(tblAEX[[#This Row],[Datum]],tblRecessie[Start])),1,NA())</f>
        <v>#N/A</v>
      </c>
      <c r="G27" s="3" t="e">
        <f>tblAEX[[#This Row],[Close]]/INDEX(tblAEX[Close],MATCH(EDATE(tblAEX[[#This Row],[Datum]],-12),tblAEX[Datum]))-1</f>
        <v>#N/A</v>
      </c>
      <c r="H27" t="e">
        <f ca="1">IF(tblAEX[[#This Row],[Close]]=MinClose,tblAEX[[#This Row],[Close]],NA())</f>
        <v>#N/A</v>
      </c>
      <c r="I27" t="e">
        <f ca="1">IF(tblAEX[[#This Row],[Close]]=MaxClose,tblAEX[[#This Row],[Close]],NA())</f>
        <v>#N/A</v>
      </c>
    </row>
    <row r="28" spans="1:9" x14ac:dyDescent="0.25">
      <c r="A28" s="1">
        <v>36564</v>
      </c>
      <c r="B28">
        <v>654.70000000000005</v>
      </c>
      <c r="C28">
        <v>670.75</v>
      </c>
      <c r="D28">
        <v>654.70000000000005</v>
      </c>
      <c r="E28">
        <v>667.66</v>
      </c>
      <c r="F28" t="e">
        <f>IF(tblAEX[[#This Row],[Datum]]&lt;=INDEX(tblRecessie[Eind],MATCH(tblAEX[[#This Row],[Datum]],tblRecessie[Start])),1,NA())</f>
        <v>#N/A</v>
      </c>
      <c r="G28" s="3" t="e">
        <f>tblAEX[[#This Row],[Close]]/INDEX(tblAEX[Close],MATCH(EDATE(tblAEX[[#This Row],[Datum]],-12),tblAEX[Datum]))-1</f>
        <v>#N/A</v>
      </c>
      <c r="H28" t="e">
        <f ca="1">IF(tblAEX[[#This Row],[Close]]=MinClose,tblAEX[[#This Row],[Close]],NA())</f>
        <v>#N/A</v>
      </c>
      <c r="I28" t="e">
        <f ca="1">IF(tblAEX[[#This Row],[Close]]=MaxClose,tblAEX[[#This Row],[Close]],NA())</f>
        <v>#N/A</v>
      </c>
    </row>
    <row r="29" spans="1:9" x14ac:dyDescent="0.25">
      <c r="A29" s="1">
        <v>36565</v>
      </c>
      <c r="B29">
        <v>673.41</v>
      </c>
      <c r="C29">
        <v>676.14</v>
      </c>
      <c r="D29">
        <v>663.64</v>
      </c>
      <c r="E29">
        <v>667.15</v>
      </c>
      <c r="F29" t="e">
        <f>IF(tblAEX[[#This Row],[Datum]]&lt;=INDEX(tblRecessie[Eind],MATCH(tblAEX[[#This Row],[Datum]],tblRecessie[Start])),1,NA())</f>
        <v>#N/A</v>
      </c>
      <c r="G29" s="3" t="e">
        <f>tblAEX[[#This Row],[Close]]/INDEX(tblAEX[Close],MATCH(EDATE(tblAEX[[#This Row],[Datum]],-12),tblAEX[Datum]))-1</f>
        <v>#N/A</v>
      </c>
      <c r="H29" t="e">
        <f ca="1">IF(tblAEX[[#This Row],[Close]]=MinClose,tblAEX[[#This Row],[Close]],NA())</f>
        <v>#N/A</v>
      </c>
      <c r="I29" t="e">
        <f ca="1">IF(tblAEX[[#This Row],[Close]]=MaxClose,tblAEX[[#This Row],[Close]],NA())</f>
        <v>#N/A</v>
      </c>
    </row>
    <row r="30" spans="1:9" x14ac:dyDescent="0.25">
      <c r="A30" s="1">
        <v>36566</v>
      </c>
      <c r="B30">
        <v>656.36</v>
      </c>
      <c r="C30">
        <v>666.38</v>
      </c>
      <c r="D30">
        <v>652.88</v>
      </c>
      <c r="E30">
        <v>661.29</v>
      </c>
      <c r="F30" t="e">
        <f>IF(tblAEX[[#This Row],[Datum]]&lt;=INDEX(tblRecessie[Eind],MATCH(tblAEX[[#This Row],[Datum]],tblRecessie[Start])),1,NA())</f>
        <v>#N/A</v>
      </c>
      <c r="G30" s="3" t="e">
        <f>tblAEX[[#This Row],[Close]]/INDEX(tblAEX[Close],MATCH(EDATE(tblAEX[[#This Row],[Datum]],-12),tblAEX[Datum]))-1</f>
        <v>#N/A</v>
      </c>
      <c r="H30" t="e">
        <f ca="1">IF(tblAEX[[#This Row],[Close]]=MinClose,tblAEX[[#This Row],[Close]],NA())</f>
        <v>#N/A</v>
      </c>
      <c r="I30" t="e">
        <f ca="1">IF(tblAEX[[#This Row],[Close]]=MaxClose,tblAEX[[#This Row],[Close]],NA())</f>
        <v>#N/A</v>
      </c>
    </row>
    <row r="31" spans="1:9" x14ac:dyDescent="0.25">
      <c r="A31" s="1">
        <v>36567</v>
      </c>
      <c r="B31">
        <v>668.01</v>
      </c>
      <c r="C31">
        <v>671.97</v>
      </c>
      <c r="D31">
        <v>656.41</v>
      </c>
      <c r="E31">
        <v>662.68</v>
      </c>
      <c r="F31" t="e">
        <f>IF(tblAEX[[#This Row],[Datum]]&lt;=INDEX(tblRecessie[Eind],MATCH(tblAEX[[#This Row],[Datum]],tblRecessie[Start])),1,NA())</f>
        <v>#N/A</v>
      </c>
      <c r="G31" s="3" t="e">
        <f>tblAEX[[#This Row],[Close]]/INDEX(tblAEX[Close],MATCH(EDATE(tblAEX[[#This Row],[Datum]],-12),tblAEX[Datum]))-1</f>
        <v>#N/A</v>
      </c>
      <c r="H31" t="e">
        <f ca="1">IF(tblAEX[[#This Row],[Close]]=MinClose,tblAEX[[#This Row],[Close]],NA())</f>
        <v>#N/A</v>
      </c>
      <c r="I31" t="e">
        <f ca="1">IF(tblAEX[[#This Row],[Close]]=MaxClose,tblAEX[[#This Row],[Close]],NA())</f>
        <v>#N/A</v>
      </c>
    </row>
    <row r="32" spans="1:9" x14ac:dyDescent="0.25">
      <c r="A32" s="1">
        <v>36570</v>
      </c>
      <c r="B32">
        <v>656.78</v>
      </c>
      <c r="C32">
        <v>665.99</v>
      </c>
      <c r="D32">
        <v>654.72</v>
      </c>
      <c r="E32">
        <v>654.72</v>
      </c>
      <c r="F32" t="e">
        <f>IF(tblAEX[[#This Row],[Datum]]&lt;=INDEX(tblRecessie[Eind],MATCH(tblAEX[[#This Row],[Datum]],tblRecessie[Start])),1,NA())</f>
        <v>#N/A</v>
      </c>
      <c r="G32" s="3" t="e">
        <f>tblAEX[[#This Row],[Close]]/INDEX(tblAEX[Close],MATCH(EDATE(tblAEX[[#This Row],[Datum]],-12),tblAEX[Datum]))-1</f>
        <v>#N/A</v>
      </c>
      <c r="H32" t="e">
        <f ca="1">IF(tblAEX[[#This Row],[Close]]=MinClose,tblAEX[[#This Row],[Close]],NA())</f>
        <v>#N/A</v>
      </c>
      <c r="I32" t="e">
        <f ca="1">IF(tblAEX[[#This Row],[Close]]=MaxClose,tblAEX[[#This Row],[Close]],NA())</f>
        <v>#N/A</v>
      </c>
    </row>
    <row r="33" spans="1:9" x14ac:dyDescent="0.25">
      <c r="A33" s="1">
        <v>36571</v>
      </c>
      <c r="B33">
        <v>657.39</v>
      </c>
      <c r="C33">
        <v>660.57</v>
      </c>
      <c r="D33">
        <v>652.34</v>
      </c>
      <c r="E33">
        <v>652.34</v>
      </c>
      <c r="F33" t="e">
        <f>IF(tblAEX[[#This Row],[Datum]]&lt;=INDEX(tblRecessie[Eind],MATCH(tblAEX[[#This Row],[Datum]],tblRecessie[Start])),1,NA())</f>
        <v>#N/A</v>
      </c>
      <c r="G33" s="3" t="e">
        <f>tblAEX[[#This Row],[Close]]/INDEX(tblAEX[Close],MATCH(EDATE(tblAEX[[#This Row],[Datum]],-12),tblAEX[Datum]))-1</f>
        <v>#N/A</v>
      </c>
      <c r="H33" t="e">
        <f ca="1">IF(tblAEX[[#This Row],[Close]]=MinClose,tblAEX[[#This Row],[Close]],NA())</f>
        <v>#N/A</v>
      </c>
      <c r="I33" t="e">
        <f ca="1">IF(tblAEX[[#This Row],[Close]]=MaxClose,tblAEX[[#This Row],[Close]],NA())</f>
        <v>#N/A</v>
      </c>
    </row>
    <row r="34" spans="1:9" x14ac:dyDescent="0.25">
      <c r="A34" s="1">
        <v>36572</v>
      </c>
      <c r="B34">
        <v>664.71</v>
      </c>
      <c r="C34">
        <v>665.03</v>
      </c>
      <c r="D34">
        <v>656.86</v>
      </c>
      <c r="E34">
        <v>660.72</v>
      </c>
      <c r="F34" t="e">
        <f>IF(tblAEX[[#This Row],[Datum]]&lt;=INDEX(tblRecessie[Eind],MATCH(tblAEX[[#This Row],[Datum]],tblRecessie[Start])),1,NA())</f>
        <v>#N/A</v>
      </c>
      <c r="G34" s="3" t="e">
        <f>tblAEX[[#This Row],[Close]]/INDEX(tblAEX[Close],MATCH(EDATE(tblAEX[[#This Row],[Datum]],-12),tblAEX[Datum]))-1</f>
        <v>#N/A</v>
      </c>
      <c r="H34" t="e">
        <f ca="1">IF(tblAEX[[#This Row],[Close]]=MinClose,tblAEX[[#This Row],[Close]],NA())</f>
        <v>#N/A</v>
      </c>
      <c r="I34" t="e">
        <f ca="1">IF(tblAEX[[#This Row],[Close]]=MaxClose,tblAEX[[#This Row],[Close]],NA())</f>
        <v>#N/A</v>
      </c>
    </row>
    <row r="35" spans="1:9" x14ac:dyDescent="0.25">
      <c r="A35" s="1">
        <v>36573</v>
      </c>
      <c r="B35">
        <v>666.95</v>
      </c>
      <c r="C35">
        <v>674.21</v>
      </c>
      <c r="D35">
        <v>663.36</v>
      </c>
      <c r="E35">
        <v>667.97</v>
      </c>
      <c r="F35" t="e">
        <f>IF(tblAEX[[#This Row],[Datum]]&lt;=INDEX(tblRecessie[Eind],MATCH(tblAEX[[#This Row],[Datum]],tblRecessie[Start])),1,NA())</f>
        <v>#N/A</v>
      </c>
      <c r="G35" s="3" t="e">
        <f>tblAEX[[#This Row],[Close]]/INDEX(tblAEX[Close],MATCH(EDATE(tblAEX[[#This Row],[Datum]],-12),tblAEX[Datum]))-1</f>
        <v>#N/A</v>
      </c>
      <c r="H35" t="e">
        <f ca="1">IF(tblAEX[[#This Row],[Close]]=MinClose,tblAEX[[#This Row],[Close]],NA())</f>
        <v>#N/A</v>
      </c>
      <c r="I35" t="e">
        <f ca="1">IF(tblAEX[[#This Row],[Close]]=MaxClose,tblAEX[[#This Row],[Close]],NA())</f>
        <v>#N/A</v>
      </c>
    </row>
    <row r="36" spans="1:9" x14ac:dyDescent="0.25">
      <c r="A36" s="1">
        <v>36574</v>
      </c>
      <c r="B36">
        <v>665.78</v>
      </c>
      <c r="C36">
        <v>673.62</v>
      </c>
      <c r="D36">
        <v>655.16999999999996</v>
      </c>
      <c r="E36">
        <v>655.16999999999996</v>
      </c>
      <c r="F36" t="e">
        <f>IF(tblAEX[[#This Row],[Datum]]&lt;=INDEX(tblRecessie[Eind],MATCH(tblAEX[[#This Row],[Datum]],tblRecessie[Start])),1,NA())</f>
        <v>#N/A</v>
      </c>
      <c r="G36" s="3" t="e">
        <f>tblAEX[[#This Row],[Close]]/INDEX(tblAEX[Close],MATCH(EDATE(tblAEX[[#This Row],[Datum]],-12),tblAEX[Datum]))-1</f>
        <v>#N/A</v>
      </c>
      <c r="H36" t="e">
        <f ca="1">IF(tblAEX[[#This Row],[Close]]=MinClose,tblAEX[[#This Row],[Close]],NA())</f>
        <v>#N/A</v>
      </c>
      <c r="I36" t="e">
        <f ca="1">IF(tblAEX[[#This Row],[Close]]=MaxClose,tblAEX[[#This Row],[Close]],NA())</f>
        <v>#N/A</v>
      </c>
    </row>
    <row r="37" spans="1:9" x14ac:dyDescent="0.25">
      <c r="A37" s="1">
        <v>36577</v>
      </c>
      <c r="B37">
        <v>650.26</v>
      </c>
      <c r="C37">
        <v>655.43</v>
      </c>
      <c r="D37">
        <v>646.45000000000005</v>
      </c>
      <c r="E37">
        <v>649.34</v>
      </c>
      <c r="F37" t="e">
        <f>IF(tblAEX[[#This Row],[Datum]]&lt;=INDEX(tblRecessie[Eind],MATCH(tblAEX[[#This Row],[Datum]],tblRecessie[Start])),1,NA())</f>
        <v>#N/A</v>
      </c>
      <c r="G37" s="3" t="e">
        <f>tblAEX[[#This Row],[Close]]/INDEX(tblAEX[Close],MATCH(EDATE(tblAEX[[#This Row],[Datum]],-12),tblAEX[Datum]))-1</f>
        <v>#N/A</v>
      </c>
      <c r="H37" t="e">
        <f ca="1">IF(tblAEX[[#This Row],[Close]]=MinClose,tblAEX[[#This Row],[Close]],NA())</f>
        <v>#N/A</v>
      </c>
      <c r="I37" t="e">
        <f ca="1">IF(tblAEX[[#This Row],[Close]]=MaxClose,tblAEX[[#This Row],[Close]],NA())</f>
        <v>#N/A</v>
      </c>
    </row>
    <row r="38" spans="1:9" x14ac:dyDescent="0.25">
      <c r="A38" s="1">
        <v>36578</v>
      </c>
      <c r="B38">
        <v>651.86</v>
      </c>
      <c r="C38">
        <v>658.34</v>
      </c>
      <c r="D38">
        <v>644.74</v>
      </c>
      <c r="E38">
        <v>647.28</v>
      </c>
      <c r="F38" t="e">
        <f>IF(tblAEX[[#This Row],[Datum]]&lt;=INDEX(tblRecessie[Eind],MATCH(tblAEX[[#This Row],[Datum]],tblRecessie[Start])),1,NA())</f>
        <v>#N/A</v>
      </c>
      <c r="G38" s="3" t="e">
        <f>tblAEX[[#This Row],[Close]]/INDEX(tblAEX[Close],MATCH(EDATE(tblAEX[[#This Row],[Datum]],-12),tblAEX[Datum]))-1</f>
        <v>#N/A</v>
      </c>
      <c r="H38" t="e">
        <f ca="1">IF(tblAEX[[#This Row],[Close]]=MinClose,tblAEX[[#This Row],[Close]],NA())</f>
        <v>#N/A</v>
      </c>
      <c r="I38" t="e">
        <f ca="1">IF(tblAEX[[#This Row],[Close]]=MaxClose,tblAEX[[#This Row],[Close]],NA())</f>
        <v>#N/A</v>
      </c>
    </row>
    <row r="39" spans="1:9" x14ac:dyDescent="0.25">
      <c r="A39" s="1">
        <v>36579</v>
      </c>
      <c r="B39">
        <v>656.31</v>
      </c>
      <c r="C39">
        <v>657.42</v>
      </c>
      <c r="D39">
        <v>650.46</v>
      </c>
      <c r="E39">
        <v>652.52</v>
      </c>
      <c r="F39" t="e">
        <f>IF(tblAEX[[#This Row],[Datum]]&lt;=INDEX(tblRecessie[Eind],MATCH(tblAEX[[#This Row],[Datum]],tblRecessie[Start])),1,NA())</f>
        <v>#N/A</v>
      </c>
      <c r="G39" s="3" t="e">
        <f>tblAEX[[#This Row],[Close]]/INDEX(tblAEX[Close],MATCH(EDATE(tblAEX[[#This Row],[Datum]],-12),tblAEX[Datum]))-1</f>
        <v>#N/A</v>
      </c>
      <c r="H39" t="e">
        <f ca="1">IF(tblAEX[[#This Row],[Close]]=MinClose,tblAEX[[#This Row],[Close]],NA())</f>
        <v>#N/A</v>
      </c>
      <c r="I39" t="e">
        <f ca="1">IF(tblAEX[[#This Row],[Close]]=MaxClose,tblAEX[[#This Row],[Close]],NA())</f>
        <v>#N/A</v>
      </c>
    </row>
    <row r="40" spans="1:9" x14ac:dyDescent="0.25">
      <c r="A40" s="1">
        <v>36580</v>
      </c>
      <c r="B40">
        <v>660.18</v>
      </c>
      <c r="C40">
        <v>663.69</v>
      </c>
      <c r="D40">
        <v>650.37</v>
      </c>
      <c r="E40">
        <v>653.54999999999995</v>
      </c>
      <c r="F40" t="e">
        <f>IF(tblAEX[[#This Row],[Datum]]&lt;=INDEX(tblRecessie[Eind],MATCH(tblAEX[[#This Row],[Datum]],tblRecessie[Start])),1,NA())</f>
        <v>#N/A</v>
      </c>
      <c r="G40" s="3" t="e">
        <f>tblAEX[[#This Row],[Close]]/INDEX(tblAEX[Close],MATCH(EDATE(tblAEX[[#This Row],[Datum]],-12),tblAEX[Datum]))-1</f>
        <v>#N/A</v>
      </c>
      <c r="H40" t="e">
        <f ca="1">IF(tblAEX[[#This Row],[Close]]=MinClose,tblAEX[[#This Row],[Close]],NA())</f>
        <v>#N/A</v>
      </c>
      <c r="I40" t="e">
        <f ca="1">IF(tblAEX[[#This Row],[Close]]=MaxClose,tblAEX[[#This Row],[Close]],NA())</f>
        <v>#N/A</v>
      </c>
    </row>
    <row r="41" spans="1:9" x14ac:dyDescent="0.25">
      <c r="A41" s="1">
        <v>36581</v>
      </c>
      <c r="B41">
        <v>655.25</v>
      </c>
      <c r="C41">
        <v>662.96</v>
      </c>
      <c r="D41">
        <v>652.58000000000004</v>
      </c>
      <c r="E41">
        <v>662.56</v>
      </c>
      <c r="F41" t="e">
        <f>IF(tblAEX[[#This Row],[Datum]]&lt;=INDEX(tblRecessie[Eind],MATCH(tblAEX[[#This Row],[Datum]],tblRecessie[Start])),1,NA())</f>
        <v>#N/A</v>
      </c>
      <c r="G41" s="3" t="e">
        <f>tblAEX[[#This Row],[Close]]/INDEX(tblAEX[Close],MATCH(EDATE(tblAEX[[#This Row],[Datum]],-12),tblAEX[Datum]))-1</f>
        <v>#N/A</v>
      </c>
      <c r="H41" t="e">
        <f ca="1">IF(tblAEX[[#This Row],[Close]]=MinClose,tblAEX[[#This Row],[Close]],NA())</f>
        <v>#N/A</v>
      </c>
      <c r="I41" t="e">
        <f ca="1">IF(tblAEX[[#This Row],[Close]]=MaxClose,tblAEX[[#This Row],[Close]],NA())</f>
        <v>#N/A</v>
      </c>
    </row>
    <row r="42" spans="1:9" x14ac:dyDescent="0.25">
      <c r="A42" s="1">
        <v>36584</v>
      </c>
      <c r="B42">
        <v>654.96</v>
      </c>
      <c r="C42">
        <v>661.34</v>
      </c>
      <c r="D42">
        <v>647.87</v>
      </c>
      <c r="E42">
        <v>654.54</v>
      </c>
      <c r="F42" t="e">
        <f>IF(tblAEX[[#This Row],[Datum]]&lt;=INDEX(tblRecessie[Eind],MATCH(tblAEX[[#This Row],[Datum]],tblRecessie[Start])),1,NA())</f>
        <v>#N/A</v>
      </c>
      <c r="G42" s="3" t="e">
        <f>tblAEX[[#This Row],[Close]]/INDEX(tblAEX[Close],MATCH(EDATE(tblAEX[[#This Row],[Datum]],-12),tblAEX[Datum]))-1</f>
        <v>#N/A</v>
      </c>
      <c r="H42" t="e">
        <f ca="1">IF(tblAEX[[#This Row],[Close]]=MinClose,tblAEX[[#This Row],[Close]],NA())</f>
        <v>#N/A</v>
      </c>
      <c r="I42" t="e">
        <f ca="1">IF(tblAEX[[#This Row],[Close]]=MaxClose,tblAEX[[#This Row],[Close]],NA())</f>
        <v>#N/A</v>
      </c>
    </row>
    <row r="43" spans="1:9" x14ac:dyDescent="0.25">
      <c r="A43" s="1">
        <v>36585</v>
      </c>
      <c r="B43">
        <v>661.93</v>
      </c>
      <c r="C43">
        <v>665.82</v>
      </c>
      <c r="D43">
        <v>658.38</v>
      </c>
      <c r="E43">
        <v>664.28</v>
      </c>
      <c r="F43" t="e">
        <f>IF(tblAEX[[#This Row],[Datum]]&lt;=INDEX(tblRecessie[Eind],MATCH(tblAEX[[#This Row],[Datum]],tblRecessie[Start])),1,NA())</f>
        <v>#N/A</v>
      </c>
      <c r="G43" s="3" t="e">
        <f>tblAEX[[#This Row],[Close]]/INDEX(tblAEX[Close],MATCH(EDATE(tblAEX[[#This Row],[Datum]],-12),tblAEX[Datum]))-1</f>
        <v>#N/A</v>
      </c>
      <c r="H43" t="e">
        <f ca="1">IF(tblAEX[[#This Row],[Close]]=MinClose,tblAEX[[#This Row],[Close]],NA())</f>
        <v>#N/A</v>
      </c>
      <c r="I43" t="e">
        <f ca="1">IF(tblAEX[[#This Row],[Close]]=MaxClose,tblAEX[[#This Row],[Close]],NA())</f>
        <v>#N/A</v>
      </c>
    </row>
    <row r="44" spans="1:9" x14ac:dyDescent="0.25">
      <c r="A44" s="1">
        <v>36586</v>
      </c>
      <c r="B44">
        <v>673.88</v>
      </c>
      <c r="C44">
        <v>674.52</v>
      </c>
      <c r="D44">
        <v>662.08</v>
      </c>
      <c r="E44">
        <v>668.64</v>
      </c>
      <c r="F44" t="e">
        <f>IF(tblAEX[[#This Row],[Datum]]&lt;=INDEX(tblRecessie[Eind],MATCH(tblAEX[[#This Row],[Datum]],tblRecessie[Start])),1,NA())</f>
        <v>#N/A</v>
      </c>
      <c r="G44" s="3" t="e">
        <f>tblAEX[[#This Row],[Close]]/INDEX(tblAEX[Close],MATCH(EDATE(tblAEX[[#This Row],[Datum]],-12),tblAEX[Datum]))-1</f>
        <v>#N/A</v>
      </c>
      <c r="H44" t="e">
        <f ca="1">IF(tblAEX[[#This Row],[Close]]=MinClose,tblAEX[[#This Row],[Close]],NA())</f>
        <v>#N/A</v>
      </c>
      <c r="I44" t="e">
        <f ca="1">IF(tblAEX[[#This Row],[Close]]=MaxClose,tblAEX[[#This Row],[Close]],NA())</f>
        <v>#N/A</v>
      </c>
    </row>
    <row r="45" spans="1:9" x14ac:dyDescent="0.25">
      <c r="A45" s="1">
        <v>36587</v>
      </c>
      <c r="B45">
        <v>669.02</v>
      </c>
      <c r="C45">
        <v>672.59</v>
      </c>
      <c r="D45">
        <v>663.92</v>
      </c>
      <c r="E45">
        <v>672.59</v>
      </c>
      <c r="F45" t="e">
        <f>IF(tblAEX[[#This Row],[Datum]]&lt;=INDEX(tblRecessie[Eind],MATCH(tblAEX[[#This Row],[Datum]],tblRecessie[Start])),1,NA())</f>
        <v>#N/A</v>
      </c>
      <c r="G45" s="3" t="e">
        <f>tblAEX[[#This Row],[Close]]/INDEX(tblAEX[Close],MATCH(EDATE(tblAEX[[#This Row],[Datum]],-12),tblAEX[Datum]))-1</f>
        <v>#N/A</v>
      </c>
      <c r="H45" t="e">
        <f ca="1">IF(tblAEX[[#This Row],[Close]]=MinClose,tblAEX[[#This Row],[Close]],NA())</f>
        <v>#N/A</v>
      </c>
      <c r="I45" t="e">
        <f ca="1">IF(tblAEX[[#This Row],[Close]]=MaxClose,tblAEX[[#This Row],[Close]],NA())</f>
        <v>#N/A</v>
      </c>
    </row>
    <row r="46" spans="1:9" x14ac:dyDescent="0.25">
      <c r="A46" s="1">
        <v>36588</v>
      </c>
      <c r="B46">
        <v>674.55</v>
      </c>
      <c r="C46">
        <v>687.81</v>
      </c>
      <c r="D46">
        <v>671.65</v>
      </c>
      <c r="E46">
        <v>680.51</v>
      </c>
      <c r="F46" t="e">
        <f>IF(tblAEX[[#This Row],[Datum]]&lt;=INDEX(tblRecessie[Eind],MATCH(tblAEX[[#This Row],[Datum]],tblRecessie[Start])),1,NA())</f>
        <v>#N/A</v>
      </c>
      <c r="G46" s="3" t="e">
        <f>tblAEX[[#This Row],[Close]]/INDEX(tblAEX[Close],MATCH(EDATE(tblAEX[[#This Row],[Datum]],-12),tblAEX[Datum]))-1</f>
        <v>#N/A</v>
      </c>
      <c r="H46" t="e">
        <f ca="1">IF(tblAEX[[#This Row],[Close]]=MinClose,tblAEX[[#This Row],[Close]],NA())</f>
        <v>#N/A</v>
      </c>
      <c r="I46" t="e">
        <f ca="1">IF(tblAEX[[#This Row],[Close]]=MaxClose,tblAEX[[#This Row],[Close]],NA())</f>
        <v>#N/A</v>
      </c>
    </row>
    <row r="47" spans="1:9" x14ac:dyDescent="0.25">
      <c r="A47" s="1">
        <v>36591</v>
      </c>
      <c r="B47">
        <v>687.18</v>
      </c>
      <c r="C47">
        <v>689.2</v>
      </c>
      <c r="D47">
        <v>676.14</v>
      </c>
      <c r="E47">
        <v>680.22</v>
      </c>
      <c r="F47" t="e">
        <f>IF(tblAEX[[#This Row],[Datum]]&lt;=INDEX(tblRecessie[Eind],MATCH(tblAEX[[#This Row],[Datum]],tblRecessie[Start])),1,NA())</f>
        <v>#N/A</v>
      </c>
      <c r="G47" s="3" t="e">
        <f>tblAEX[[#This Row],[Close]]/INDEX(tblAEX[Close],MATCH(EDATE(tblAEX[[#This Row],[Datum]],-12),tblAEX[Datum]))-1</f>
        <v>#N/A</v>
      </c>
      <c r="H47" t="e">
        <f ca="1">IF(tblAEX[[#This Row],[Close]]=MinClose,tblAEX[[#This Row],[Close]],NA())</f>
        <v>#N/A</v>
      </c>
      <c r="I47" t="e">
        <f ca="1">IF(tblAEX[[#This Row],[Close]]=MaxClose,tblAEX[[#This Row],[Close]],NA())</f>
        <v>#N/A</v>
      </c>
    </row>
    <row r="48" spans="1:9" x14ac:dyDescent="0.25">
      <c r="A48" s="1">
        <v>36592</v>
      </c>
      <c r="B48">
        <v>678.71</v>
      </c>
      <c r="C48">
        <v>688.51</v>
      </c>
      <c r="D48">
        <v>674.84</v>
      </c>
      <c r="E48">
        <v>677.21</v>
      </c>
      <c r="F48" t="e">
        <f>IF(tblAEX[[#This Row],[Datum]]&lt;=INDEX(tblRecessie[Eind],MATCH(tblAEX[[#This Row],[Datum]],tblRecessie[Start])),1,NA())</f>
        <v>#N/A</v>
      </c>
      <c r="G48" s="3" t="e">
        <f>tblAEX[[#This Row],[Close]]/INDEX(tblAEX[Close],MATCH(EDATE(tblAEX[[#This Row],[Datum]],-12),tblAEX[Datum]))-1</f>
        <v>#N/A</v>
      </c>
      <c r="H48" t="e">
        <f ca="1">IF(tblAEX[[#This Row],[Close]]=MinClose,tblAEX[[#This Row],[Close]],NA())</f>
        <v>#N/A</v>
      </c>
      <c r="I48" t="e">
        <f ca="1">IF(tblAEX[[#This Row],[Close]]=MaxClose,tblAEX[[#This Row],[Close]],NA())</f>
        <v>#N/A</v>
      </c>
    </row>
    <row r="49" spans="1:9" x14ac:dyDescent="0.25">
      <c r="A49" s="1">
        <v>36593</v>
      </c>
      <c r="B49">
        <v>677.39</v>
      </c>
      <c r="C49">
        <v>678.38</v>
      </c>
      <c r="D49">
        <v>671.01</v>
      </c>
      <c r="E49">
        <v>674.75</v>
      </c>
      <c r="F49" t="e">
        <f>IF(tblAEX[[#This Row],[Datum]]&lt;=INDEX(tblRecessie[Eind],MATCH(tblAEX[[#This Row],[Datum]],tblRecessie[Start])),1,NA())</f>
        <v>#N/A</v>
      </c>
      <c r="G49" s="3" t="e">
        <f>tblAEX[[#This Row],[Close]]/INDEX(tblAEX[Close],MATCH(EDATE(tblAEX[[#This Row],[Datum]],-12),tblAEX[Datum]))-1</f>
        <v>#N/A</v>
      </c>
      <c r="H49" t="e">
        <f ca="1">IF(tblAEX[[#This Row],[Close]]=MinClose,tblAEX[[#This Row],[Close]],NA())</f>
        <v>#N/A</v>
      </c>
      <c r="I49" t="e">
        <f ca="1">IF(tblAEX[[#This Row],[Close]]=MaxClose,tblAEX[[#This Row],[Close]],NA())</f>
        <v>#N/A</v>
      </c>
    </row>
    <row r="50" spans="1:9" x14ac:dyDescent="0.25">
      <c r="A50" s="1">
        <v>36594</v>
      </c>
      <c r="B50">
        <v>675.53</v>
      </c>
      <c r="C50">
        <v>677.86</v>
      </c>
      <c r="D50">
        <v>663.45</v>
      </c>
      <c r="E50">
        <v>668.09</v>
      </c>
      <c r="F50" t="e">
        <f>IF(tblAEX[[#This Row],[Datum]]&lt;=INDEX(tblRecessie[Eind],MATCH(tblAEX[[#This Row],[Datum]],tblRecessie[Start])),1,NA())</f>
        <v>#N/A</v>
      </c>
      <c r="G50" s="3" t="e">
        <f>tblAEX[[#This Row],[Close]]/INDEX(tblAEX[Close],MATCH(EDATE(tblAEX[[#This Row],[Datum]],-12),tblAEX[Datum]))-1</f>
        <v>#N/A</v>
      </c>
      <c r="H50" t="e">
        <f ca="1">IF(tblAEX[[#This Row],[Close]]=MinClose,tblAEX[[#This Row],[Close]],NA())</f>
        <v>#N/A</v>
      </c>
      <c r="I50" t="e">
        <f ca="1">IF(tblAEX[[#This Row],[Close]]=MaxClose,tblAEX[[#This Row],[Close]],NA())</f>
        <v>#N/A</v>
      </c>
    </row>
    <row r="51" spans="1:9" x14ac:dyDescent="0.25">
      <c r="A51" s="1">
        <v>36595</v>
      </c>
      <c r="B51">
        <v>676.82</v>
      </c>
      <c r="C51">
        <v>678.04</v>
      </c>
      <c r="D51">
        <v>672.74</v>
      </c>
      <c r="E51">
        <v>676.61</v>
      </c>
      <c r="F51" t="e">
        <f>IF(tblAEX[[#This Row],[Datum]]&lt;=INDEX(tblRecessie[Eind],MATCH(tblAEX[[#This Row],[Datum]],tblRecessie[Start])),1,NA())</f>
        <v>#N/A</v>
      </c>
      <c r="G51" s="3" t="e">
        <f>tblAEX[[#This Row],[Close]]/INDEX(tblAEX[Close],MATCH(EDATE(tblAEX[[#This Row],[Datum]],-12),tblAEX[Datum]))-1</f>
        <v>#N/A</v>
      </c>
      <c r="H51" t="e">
        <f ca="1">IF(tblAEX[[#This Row],[Close]]=MinClose,tblAEX[[#This Row],[Close]],NA())</f>
        <v>#N/A</v>
      </c>
      <c r="I51" t="e">
        <f ca="1">IF(tblAEX[[#This Row],[Close]]=MaxClose,tblAEX[[#This Row],[Close]],NA())</f>
        <v>#N/A</v>
      </c>
    </row>
    <row r="52" spans="1:9" x14ac:dyDescent="0.25">
      <c r="A52" s="1">
        <v>36598</v>
      </c>
      <c r="B52">
        <v>666.31</v>
      </c>
      <c r="C52">
        <v>669.09</v>
      </c>
      <c r="D52">
        <v>651.57000000000005</v>
      </c>
      <c r="E52">
        <v>658.06</v>
      </c>
      <c r="F52" t="e">
        <f>IF(tblAEX[[#This Row],[Datum]]&lt;=INDEX(tblRecessie[Eind],MATCH(tblAEX[[#This Row],[Datum]],tblRecessie[Start])),1,NA())</f>
        <v>#N/A</v>
      </c>
      <c r="G52" s="3" t="e">
        <f>tblAEX[[#This Row],[Close]]/INDEX(tblAEX[Close],MATCH(EDATE(tblAEX[[#This Row],[Datum]],-12),tblAEX[Datum]))-1</f>
        <v>#N/A</v>
      </c>
      <c r="H52" t="e">
        <f ca="1">IF(tblAEX[[#This Row],[Close]]=MinClose,tblAEX[[#This Row],[Close]],NA())</f>
        <v>#N/A</v>
      </c>
      <c r="I52" t="e">
        <f ca="1">IF(tblAEX[[#This Row],[Close]]=MaxClose,tblAEX[[#This Row],[Close]],NA())</f>
        <v>#N/A</v>
      </c>
    </row>
    <row r="53" spans="1:9" x14ac:dyDescent="0.25">
      <c r="A53" s="1">
        <v>36599</v>
      </c>
      <c r="B53">
        <v>661.22</v>
      </c>
      <c r="C53">
        <v>665.56</v>
      </c>
      <c r="D53">
        <v>657.75</v>
      </c>
      <c r="E53">
        <v>661.19</v>
      </c>
      <c r="F53" t="e">
        <f>IF(tblAEX[[#This Row],[Datum]]&lt;=INDEX(tblRecessie[Eind],MATCH(tblAEX[[#This Row],[Datum]],tblRecessie[Start])),1,NA())</f>
        <v>#N/A</v>
      </c>
      <c r="G53" s="3" t="e">
        <f>tblAEX[[#This Row],[Close]]/INDEX(tblAEX[Close],MATCH(EDATE(tblAEX[[#This Row],[Datum]],-12),tblAEX[Datum]))-1</f>
        <v>#N/A</v>
      </c>
      <c r="H53" t="e">
        <f ca="1">IF(tblAEX[[#This Row],[Close]]=MinClose,tblAEX[[#This Row],[Close]],NA())</f>
        <v>#N/A</v>
      </c>
      <c r="I53" t="e">
        <f ca="1">IF(tblAEX[[#This Row],[Close]]=MaxClose,tblAEX[[#This Row],[Close]],NA())</f>
        <v>#N/A</v>
      </c>
    </row>
    <row r="54" spans="1:9" x14ac:dyDescent="0.25">
      <c r="A54" s="1">
        <v>36600</v>
      </c>
      <c r="B54">
        <v>649.69000000000005</v>
      </c>
      <c r="C54">
        <v>653.42999999999995</v>
      </c>
      <c r="D54">
        <v>641.83000000000004</v>
      </c>
      <c r="E54">
        <v>644.03</v>
      </c>
      <c r="F54" t="e">
        <f>IF(tblAEX[[#This Row],[Datum]]&lt;=INDEX(tblRecessie[Eind],MATCH(tblAEX[[#This Row],[Datum]],tblRecessie[Start])),1,NA())</f>
        <v>#N/A</v>
      </c>
      <c r="G54" s="3" t="e">
        <f>tblAEX[[#This Row],[Close]]/INDEX(tblAEX[Close],MATCH(EDATE(tblAEX[[#This Row],[Datum]],-12),tblAEX[Datum]))-1</f>
        <v>#N/A</v>
      </c>
      <c r="H54" t="e">
        <f ca="1">IF(tblAEX[[#This Row],[Close]]=MinClose,tblAEX[[#This Row],[Close]],NA())</f>
        <v>#N/A</v>
      </c>
      <c r="I54" t="e">
        <f ca="1">IF(tblAEX[[#This Row],[Close]]=MaxClose,tblAEX[[#This Row],[Close]],NA())</f>
        <v>#N/A</v>
      </c>
    </row>
    <row r="55" spans="1:9" x14ac:dyDescent="0.25">
      <c r="A55" s="1">
        <v>36601</v>
      </c>
      <c r="B55">
        <v>653.44000000000005</v>
      </c>
      <c r="C55">
        <v>663.87</v>
      </c>
      <c r="D55">
        <v>649.47</v>
      </c>
      <c r="E55">
        <v>663.39</v>
      </c>
      <c r="F55" t="e">
        <f>IF(tblAEX[[#This Row],[Datum]]&lt;=INDEX(tblRecessie[Eind],MATCH(tblAEX[[#This Row],[Datum]],tblRecessie[Start])),1,NA())</f>
        <v>#N/A</v>
      </c>
      <c r="G55" s="3" t="e">
        <f>tblAEX[[#This Row],[Close]]/INDEX(tblAEX[Close],MATCH(EDATE(tblAEX[[#This Row],[Datum]],-12),tblAEX[Datum]))-1</f>
        <v>#N/A</v>
      </c>
      <c r="H55" t="e">
        <f ca="1">IF(tblAEX[[#This Row],[Close]]=MinClose,tblAEX[[#This Row],[Close]],NA())</f>
        <v>#N/A</v>
      </c>
      <c r="I55" t="e">
        <f ca="1">IF(tblAEX[[#This Row],[Close]]=MaxClose,tblAEX[[#This Row],[Close]],NA())</f>
        <v>#N/A</v>
      </c>
    </row>
    <row r="56" spans="1:9" x14ac:dyDescent="0.25">
      <c r="A56" s="1">
        <v>36602</v>
      </c>
      <c r="B56">
        <v>683.93</v>
      </c>
      <c r="C56">
        <v>683.93</v>
      </c>
      <c r="D56">
        <v>664.72</v>
      </c>
      <c r="E56">
        <v>672.18</v>
      </c>
      <c r="F56" t="e">
        <f>IF(tblAEX[[#This Row],[Datum]]&lt;=INDEX(tblRecessie[Eind],MATCH(tblAEX[[#This Row],[Datum]],tblRecessie[Start])),1,NA())</f>
        <v>#N/A</v>
      </c>
      <c r="G56" s="3" t="e">
        <f>tblAEX[[#This Row],[Close]]/INDEX(tblAEX[Close],MATCH(EDATE(tblAEX[[#This Row],[Datum]],-12),tblAEX[Datum]))-1</f>
        <v>#N/A</v>
      </c>
      <c r="H56" t="e">
        <f ca="1">IF(tblAEX[[#This Row],[Close]]=MinClose,tblAEX[[#This Row],[Close]],NA())</f>
        <v>#N/A</v>
      </c>
      <c r="I56" t="e">
        <f ca="1">IF(tblAEX[[#This Row],[Close]]=MaxClose,tblAEX[[#This Row],[Close]],NA())</f>
        <v>#N/A</v>
      </c>
    </row>
    <row r="57" spans="1:9" x14ac:dyDescent="0.25">
      <c r="A57" s="1">
        <v>36605</v>
      </c>
      <c r="B57">
        <v>675.39</v>
      </c>
      <c r="C57">
        <v>679.54</v>
      </c>
      <c r="D57">
        <v>671.65</v>
      </c>
      <c r="E57">
        <v>671.65</v>
      </c>
      <c r="F57" t="e">
        <f>IF(tblAEX[[#This Row],[Datum]]&lt;=INDEX(tblRecessie[Eind],MATCH(tblAEX[[#This Row],[Datum]],tblRecessie[Start])),1,NA())</f>
        <v>#N/A</v>
      </c>
      <c r="G57" s="3" t="e">
        <f>tblAEX[[#This Row],[Close]]/INDEX(tblAEX[Close],MATCH(EDATE(tblAEX[[#This Row],[Datum]],-12),tblAEX[Datum]))-1</f>
        <v>#N/A</v>
      </c>
      <c r="H57" t="e">
        <f ca="1">IF(tblAEX[[#This Row],[Close]]=MinClose,tblAEX[[#This Row],[Close]],NA())</f>
        <v>#N/A</v>
      </c>
      <c r="I57" t="e">
        <f ca="1">IF(tblAEX[[#This Row],[Close]]=MaxClose,tblAEX[[#This Row],[Close]],NA())</f>
        <v>#N/A</v>
      </c>
    </row>
    <row r="58" spans="1:9" x14ac:dyDescent="0.25">
      <c r="A58" s="1">
        <v>36606</v>
      </c>
      <c r="B58">
        <v>671.2</v>
      </c>
      <c r="C58">
        <v>673.87</v>
      </c>
      <c r="D58">
        <v>663.23</v>
      </c>
      <c r="E58">
        <v>672.6</v>
      </c>
      <c r="F58" t="e">
        <f>IF(tblAEX[[#This Row],[Datum]]&lt;=INDEX(tblRecessie[Eind],MATCH(tblAEX[[#This Row],[Datum]],tblRecessie[Start])),1,NA())</f>
        <v>#N/A</v>
      </c>
      <c r="G58" s="3" t="e">
        <f>tblAEX[[#This Row],[Close]]/INDEX(tblAEX[Close],MATCH(EDATE(tblAEX[[#This Row],[Datum]],-12),tblAEX[Datum]))-1</f>
        <v>#N/A</v>
      </c>
      <c r="H58" t="e">
        <f ca="1">IF(tblAEX[[#This Row],[Close]]=MinClose,tblAEX[[#This Row],[Close]],NA())</f>
        <v>#N/A</v>
      </c>
      <c r="I58" t="e">
        <f ca="1">IF(tblAEX[[#This Row],[Close]]=MaxClose,tblAEX[[#This Row],[Close]],NA())</f>
        <v>#N/A</v>
      </c>
    </row>
    <row r="59" spans="1:9" x14ac:dyDescent="0.25">
      <c r="A59" s="1">
        <v>36607</v>
      </c>
      <c r="B59">
        <v>681.08</v>
      </c>
      <c r="C59">
        <v>683.29</v>
      </c>
      <c r="D59">
        <v>672.23</v>
      </c>
      <c r="E59">
        <v>679.35</v>
      </c>
      <c r="F59" t="e">
        <f>IF(tblAEX[[#This Row],[Datum]]&lt;=INDEX(tblRecessie[Eind],MATCH(tblAEX[[#This Row],[Datum]],tblRecessie[Start])),1,NA())</f>
        <v>#N/A</v>
      </c>
      <c r="G59" s="3" t="e">
        <f>tblAEX[[#This Row],[Close]]/INDEX(tblAEX[Close],MATCH(EDATE(tblAEX[[#This Row],[Datum]],-12),tblAEX[Datum]))-1</f>
        <v>#N/A</v>
      </c>
      <c r="H59" t="e">
        <f ca="1">IF(tblAEX[[#This Row],[Close]]=MinClose,tblAEX[[#This Row],[Close]],NA())</f>
        <v>#N/A</v>
      </c>
      <c r="I59" t="e">
        <f ca="1">IF(tblAEX[[#This Row],[Close]]=MaxClose,tblAEX[[#This Row],[Close]],NA())</f>
        <v>#N/A</v>
      </c>
    </row>
    <row r="60" spans="1:9" x14ac:dyDescent="0.25">
      <c r="A60" s="1">
        <v>36608</v>
      </c>
      <c r="B60">
        <v>683.36</v>
      </c>
      <c r="C60">
        <v>683.62</v>
      </c>
      <c r="D60">
        <v>670.79</v>
      </c>
      <c r="E60">
        <v>671.89</v>
      </c>
      <c r="F60" t="e">
        <f>IF(tblAEX[[#This Row],[Datum]]&lt;=INDEX(tblRecessie[Eind],MATCH(tblAEX[[#This Row],[Datum]],tblRecessie[Start])),1,NA())</f>
        <v>#N/A</v>
      </c>
      <c r="G60" s="3" t="e">
        <f>tblAEX[[#This Row],[Close]]/INDEX(tblAEX[Close],MATCH(EDATE(tblAEX[[#This Row],[Datum]],-12),tblAEX[Datum]))-1</f>
        <v>#N/A</v>
      </c>
      <c r="H60" t="e">
        <f ca="1">IF(tblAEX[[#This Row],[Close]]=MinClose,tblAEX[[#This Row],[Close]],NA())</f>
        <v>#N/A</v>
      </c>
      <c r="I60" t="e">
        <f ca="1">IF(tblAEX[[#This Row],[Close]]=MaxClose,tblAEX[[#This Row],[Close]],NA())</f>
        <v>#N/A</v>
      </c>
    </row>
    <row r="61" spans="1:9" x14ac:dyDescent="0.25">
      <c r="A61" s="1">
        <v>36609</v>
      </c>
      <c r="B61">
        <v>675.58</v>
      </c>
      <c r="C61">
        <v>684.23</v>
      </c>
      <c r="D61">
        <v>670.78</v>
      </c>
      <c r="E61">
        <v>683.48</v>
      </c>
      <c r="F61" t="e">
        <f>IF(tblAEX[[#This Row],[Datum]]&lt;=INDEX(tblRecessie[Eind],MATCH(tblAEX[[#This Row],[Datum]],tblRecessie[Start])),1,NA())</f>
        <v>#N/A</v>
      </c>
      <c r="G61" s="3" t="e">
        <f>tblAEX[[#This Row],[Close]]/INDEX(tblAEX[Close],MATCH(EDATE(tblAEX[[#This Row],[Datum]],-12),tblAEX[Datum]))-1</f>
        <v>#N/A</v>
      </c>
      <c r="H61" t="e">
        <f ca="1">IF(tblAEX[[#This Row],[Close]]=MinClose,tblAEX[[#This Row],[Close]],NA())</f>
        <v>#N/A</v>
      </c>
      <c r="I61" t="e">
        <f ca="1">IF(tblAEX[[#This Row],[Close]]=MaxClose,tblAEX[[#This Row],[Close]],NA())</f>
        <v>#N/A</v>
      </c>
    </row>
    <row r="62" spans="1:9" x14ac:dyDescent="0.25">
      <c r="A62" s="1">
        <v>36612</v>
      </c>
      <c r="B62">
        <v>683.22</v>
      </c>
      <c r="C62">
        <v>686.66</v>
      </c>
      <c r="D62">
        <v>679.79</v>
      </c>
      <c r="E62">
        <v>682.12</v>
      </c>
      <c r="F62" t="e">
        <f>IF(tblAEX[[#This Row],[Datum]]&lt;=INDEX(tblRecessie[Eind],MATCH(tblAEX[[#This Row],[Datum]],tblRecessie[Start])),1,NA())</f>
        <v>#N/A</v>
      </c>
      <c r="G62" s="3" t="e">
        <f>tblAEX[[#This Row],[Close]]/INDEX(tblAEX[Close],MATCH(EDATE(tblAEX[[#This Row],[Datum]],-12),tblAEX[Datum]))-1</f>
        <v>#N/A</v>
      </c>
      <c r="H62" t="e">
        <f ca="1">IF(tblAEX[[#This Row],[Close]]=MinClose,tblAEX[[#This Row],[Close]],NA())</f>
        <v>#N/A</v>
      </c>
      <c r="I62" t="e">
        <f ca="1">IF(tblAEX[[#This Row],[Close]]=MaxClose,tblAEX[[#This Row],[Close]],NA())</f>
        <v>#N/A</v>
      </c>
    </row>
    <row r="63" spans="1:9" x14ac:dyDescent="0.25">
      <c r="A63" s="1">
        <v>36613</v>
      </c>
      <c r="B63">
        <v>681.61</v>
      </c>
      <c r="C63">
        <v>691.66</v>
      </c>
      <c r="D63">
        <v>681.32</v>
      </c>
      <c r="E63">
        <v>687.94</v>
      </c>
      <c r="F63" t="e">
        <f>IF(tblAEX[[#This Row],[Datum]]&lt;=INDEX(tblRecessie[Eind],MATCH(tblAEX[[#This Row],[Datum]],tblRecessie[Start])),1,NA())</f>
        <v>#N/A</v>
      </c>
      <c r="G63" s="3" t="e">
        <f>tblAEX[[#This Row],[Close]]/INDEX(tblAEX[Close],MATCH(EDATE(tblAEX[[#This Row],[Datum]],-12),tblAEX[Datum]))-1</f>
        <v>#N/A</v>
      </c>
      <c r="H63" t="e">
        <f ca="1">IF(tblAEX[[#This Row],[Close]]=MinClose,tblAEX[[#This Row],[Close]],NA())</f>
        <v>#N/A</v>
      </c>
      <c r="I63" t="e">
        <f ca="1">IF(tblAEX[[#This Row],[Close]]=MaxClose,tblAEX[[#This Row],[Close]],NA())</f>
        <v>#N/A</v>
      </c>
    </row>
    <row r="64" spans="1:9" x14ac:dyDescent="0.25">
      <c r="A64" s="1">
        <v>36614</v>
      </c>
      <c r="B64">
        <v>686.96</v>
      </c>
      <c r="C64">
        <v>688.33</v>
      </c>
      <c r="D64">
        <v>680.38</v>
      </c>
      <c r="E64">
        <v>682.73</v>
      </c>
      <c r="F64" t="e">
        <f>IF(tblAEX[[#This Row],[Datum]]&lt;=INDEX(tblRecessie[Eind],MATCH(tblAEX[[#This Row],[Datum]],tblRecessie[Start])),1,NA())</f>
        <v>#N/A</v>
      </c>
      <c r="G64" s="3" t="e">
        <f>tblAEX[[#This Row],[Close]]/INDEX(tblAEX[Close],MATCH(EDATE(tblAEX[[#This Row],[Datum]],-12),tblAEX[Datum]))-1</f>
        <v>#N/A</v>
      </c>
      <c r="H64" t="e">
        <f ca="1">IF(tblAEX[[#This Row],[Close]]=MinClose,tblAEX[[#This Row],[Close]],NA())</f>
        <v>#N/A</v>
      </c>
      <c r="I64" t="e">
        <f ca="1">IF(tblAEX[[#This Row],[Close]]=MaxClose,tblAEX[[#This Row],[Close]],NA())</f>
        <v>#N/A</v>
      </c>
    </row>
    <row r="65" spans="1:9" x14ac:dyDescent="0.25">
      <c r="A65" s="1">
        <v>36615</v>
      </c>
      <c r="B65">
        <v>675.08</v>
      </c>
      <c r="C65">
        <v>677.93</v>
      </c>
      <c r="D65">
        <v>661.14</v>
      </c>
      <c r="E65">
        <v>664.46</v>
      </c>
      <c r="F65" t="e">
        <f>IF(tblAEX[[#This Row],[Datum]]&lt;=INDEX(tblRecessie[Eind],MATCH(tblAEX[[#This Row],[Datum]],tblRecessie[Start])),1,NA())</f>
        <v>#N/A</v>
      </c>
      <c r="G65" s="3" t="e">
        <f>tblAEX[[#This Row],[Close]]/INDEX(tblAEX[Close],MATCH(EDATE(tblAEX[[#This Row],[Datum]],-12),tblAEX[Datum]))-1</f>
        <v>#N/A</v>
      </c>
      <c r="H65" t="e">
        <f ca="1">IF(tblAEX[[#This Row],[Close]]=MinClose,tblAEX[[#This Row],[Close]],NA())</f>
        <v>#N/A</v>
      </c>
      <c r="I65" t="e">
        <f ca="1">IF(tblAEX[[#This Row],[Close]]=MaxClose,tblAEX[[#This Row],[Close]],NA())</f>
        <v>#N/A</v>
      </c>
    </row>
    <row r="66" spans="1:9" x14ac:dyDescent="0.25">
      <c r="A66" s="1">
        <v>36616</v>
      </c>
      <c r="B66">
        <v>657.08</v>
      </c>
      <c r="C66">
        <v>668.48</v>
      </c>
      <c r="D66">
        <v>652.13</v>
      </c>
      <c r="E66">
        <v>662.29</v>
      </c>
      <c r="F66" t="e">
        <f>IF(tblAEX[[#This Row],[Datum]]&lt;=INDEX(tblRecessie[Eind],MATCH(tblAEX[[#This Row],[Datum]],tblRecessie[Start])),1,NA())</f>
        <v>#N/A</v>
      </c>
      <c r="G66" s="3" t="e">
        <f>tblAEX[[#This Row],[Close]]/INDEX(tblAEX[Close],MATCH(EDATE(tblAEX[[#This Row],[Datum]],-12),tblAEX[Datum]))-1</f>
        <v>#N/A</v>
      </c>
      <c r="H66" t="e">
        <f ca="1">IF(tblAEX[[#This Row],[Close]]=MinClose,tblAEX[[#This Row],[Close]],NA())</f>
        <v>#N/A</v>
      </c>
      <c r="I66" t="e">
        <f ca="1">IF(tblAEX[[#This Row],[Close]]=MaxClose,tblAEX[[#This Row],[Close]],NA())</f>
        <v>#N/A</v>
      </c>
    </row>
    <row r="67" spans="1:9" x14ac:dyDescent="0.25">
      <c r="A67" s="1">
        <v>36619</v>
      </c>
      <c r="B67">
        <v>666.96</v>
      </c>
      <c r="C67">
        <v>668.13</v>
      </c>
      <c r="D67">
        <v>645.79999999999995</v>
      </c>
      <c r="E67">
        <v>650.91999999999996</v>
      </c>
      <c r="F67" t="e">
        <f>IF(tblAEX[[#This Row],[Datum]]&lt;=INDEX(tblRecessie[Eind],MATCH(tblAEX[[#This Row],[Datum]],tblRecessie[Start])),1,NA())</f>
        <v>#N/A</v>
      </c>
      <c r="G67" s="3" t="e">
        <f>tblAEX[[#This Row],[Close]]/INDEX(tblAEX[Close],MATCH(EDATE(tblAEX[[#This Row],[Datum]],-12),tblAEX[Datum]))-1</f>
        <v>#N/A</v>
      </c>
      <c r="H67" t="e">
        <f ca="1">IF(tblAEX[[#This Row],[Close]]=MinClose,tblAEX[[#This Row],[Close]],NA())</f>
        <v>#N/A</v>
      </c>
      <c r="I67" t="e">
        <f ca="1">IF(tblAEX[[#This Row],[Close]]=MaxClose,tblAEX[[#This Row],[Close]],NA())</f>
        <v>#N/A</v>
      </c>
    </row>
    <row r="68" spans="1:9" x14ac:dyDescent="0.25">
      <c r="A68" s="1">
        <v>36620</v>
      </c>
      <c r="B68">
        <v>651.66</v>
      </c>
      <c r="C68">
        <v>662.42</v>
      </c>
      <c r="D68">
        <v>651.66</v>
      </c>
      <c r="E68">
        <v>655.85</v>
      </c>
      <c r="F68" t="e">
        <f>IF(tblAEX[[#This Row],[Datum]]&lt;=INDEX(tblRecessie[Eind],MATCH(tblAEX[[#This Row],[Datum]],tblRecessie[Start])),1,NA())</f>
        <v>#N/A</v>
      </c>
      <c r="G68" s="3" t="e">
        <f>tblAEX[[#This Row],[Close]]/INDEX(tblAEX[Close],MATCH(EDATE(tblAEX[[#This Row],[Datum]],-12),tblAEX[Datum]))-1</f>
        <v>#N/A</v>
      </c>
      <c r="H68" t="e">
        <f ca="1">IF(tblAEX[[#This Row],[Close]]=MinClose,tblAEX[[#This Row],[Close]],NA())</f>
        <v>#N/A</v>
      </c>
      <c r="I68" t="e">
        <f ca="1">IF(tblAEX[[#This Row],[Close]]=MaxClose,tblAEX[[#This Row],[Close]],NA())</f>
        <v>#N/A</v>
      </c>
    </row>
    <row r="69" spans="1:9" x14ac:dyDescent="0.25">
      <c r="A69" s="1">
        <v>36621</v>
      </c>
      <c r="B69">
        <v>651.22</v>
      </c>
      <c r="C69">
        <v>655.82</v>
      </c>
      <c r="D69">
        <v>632.49</v>
      </c>
      <c r="E69">
        <v>640.57000000000005</v>
      </c>
      <c r="F69" t="e">
        <f>IF(tblAEX[[#This Row],[Datum]]&lt;=INDEX(tblRecessie[Eind],MATCH(tblAEX[[#This Row],[Datum]],tblRecessie[Start])),1,NA())</f>
        <v>#N/A</v>
      </c>
      <c r="G69" s="3" t="e">
        <f>tblAEX[[#This Row],[Close]]/INDEX(tblAEX[Close],MATCH(EDATE(tblAEX[[#This Row],[Datum]],-12),tblAEX[Datum]))-1</f>
        <v>#N/A</v>
      </c>
      <c r="H69" t="e">
        <f ca="1">IF(tblAEX[[#This Row],[Close]]=MinClose,tblAEX[[#This Row],[Close]],NA())</f>
        <v>#N/A</v>
      </c>
      <c r="I69" t="e">
        <f ca="1">IF(tblAEX[[#This Row],[Close]]=MaxClose,tblAEX[[#This Row],[Close]],NA())</f>
        <v>#N/A</v>
      </c>
    </row>
    <row r="70" spans="1:9" x14ac:dyDescent="0.25">
      <c r="A70" s="1">
        <v>36622</v>
      </c>
      <c r="B70">
        <v>647.66</v>
      </c>
      <c r="C70">
        <v>658.63</v>
      </c>
      <c r="D70">
        <v>645.95000000000005</v>
      </c>
      <c r="E70">
        <v>658.62</v>
      </c>
      <c r="F70" t="e">
        <f>IF(tblAEX[[#This Row],[Datum]]&lt;=INDEX(tblRecessie[Eind],MATCH(tblAEX[[#This Row],[Datum]],tblRecessie[Start])),1,NA())</f>
        <v>#N/A</v>
      </c>
      <c r="G70" s="3" t="e">
        <f>tblAEX[[#This Row],[Close]]/INDEX(tblAEX[Close],MATCH(EDATE(tblAEX[[#This Row],[Datum]],-12),tblAEX[Datum]))-1</f>
        <v>#N/A</v>
      </c>
      <c r="H70" t="e">
        <f ca="1">IF(tblAEX[[#This Row],[Close]]=MinClose,tblAEX[[#This Row],[Close]],NA())</f>
        <v>#N/A</v>
      </c>
      <c r="I70" t="e">
        <f ca="1">IF(tblAEX[[#This Row],[Close]]=MaxClose,tblAEX[[#This Row],[Close]],NA())</f>
        <v>#N/A</v>
      </c>
    </row>
    <row r="71" spans="1:9" x14ac:dyDescent="0.25">
      <c r="A71" s="1">
        <v>36623</v>
      </c>
      <c r="B71">
        <v>669.72</v>
      </c>
      <c r="C71">
        <v>673.52</v>
      </c>
      <c r="D71">
        <v>664.13</v>
      </c>
      <c r="E71">
        <v>671.34</v>
      </c>
      <c r="F71" t="e">
        <f>IF(tblAEX[[#This Row],[Datum]]&lt;=INDEX(tblRecessie[Eind],MATCH(tblAEX[[#This Row],[Datum]],tblRecessie[Start])),1,NA())</f>
        <v>#N/A</v>
      </c>
      <c r="G71" s="3" t="e">
        <f>tblAEX[[#This Row],[Close]]/INDEX(tblAEX[Close],MATCH(EDATE(tblAEX[[#This Row],[Datum]],-12),tblAEX[Datum]))-1</f>
        <v>#N/A</v>
      </c>
      <c r="H71" t="e">
        <f ca="1">IF(tblAEX[[#This Row],[Close]]=MinClose,tblAEX[[#This Row],[Close]],NA())</f>
        <v>#N/A</v>
      </c>
      <c r="I71" t="e">
        <f ca="1">IF(tblAEX[[#This Row],[Close]]=MaxClose,tblAEX[[#This Row],[Close]],NA())</f>
        <v>#N/A</v>
      </c>
    </row>
    <row r="72" spans="1:9" x14ac:dyDescent="0.25">
      <c r="A72" s="1">
        <v>36626</v>
      </c>
      <c r="B72">
        <v>678.36</v>
      </c>
      <c r="C72">
        <v>678.47</v>
      </c>
      <c r="D72">
        <v>668.79</v>
      </c>
      <c r="E72">
        <v>672.03</v>
      </c>
      <c r="F72" t="e">
        <f>IF(tblAEX[[#This Row],[Datum]]&lt;=INDEX(tblRecessie[Eind],MATCH(tblAEX[[#This Row],[Datum]],tblRecessie[Start])),1,NA())</f>
        <v>#N/A</v>
      </c>
      <c r="G72" s="3" t="e">
        <f>tblAEX[[#This Row],[Close]]/INDEX(tblAEX[Close],MATCH(EDATE(tblAEX[[#This Row],[Datum]],-12),tblAEX[Datum]))-1</f>
        <v>#N/A</v>
      </c>
      <c r="H72" t="e">
        <f ca="1">IF(tblAEX[[#This Row],[Close]]=MinClose,tblAEX[[#This Row],[Close]],NA())</f>
        <v>#N/A</v>
      </c>
      <c r="I72" t="e">
        <f ca="1">IF(tblAEX[[#This Row],[Close]]=MaxClose,tblAEX[[#This Row],[Close]],NA())</f>
        <v>#N/A</v>
      </c>
    </row>
    <row r="73" spans="1:9" x14ac:dyDescent="0.25">
      <c r="A73" s="1">
        <v>36627</v>
      </c>
      <c r="B73">
        <v>662.43</v>
      </c>
      <c r="C73">
        <v>667.52</v>
      </c>
      <c r="D73">
        <v>658.11</v>
      </c>
      <c r="E73">
        <v>660.62</v>
      </c>
      <c r="F73" t="e">
        <f>IF(tblAEX[[#This Row],[Datum]]&lt;=INDEX(tblRecessie[Eind],MATCH(tblAEX[[#This Row],[Datum]],tblRecessie[Start])),1,NA())</f>
        <v>#N/A</v>
      </c>
      <c r="G73" s="3" t="e">
        <f>tblAEX[[#This Row],[Close]]/INDEX(tblAEX[Close],MATCH(EDATE(tblAEX[[#This Row],[Datum]],-12),tblAEX[Datum]))-1</f>
        <v>#N/A</v>
      </c>
      <c r="H73" t="e">
        <f ca="1">IF(tblAEX[[#This Row],[Close]]=MinClose,tblAEX[[#This Row],[Close]],NA())</f>
        <v>#N/A</v>
      </c>
      <c r="I73" t="e">
        <f ca="1">IF(tblAEX[[#This Row],[Close]]=MaxClose,tblAEX[[#This Row],[Close]],NA())</f>
        <v>#N/A</v>
      </c>
    </row>
    <row r="74" spans="1:9" x14ac:dyDescent="0.25">
      <c r="A74" s="1">
        <v>36628</v>
      </c>
      <c r="B74">
        <v>665.91</v>
      </c>
      <c r="C74">
        <v>667.73</v>
      </c>
      <c r="D74">
        <v>660.18</v>
      </c>
      <c r="E74">
        <v>661.29</v>
      </c>
      <c r="F74" t="e">
        <f>IF(tblAEX[[#This Row],[Datum]]&lt;=INDEX(tblRecessie[Eind],MATCH(tblAEX[[#This Row],[Datum]],tblRecessie[Start])),1,NA())</f>
        <v>#N/A</v>
      </c>
      <c r="G74" s="3" t="e">
        <f>tblAEX[[#This Row],[Close]]/INDEX(tblAEX[Close],MATCH(EDATE(tblAEX[[#This Row],[Datum]],-12),tblAEX[Datum]))-1</f>
        <v>#N/A</v>
      </c>
      <c r="H74" t="e">
        <f ca="1">IF(tblAEX[[#This Row],[Close]]=MinClose,tblAEX[[#This Row],[Close]],NA())</f>
        <v>#N/A</v>
      </c>
      <c r="I74" t="e">
        <f ca="1">IF(tblAEX[[#This Row],[Close]]=MaxClose,tblAEX[[#This Row],[Close]],NA())</f>
        <v>#N/A</v>
      </c>
    </row>
    <row r="75" spans="1:9" x14ac:dyDescent="0.25">
      <c r="A75" s="1">
        <v>36629</v>
      </c>
      <c r="B75">
        <v>652.54</v>
      </c>
      <c r="C75">
        <v>665.37</v>
      </c>
      <c r="D75">
        <v>652.41</v>
      </c>
      <c r="E75">
        <v>660.26</v>
      </c>
      <c r="F75" t="e">
        <f>IF(tblAEX[[#This Row],[Datum]]&lt;=INDEX(tblRecessie[Eind],MATCH(tblAEX[[#This Row],[Datum]],tblRecessie[Start])),1,NA())</f>
        <v>#N/A</v>
      </c>
      <c r="G75" s="3" t="e">
        <f>tblAEX[[#This Row],[Close]]/INDEX(tblAEX[Close],MATCH(EDATE(tblAEX[[#This Row],[Datum]],-12),tblAEX[Datum]))-1</f>
        <v>#N/A</v>
      </c>
      <c r="H75" t="e">
        <f ca="1">IF(tblAEX[[#This Row],[Close]]=MinClose,tblAEX[[#This Row],[Close]],NA())</f>
        <v>#N/A</v>
      </c>
      <c r="I75" t="e">
        <f ca="1">IF(tblAEX[[#This Row],[Close]]=MaxClose,tblAEX[[#This Row],[Close]],NA())</f>
        <v>#N/A</v>
      </c>
    </row>
    <row r="76" spans="1:9" x14ac:dyDescent="0.25">
      <c r="A76" s="1">
        <v>36630</v>
      </c>
      <c r="B76">
        <v>657.49</v>
      </c>
      <c r="C76">
        <v>661.73</v>
      </c>
      <c r="D76">
        <v>645.57000000000005</v>
      </c>
      <c r="E76">
        <v>650.54</v>
      </c>
      <c r="F76" t="e">
        <f>IF(tblAEX[[#This Row],[Datum]]&lt;=INDEX(tblRecessie[Eind],MATCH(tblAEX[[#This Row],[Datum]],tblRecessie[Start])),1,NA())</f>
        <v>#N/A</v>
      </c>
      <c r="G76" s="3" t="e">
        <f>tblAEX[[#This Row],[Close]]/INDEX(tblAEX[Close],MATCH(EDATE(tblAEX[[#This Row],[Datum]],-12),tblAEX[Datum]))-1</f>
        <v>#N/A</v>
      </c>
      <c r="H76" t="e">
        <f ca="1">IF(tblAEX[[#This Row],[Close]]=MinClose,tblAEX[[#This Row],[Close]],NA())</f>
        <v>#N/A</v>
      </c>
      <c r="I76" t="e">
        <f ca="1">IF(tblAEX[[#This Row],[Close]]=MaxClose,tblAEX[[#This Row],[Close]],NA())</f>
        <v>#N/A</v>
      </c>
    </row>
    <row r="77" spans="1:9" x14ac:dyDescent="0.25">
      <c r="A77" s="1">
        <v>36633</v>
      </c>
      <c r="B77">
        <v>618.66999999999996</v>
      </c>
      <c r="C77">
        <v>640.41</v>
      </c>
      <c r="D77">
        <v>618.66999999999996</v>
      </c>
      <c r="E77">
        <v>637.87</v>
      </c>
      <c r="F77" t="e">
        <f>IF(tblAEX[[#This Row],[Datum]]&lt;=INDEX(tblRecessie[Eind],MATCH(tblAEX[[#This Row],[Datum]],tblRecessie[Start])),1,NA())</f>
        <v>#N/A</v>
      </c>
      <c r="G77" s="3" t="e">
        <f>tblAEX[[#This Row],[Close]]/INDEX(tblAEX[Close],MATCH(EDATE(tblAEX[[#This Row],[Datum]],-12),tblAEX[Datum]))-1</f>
        <v>#N/A</v>
      </c>
      <c r="H77" t="e">
        <f ca="1">IF(tblAEX[[#This Row],[Close]]=MinClose,tblAEX[[#This Row],[Close]],NA())</f>
        <v>#N/A</v>
      </c>
      <c r="I77" t="e">
        <f ca="1">IF(tblAEX[[#This Row],[Close]]=MaxClose,tblAEX[[#This Row],[Close]],NA())</f>
        <v>#N/A</v>
      </c>
    </row>
    <row r="78" spans="1:9" x14ac:dyDescent="0.25">
      <c r="A78" s="1">
        <v>36634</v>
      </c>
      <c r="B78">
        <v>650.15</v>
      </c>
      <c r="C78">
        <v>653.85</v>
      </c>
      <c r="D78">
        <v>639.61</v>
      </c>
      <c r="E78">
        <v>646.42999999999995</v>
      </c>
      <c r="F78" t="e">
        <f>IF(tblAEX[[#This Row],[Datum]]&lt;=INDEX(tblRecessie[Eind],MATCH(tblAEX[[#This Row],[Datum]],tblRecessie[Start])),1,NA())</f>
        <v>#N/A</v>
      </c>
      <c r="G78" s="3" t="e">
        <f>tblAEX[[#This Row],[Close]]/INDEX(tblAEX[Close],MATCH(EDATE(tblAEX[[#This Row],[Datum]],-12),tblAEX[Datum]))-1</f>
        <v>#N/A</v>
      </c>
      <c r="H78" t="e">
        <f ca="1">IF(tblAEX[[#This Row],[Close]]=MinClose,tblAEX[[#This Row],[Close]],NA())</f>
        <v>#N/A</v>
      </c>
      <c r="I78" t="e">
        <f ca="1">IF(tblAEX[[#This Row],[Close]]=MaxClose,tblAEX[[#This Row],[Close]],NA())</f>
        <v>#N/A</v>
      </c>
    </row>
    <row r="79" spans="1:9" x14ac:dyDescent="0.25">
      <c r="A79" s="1">
        <v>36635</v>
      </c>
      <c r="B79">
        <v>657.33</v>
      </c>
      <c r="C79">
        <v>657.86</v>
      </c>
      <c r="D79">
        <v>650.01</v>
      </c>
      <c r="E79">
        <v>654.16999999999996</v>
      </c>
      <c r="F79" t="e">
        <f>IF(tblAEX[[#This Row],[Datum]]&lt;=INDEX(tblRecessie[Eind],MATCH(tblAEX[[#This Row],[Datum]],tblRecessie[Start])),1,NA())</f>
        <v>#N/A</v>
      </c>
      <c r="G79" s="3" t="e">
        <f>tblAEX[[#This Row],[Close]]/INDEX(tblAEX[Close],MATCH(EDATE(tblAEX[[#This Row],[Datum]],-12),tblAEX[Datum]))-1</f>
        <v>#N/A</v>
      </c>
      <c r="H79" t="e">
        <f ca="1">IF(tblAEX[[#This Row],[Close]]=MinClose,tblAEX[[#This Row],[Close]],NA())</f>
        <v>#N/A</v>
      </c>
      <c r="I79" t="e">
        <f ca="1">IF(tblAEX[[#This Row],[Close]]=MaxClose,tblAEX[[#This Row],[Close]],NA())</f>
        <v>#N/A</v>
      </c>
    </row>
    <row r="80" spans="1:9" x14ac:dyDescent="0.25">
      <c r="A80" s="1">
        <v>36636</v>
      </c>
      <c r="B80">
        <v>654.99</v>
      </c>
      <c r="C80">
        <v>658.64</v>
      </c>
      <c r="D80">
        <v>652.25</v>
      </c>
      <c r="E80">
        <v>657.97</v>
      </c>
      <c r="F80" t="e">
        <f>IF(tblAEX[[#This Row],[Datum]]&lt;=INDEX(tblRecessie[Eind],MATCH(tblAEX[[#This Row],[Datum]],tblRecessie[Start])),1,NA())</f>
        <v>#N/A</v>
      </c>
      <c r="G80" s="3" t="e">
        <f>tblAEX[[#This Row],[Close]]/INDEX(tblAEX[Close],MATCH(EDATE(tblAEX[[#This Row],[Datum]],-12),tblAEX[Datum]))-1</f>
        <v>#N/A</v>
      </c>
      <c r="H80" t="e">
        <f ca="1">IF(tblAEX[[#This Row],[Close]]=MinClose,tblAEX[[#This Row],[Close]],NA())</f>
        <v>#N/A</v>
      </c>
      <c r="I80" t="e">
        <f ca="1">IF(tblAEX[[#This Row],[Close]]=MaxClose,tblAEX[[#This Row],[Close]],NA())</f>
        <v>#N/A</v>
      </c>
    </row>
    <row r="81" spans="1:9" x14ac:dyDescent="0.25">
      <c r="A81" s="1">
        <v>36641</v>
      </c>
      <c r="B81">
        <v>655.67</v>
      </c>
      <c r="C81">
        <v>664.05</v>
      </c>
      <c r="D81">
        <v>654.07000000000005</v>
      </c>
      <c r="E81">
        <v>659.31</v>
      </c>
      <c r="F81" t="e">
        <f>IF(tblAEX[[#This Row],[Datum]]&lt;=INDEX(tblRecessie[Eind],MATCH(tblAEX[[#This Row],[Datum]],tblRecessie[Start])),1,NA())</f>
        <v>#N/A</v>
      </c>
      <c r="G81" s="3" t="e">
        <f>tblAEX[[#This Row],[Close]]/INDEX(tblAEX[Close],MATCH(EDATE(tblAEX[[#This Row],[Datum]],-12),tblAEX[Datum]))-1</f>
        <v>#N/A</v>
      </c>
      <c r="H81" t="e">
        <f ca="1">IF(tblAEX[[#This Row],[Close]]=MinClose,tblAEX[[#This Row],[Close]],NA())</f>
        <v>#N/A</v>
      </c>
      <c r="I81" t="e">
        <f ca="1">IF(tblAEX[[#This Row],[Close]]=MaxClose,tblAEX[[#This Row],[Close]],NA())</f>
        <v>#N/A</v>
      </c>
    </row>
    <row r="82" spans="1:9" x14ac:dyDescent="0.25">
      <c r="A82" s="1">
        <v>36642</v>
      </c>
      <c r="B82">
        <v>669.25</v>
      </c>
      <c r="C82">
        <v>670.79</v>
      </c>
      <c r="D82">
        <v>664.2</v>
      </c>
      <c r="E82">
        <v>666.36</v>
      </c>
      <c r="F82" t="e">
        <f>IF(tblAEX[[#This Row],[Datum]]&lt;=INDEX(tblRecessie[Eind],MATCH(tblAEX[[#This Row],[Datum]],tblRecessie[Start])),1,NA())</f>
        <v>#N/A</v>
      </c>
      <c r="G82" s="3" t="e">
        <f>tblAEX[[#This Row],[Close]]/INDEX(tblAEX[Close],MATCH(EDATE(tblAEX[[#This Row],[Datum]],-12),tblAEX[Datum]))-1</f>
        <v>#N/A</v>
      </c>
      <c r="H82" t="e">
        <f ca="1">IF(tblAEX[[#This Row],[Close]]=MinClose,tblAEX[[#This Row],[Close]],NA())</f>
        <v>#N/A</v>
      </c>
      <c r="I82" t="e">
        <f ca="1">IF(tblAEX[[#This Row],[Close]]=MaxClose,tblAEX[[#This Row],[Close]],NA())</f>
        <v>#N/A</v>
      </c>
    </row>
    <row r="83" spans="1:9" x14ac:dyDescent="0.25">
      <c r="A83" s="1">
        <v>36643</v>
      </c>
      <c r="B83">
        <v>664.21</v>
      </c>
      <c r="C83">
        <v>665.83</v>
      </c>
      <c r="D83">
        <v>649.34</v>
      </c>
      <c r="E83">
        <v>649.91999999999996</v>
      </c>
      <c r="F83" t="e">
        <f>IF(tblAEX[[#This Row],[Datum]]&lt;=INDEX(tblRecessie[Eind],MATCH(tblAEX[[#This Row],[Datum]],tblRecessie[Start])),1,NA())</f>
        <v>#N/A</v>
      </c>
      <c r="G83" s="3" t="e">
        <f>tblAEX[[#This Row],[Close]]/INDEX(tblAEX[Close],MATCH(EDATE(tblAEX[[#This Row],[Datum]],-12),tblAEX[Datum]))-1</f>
        <v>#N/A</v>
      </c>
      <c r="H83" t="e">
        <f ca="1">IF(tblAEX[[#This Row],[Close]]=MinClose,tblAEX[[#This Row],[Close]],NA())</f>
        <v>#N/A</v>
      </c>
      <c r="I83" t="e">
        <f ca="1">IF(tblAEX[[#This Row],[Close]]=MaxClose,tblAEX[[#This Row],[Close]],NA())</f>
        <v>#N/A</v>
      </c>
    </row>
    <row r="84" spans="1:9" x14ac:dyDescent="0.25">
      <c r="A84" s="1">
        <v>36644</v>
      </c>
      <c r="B84">
        <v>660.57</v>
      </c>
      <c r="C84">
        <v>666.24</v>
      </c>
      <c r="D84">
        <v>659.2</v>
      </c>
      <c r="E84">
        <v>661.38</v>
      </c>
      <c r="F84" t="e">
        <f>IF(tblAEX[[#This Row],[Datum]]&lt;=INDEX(tblRecessie[Eind],MATCH(tblAEX[[#This Row],[Datum]],tblRecessie[Start])),1,NA())</f>
        <v>#N/A</v>
      </c>
      <c r="G84" s="3" t="e">
        <f>tblAEX[[#This Row],[Close]]/INDEX(tblAEX[Close],MATCH(EDATE(tblAEX[[#This Row],[Datum]],-12),tblAEX[Datum]))-1</f>
        <v>#N/A</v>
      </c>
      <c r="H84" t="e">
        <f ca="1">IF(tblAEX[[#This Row],[Close]]=MinClose,tblAEX[[#This Row],[Close]],NA())</f>
        <v>#N/A</v>
      </c>
      <c r="I84" t="e">
        <f ca="1">IF(tblAEX[[#This Row],[Close]]=MaxClose,tblAEX[[#This Row],[Close]],NA())</f>
        <v>#N/A</v>
      </c>
    </row>
    <row r="85" spans="1:9" x14ac:dyDescent="0.25">
      <c r="A85" s="1">
        <v>36647</v>
      </c>
      <c r="B85">
        <v>668.24</v>
      </c>
      <c r="C85">
        <v>668.98</v>
      </c>
      <c r="D85">
        <v>663.58</v>
      </c>
      <c r="E85">
        <v>667.48</v>
      </c>
      <c r="F85" t="e">
        <f>IF(tblAEX[[#This Row],[Datum]]&lt;=INDEX(tblRecessie[Eind],MATCH(tblAEX[[#This Row],[Datum]],tblRecessie[Start])),1,NA())</f>
        <v>#N/A</v>
      </c>
      <c r="G85" s="3" t="e">
        <f>tblAEX[[#This Row],[Close]]/INDEX(tblAEX[Close],MATCH(EDATE(tblAEX[[#This Row],[Datum]],-12),tblAEX[Datum]))-1</f>
        <v>#N/A</v>
      </c>
      <c r="H85" t="e">
        <f ca="1">IF(tblAEX[[#This Row],[Close]]=MinClose,tblAEX[[#This Row],[Close]],NA())</f>
        <v>#N/A</v>
      </c>
      <c r="I85" t="e">
        <f ca="1">IF(tblAEX[[#This Row],[Close]]=MaxClose,tblAEX[[#This Row],[Close]],NA())</f>
        <v>#N/A</v>
      </c>
    </row>
    <row r="86" spans="1:9" x14ac:dyDescent="0.25">
      <c r="A86" s="1">
        <v>36648</v>
      </c>
      <c r="B86">
        <v>673.72</v>
      </c>
      <c r="C86">
        <v>677.67</v>
      </c>
      <c r="D86">
        <v>671.22</v>
      </c>
      <c r="E86">
        <v>673.54</v>
      </c>
      <c r="F86" t="e">
        <f>IF(tblAEX[[#This Row],[Datum]]&lt;=INDEX(tblRecessie[Eind],MATCH(tblAEX[[#This Row],[Datum]],tblRecessie[Start])),1,NA())</f>
        <v>#N/A</v>
      </c>
      <c r="G86" s="3" t="e">
        <f>tblAEX[[#This Row],[Close]]/INDEX(tblAEX[Close],MATCH(EDATE(tblAEX[[#This Row],[Datum]],-12),tblAEX[Datum]))-1</f>
        <v>#N/A</v>
      </c>
      <c r="H86" t="e">
        <f ca="1">IF(tblAEX[[#This Row],[Close]]=MinClose,tblAEX[[#This Row],[Close]],NA())</f>
        <v>#N/A</v>
      </c>
      <c r="I86" t="e">
        <f ca="1">IF(tblAEX[[#This Row],[Close]]=MaxClose,tblAEX[[#This Row],[Close]],NA())</f>
        <v>#N/A</v>
      </c>
    </row>
    <row r="87" spans="1:9" x14ac:dyDescent="0.25">
      <c r="A87" s="1">
        <v>36649</v>
      </c>
      <c r="B87">
        <v>667.7</v>
      </c>
      <c r="C87">
        <v>677.53</v>
      </c>
      <c r="D87">
        <v>665.9</v>
      </c>
      <c r="E87">
        <v>669.84</v>
      </c>
      <c r="F87" t="e">
        <f>IF(tblAEX[[#This Row],[Datum]]&lt;=INDEX(tblRecessie[Eind],MATCH(tblAEX[[#This Row],[Datum]],tblRecessie[Start])),1,NA())</f>
        <v>#N/A</v>
      </c>
      <c r="G87" s="3" t="e">
        <f>tblAEX[[#This Row],[Close]]/INDEX(tblAEX[Close],MATCH(EDATE(tblAEX[[#This Row],[Datum]],-12),tblAEX[Datum]))-1</f>
        <v>#N/A</v>
      </c>
      <c r="H87" t="e">
        <f ca="1">IF(tblAEX[[#This Row],[Close]]=MinClose,tblAEX[[#This Row],[Close]],NA())</f>
        <v>#N/A</v>
      </c>
      <c r="I87" t="e">
        <f ca="1">IF(tblAEX[[#This Row],[Close]]=MaxClose,tblAEX[[#This Row],[Close]],NA())</f>
        <v>#N/A</v>
      </c>
    </row>
    <row r="88" spans="1:9" x14ac:dyDescent="0.25">
      <c r="A88" s="1">
        <v>36650</v>
      </c>
      <c r="B88">
        <v>667.32</v>
      </c>
      <c r="C88">
        <v>670.88</v>
      </c>
      <c r="D88">
        <v>662.96</v>
      </c>
      <c r="E88">
        <v>665.07</v>
      </c>
      <c r="F88" t="e">
        <f>IF(tblAEX[[#This Row],[Datum]]&lt;=INDEX(tblRecessie[Eind],MATCH(tblAEX[[#This Row],[Datum]],tblRecessie[Start])),1,NA())</f>
        <v>#N/A</v>
      </c>
      <c r="G88" s="3" t="e">
        <f>tblAEX[[#This Row],[Close]]/INDEX(tblAEX[Close],MATCH(EDATE(tblAEX[[#This Row],[Datum]],-12),tblAEX[Datum]))-1</f>
        <v>#N/A</v>
      </c>
      <c r="H88" t="e">
        <f ca="1">IF(tblAEX[[#This Row],[Close]]=MinClose,tblAEX[[#This Row],[Close]],NA())</f>
        <v>#N/A</v>
      </c>
      <c r="I88" t="e">
        <f ca="1">IF(tblAEX[[#This Row],[Close]]=MaxClose,tblAEX[[#This Row],[Close]],NA())</f>
        <v>#N/A</v>
      </c>
    </row>
    <row r="89" spans="1:9" x14ac:dyDescent="0.25">
      <c r="A89" s="1">
        <v>36651</v>
      </c>
      <c r="B89">
        <v>667.68</v>
      </c>
      <c r="C89">
        <v>672.32</v>
      </c>
      <c r="D89">
        <v>661.76</v>
      </c>
      <c r="E89">
        <v>670.27</v>
      </c>
      <c r="F89" t="e">
        <f>IF(tblAEX[[#This Row],[Datum]]&lt;=INDEX(tblRecessie[Eind],MATCH(tblAEX[[#This Row],[Datum]],tblRecessie[Start])),1,NA())</f>
        <v>#N/A</v>
      </c>
      <c r="G89" s="3" t="e">
        <f>tblAEX[[#This Row],[Close]]/INDEX(tblAEX[Close],MATCH(EDATE(tblAEX[[#This Row],[Datum]],-12),tblAEX[Datum]))-1</f>
        <v>#N/A</v>
      </c>
      <c r="H89" t="e">
        <f ca="1">IF(tblAEX[[#This Row],[Close]]=MinClose,tblAEX[[#This Row],[Close]],NA())</f>
        <v>#N/A</v>
      </c>
      <c r="I89" t="e">
        <f ca="1">IF(tblAEX[[#This Row],[Close]]=MaxClose,tblAEX[[#This Row],[Close]],NA())</f>
        <v>#N/A</v>
      </c>
    </row>
    <row r="90" spans="1:9" x14ac:dyDescent="0.25">
      <c r="A90" s="1">
        <v>36654</v>
      </c>
      <c r="B90">
        <v>669.71</v>
      </c>
      <c r="C90">
        <v>670.52</v>
      </c>
      <c r="D90">
        <v>664.89</v>
      </c>
      <c r="E90">
        <v>668.87</v>
      </c>
      <c r="F90" t="e">
        <f>IF(tblAEX[[#This Row],[Datum]]&lt;=INDEX(tblRecessie[Eind],MATCH(tblAEX[[#This Row],[Datum]],tblRecessie[Start])),1,NA())</f>
        <v>#N/A</v>
      </c>
      <c r="G90" s="3" t="e">
        <f>tblAEX[[#This Row],[Close]]/INDEX(tblAEX[Close],MATCH(EDATE(tblAEX[[#This Row],[Datum]],-12),tblAEX[Datum]))-1</f>
        <v>#N/A</v>
      </c>
      <c r="H90" t="e">
        <f ca="1">IF(tblAEX[[#This Row],[Close]]=MinClose,tblAEX[[#This Row],[Close]],NA())</f>
        <v>#N/A</v>
      </c>
      <c r="I90" t="e">
        <f ca="1">IF(tblAEX[[#This Row],[Close]]=MaxClose,tblAEX[[#This Row],[Close]],NA())</f>
        <v>#N/A</v>
      </c>
    </row>
    <row r="91" spans="1:9" x14ac:dyDescent="0.25">
      <c r="A91" s="1">
        <v>36655</v>
      </c>
      <c r="B91">
        <v>667.17</v>
      </c>
      <c r="C91">
        <v>668.43</v>
      </c>
      <c r="D91">
        <v>661.44</v>
      </c>
      <c r="E91">
        <v>663.46</v>
      </c>
      <c r="F91" t="e">
        <f>IF(tblAEX[[#This Row],[Datum]]&lt;=INDEX(tblRecessie[Eind],MATCH(tblAEX[[#This Row],[Datum]],tblRecessie[Start])),1,NA())</f>
        <v>#N/A</v>
      </c>
      <c r="G91" s="3" t="e">
        <f>tblAEX[[#This Row],[Close]]/INDEX(tblAEX[Close],MATCH(EDATE(tblAEX[[#This Row],[Datum]],-12),tblAEX[Datum]))-1</f>
        <v>#N/A</v>
      </c>
      <c r="H91" t="e">
        <f ca="1">IF(tblAEX[[#This Row],[Close]]=MinClose,tblAEX[[#This Row],[Close]],NA())</f>
        <v>#N/A</v>
      </c>
      <c r="I91" t="e">
        <f ca="1">IF(tblAEX[[#This Row],[Close]]=MaxClose,tblAEX[[#This Row],[Close]],NA())</f>
        <v>#N/A</v>
      </c>
    </row>
    <row r="92" spans="1:9" x14ac:dyDescent="0.25">
      <c r="A92" s="1">
        <v>36656</v>
      </c>
      <c r="B92">
        <v>658.32</v>
      </c>
      <c r="C92">
        <v>664.28</v>
      </c>
      <c r="D92">
        <v>652.13</v>
      </c>
      <c r="E92">
        <v>657.5</v>
      </c>
      <c r="F92" t="e">
        <f>IF(tblAEX[[#This Row],[Datum]]&lt;=INDEX(tblRecessie[Eind],MATCH(tblAEX[[#This Row],[Datum]],tblRecessie[Start])),1,NA())</f>
        <v>#N/A</v>
      </c>
      <c r="G92" s="3" t="e">
        <f>tblAEX[[#This Row],[Close]]/INDEX(tblAEX[Close],MATCH(EDATE(tblAEX[[#This Row],[Datum]],-12),tblAEX[Datum]))-1</f>
        <v>#N/A</v>
      </c>
      <c r="H92" t="e">
        <f ca="1">IF(tblAEX[[#This Row],[Close]]=MinClose,tblAEX[[#This Row],[Close]],NA())</f>
        <v>#N/A</v>
      </c>
      <c r="I92" t="e">
        <f ca="1">IF(tblAEX[[#This Row],[Close]]=MaxClose,tblAEX[[#This Row],[Close]],NA())</f>
        <v>#N/A</v>
      </c>
    </row>
    <row r="93" spans="1:9" x14ac:dyDescent="0.25">
      <c r="A93" s="1">
        <v>36657</v>
      </c>
      <c r="B93">
        <v>650.41</v>
      </c>
      <c r="C93">
        <v>659.17</v>
      </c>
      <c r="D93">
        <v>648.72</v>
      </c>
      <c r="E93">
        <v>658.83</v>
      </c>
      <c r="F93" t="e">
        <f>IF(tblAEX[[#This Row],[Datum]]&lt;=INDEX(tblRecessie[Eind],MATCH(tblAEX[[#This Row],[Datum]],tblRecessie[Start])),1,NA())</f>
        <v>#N/A</v>
      </c>
      <c r="G93" s="3" t="e">
        <f>tblAEX[[#This Row],[Close]]/INDEX(tblAEX[Close],MATCH(EDATE(tblAEX[[#This Row],[Datum]],-12),tblAEX[Datum]))-1</f>
        <v>#N/A</v>
      </c>
      <c r="H93" t="e">
        <f ca="1">IF(tblAEX[[#This Row],[Close]]=MinClose,tblAEX[[#This Row],[Close]],NA())</f>
        <v>#N/A</v>
      </c>
      <c r="I93" t="e">
        <f ca="1">IF(tblAEX[[#This Row],[Close]]=MaxClose,tblAEX[[#This Row],[Close]],NA())</f>
        <v>#N/A</v>
      </c>
    </row>
    <row r="94" spans="1:9" x14ac:dyDescent="0.25">
      <c r="A94" s="1">
        <v>36658</v>
      </c>
      <c r="B94">
        <v>662.15</v>
      </c>
      <c r="C94">
        <v>668.83</v>
      </c>
      <c r="D94">
        <v>660.05</v>
      </c>
      <c r="E94">
        <v>668.3</v>
      </c>
      <c r="F94" t="e">
        <f>IF(tblAEX[[#This Row],[Datum]]&lt;=INDEX(tblRecessie[Eind],MATCH(tblAEX[[#This Row],[Datum]],tblRecessie[Start])),1,NA())</f>
        <v>#N/A</v>
      </c>
      <c r="G94" s="3" t="e">
        <f>tblAEX[[#This Row],[Close]]/INDEX(tblAEX[Close],MATCH(EDATE(tblAEX[[#This Row],[Datum]],-12),tblAEX[Datum]))-1</f>
        <v>#N/A</v>
      </c>
      <c r="H94" t="e">
        <f ca="1">IF(tblAEX[[#This Row],[Close]]=MinClose,tblAEX[[#This Row],[Close]],NA())</f>
        <v>#N/A</v>
      </c>
      <c r="I94" t="e">
        <f ca="1">IF(tblAEX[[#This Row],[Close]]=MaxClose,tblAEX[[#This Row],[Close]],NA())</f>
        <v>#N/A</v>
      </c>
    </row>
    <row r="95" spans="1:9" x14ac:dyDescent="0.25">
      <c r="A95" s="1">
        <v>36661</v>
      </c>
      <c r="B95">
        <v>665.99</v>
      </c>
      <c r="C95">
        <v>668.79</v>
      </c>
      <c r="D95">
        <v>663.17</v>
      </c>
      <c r="E95">
        <v>667.06</v>
      </c>
      <c r="F95" t="e">
        <f>IF(tblAEX[[#This Row],[Datum]]&lt;=INDEX(tblRecessie[Eind],MATCH(tblAEX[[#This Row],[Datum]],tblRecessie[Start])),1,NA())</f>
        <v>#N/A</v>
      </c>
      <c r="G95" s="3" t="e">
        <f>tblAEX[[#This Row],[Close]]/INDEX(tblAEX[Close],MATCH(EDATE(tblAEX[[#This Row],[Datum]],-12),tblAEX[Datum]))-1</f>
        <v>#N/A</v>
      </c>
      <c r="H95" t="e">
        <f ca="1">IF(tblAEX[[#This Row],[Close]]=MinClose,tblAEX[[#This Row],[Close]],NA())</f>
        <v>#N/A</v>
      </c>
      <c r="I95" t="e">
        <f ca="1">IF(tblAEX[[#This Row],[Close]]=MaxClose,tblAEX[[#This Row],[Close]],NA())</f>
        <v>#N/A</v>
      </c>
    </row>
    <row r="96" spans="1:9" x14ac:dyDescent="0.25">
      <c r="A96" s="1">
        <v>36662</v>
      </c>
      <c r="B96">
        <v>669.56</v>
      </c>
      <c r="C96">
        <v>677.95</v>
      </c>
      <c r="D96">
        <v>668.48</v>
      </c>
      <c r="E96">
        <v>676.81</v>
      </c>
      <c r="F96" t="e">
        <f>IF(tblAEX[[#This Row],[Datum]]&lt;=INDEX(tblRecessie[Eind],MATCH(tblAEX[[#This Row],[Datum]],tblRecessie[Start])),1,NA())</f>
        <v>#N/A</v>
      </c>
      <c r="G96" s="3" t="e">
        <f>tblAEX[[#This Row],[Close]]/INDEX(tblAEX[Close],MATCH(EDATE(tblAEX[[#This Row],[Datum]],-12),tblAEX[Datum]))-1</f>
        <v>#N/A</v>
      </c>
      <c r="H96" t="e">
        <f ca="1">IF(tblAEX[[#This Row],[Close]]=MinClose,tblAEX[[#This Row],[Close]],NA())</f>
        <v>#N/A</v>
      </c>
      <c r="I96" t="e">
        <f ca="1">IF(tblAEX[[#This Row],[Close]]=MaxClose,tblAEX[[#This Row],[Close]],NA())</f>
        <v>#N/A</v>
      </c>
    </row>
    <row r="97" spans="1:9" x14ac:dyDescent="0.25">
      <c r="A97" s="1">
        <v>36663</v>
      </c>
      <c r="B97">
        <v>673.52</v>
      </c>
      <c r="C97">
        <v>673.6</v>
      </c>
      <c r="D97">
        <v>664.05</v>
      </c>
      <c r="E97">
        <v>668.17</v>
      </c>
      <c r="F97" t="e">
        <f>IF(tblAEX[[#This Row],[Datum]]&lt;=INDEX(tblRecessie[Eind],MATCH(tblAEX[[#This Row],[Datum]],tblRecessie[Start])),1,NA())</f>
        <v>#N/A</v>
      </c>
      <c r="G97" s="3" t="e">
        <f>tblAEX[[#This Row],[Close]]/INDEX(tblAEX[Close],MATCH(EDATE(tblAEX[[#This Row],[Datum]],-12),tblAEX[Datum]))-1</f>
        <v>#N/A</v>
      </c>
      <c r="H97" t="e">
        <f ca="1">IF(tblAEX[[#This Row],[Close]]=MinClose,tblAEX[[#This Row],[Close]],NA())</f>
        <v>#N/A</v>
      </c>
      <c r="I97" t="e">
        <f ca="1">IF(tblAEX[[#This Row],[Close]]=MaxClose,tblAEX[[#This Row],[Close]],NA())</f>
        <v>#N/A</v>
      </c>
    </row>
    <row r="98" spans="1:9" x14ac:dyDescent="0.25">
      <c r="A98" s="1">
        <v>36664</v>
      </c>
      <c r="B98">
        <v>662.73</v>
      </c>
      <c r="C98">
        <v>669.85</v>
      </c>
      <c r="D98">
        <v>662.73</v>
      </c>
      <c r="E98">
        <v>668.22</v>
      </c>
      <c r="F98" t="e">
        <f>IF(tblAEX[[#This Row],[Datum]]&lt;=INDEX(tblRecessie[Eind],MATCH(tblAEX[[#This Row],[Datum]],tblRecessie[Start])),1,NA())</f>
        <v>#N/A</v>
      </c>
      <c r="G98" s="3" t="e">
        <f>tblAEX[[#This Row],[Close]]/INDEX(tblAEX[Close],MATCH(EDATE(tblAEX[[#This Row],[Datum]],-12),tblAEX[Datum]))-1</f>
        <v>#N/A</v>
      </c>
      <c r="H98" t="e">
        <f ca="1">IF(tblAEX[[#This Row],[Close]]=MinClose,tblAEX[[#This Row],[Close]],NA())</f>
        <v>#N/A</v>
      </c>
      <c r="I98" t="e">
        <f ca="1">IF(tblAEX[[#This Row],[Close]]=MaxClose,tblAEX[[#This Row],[Close]],NA())</f>
        <v>#N/A</v>
      </c>
    </row>
    <row r="99" spans="1:9" x14ac:dyDescent="0.25">
      <c r="A99" s="1">
        <v>36665</v>
      </c>
      <c r="B99">
        <v>665.02</v>
      </c>
      <c r="C99">
        <v>666.4</v>
      </c>
      <c r="D99">
        <v>651.53</v>
      </c>
      <c r="E99">
        <v>652.45000000000005</v>
      </c>
      <c r="F99" t="e">
        <f>IF(tblAEX[[#This Row],[Datum]]&lt;=INDEX(tblRecessie[Eind],MATCH(tblAEX[[#This Row],[Datum]],tblRecessie[Start])),1,NA())</f>
        <v>#N/A</v>
      </c>
      <c r="G99" s="3" t="e">
        <f>tblAEX[[#This Row],[Close]]/INDEX(tblAEX[Close],MATCH(EDATE(tblAEX[[#This Row],[Datum]],-12),tblAEX[Datum]))-1</f>
        <v>#N/A</v>
      </c>
      <c r="H99" t="e">
        <f ca="1">IF(tblAEX[[#This Row],[Close]]=MinClose,tblAEX[[#This Row],[Close]],NA())</f>
        <v>#N/A</v>
      </c>
      <c r="I99" t="e">
        <f ca="1">IF(tblAEX[[#This Row],[Close]]=MaxClose,tblAEX[[#This Row],[Close]],NA())</f>
        <v>#N/A</v>
      </c>
    </row>
    <row r="100" spans="1:9" x14ac:dyDescent="0.25">
      <c r="A100" s="1">
        <v>36668</v>
      </c>
      <c r="B100">
        <v>650.12</v>
      </c>
      <c r="C100">
        <v>657.33</v>
      </c>
      <c r="D100">
        <v>641.79999999999995</v>
      </c>
      <c r="E100">
        <v>641.79999999999995</v>
      </c>
      <c r="F100" t="e">
        <f>IF(tblAEX[[#This Row],[Datum]]&lt;=INDEX(tblRecessie[Eind],MATCH(tblAEX[[#This Row],[Datum]],tblRecessie[Start])),1,NA())</f>
        <v>#N/A</v>
      </c>
      <c r="G100" s="3" t="e">
        <f>tblAEX[[#This Row],[Close]]/INDEX(tblAEX[Close],MATCH(EDATE(tblAEX[[#This Row],[Datum]],-12),tblAEX[Datum]))-1</f>
        <v>#N/A</v>
      </c>
      <c r="H100" t="e">
        <f ca="1">IF(tblAEX[[#This Row],[Close]]=MinClose,tblAEX[[#This Row],[Close]],NA())</f>
        <v>#N/A</v>
      </c>
      <c r="I100" t="e">
        <f ca="1">IF(tblAEX[[#This Row],[Close]]=MaxClose,tblAEX[[#This Row],[Close]],NA())</f>
        <v>#N/A</v>
      </c>
    </row>
    <row r="101" spans="1:9" x14ac:dyDescent="0.25">
      <c r="A101" s="1">
        <v>36669</v>
      </c>
      <c r="B101">
        <v>648.57000000000005</v>
      </c>
      <c r="C101">
        <v>650.52</v>
      </c>
      <c r="D101">
        <v>642.11</v>
      </c>
      <c r="E101">
        <v>644.33000000000004</v>
      </c>
      <c r="F101" t="e">
        <f>IF(tblAEX[[#This Row],[Datum]]&lt;=INDEX(tblRecessie[Eind],MATCH(tblAEX[[#This Row],[Datum]],tblRecessie[Start])),1,NA())</f>
        <v>#N/A</v>
      </c>
      <c r="G101" s="3" t="e">
        <f>tblAEX[[#This Row],[Close]]/INDEX(tblAEX[Close],MATCH(EDATE(tblAEX[[#This Row],[Datum]],-12),tblAEX[Datum]))-1</f>
        <v>#N/A</v>
      </c>
      <c r="H101" t="e">
        <f ca="1">IF(tblAEX[[#This Row],[Close]]=MinClose,tblAEX[[#This Row],[Close]],NA())</f>
        <v>#N/A</v>
      </c>
      <c r="I101" t="e">
        <f ca="1">IF(tblAEX[[#This Row],[Close]]=MaxClose,tblAEX[[#This Row],[Close]],NA())</f>
        <v>#N/A</v>
      </c>
    </row>
    <row r="102" spans="1:9" x14ac:dyDescent="0.25">
      <c r="A102" s="1">
        <v>36670</v>
      </c>
      <c r="B102">
        <v>637.78</v>
      </c>
      <c r="C102">
        <v>642.54999999999995</v>
      </c>
      <c r="D102">
        <v>635.76</v>
      </c>
      <c r="E102">
        <v>642.46</v>
      </c>
      <c r="F102" t="e">
        <f>IF(tblAEX[[#This Row],[Datum]]&lt;=INDEX(tblRecessie[Eind],MATCH(tblAEX[[#This Row],[Datum]],tblRecessie[Start])),1,NA())</f>
        <v>#N/A</v>
      </c>
      <c r="G102" s="3" t="e">
        <f>tblAEX[[#This Row],[Close]]/INDEX(tblAEX[Close],MATCH(EDATE(tblAEX[[#This Row],[Datum]],-12),tblAEX[Datum]))-1</f>
        <v>#N/A</v>
      </c>
      <c r="H102" t="e">
        <f ca="1">IF(tblAEX[[#This Row],[Close]]=MinClose,tblAEX[[#This Row],[Close]],NA())</f>
        <v>#N/A</v>
      </c>
      <c r="I102" t="e">
        <f ca="1">IF(tblAEX[[#This Row],[Close]]=MaxClose,tblAEX[[#This Row],[Close]],NA())</f>
        <v>#N/A</v>
      </c>
    </row>
    <row r="103" spans="1:9" x14ac:dyDescent="0.25">
      <c r="A103" s="1">
        <v>36671</v>
      </c>
      <c r="B103">
        <v>646.20000000000005</v>
      </c>
      <c r="C103">
        <v>650.1</v>
      </c>
      <c r="D103">
        <v>643.86</v>
      </c>
      <c r="E103">
        <v>645.54999999999995</v>
      </c>
      <c r="F103" t="e">
        <f>IF(tblAEX[[#This Row],[Datum]]&lt;=INDEX(tblRecessie[Eind],MATCH(tblAEX[[#This Row],[Datum]],tblRecessie[Start])),1,NA())</f>
        <v>#N/A</v>
      </c>
      <c r="G103" s="3" t="e">
        <f>tblAEX[[#This Row],[Close]]/INDEX(tblAEX[Close],MATCH(EDATE(tblAEX[[#This Row],[Datum]],-12),tblAEX[Datum]))-1</f>
        <v>#N/A</v>
      </c>
      <c r="H103" t="e">
        <f ca="1">IF(tblAEX[[#This Row],[Close]]=MinClose,tblAEX[[#This Row],[Close]],NA())</f>
        <v>#N/A</v>
      </c>
      <c r="I103" t="e">
        <f ca="1">IF(tblAEX[[#This Row],[Close]]=MaxClose,tblAEX[[#This Row],[Close]],NA())</f>
        <v>#N/A</v>
      </c>
    </row>
    <row r="104" spans="1:9" x14ac:dyDescent="0.25">
      <c r="A104" s="1">
        <v>36672</v>
      </c>
      <c r="B104">
        <v>639.13</v>
      </c>
      <c r="C104">
        <v>649.62</v>
      </c>
      <c r="D104">
        <v>638.37</v>
      </c>
      <c r="E104">
        <v>645.91</v>
      </c>
      <c r="F104" t="e">
        <f>IF(tblAEX[[#This Row],[Datum]]&lt;=INDEX(tblRecessie[Eind],MATCH(tblAEX[[#This Row],[Datum]],tblRecessie[Start])),1,NA())</f>
        <v>#N/A</v>
      </c>
      <c r="G104" s="3" t="e">
        <f>tblAEX[[#This Row],[Close]]/INDEX(tblAEX[Close],MATCH(EDATE(tblAEX[[#This Row],[Datum]],-12),tblAEX[Datum]))-1</f>
        <v>#N/A</v>
      </c>
      <c r="H104" t="e">
        <f ca="1">IF(tblAEX[[#This Row],[Close]]=MinClose,tblAEX[[#This Row],[Close]],NA())</f>
        <v>#N/A</v>
      </c>
      <c r="I104" t="e">
        <f ca="1">IF(tblAEX[[#This Row],[Close]]=MaxClose,tblAEX[[#This Row],[Close]],NA())</f>
        <v>#N/A</v>
      </c>
    </row>
    <row r="105" spans="1:9" x14ac:dyDescent="0.25">
      <c r="A105" s="1">
        <v>36675</v>
      </c>
      <c r="B105">
        <v>650.38</v>
      </c>
      <c r="C105">
        <v>656.05</v>
      </c>
      <c r="D105">
        <v>649.96</v>
      </c>
      <c r="E105">
        <v>655.75</v>
      </c>
      <c r="F105" t="e">
        <f>IF(tblAEX[[#This Row],[Datum]]&lt;=INDEX(tblRecessie[Eind],MATCH(tblAEX[[#This Row],[Datum]],tblRecessie[Start])),1,NA())</f>
        <v>#N/A</v>
      </c>
      <c r="G105" s="3" t="e">
        <f>tblAEX[[#This Row],[Close]]/INDEX(tblAEX[Close],MATCH(EDATE(tblAEX[[#This Row],[Datum]],-12),tblAEX[Datum]))-1</f>
        <v>#N/A</v>
      </c>
      <c r="H105" t="e">
        <f ca="1">IF(tblAEX[[#This Row],[Close]]=MinClose,tblAEX[[#This Row],[Close]],NA())</f>
        <v>#N/A</v>
      </c>
      <c r="I105" t="e">
        <f ca="1">IF(tblAEX[[#This Row],[Close]]=MaxClose,tblAEX[[#This Row],[Close]],NA())</f>
        <v>#N/A</v>
      </c>
    </row>
    <row r="106" spans="1:9" x14ac:dyDescent="0.25">
      <c r="A106" s="1">
        <v>36676</v>
      </c>
      <c r="B106">
        <v>656.85</v>
      </c>
      <c r="C106">
        <v>662.37</v>
      </c>
      <c r="D106">
        <v>655.05999999999995</v>
      </c>
      <c r="E106">
        <v>655.05999999999995</v>
      </c>
      <c r="F106" t="e">
        <f>IF(tblAEX[[#This Row],[Datum]]&lt;=INDEX(tblRecessie[Eind],MATCH(tblAEX[[#This Row],[Datum]],tblRecessie[Start])),1,NA())</f>
        <v>#N/A</v>
      </c>
      <c r="G106" s="3" t="e">
        <f>tblAEX[[#This Row],[Close]]/INDEX(tblAEX[Close],MATCH(EDATE(tblAEX[[#This Row],[Datum]],-12),tblAEX[Datum]))-1</f>
        <v>#N/A</v>
      </c>
      <c r="H106" t="e">
        <f ca="1">IF(tblAEX[[#This Row],[Close]]=MinClose,tblAEX[[#This Row],[Close]],NA())</f>
        <v>#N/A</v>
      </c>
      <c r="I106" t="e">
        <f ca="1">IF(tblAEX[[#This Row],[Close]]=MaxClose,tblAEX[[#This Row],[Close]],NA())</f>
        <v>#N/A</v>
      </c>
    </row>
    <row r="107" spans="1:9" x14ac:dyDescent="0.25">
      <c r="A107" s="1">
        <v>36677</v>
      </c>
      <c r="B107">
        <v>665.25</v>
      </c>
      <c r="C107">
        <v>665.4</v>
      </c>
      <c r="D107">
        <v>655.48</v>
      </c>
      <c r="E107">
        <v>655.5</v>
      </c>
      <c r="F107" t="e">
        <f>IF(tblAEX[[#This Row],[Datum]]&lt;=INDEX(tblRecessie[Eind],MATCH(tblAEX[[#This Row],[Datum]],tblRecessie[Start])),1,NA())</f>
        <v>#N/A</v>
      </c>
      <c r="G107" s="3" t="e">
        <f>tblAEX[[#This Row],[Close]]/INDEX(tblAEX[Close],MATCH(EDATE(tblAEX[[#This Row],[Datum]],-12),tblAEX[Datum]))-1</f>
        <v>#N/A</v>
      </c>
      <c r="H107" t="e">
        <f ca="1">IF(tblAEX[[#This Row],[Close]]=MinClose,tblAEX[[#This Row],[Close]],NA())</f>
        <v>#N/A</v>
      </c>
      <c r="I107" t="e">
        <f ca="1">IF(tblAEX[[#This Row],[Close]]=MaxClose,tblAEX[[#This Row],[Close]],NA())</f>
        <v>#N/A</v>
      </c>
    </row>
    <row r="108" spans="1:9" x14ac:dyDescent="0.25">
      <c r="A108" s="1">
        <v>36679</v>
      </c>
      <c r="B108">
        <v>664.69</v>
      </c>
      <c r="C108">
        <v>677.94</v>
      </c>
      <c r="D108">
        <v>661.46</v>
      </c>
      <c r="E108">
        <v>677.92</v>
      </c>
      <c r="F108" t="e">
        <f>IF(tblAEX[[#This Row],[Datum]]&lt;=INDEX(tblRecessie[Eind],MATCH(tblAEX[[#This Row],[Datum]],tblRecessie[Start])),1,NA())</f>
        <v>#N/A</v>
      </c>
      <c r="G108" s="3" t="e">
        <f>tblAEX[[#This Row],[Close]]/INDEX(tblAEX[Close],MATCH(EDATE(tblAEX[[#This Row],[Datum]],-12),tblAEX[Datum]))-1</f>
        <v>#N/A</v>
      </c>
      <c r="H108" t="e">
        <f ca="1">IF(tblAEX[[#This Row],[Close]]=MinClose,tblAEX[[#This Row],[Close]],NA())</f>
        <v>#N/A</v>
      </c>
      <c r="I108" t="e">
        <f ca="1">IF(tblAEX[[#This Row],[Close]]=MaxClose,tblAEX[[#This Row],[Close]],NA())</f>
        <v>#N/A</v>
      </c>
    </row>
    <row r="109" spans="1:9" x14ac:dyDescent="0.25">
      <c r="A109" s="1">
        <v>36682</v>
      </c>
      <c r="B109">
        <v>677.7</v>
      </c>
      <c r="C109">
        <v>677.78</v>
      </c>
      <c r="D109">
        <v>669.71</v>
      </c>
      <c r="E109">
        <v>672.66</v>
      </c>
      <c r="F109" t="e">
        <f>IF(tblAEX[[#This Row],[Datum]]&lt;=INDEX(tblRecessie[Eind],MATCH(tblAEX[[#This Row],[Datum]],tblRecessie[Start])),1,NA())</f>
        <v>#N/A</v>
      </c>
      <c r="G109" s="3" t="e">
        <f>tblAEX[[#This Row],[Close]]/INDEX(tblAEX[Close],MATCH(EDATE(tblAEX[[#This Row],[Datum]],-12),tblAEX[Datum]))-1</f>
        <v>#N/A</v>
      </c>
      <c r="H109" t="e">
        <f ca="1">IF(tblAEX[[#This Row],[Close]]=MinClose,tblAEX[[#This Row],[Close]],NA())</f>
        <v>#N/A</v>
      </c>
      <c r="I109" t="e">
        <f ca="1">IF(tblAEX[[#This Row],[Close]]=MaxClose,tblAEX[[#This Row],[Close]],NA())</f>
        <v>#N/A</v>
      </c>
    </row>
    <row r="110" spans="1:9" x14ac:dyDescent="0.25">
      <c r="A110" s="1">
        <v>36683</v>
      </c>
      <c r="B110">
        <v>671.86</v>
      </c>
      <c r="C110">
        <v>675.81</v>
      </c>
      <c r="D110">
        <v>666.67</v>
      </c>
      <c r="E110">
        <v>668.7</v>
      </c>
      <c r="F110" t="e">
        <f>IF(tblAEX[[#This Row],[Datum]]&lt;=INDEX(tblRecessie[Eind],MATCH(tblAEX[[#This Row],[Datum]],tblRecessie[Start])),1,NA())</f>
        <v>#N/A</v>
      </c>
      <c r="G110" s="3" t="e">
        <f>tblAEX[[#This Row],[Close]]/INDEX(tblAEX[Close],MATCH(EDATE(tblAEX[[#This Row],[Datum]],-12),tblAEX[Datum]))-1</f>
        <v>#N/A</v>
      </c>
      <c r="H110" t="e">
        <f ca="1">IF(tblAEX[[#This Row],[Close]]=MinClose,tblAEX[[#This Row],[Close]],NA())</f>
        <v>#N/A</v>
      </c>
      <c r="I110" t="e">
        <f ca="1">IF(tblAEX[[#This Row],[Close]]=MaxClose,tblAEX[[#This Row],[Close]],NA())</f>
        <v>#N/A</v>
      </c>
    </row>
    <row r="111" spans="1:9" x14ac:dyDescent="0.25">
      <c r="A111" s="1">
        <v>36684</v>
      </c>
      <c r="B111">
        <v>664.95</v>
      </c>
      <c r="C111">
        <v>667.14</v>
      </c>
      <c r="D111">
        <v>662.22</v>
      </c>
      <c r="E111">
        <v>666.56</v>
      </c>
      <c r="F111" t="e">
        <f>IF(tblAEX[[#This Row],[Datum]]&lt;=INDEX(tblRecessie[Eind],MATCH(tblAEX[[#This Row],[Datum]],tblRecessie[Start])),1,NA())</f>
        <v>#N/A</v>
      </c>
      <c r="G111" s="3" t="e">
        <f>tblAEX[[#This Row],[Close]]/INDEX(tblAEX[Close],MATCH(EDATE(tblAEX[[#This Row],[Datum]],-12),tblAEX[Datum]))-1</f>
        <v>#N/A</v>
      </c>
      <c r="H111" t="e">
        <f ca="1">IF(tblAEX[[#This Row],[Close]]=MinClose,tblAEX[[#This Row],[Close]],NA())</f>
        <v>#N/A</v>
      </c>
      <c r="I111" t="e">
        <f ca="1">IF(tblAEX[[#This Row],[Close]]=MaxClose,tblAEX[[#This Row],[Close]],NA())</f>
        <v>#N/A</v>
      </c>
    </row>
    <row r="112" spans="1:9" x14ac:dyDescent="0.25">
      <c r="A112" s="1">
        <v>36685</v>
      </c>
      <c r="B112">
        <v>668.24</v>
      </c>
      <c r="C112">
        <v>675.68</v>
      </c>
      <c r="D112">
        <v>668.07</v>
      </c>
      <c r="E112">
        <v>672.13</v>
      </c>
      <c r="F112" t="e">
        <f>IF(tblAEX[[#This Row],[Datum]]&lt;=INDEX(tblRecessie[Eind],MATCH(tblAEX[[#This Row],[Datum]],tblRecessie[Start])),1,NA())</f>
        <v>#N/A</v>
      </c>
      <c r="G112" s="3" t="e">
        <f>tblAEX[[#This Row],[Close]]/INDEX(tblAEX[Close],MATCH(EDATE(tblAEX[[#This Row],[Datum]],-12),tblAEX[Datum]))-1</f>
        <v>#N/A</v>
      </c>
      <c r="H112" t="e">
        <f ca="1">IF(tblAEX[[#This Row],[Close]]=MinClose,tblAEX[[#This Row],[Close]],NA())</f>
        <v>#N/A</v>
      </c>
      <c r="I112" t="e">
        <f ca="1">IF(tblAEX[[#This Row],[Close]]=MaxClose,tblAEX[[#This Row],[Close]],NA())</f>
        <v>#N/A</v>
      </c>
    </row>
    <row r="113" spans="1:9" x14ac:dyDescent="0.25">
      <c r="A113" s="1">
        <v>36686</v>
      </c>
      <c r="B113">
        <v>672.76</v>
      </c>
      <c r="C113">
        <v>676.94</v>
      </c>
      <c r="D113">
        <v>670.87</v>
      </c>
      <c r="E113">
        <v>673.74</v>
      </c>
      <c r="F113" t="e">
        <f>IF(tblAEX[[#This Row],[Datum]]&lt;=INDEX(tblRecessie[Eind],MATCH(tblAEX[[#This Row],[Datum]],tblRecessie[Start])),1,NA())</f>
        <v>#N/A</v>
      </c>
      <c r="G113" s="3" t="e">
        <f>tblAEX[[#This Row],[Close]]/INDEX(tblAEX[Close],MATCH(EDATE(tblAEX[[#This Row],[Datum]],-12),tblAEX[Datum]))-1</f>
        <v>#N/A</v>
      </c>
      <c r="H113" t="e">
        <f ca="1">IF(tblAEX[[#This Row],[Close]]=MinClose,tblAEX[[#This Row],[Close]],NA())</f>
        <v>#N/A</v>
      </c>
      <c r="I113" t="e">
        <f ca="1">IF(tblAEX[[#This Row],[Close]]=MaxClose,tblAEX[[#This Row],[Close]],NA())</f>
        <v>#N/A</v>
      </c>
    </row>
    <row r="114" spans="1:9" x14ac:dyDescent="0.25">
      <c r="A114" s="1">
        <v>36690</v>
      </c>
      <c r="B114">
        <v>672.27</v>
      </c>
      <c r="C114">
        <v>680.25</v>
      </c>
      <c r="D114">
        <v>670.25</v>
      </c>
      <c r="E114">
        <v>675.67</v>
      </c>
      <c r="F114" t="e">
        <f>IF(tblAEX[[#This Row],[Datum]]&lt;=INDEX(tblRecessie[Eind],MATCH(tblAEX[[#This Row],[Datum]],tblRecessie[Start])),1,NA())</f>
        <v>#N/A</v>
      </c>
      <c r="G114" s="3" t="e">
        <f>tblAEX[[#This Row],[Close]]/INDEX(tblAEX[Close],MATCH(EDATE(tblAEX[[#This Row],[Datum]],-12),tblAEX[Datum]))-1</f>
        <v>#N/A</v>
      </c>
      <c r="H114" t="e">
        <f ca="1">IF(tblAEX[[#This Row],[Close]]=MinClose,tblAEX[[#This Row],[Close]],NA())</f>
        <v>#N/A</v>
      </c>
      <c r="I114" t="e">
        <f ca="1">IF(tblAEX[[#This Row],[Close]]=MaxClose,tblAEX[[#This Row],[Close]],NA())</f>
        <v>#N/A</v>
      </c>
    </row>
    <row r="115" spans="1:9" x14ac:dyDescent="0.25">
      <c r="A115" s="1">
        <v>36691</v>
      </c>
      <c r="B115">
        <v>679.71</v>
      </c>
      <c r="C115">
        <v>685.15</v>
      </c>
      <c r="D115">
        <v>679.71</v>
      </c>
      <c r="E115">
        <v>683.28</v>
      </c>
      <c r="F115" t="e">
        <f>IF(tblAEX[[#This Row],[Datum]]&lt;=INDEX(tblRecessie[Eind],MATCH(tblAEX[[#This Row],[Datum]],tblRecessie[Start])),1,NA())</f>
        <v>#N/A</v>
      </c>
      <c r="G115" s="3" t="e">
        <f>tblAEX[[#This Row],[Close]]/INDEX(tblAEX[Close],MATCH(EDATE(tblAEX[[#This Row],[Datum]],-12),tblAEX[Datum]))-1</f>
        <v>#N/A</v>
      </c>
      <c r="H115" t="e">
        <f ca="1">IF(tblAEX[[#This Row],[Close]]=MinClose,tblAEX[[#This Row],[Close]],NA())</f>
        <v>#N/A</v>
      </c>
      <c r="I115" t="e">
        <f ca="1">IF(tblAEX[[#This Row],[Close]]=MaxClose,tblAEX[[#This Row],[Close]],NA())</f>
        <v>#N/A</v>
      </c>
    </row>
    <row r="116" spans="1:9" x14ac:dyDescent="0.25">
      <c r="A116" s="1">
        <v>36692</v>
      </c>
      <c r="B116">
        <v>679.95</v>
      </c>
      <c r="C116">
        <v>686.69</v>
      </c>
      <c r="D116">
        <v>679.88</v>
      </c>
      <c r="E116">
        <v>685.51</v>
      </c>
      <c r="F116" t="e">
        <f>IF(tblAEX[[#This Row],[Datum]]&lt;=INDEX(tblRecessie[Eind],MATCH(tblAEX[[#This Row],[Datum]],tblRecessie[Start])),1,NA())</f>
        <v>#N/A</v>
      </c>
      <c r="G116" s="3" t="e">
        <f>tblAEX[[#This Row],[Close]]/INDEX(tblAEX[Close],MATCH(EDATE(tblAEX[[#This Row],[Datum]],-12),tblAEX[Datum]))-1</f>
        <v>#N/A</v>
      </c>
      <c r="H116" t="e">
        <f ca="1">IF(tblAEX[[#This Row],[Close]]=MinClose,tblAEX[[#This Row],[Close]],NA())</f>
        <v>#N/A</v>
      </c>
      <c r="I116" t="e">
        <f ca="1">IF(tblAEX[[#This Row],[Close]]=MaxClose,tblAEX[[#This Row],[Close]],NA())</f>
        <v>#N/A</v>
      </c>
    </row>
    <row r="117" spans="1:9" x14ac:dyDescent="0.25">
      <c r="A117" s="1">
        <v>36693</v>
      </c>
      <c r="B117">
        <v>685.03</v>
      </c>
      <c r="C117">
        <v>688.34</v>
      </c>
      <c r="D117">
        <v>681.23</v>
      </c>
      <c r="E117">
        <v>682.45</v>
      </c>
      <c r="F117" t="e">
        <f>IF(tblAEX[[#This Row],[Datum]]&lt;=INDEX(tblRecessie[Eind],MATCH(tblAEX[[#This Row],[Datum]],tblRecessie[Start])),1,NA())</f>
        <v>#N/A</v>
      </c>
      <c r="G117" s="3" t="e">
        <f>tblAEX[[#This Row],[Close]]/INDEX(tblAEX[Close],MATCH(EDATE(tblAEX[[#This Row],[Datum]],-12),tblAEX[Datum]))-1</f>
        <v>#N/A</v>
      </c>
      <c r="H117" t="e">
        <f ca="1">IF(tblAEX[[#This Row],[Close]]=MinClose,tblAEX[[#This Row],[Close]],NA())</f>
        <v>#N/A</v>
      </c>
      <c r="I117" t="e">
        <f ca="1">IF(tblAEX[[#This Row],[Close]]=MaxClose,tblAEX[[#This Row],[Close]],NA())</f>
        <v>#N/A</v>
      </c>
    </row>
    <row r="118" spans="1:9" x14ac:dyDescent="0.25">
      <c r="A118" s="1">
        <v>36696</v>
      </c>
      <c r="B118">
        <v>678.34</v>
      </c>
      <c r="C118">
        <v>680.71</v>
      </c>
      <c r="D118">
        <v>676.22</v>
      </c>
      <c r="E118">
        <v>677.19</v>
      </c>
      <c r="F118" t="e">
        <f>IF(tblAEX[[#This Row],[Datum]]&lt;=INDEX(tblRecessie[Eind],MATCH(tblAEX[[#This Row],[Datum]],tblRecessie[Start])),1,NA())</f>
        <v>#N/A</v>
      </c>
      <c r="G118" s="3" t="e">
        <f>tblAEX[[#This Row],[Close]]/INDEX(tblAEX[Close],MATCH(EDATE(tblAEX[[#This Row],[Datum]],-12),tblAEX[Datum]))-1</f>
        <v>#N/A</v>
      </c>
      <c r="H118" t="e">
        <f ca="1">IF(tblAEX[[#This Row],[Close]]=MinClose,tblAEX[[#This Row],[Close]],NA())</f>
        <v>#N/A</v>
      </c>
      <c r="I118" t="e">
        <f ca="1">IF(tblAEX[[#This Row],[Close]]=MaxClose,tblAEX[[#This Row],[Close]],NA())</f>
        <v>#N/A</v>
      </c>
    </row>
    <row r="119" spans="1:9" x14ac:dyDescent="0.25">
      <c r="A119" s="1">
        <v>36697</v>
      </c>
      <c r="B119">
        <v>680.54</v>
      </c>
      <c r="C119">
        <v>682.28</v>
      </c>
      <c r="D119">
        <v>678.87</v>
      </c>
      <c r="E119">
        <v>682</v>
      </c>
      <c r="F119" t="e">
        <f>IF(tblAEX[[#This Row],[Datum]]&lt;=INDEX(tblRecessie[Eind],MATCH(tblAEX[[#This Row],[Datum]],tblRecessie[Start])),1,NA())</f>
        <v>#N/A</v>
      </c>
      <c r="G119" s="3" t="e">
        <f>tblAEX[[#This Row],[Close]]/INDEX(tblAEX[Close],MATCH(EDATE(tblAEX[[#This Row],[Datum]],-12),tblAEX[Datum]))-1</f>
        <v>#N/A</v>
      </c>
      <c r="H119" t="e">
        <f ca="1">IF(tblAEX[[#This Row],[Close]]=MinClose,tblAEX[[#This Row],[Close]],NA())</f>
        <v>#N/A</v>
      </c>
      <c r="I119" t="e">
        <f ca="1">IF(tblAEX[[#This Row],[Close]]=MaxClose,tblAEX[[#This Row],[Close]],NA())</f>
        <v>#N/A</v>
      </c>
    </row>
    <row r="120" spans="1:9" x14ac:dyDescent="0.25">
      <c r="A120" s="1">
        <v>36698</v>
      </c>
      <c r="B120">
        <v>681.94</v>
      </c>
      <c r="C120">
        <v>685.32</v>
      </c>
      <c r="D120">
        <v>678.95</v>
      </c>
      <c r="E120">
        <v>684.88</v>
      </c>
      <c r="F120" t="e">
        <f>IF(tblAEX[[#This Row],[Datum]]&lt;=INDEX(tblRecessie[Eind],MATCH(tblAEX[[#This Row],[Datum]],tblRecessie[Start])),1,NA())</f>
        <v>#N/A</v>
      </c>
      <c r="G120" s="3" t="e">
        <f>tblAEX[[#This Row],[Close]]/INDEX(tblAEX[Close],MATCH(EDATE(tblAEX[[#This Row],[Datum]],-12),tblAEX[Datum]))-1</f>
        <v>#N/A</v>
      </c>
      <c r="H120" t="e">
        <f ca="1">IF(tblAEX[[#This Row],[Close]]=MinClose,tblAEX[[#This Row],[Close]],NA())</f>
        <v>#N/A</v>
      </c>
      <c r="I120" t="e">
        <f ca="1">IF(tblAEX[[#This Row],[Close]]=MaxClose,tblAEX[[#This Row],[Close]],NA())</f>
        <v>#N/A</v>
      </c>
    </row>
    <row r="121" spans="1:9" x14ac:dyDescent="0.25">
      <c r="A121" s="1">
        <v>36699</v>
      </c>
      <c r="B121">
        <v>687.28</v>
      </c>
      <c r="C121">
        <v>689.61</v>
      </c>
      <c r="D121">
        <v>684.06</v>
      </c>
      <c r="E121">
        <v>684.16</v>
      </c>
      <c r="F121" t="e">
        <f>IF(tblAEX[[#This Row],[Datum]]&lt;=INDEX(tblRecessie[Eind],MATCH(tblAEX[[#This Row],[Datum]],tblRecessie[Start])),1,NA())</f>
        <v>#N/A</v>
      </c>
      <c r="G121" s="3" t="e">
        <f>tblAEX[[#This Row],[Close]]/INDEX(tblAEX[Close],MATCH(EDATE(tblAEX[[#This Row],[Datum]],-12),tblAEX[Datum]))-1</f>
        <v>#N/A</v>
      </c>
      <c r="H121" t="e">
        <f ca="1">IF(tblAEX[[#This Row],[Close]]=MinClose,tblAEX[[#This Row],[Close]],NA())</f>
        <v>#N/A</v>
      </c>
      <c r="I121" t="e">
        <f ca="1">IF(tblAEX[[#This Row],[Close]]=MaxClose,tblAEX[[#This Row],[Close]],NA())</f>
        <v>#N/A</v>
      </c>
    </row>
    <row r="122" spans="1:9" x14ac:dyDescent="0.25">
      <c r="A122" s="1">
        <v>36700</v>
      </c>
      <c r="B122">
        <v>679.83</v>
      </c>
      <c r="C122">
        <v>684.67</v>
      </c>
      <c r="D122">
        <v>679.83</v>
      </c>
      <c r="E122">
        <v>682.72</v>
      </c>
      <c r="F122" t="e">
        <f>IF(tblAEX[[#This Row],[Datum]]&lt;=INDEX(tblRecessie[Eind],MATCH(tblAEX[[#This Row],[Datum]],tblRecessie[Start])),1,NA())</f>
        <v>#N/A</v>
      </c>
      <c r="G122" s="3" t="e">
        <f>tblAEX[[#This Row],[Close]]/INDEX(tblAEX[Close],MATCH(EDATE(tblAEX[[#This Row],[Datum]],-12),tblAEX[Datum]))-1</f>
        <v>#N/A</v>
      </c>
      <c r="H122" t="e">
        <f ca="1">IF(tblAEX[[#This Row],[Close]]=MinClose,tblAEX[[#This Row],[Close]],NA())</f>
        <v>#N/A</v>
      </c>
      <c r="I122" t="e">
        <f ca="1">IF(tblAEX[[#This Row],[Close]]=MaxClose,tblAEX[[#This Row],[Close]],NA())</f>
        <v>#N/A</v>
      </c>
    </row>
    <row r="123" spans="1:9" x14ac:dyDescent="0.25">
      <c r="A123" s="1">
        <v>36703</v>
      </c>
      <c r="B123">
        <v>681.74</v>
      </c>
      <c r="C123">
        <v>686.98</v>
      </c>
      <c r="D123">
        <v>680.82</v>
      </c>
      <c r="E123">
        <v>686.01</v>
      </c>
      <c r="F123" t="e">
        <f>IF(tblAEX[[#This Row],[Datum]]&lt;=INDEX(tblRecessie[Eind],MATCH(tblAEX[[#This Row],[Datum]],tblRecessie[Start])),1,NA())</f>
        <v>#N/A</v>
      </c>
      <c r="G123" s="3" t="e">
        <f>tblAEX[[#This Row],[Close]]/INDEX(tblAEX[Close],MATCH(EDATE(tblAEX[[#This Row],[Datum]],-12),tblAEX[Datum]))-1</f>
        <v>#N/A</v>
      </c>
      <c r="H123" t="e">
        <f ca="1">IF(tblAEX[[#This Row],[Close]]=MinClose,tblAEX[[#This Row],[Close]],NA())</f>
        <v>#N/A</v>
      </c>
      <c r="I123" t="e">
        <f ca="1">IF(tblAEX[[#This Row],[Close]]=MaxClose,tblAEX[[#This Row],[Close]],NA())</f>
        <v>#N/A</v>
      </c>
    </row>
    <row r="124" spans="1:9" x14ac:dyDescent="0.25">
      <c r="A124" s="1">
        <v>36704</v>
      </c>
      <c r="B124">
        <v>686.27</v>
      </c>
      <c r="C124">
        <v>687.66</v>
      </c>
      <c r="D124">
        <v>681.76</v>
      </c>
      <c r="E124">
        <v>683.41</v>
      </c>
      <c r="F124" t="e">
        <f>IF(tblAEX[[#This Row],[Datum]]&lt;=INDEX(tblRecessie[Eind],MATCH(tblAEX[[#This Row],[Datum]],tblRecessie[Start])),1,NA())</f>
        <v>#N/A</v>
      </c>
      <c r="G124" s="3" t="e">
        <f>tblAEX[[#This Row],[Close]]/INDEX(tblAEX[Close],MATCH(EDATE(tblAEX[[#This Row],[Datum]],-12),tblAEX[Datum]))-1</f>
        <v>#N/A</v>
      </c>
      <c r="H124" t="e">
        <f ca="1">IF(tblAEX[[#This Row],[Close]]=MinClose,tblAEX[[#This Row],[Close]],NA())</f>
        <v>#N/A</v>
      </c>
      <c r="I124" t="e">
        <f ca="1">IF(tblAEX[[#This Row],[Close]]=MaxClose,tblAEX[[#This Row],[Close]],NA())</f>
        <v>#N/A</v>
      </c>
    </row>
    <row r="125" spans="1:9" x14ac:dyDescent="0.25">
      <c r="A125" s="1">
        <v>36705</v>
      </c>
      <c r="B125">
        <v>683.01</v>
      </c>
      <c r="C125">
        <v>687.14</v>
      </c>
      <c r="D125">
        <v>679.3</v>
      </c>
      <c r="E125">
        <v>683.15</v>
      </c>
      <c r="F125" t="e">
        <f>IF(tblAEX[[#This Row],[Datum]]&lt;=INDEX(tblRecessie[Eind],MATCH(tblAEX[[#This Row],[Datum]],tblRecessie[Start])),1,NA())</f>
        <v>#N/A</v>
      </c>
      <c r="G125" s="3" t="e">
        <f>tblAEX[[#This Row],[Close]]/INDEX(tblAEX[Close],MATCH(EDATE(tblAEX[[#This Row],[Datum]],-12),tblAEX[Datum]))-1</f>
        <v>#N/A</v>
      </c>
      <c r="H125" t="e">
        <f ca="1">IF(tblAEX[[#This Row],[Close]]=MinClose,tblAEX[[#This Row],[Close]],NA())</f>
        <v>#N/A</v>
      </c>
      <c r="I125" t="e">
        <f ca="1">IF(tblAEX[[#This Row],[Close]]=MaxClose,tblAEX[[#This Row],[Close]],NA())</f>
        <v>#N/A</v>
      </c>
    </row>
    <row r="126" spans="1:9" x14ac:dyDescent="0.25">
      <c r="A126" s="1">
        <v>36706</v>
      </c>
      <c r="B126">
        <v>683.76</v>
      </c>
      <c r="C126">
        <v>684.36</v>
      </c>
      <c r="D126">
        <v>666.72</v>
      </c>
      <c r="E126">
        <v>666.72</v>
      </c>
      <c r="F126" t="e">
        <f>IF(tblAEX[[#This Row],[Datum]]&lt;=INDEX(tblRecessie[Eind],MATCH(tblAEX[[#This Row],[Datum]],tblRecessie[Start])),1,NA())</f>
        <v>#N/A</v>
      </c>
      <c r="G126" s="3" t="e">
        <f>tblAEX[[#This Row],[Close]]/INDEX(tblAEX[Close],MATCH(EDATE(tblAEX[[#This Row],[Datum]],-12),tblAEX[Datum]))-1</f>
        <v>#N/A</v>
      </c>
      <c r="H126" t="e">
        <f ca="1">IF(tblAEX[[#This Row],[Close]]=MinClose,tblAEX[[#This Row],[Close]],NA())</f>
        <v>#N/A</v>
      </c>
      <c r="I126" t="e">
        <f ca="1">IF(tblAEX[[#This Row],[Close]]=MaxClose,tblAEX[[#This Row],[Close]],NA())</f>
        <v>#N/A</v>
      </c>
    </row>
    <row r="127" spans="1:9" x14ac:dyDescent="0.25">
      <c r="A127" s="1">
        <v>36707</v>
      </c>
      <c r="B127">
        <v>670.51</v>
      </c>
      <c r="C127">
        <v>675.05</v>
      </c>
      <c r="D127">
        <v>667.31</v>
      </c>
      <c r="E127">
        <v>672.14</v>
      </c>
      <c r="F127" t="e">
        <f>IF(tblAEX[[#This Row],[Datum]]&lt;=INDEX(tblRecessie[Eind],MATCH(tblAEX[[#This Row],[Datum]],tblRecessie[Start])),1,NA())</f>
        <v>#N/A</v>
      </c>
      <c r="G127" s="3" t="e">
        <f>tblAEX[[#This Row],[Close]]/INDEX(tblAEX[Close],MATCH(EDATE(tblAEX[[#This Row],[Datum]],-12),tblAEX[Datum]))-1</f>
        <v>#N/A</v>
      </c>
      <c r="H127" t="e">
        <f ca="1">IF(tblAEX[[#This Row],[Close]]=MinClose,tblAEX[[#This Row],[Close]],NA())</f>
        <v>#N/A</v>
      </c>
      <c r="I127" t="e">
        <f ca="1">IF(tblAEX[[#This Row],[Close]]=MaxClose,tblAEX[[#This Row],[Close]],NA())</f>
        <v>#N/A</v>
      </c>
    </row>
    <row r="128" spans="1:9" x14ac:dyDescent="0.25">
      <c r="A128" s="1">
        <v>36710</v>
      </c>
      <c r="B128">
        <v>674.49</v>
      </c>
      <c r="C128">
        <v>676.37</v>
      </c>
      <c r="D128">
        <v>666.63</v>
      </c>
      <c r="E128">
        <v>668.01</v>
      </c>
      <c r="F128" t="e">
        <f>IF(tblAEX[[#This Row],[Datum]]&lt;=INDEX(tblRecessie[Eind],MATCH(tblAEX[[#This Row],[Datum]],tblRecessie[Start])),1,NA())</f>
        <v>#N/A</v>
      </c>
      <c r="G128" s="3" t="e">
        <f>tblAEX[[#This Row],[Close]]/INDEX(tblAEX[Close],MATCH(EDATE(tblAEX[[#This Row],[Datum]],-12),tblAEX[Datum]))-1</f>
        <v>#N/A</v>
      </c>
      <c r="H128" t="e">
        <f ca="1">IF(tblAEX[[#This Row],[Close]]=MinClose,tblAEX[[#This Row],[Close]],NA())</f>
        <v>#N/A</v>
      </c>
      <c r="I128" t="e">
        <f ca="1">IF(tblAEX[[#This Row],[Close]]=MaxClose,tblAEX[[#This Row],[Close]],NA())</f>
        <v>#N/A</v>
      </c>
    </row>
    <row r="129" spans="1:9" x14ac:dyDescent="0.25">
      <c r="A129" s="1">
        <v>36711</v>
      </c>
      <c r="B129">
        <v>670.12</v>
      </c>
      <c r="C129">
        <v>672.71</v>
      </c>
      <c r="D129">
        <v>667.59</v>
      </c>
      <c r="E129">
        <v>669.62</v>
      </c>
      <c r="F129" t="e">
        <f>IF(tblAEX[[#This Row],[Datum]]&lt;=INDEX(tblRecessie[Eind],MATCH(tblAEX[[#This Row],[Datum]],tblRecessie[Start])),1,NA())</f>
        <v>#N/A</v>
      </c>
      <c r="G129" s="3" t="e">
        <f>tblAEX[[#This Row],[Close]]/INDEX(tblAEX[Close],MATCH(EDATE(tblAEX[[#This Row],[Datum]],-12),tblAEX[Datum]))-1</f>
        <v>#N/A</v>
      </c>
      <c r="H129" t="e">
        <f ca="1">IF(tblAEX[[#This Row],[Close]]=MinClose,tblAEX[[#This Row],[Close]],NA())</f>
        <v>#N/A</v>
      </c>
      <c r="I129" t="e">
        <f ca="1">IF(tblAEX[[#This Row],[Close]]=MaxClose,tblAEX[[#This Row],[Close]],NA())</f>
        <v>#N/A</v>
      </c>
    </row>
    <row r="130" spans="1:9" x14ac:dyDescent="0.25">
      <c r="A130" s="1">
        <v>36712</v>
      </c>
      <c r="B130">
        <v>667.62</v>
      </c>
      <c r="C130">
        <v>676.19</v>
      </c>
      <c r="D130">
        <v>665.84</v>
      </c>
      <c r="E130">
        <v>667.83</v>
      </c>
      <c r="F130" t="e">
        <f>IF(tblAEX[[#This Row],[Datum]]&lt;=INDEX(tblRecessie[Eind],MATCH(tblAEX[[#This Row],[Datum]],tblRecessie[Start])),1,NA())</f>
        <v>#N/A</v>
      </c>
      <c r="G130" s="3" t="e">
        <f>tblAEX[[#This Row],[Close]]/INDEX(tblAEX[Close],MATCH(EDATE(tblAEX[[#This Row],[Datum]],-12),tblAEX[Datum]))-1</f>
        <v>#N/A</v>
      </c>
      <c r="H130" t="e">
        <f ca="1">IF(tblAEX[[#This Row],[Close]]=MinClose,tblAEX[[#This Row],[Close]],NA())</f>
        <v>#N/A</v>
      </c>
      <c r="I130" t="e">
        <f ca="1">IF(tblAEX[[#This Row],[Close]]=MaxClose,tblAEX[[#This Row],[Close]],NA())</f>
        <v>#N/A</v>
      </c>
    </row>
    <row r="131" spans="1:9" x14ac:dyDescent="0.25">
      <c r="A131" s="1">
        <v>36713</v>
      </c>
      <c r="B131">
        <v>663.43</v>
      </c>
      <c r="C131">
        <v>666.72</v>
      </c>
      <c r="D131">
        <v>662.74</v>
      </c>
      <c r="E131">
        <v>665.6</v>
      </c>
      <c r="F131" t="e">
        <f>IF(tblAEX[[#This Row],[Datum]]&lt;=INDEX(tblRecessie[Eind],MATCH(tblAEX[[#This Row],[Datum]],tblRecessie[Start])),1,NA())</f>
        <v>#N/A</v>
      </c>
      <c r="G131" s="3" t="e">
        <f>tblAEX[[#This Row],[Close]]/INDEX(tblAEX[Close],MATCH(EDATE(tblAEX[[#This Row],[Datum]],-12),tblAEX[Datum]))-1</f>
        <v>#N/A</v>
      </c>
      <c r="H131" t="e">
        <f ca="1">IF(tblAEX[[#This Row],[Close]]=MinClose,tblAEX[[#This Row],[Close]],NA())</f>
        <v>#N/A</v>
      </c>
      <c r="I131" t="e">
        <f ca="1">IF(tblAEX[[#This Row],[Close]]=MaxClose,tblAEX[[#This Row],[Close]],NA())</f>
        <v>#N/A</v>
      </c>
    </row>
    <row r="132" spans="1:9" x14ac:dyDescent="0.25">
      <c r="A132" s="1">
        <v>36714</v>
      </c>
      <c r="B132">
        <v>670.09</v>
      </c>
      <c r="C132">
        <v>675.36</v>
      </c>
      <c r="D132">
        <v>668.52</v>
      </c>
      <c r="E132">
        <v>674.98</v>
      </c>
      <c r="F132" t="e">
        <f>IF(tblAEX[[#This Row],[Datum]]&lt;=INDEX(tblRecessie[Eind],MATCH(tblAEX[[#This Row],[Datum]],tblRecessie[Start])),1,NA())</f>
        <v>#N/A</v>
      </c>
      <c r="G132" s="3" t="e">
        <f>tblAEX[[#This Row],[Close]]/INDEX(tblAEX[Close],MATCH(EDATE(tblAEX[[#This Row],[Datum]],-12),tblAEX[Datum]))-1</f>
        <v>#N/A</v>
      </c>
      <c r="H132" t="e">
        <f ca="1">IF(tblAEX[[#This Row],[Close]]=MinClose,tblAEX[[#This Row],[Close]],NA())</f>
        <v>#N/A</v>
      </c>
      <c r="I132" t="e">
        <f ca="1">IF(tblAEX[[#This Row],[Close]]=MaxClose,tblAEX[[#This Row],[Close]],NA())</f>
        <v>#N/A</v>
      </c>
    </row>
    <row r="133" spans="1:9" x14ac:dyDescent="0.25">
      <c r="A133" s="1">
        <v>36717</v>
      </c>
      <c r="B133">
        <v>676.13</v>
      </c>
      <c r="C133">
        <v>679.02</v>
      </c>
      <c r="D133">
        <v>675.83</v>
      </c>
      <c r="E133">
        <v>678.83</v>
      </c>
      <c r="F133" t="e">
        <f>IF(tblAEX[[#This Row],[Datum]]&lt;=INDEX(tblRecessie[Eind],MATCH(tblAEX[[#This Row],[Datum]],tblRecessie[Start])),1,NA())</f>
        <v>#N/A</v>
      </c>
      <c r="G133" s="3" t="e">
        <f>tblAEX[[#This Row],[Close]]/INDEX(tblAEX[Close],MATCH(EDATE(tblAEX[[#This Row],[Datum]],-12),tblAEX[Datum]))-1</f>
        <v>#N/A</v>
      </c>
      <c r="H133" t="e">
        <f ca="1">IF(tblAEX[[#This Row],[Close]]=MinClose,tblAEX[[#This Row],[Close]],NA())</f>
        <v>#N/A</v>
      </c>
      <c r="I133" t="e">
        <f ca="1">IF(tblAEX[[#This Row],[Close]]=MaxClose,tblAEX[[#This Row],[Close]],NA())</f>
        <v>#N/A</v>
      </c>
    </row>
    <row r="134" spans="1:9" x14ac:dyDescent="0.25">
      <c r="A134" s="1">
        <v>36718</v>
      </c>
      <c r="B134">
        <v>676.93</v>
      </c>
      <c r="C134">
        <v>682.21</v>
      </c>
      <c r="D134">
        <v>675.96</v>
      </c>
      <c r="E134">
        <v>680.6</v>
      </c>
      <c r="F134" t="e">
        <f>IF(tblAEX[[#This Row],[Datum]]&lt;=INDEX(tblRecessie[Eind],MATCH(tblAEX[[#This Row],[Datum]],tblRecessie[Start])),1,NA())</f>
        <v>#N/A</v>
      </c>
      <c r="G134" s="3" t="e">
        <f>tblAEX[[#This Row],[Close]]/INDEX(tblAEX[Close],MATCH(EDATE(tblAEX[[#This Row],[Datum]],-12),tblAEX[Datum]))-1</f>
        <v>#N/A</v>
      </c>
      <c r="H134" t="e">
        <f ca="1">IF(tblAEX[[#This Row],[Close]]=MinClose,tblAEX[[#This Row],[Close]],NA())</f>
        <v>#N/A</v>
      </c>
      <c r="I134" t="e">
        <f ca="1">IF(tblAEX[[#This Row],[Close]]=MaxClose,tblAEX[[#This Row],[Close]],NA())</f>
        <v>#N/A</v>
      </c>
    </row>
    <row r="135" spans="1:9" x14ac:dyDescent="0.25">
      <c r="A135" s="1">
        <v>36719</v>
      </c>
      <c r="B135">
        <v>682.86</v>
      </c>
      <c r="C135">
        <v>687.14</v>
      </c>
      <c r="D135">
        <v>681.12</v>
      </c>
      <c r="E135">
        <v>686.33</v>
      </c>
      <c r="F135" t="e">
        <f>IF(tblAEX[[#This Row],[Datum]]&lt;=INDEX(tblRecessie[Eind],MATCH(tblAEX[[#This Row],[Datum]],tblRecessie[Start])),1,NA())</f>
        <v>#N/A</v>
      </c>
      <c r="G135" s="3" t="e">
        <f>tblAEX[[#This Row],[Close]]/INDEX(tblAEX[Close],MATCH(EDATE(tblAEX[[#This Row],[Datum]],-12),tblAEX[Datum]))-1</f>
        <v>#N/A</v>
      </c>
      <c r="H135" t="e">
        <f ca="1">IF(tblAEX[[#This Row],[Close]]=MinClose,tblAEX[[#This Row],[Close]],NA())</f>
        <v>#N/A</v>
      </c>
      <c r="I135" t="e">
        <f ca="1">IF(tblAEX[[#This Row],[Close]]=MaxClose,tblAEX[[#This Row],[Close]],NA())</f>
        <v>#N/A</v>
      </c>
    </row>
    <row r="136" spans="1:9" x14ac:dyDescent="0.25">
      <c r="A136" s="1">
        <v>36720</v>
      </c>
      <c r="B136">
        <v>685.45</v>
      </c>
      <c r="C136">
        <v>688.94</v>
      </c>
      <c r="D136">
        <v>682.37</v>
      </c>
      <c r="E136">
        <v>687</v>
      </c>
      <c r="F136" t="e">
        <f>IF(tblAEX[[#This Row],[Datum]]&lt;=INDEX(tblRecessie[Eind],MATCH(tblAEX[[#This Row],[Datum]],tblRecessie[Start])),1,NA())</f>
        <v>#N/A</v>
      </c>
      <c r="G136" s="3" t="e">
        <f>tblAEX[[#This Row],[Close]]/INDEX(tblAEX[Close],MATCH(EDATE(tblAEX[[#This Row],[Datum]],-12),tblAEX[Datum]))-1</f>
        <v>#N/A</v>
      </c>
      <c r="H136" t="e">
        <f ca="1">IF(tblAEX[[#This Row],[Close]]=MinClose,tblAEX[[#This Row],[Close]],NA())</f>
        <v>#N/A</v>
      </c>
      <c r="I136" t="e">
        <f ca="1">IF(tblAEX[[#This Row],[Close]]=MaxClose,tblAEX[[#This Row],[Close]],NA())</f>
        <v>#N/A</v>
      </c>
    </row>
    <row r="137" spans="1:9" x14ac:dyDescent="0.25">
      <c r="A137" s="1">
        <v>36721</v>
      </c>
      <c r="B137">
        <v>687.42</v>
      </c>
      <c r="C137">
        <v>691.85</v>
      </c>
      <c r="D137">
        <v>686.06</v>
      </c>
      <c r="E137">
        <v>687.36</v>
      </c>
      <c r="F137" t="e">
        <f>IF(tblAEX[[#This Row],[Datum]]&lt;=INDEX(tblRecessie[Eind],MATCH(tblAEX[[#This Row],[Datum]],tblRecessie[Start])),1,NA())</f>
        <v>#N/A</v>
      </c>
      <c r="G137" s="3" t="e">
        <f>tblAEX[[#This Row],[Close]]/INDEX(tblAEX[Close],MATCH(EDATE(tblAEX[[#This Row],[Datum]],-12),tblAEX[Datum]))-1</f>
        <v>#N/A</v>
      </c>
      <c r="H137" t="e">
        <f ca="1">IF(tblAEX[[#This Row],[Close]]=MinClose,tblAEX[[#This Row],[Close]],NA())</f>
        <v>#N/A</v>
      </c>
      <c r="I137" t="e">
        <f ca="1">IF(tblAEX[[#This Row],[Close]]=MaxClose,tblAEX[[#This Row],[Close]],NA())</f>
        <v>#N/A</v>
      </c>
    </row>
    <row r="138" spans="1:9" x14ac:dyDescent="0.25">
      <c r="A138" s="1">
        <v>36724</v>
      </c>
      <c r="B138">
        <v>688.33</v>
      </c>
      <c r="C138">
        <v>692.23</v>
      </c>
      <c r="D138">
        <v>687.43</v>
      </c>
      <c r="E138">
        <v>689.09</v>
      </c>
      <c r="F138" t="e">
        <f>IF(tblAEX[[#This Row],[Datum]]&lt;=INDEX(tblRecessie[Eind],MATCH(tblAEX[[#This Row],[Datum]],tblRecessie[Start])),1,NA())</f>
        <v>#N/A</v>
      </c>
      <c r="G138" s="3" t="e">
        <f>tblAEX[[#This Row],[Close]]/INDEX(tblAEX[Close],MATCH(EDATE(tblAEX[[#This Row],[Datum]],-12),tblAEX[Datum]))-1</f>
        <v>#N/A</v>
      </c>
      <c r="H138" t="e">
        <f ca="1">IF(tblAEX[[#This Row],[Close]]=MinClose,tblAEX[[#This Row],[Close]],NA())</f>
        <v>#N/A</v>
      </c>
      <c r="I138" t="e">
        <f ca="1">IF(tblAEX[[#This Row],[Close]]=MaxClose,tblAEX[[#This Row],[Close]],NA())</f>
        <v>#N/A</v>
      </c>
    </row>
    <row r="139" spans="1:9" x14ac:dyDescent="0.25">
      <c r="A139" s="1">
        <v>36725</v>
      </c>
      <c r="B139">
        <v>691.38</v>
      </c>
      <c r="C139">
        <v>691.38</v>
      </c>
      <c r="D139">
        <v>682.87</v>
      </c>
      <c r="E139">
        <v>683.57</v>
      </c>
      <c r="F139" t="e">
        <f>IF(tblAEX[[#This Row],[Datum]]&lt;=INDEX(tblRecessie[Eind],MATCH(tblAEX[[#This Row],[Datum]],tblRecessie[Start])),1,NA())</f>
        <v>#N/A</v>
      </c>
      <c r="G139" s="3" t="e">
        <f>tblAEX[[#This Row],[Close]]/INDEX(tblAEX[Close],MATCH(EDATE(tblAEX[[#This Row],[Datum]],-12),tblAEX[Datum]))-1</f>
        <v>#N/A</v>
      </c>
      <c r="H139" t="e">
        <f ca="1">IF(tblAEX[[#This Row],[Close]]=MinClose,tblAEX[[#This Row],[Close]],NA())</f>
        <v>#N/A</v>
      </c>
      <c r="I139" t="e">
        <f ca="1">IF(tblAEX[[#This Row],[Close]]=MaxClose,tblAEX[[#This Row],[Close]],NA())</f>
        <v>#N/A</v>
      </c>
    </row>
    <row r="140" spans="1:9" x14ac:dyDescent="0.25">
      <c r="A140" s="1">
        <v>36726</v>
      </c>
      <c r="B140">
        <v>684.81</v>
      </c>
      <c r="C140">
        <v>686.02</v>
      </c>
      <c r="D140">
        <v>676.9</v>
      </c>
      <c r="E140">
        <v>680.32</v>
      </c>
      <c r="F140" t="e">
        <f>IF(tblAEX[[#This Row],[Datum]]&lt;=INDEX(tblRecessie[Eind],MATCH(tblAEX[[#This Row],[Datum]],tblRecessie[Start])),1,NA())</f>
        <v>#N/A</v>
      </c>
      <c r="G140" s="3" t="e">
        <f>tblAEX[[#This Row],[Close]]/INDEX(tblAEX[Close],MATCH(EDATE(tblAEX[[#This Row],[Datum]],-12),tblAEX[Datum]))-1</f>
        <v>#N/A</v>
      </c>
      <c r="H140" t="e">
        <f ca="1">IF(tblAEX[[#This Row],[Close]]=MinClose,tblAEX[[#This Row],[Close]],NA())</f>
        <v>#N/A</v>
      </c>
      <c r="I140" t="e">
        <f ca="1">IF(tblAEX[[#This Row],[Close]]=MaxClose,tblAEX[[#This Row],[Close]],NA())</f>
        <v>#N/A</v>
      </c>
    </row>
    <row r="141" spans="1:9" x14ac:dyDescent="0.25">
      <c r="A141" s="1">
        <v>36727</v>
      </c>
      <c r="B141">
        <v>679.42</v>
      </c>
      <c r="C141">
        <v>684.36</v>
      </c>
      <c r="D141">
        <v>677.57</v>
      </c>
      <c r="E141">
        <v>684.35</v>
      </c>
      <c r="F141" t="e">
        <f>IF(tblAEX[[#This Row],[Datum]]&lt;=INDEX(tblRecessie[Eind],MATCH(tblAEX[[#This Row],[Datum]],tblRecessie[Start])),1,NA())</f>
        <v>#N/A</v>
      </c>
      <c r="G141" s="3" t="e">
        <f>tblAEX[[#This Row],[Close]]/INDEX(tblAEX[Close],MATCH(EDATE(tblAEX[[#This Row],[Datum]],-12),tblAEX[Datum]))-1</f>
        <v>#N/A</v>
      </c>
      <c r="H141" t="e">
        <f ca="1">IF(tblAEX[[#This Row],[Close]]=MinClose,tblAEX[[#This Row],[Close]],NA())</f>
        <v>#N/A</v>
      </c>
      <c r="I141" t="e">
        <f ca="1">IF(tblAEX[[#This Row],[Close]]=MaxClose,tblAEX[[#This Row],[Close]],NA())</f>
        <v>#N/A</v>
      </c>
    </row>
    <row r="142" spans="1:9" x14ac:dyDescent="0.25">
      <c r="A142" s="1">
        <v>36728</v>
      </c>
      <c r="B142">
        <v>682.58</v>
      </c>
      <c r="C142">
        <v>683.63</v>
      </c>
      <c r="D142">
        <v>678.24</v>
      </c>
      <c r="E142">
        <v>678.97</v>
      </c>
      <c r="F142" t="e">
        <f>IF(tblAEX[[#This Row],[Datum]]&lt;=INDEX(tblRecessie[Eind],MATCH(tblAEX[[#This Row],[Datum]],tblRecessie[Start])),1,NA())</f>
        <v>#N/A</v>
      </c>
      <c r="G142" s="3" t="e">
        <f>tblAEX[[#This Row],[Close]]/INDEX(tblAEX[Close],MATCH(EDATE(tblAEX[[#This Row],[Datum]],-12),tblAEX[Datum]))-1</f>
        <v>#N/A</v>
      </c>
      <c r="H142" t="e">
        <f ca="1">IF(tblAEX[[#This Row],[Close]]=MinClose,tblAEX[[#This Row],[Close]],NA())</f>
        <v>#N/A</v>
      </c>
      <c r="I142" t="e">
        <f ca="1">IF(tblAEX[[#This Row],[Close]]=MaxClose,tblAEX[[#This Row],[Close]],NA())</f>
        <v>#N/A</v>
      </c>
    </row>
    <row r="143" spans="1:9" x14ac:dyDescent="0.25">
      <c r="A143" s="1">
        <v>36731</v>
      </c>
      <c r="B143">
        <v>677.3</v>
      </c>
      <c r="C143">
        <v>684.73</v>
      </c>
      <c r="D143">
        <v>677.23</v>
      </c>
      <c r="E143">
        <v>683.57</v>
      </c>
      <c r="F143" t="e">
        <f>IF(tblAEX[[#This Row],[Datum]]&lt;=INDEX(tblRecessie[Eind],MATCH(tblAEX[[#This Row],[Datum]],tblRecessie[Start])),1,NA())</f>
        <v>#N/A</v>
      </c>
      <c r="G143" s="3" t="e">
        <f>tblAEX[[#This Row],[Close]]/INDEX(tblAEX[Close],MATCH(EDATE(tblAEX[[#This Row],[Datum]],-12),tblAEX[Datum]))-1</f>
        <v>#N/A</v>
      </c>
      <c r="H143" t="e">
        <f ca="1">IF(tblAEX[[#This Row],[Close]]=MinClose,tblAEX[[#This Row],[Close]],NA())</f>
        <v>#N/A</v>
      </c>
      <c r="I143" t="e">
        <f ca="1">IF(tblAEX[[#This Row],[Close]]=MaxClose,tblAEX[[#This Row],[Close]],NA())</f>
        <v>#N/A</v>
      </c>
    </row>
    <row r="144" spans="1:9" x14ac:dyDescent="0.25">
      <c r="A144" s="1">
        <v>36732</v>
      </c>
      <c r="B144">
        <v>680.26</v>
      </c>
      <c r="C144">
        <v>685.2</v>
      </c>
      <c r="D144">
        <v>680.26</v>
      </c>
      <c r="E144">
        <v>683.15</v>
      </c>
      <c r="F144" t="e">
        <f>IF(tblAEX[[#This Row],[Datum]]&lt;=INDEX(tblRecessie[Eind],MATCH(tblAEX[[#This Row],[Datum]],tblRecessie[Start])),1,NA())</f>
        <v>#N/A</v>
      </c>
      <c r="G144" s="3" t="e">
        <f>tblAEX[[#This Row],[Close]]/INDEX(tblAEX[Close],MATCH(EDATE(tblAEX[[#This Row],[Datum]],-12),tblAEX[Datum]))-1</f>
        <v>#N/A</v>
      </c>
      <c r="H144" t="e">
        <f ca="1">IF(tblAEX[[#This Row],[Close]]=MinClose,tblAEX[[#This Row],[Close]],NA())</f>
        <v>#N/A</v>
      </c>
      <c r="I144" t="e">
        <f ca="1">IF(tblAEX[[#This Row],[Close]]=MaxClose,tblAEX[[#This Row],[Close]],NA())</f>
        <v>#N/A</v>
      </c>
    </row>
    <row r="145" spans="1:9" x14ac:dyDescent="0.25">
      <c r="A145" s="1">
        <v>36733</v>
      </c>
      <c r="B145">
        <v>683.5</v>
      </c>
      <c r="C145">
        <v>683.87</v>
      </c>
      <c r="D145">
        <v>677.88</v>
      </c>
      <c r="E145">
        <v>680.46</v>
      </c>
      <c r="F145" t="e">
        <f>IF(tblAEX[[#This Row],[Datum]]&lt;=INDEX(tblRecessie[Eind],MATCH(tblAEX[[#This Row],[Datum]],tblRecessie[Start])),1,NA())</f>
        <v>#N/A</v>
      </c>
      <c r="G145" s="3" t="e">
        <f>tblAEX[[#This Row],[Close]]/INDEX(tblAEX[Close],MATCH(EDATE(tblAEX[[#This Row],[Datum]],-12),tblAEX[Datum]))-1</f>
        <v>#N/A</v>
      </c>
      <c r="H145" t="e">
        <f ca="1">IF(tblAEX[[#This Row],[Close]]=MinClose,tblAEX[[#This Row],[Close]],NA())</f>
        <v>#N/A</v>
      </c>
      <c r="I145" t="e">
        <f ca="1">IF(tblAEX[[#This Row],[Close]]=MaxClose,tblAEX[[#This Row],[Close]],NA())</f>
        <v>#N/A</v>
      </c>
    </row>
    <row r="146" spans="1:9" x14ac:dyDescent="0.25">
      <c r="A146" s="1">
        <v>36734</v>
      </c>
      <c r="B146">
        <v>678.41</v>
      </c>
      <c r="C146">
        <v>681.66</v>
      </c>
      <c r="D146">
        <v>671.11</v>
      </c>
      <c r="E146">
        <v>672.09</v>
      </c>
      <c r="F146" t="e">
        <f>IF(tblAEX[[#This Row],[Datum]]&lt;=INDEX(tblRecessie[Eind],MATCH(tblAEX[[#This Row],[Datum]],tblRecessie[Start])),1,NA())</f>
        <v>#N/A</v>
      </c>
      <c r="G146" s="3" t="e">
        <f>tblAEX[[#This Row],[Close]]/INDEX(tblAEX[Close],MATCH(EDATE(tblAEX[[#This Row],[Datum]],-12),tblAEX[Datum]))-1</f>
        <v>#N/A</v>
      </c>
      <c r="H146" t="e">
        <f ca="1">IF(tblAEX[[#This Row],[Close]]=MinClose,tblAEX[[#This Row],[Close]],NA())</f>
        <v>#N/A</v>
      </c>
      <c r="I146" t="e">
        <f ca="1">IF(tblAEX[[#This Row],[Close]]=MaxClose,tblAEX[[#This Row],[Close]],NA())</f>
        <v>#N/A</v>
      </c>
    </row>
    <row r="147" spans="1:9" x14ac:dyDescent="0.25">
      <c r="A147" s="1">
        <v>36735</v>
      </c>
      <c r="B147">
        <v>670.38</v>
      </c>
      <c r="C147">
        <v>674.71</v>
      </c>
      <c r="D147">
        <v>663.72</v>
      </c>
      <c r="E147">
        <v>663.72</v>
      </c>
      <c r="F147" t="e">
        <f>IF(tblAEX[[#This Row],[Datum]]&lt;=INDEX(tblRecessie[Eind],MATCH(tblAEX[[#This Row],[Datum]],tblRecessie[Start])),1,NA())</f>
        <v>#N/A</v>
      </c>
      <c r="G147" s="3" t="e">
        <f>tblAEX[[#This Row],[Close]]/INDEX(tblAEX[Close],MATCH(EDATE(tblAEX[[#This Row],[Datum]],-12),tblAEX[Datum]))-1</f>
        <v>#N/A</v>
      </c>
      <c r="H147" t="e">
        <f ca="1">IF(tblAEX[[#This Row],[Close]]=MinClose,tblAEX[[#This Row],[Close]],NA())</f>
        <v>#N/A</v>
      </c>
      <c r="I147" t="e">
        <f ca="1">IF(tblAEX[[#This Row],[Close]]=MaxClose,tblAEX[[#This Row],[Close]],NA())</f>
        <v>#N/A</v>
      </c>
    </row>
    <row r="148" spans="1:9" x14ac:dyDescent="0.25">
      <c r="A148" s="1">
        <v>36738</v>
      </c>
      <c r="B148">
        <v>665.67</v>
      </c>
      <c r="C148">
        <v>668.35</v>
      </c>
      <c r="D148">
        <v>663.45</v>
      </c>
      <c r="E148">
        <v>668.18</v>
      </c>
      <c r="F148" t="e">
        <f>IF(tblAEX[[#This Row],[Datum]]&lt;=INDEX(tblRecessie[Eind],MATCH(tblAEX[[#This Row],[Datum]],tblRecessie[Start])),1,NA())</f>
        <v>#N/A</v>
      </c>
      <c r="G148" s="3" t="e">
        <f>tblAEX[[#This Row],[Close]]/INDEX(tblAEX[Close],MATCH(EDATE(tblAEX[[#This Row],[Datum]],-12),tblAEX[Datum]))-1</f>
        <v>#N/A</v>
      </c>
      <c r="H148" t="e">
        <f ca="1">IF(tblAEX[[#This Row],[Close]]=MinClose,tblAEX[[#This Row],[Close]],NA())</f>
        <v>#N/A</v>
      </c>
      <c r="I148" t="e">
        <f ca="1">IF(tblAEX[[#This Row],[Close]]=MaxClose,tblAEX[[#This Row],[Close]],NA())</f>
        <v>#N/A</v>
      </c>
    </row>
    <row r="149" spans="1:9" x14ac:dyDescent="0.25">
      <c r="A149" s="1">
        <v>36739</v>
      </c>
      <c r="B149">
        <v>668.95</v>
      </c>
      <c r="C149">
        <v>672.1</v>
      </c>
      <c r="D149">
        <v>667.89</v>
      </c>
      <c r="E149">
        <v>670.89</v>
      </c>
      <c r="F149" t="e">
        <f>IF(tblAEX[[#This Row],[Datum]]&lt;=INDEX(tblRecessie[Eind],MATCH(tblAEX[[#This Row],[Datum]],tblRecessie[Start])),1,NA())</f>
        <v>#N/A</v>
      </c>
      <c r="G149" s="3" t="e">
        <f>tblAEX[[#This Row],[Close]]/INDEX(tblAEX[Close],MATCH(EDATE(tblAEX[[#This Row],[Datum]],-12),tblAEX[Datum]))-1</f>
        <v>#N/A</v>
      </c>
      <c r="H149" t="e">
        <f ca="1">IF(tblAEX[[#This Row],[Close]]=MinClose,tblAEX[[#This Row],[Close]],NA())</f>
        <v>#N/A</v>
      </c>
      <c r="I149" t="e">
        <f ca="1">IF(tblAEX[[#This Row],[Close]]=MaxClose,tblAEX[[#This Row],[Close]],NA())</f>
        <v>#N/A</v>
      </c>
    </row>
    <row r="150" spans="1:9" x14ac:dyDescent="0.25">
      <c r="A150" s="1">
        <v>36740</v>
      </c>
      <c r="B150">
        <v>673.33</v>
      </c>
      <c r="C150">
        <v>676.58</v>
      </c>
      <c r="D150">
        <v>670.54</v>
      </c>
      <c r="E150">
        <v>675.96</v>
      </c>
      <c r="F150" t="e">
        <f>IF(tblAEX[[#This Row],[Datum]]&lt;=INDEX(tblRecessie[Eind],MATCH(tblAEX[[#This Row],[Datum]],tblRecessie[Start])),1,NA())</f>
        <v>#N/A</v>
      </c>
      <c r="G150" s="3" t="e">
        <f>tblAEX[[#This Row],[Close]]/INDEX(tblAEX[Close],MATCH(EDATE(tblAEX[[#This Row],[Datum]],-12),tblAEX[Datum]))-1</f>
        <v>#N/A</v>
      </c>
      <c r="H150" t="e">
        <f ca="1">IF(tblAEX[[#This Row],[Close]]=MinClose,tblAEX[[#This Row],[Close]],NA())</f>
        <v>#N/A</v>
      </c>
      <c r="I150" t="e">
        <f ca="1">IF(tblAEX[[#This Row],[Close]]=MaxClose,tblAEX[[#This Row],[Close]],NA())</f>
        <v>#N/A</v>
      </c>
    </row>
    <row r="151" spans="1:9" x14ac:dyDescent="0.25">
      <c r="A151" s="1">
        <v>36741</v>
      </c>
      <c r="B151">
        <v>674.86</v>
      </c>
      <c r="C151">
        <v>675.75</v>
      </c>
      <c r="D151">
        <v>666.52</v>
      </c>
      <c r="E151">
        <v>666.75</v>
      </c>
      <c r="F151" t="e">
        <f>IF(tblAEX[[#This Row],[Datum]]&lt;=INDEX(tblRecessie[Eind],MATCH(tblAEX[[#This Row],[Datum]],tblRecessie[Start])),1,NA())</f>
        <v>#N/A</v>
      </c>
      <c r="G151" s="3" t="e">
        <f>tblAEX[[#This Row],[Close]]/INDEX(tblAEX[Close],MATCH(EDATE(tblAEX[[#This Row],[Datum]],-12),tblAEX[Datum]))-1</f>
        <v>#N/A</v>
      </c>
      <c r="H151" t="e">
        <f ca="1">IF(tblAEX[[#This Row],[Close]]=MinClose,tblAEX[[#This Row],[Close]],NA())</f>
        <v>#N/A</v>
      </c>
      <c r="I151" t="e">
        <f ca="1">IF(tblAEX[[#This Row],[Close]]=MaxClose,tblAEX[[#This Row],[Close]],NA())</f>
        <v>#N/A</v>
      </c>
    </row>
    <row r="152" spans="1:9" x14ac:dyDescent="0.25">
      <c r="A152" s="1">
        <v>36742</v>
      </c>
      <c r="B152">
        <v>673.08</v>
      </c>
      <c r="C152">
        <v>679.15</v>
      </c>
      <c r="D152">
        <v>670.88</v>
      </c>
      <c r="E152">
        <v>673.45</v>
      </c>
      <c r="F152" t="e">
        <f>IF(tblAEX[[#This Row],[Datum]]&lt;=INDEX(tblRecessie[Eind],MATCH(tblAEX[[#This Row],[Datum]],tblRecessie[Start])),1,NA())</f>
        <v>#N/A</v>
      </c>
      <c r="G152" s="3" t="e">
        <f>tblAEX[[#This Row],[Close]]/INDEX(tblAEX[Close],MATCH(EDATE(tblAEX[[#This Row],[Datum]],-12),tblAEX[Datum]))-1</f>
        <v>#N/A</v>
      </c>
      <c r="H152" t="e">
        <f ca="1">IF(tblAEX[[#This Row],[Close]]=MinClose,tblAEX[[#This Row],[Close]],NA())</f>
        <v>#N/A</v>
      </c>
      <c r="I152" t="e">
        <f ca="1">IF(tblAEX[[#This Row],[Close]]=MaxClose,tblAEX[[#This Row],[Close]],NA())</f>
        <v>#N/A</v>
      </c>
    </row>
    <row r="153" spans="1:9" x14ac:dyDescent="0.25">
      <c r="A153" s="1">
        <v>36745</v>
      </c>
      <c r="B153">
        <v>677.97</v>
      </c>
      <c r="C153">
        <v>680.72</v>
      </c>
      <c r="D153">
        <v>676.88</v>
      </c>
      <c r="E153">
        <v>680.57</v>
      </c>
      <c r="F153" t="e">
        <f>IF(tblAEX[[#This Row],[Datum]]&lt;=INDEX(tblRecessie[Eind],MATCH(tblAEX[[#This Row],[Datum]],tblRecessie[Start])),1,NA())</f>
        <v>#N/A</v>
      </c>
      <c r="G153" s="3" t="e">
        <f>tblAEX[[#This Row],[Close]]/INDEX(tblAEX[Close],MATCH(EDATE(tblAEX[[#This Row],[Datum]],-12),tblAEX[Datum]))-1</f>
        <v>#N/A</v>
      </c>
      <c r="H153" t="e">
        <f ca="1">IF(tblAEX[[#This Row],[Close]]=MinClose,tblAEX[[#This Row],[Close]],NA())</f>
        <v>#N/A</v>
      </c>
      <c r="I153" t="e">
        <f ca="1">IF(tblAEX[[#This Row],[Close]]=MaxClose,tblAEX[[#This Row],[Close]],NA())</f>
        <v>#N/A</v>
      </c>
    </row>
    <row r="154" spans="1:9" x14ac:dyDescent="0.25">
      <c r="A154" s="1">
        <v>36746</v>
      </c>
      <c r="B154">
        <v>679.04</v>
      </c>
      <c r="C154">
        <v>679.83</v>
      </c>
      <c r="D154">
        <v>674.86</v>
      </c>
      <c r="E154">
        <v>678.33</v>
      </c>
      <c r="F154" t="e">
        <f>IF(tblAEX[[#This Row],[Datum]]&lt;=INDEX(tblRecessie[Eind],MATCH(tblAEX[[#This Row],[Datum]],tblRecessie[Start])),1,NA())</f>
        <v>#N/A</v>
      </c>
      <c r="G154" s="3" t="e">
        <f>tblAEX[[#This Row],[Close]]/INDEX(tblAEX[Close],MATCH(EDATE(tblAEX[[#This Row],[Datum]],-12),tblAEX[Datum]))-1</f>
        <v>#N/A</v>
      </c>
      <c r="H154" t="e">
        <f ca="1">IF(tblAEX[[#This Row],[Close]]=MinClose,tblAEX[[#This Row],[Close]],NA())</f>
        <v>#N/A</v>
      </c>
      <c r="I154" t="e">
        <f ca="1">IF(tblAEX[[#This Row],[Close]]=MaxClose,tblAEX[[#This Row],[Close]],NA())</f>
        <v>#N/A</v>
      </c>
    </row>
    <row r="155" spans="1:9" x14ac:dyDescent="0.25">
      <c r="A155" s="1">
        <v>36747</v>
      </c>
      <c r="B155">
        <v>681.73</v>
      </c>
      <c r="C155">
        <v>687.18</v>
      </c>
      <c r="D155">
        <v>681.38</v>
      </c>
      <c r="E155">
        <v>683.86</v>
      </c>
      <c r="F155" t="e">
        <f>IF(tblAEX[[#This Row],[Datum]]&lt;=INDEX(tblRecessie[Eind],MATCH(tblAEX[[#This Row],[Datum]],tblRecessie[Start])),1,NA())</f>
        <v>#N/A</v>
      </c>
      <c r="G155" s="3" t="e">
        <f>tblAEX[[#This Row],[Close]]/INDEX(tblAEX[Close],MATCH(EDATE(tblAEX[[#This Row],[Datum]],-12),tblAEX[Datum]))-1</f>
        <v>#N/A</v>
      </c>
      <c r="H155" t="e">
        <f ca="1">IF(tblAEX[[#This Row],[Close]]=MinClose,tblAEX[[#This Row],[Close]],NA())</f>
        <v>#N/A</v>
      </c>
      <c r="I155" t="e">
        <f ca="1">IF(tblAEX[[#This Row],[Close]]=MaxClose,tblAEX[[#This Row],[Close]],NA())</f>
        <v>#N/A</v>
      </c>
    </row>
    <row r="156" spans="1:9" x14ac:dyDescent="0.25">
      <c r="A156" s="1">
        <v>36748</v>
      </c>
      <c r="B156">
        <v>685.51</v>
      </c>
      <c r="C156">
        <v>688.28</v>
      </c>
      <c r="D156">
        <v>682.58</v>
      </c>
      <c r="E156">
        <v>683.61</v>
      </c>
      <c r="F156" t="e">
        <f>IF(tblAEX[[#This Row],[Datum]]&lt;=INDEX(tblRecessie[Eind],MATCH(tblAEX[[#This Row],[Datum]],tblRecessie[Start])),1,NA())</f>
        <v>#N/A</v>
      </c>
      <c r="G156" s="3" t="e">
        <f>tblAEX[[#This Row],[Close]]/INDEX(tblAEX[Close],MATCH(EDATE(tblAEX[[#This Row],[Datum]],-12),tblAEX[Datum]))-1</f>
        <v>#N/A</v>
      </c>
      <c r="H156" t="e">
        <f ca="1">IF(tblAEX[[#This Row],[Close]]=MinClose,tblAEX[[#This Row],[Close]],NA())</f>
        <v>#N/A</v>
      </c>
      <c r="I156" t="e">
        <f ca="1">IF(tblAEX[[#This Row],[Close]]=MaxClose,tblAEX[[#This Row],[Close]],NA())</f>
        <v>#N/A</v>
      </c>
    </row>
    <row r="157" spans="1:9" x14ac:dyDescent="0.25">
      <c r="A157" s="1">
        <v>36749</v>
      </c>
      <c r="B157">
        <v>680.69</v>
      </c>
      <c r="C157">
        <v>685.23</v>
      </c>
      <c r="D157">
        <v>680.51</v>
      </c>
      <c r="E157">
        <v>684</v>
      </c>
      <c r="F157" t="e">
        <f>IF(tblAEX[[#This Row],[Datum]]&lt;=INDEX(tblRecessie[Eind],MATCH(tblAEX[[#This Row],[Datum]],tblRecessie[Start])),1,NA())</f>
        <v>#N/A</v>
      </c>
      <c r="G157" s="3" t="e">
        <f>tblAEX[[#This Row],[Close]]/INDEX(tblAEX[Close],MATCH(EDATE(tblAEX[[#This Row],[Datum]],-12),tblAEX[Datum]))-1</f>
        <v>#N/A</v>
      </c>
      <c r="H157" t="e">
        <f ca="1">IF(tblAEX[[#This Row],[Close]]=MinClose,tblAEX[[#This Row],[Close]],NA())</f>
        <v>#N/A</v>
      </c>
      <c r="I157" t="e">
        <f ca="1">IF(tblAEX[[#This Row],[Close]]=MaxClose,tblAEX[[#This Row],[Close]],NA())</f>
        <v>#N/A</v>
      </c>
    </row>
    <row r="158" spans="1:9" x14ac:dyDescent="0.25">
      <c r="A158" s="1">
        <v>36752</v>
      </c>
      <c r="B158">
        <v>686.25</v>
      </c>
      <c r="C158">
        <v>690.09</v>
      </c>
      <c r="D158">
        <v>684.6</v>
      </c>
      <c r="E158">
        <v>687.07</v>
      </c>
      <c r="F158" t="e">
        <f>IF(tblAEX[[#This Row],[Datum]]&lt;=INDEX(tblRecessie[Eind],MATCH(tblAEX[[#This Row],[Datum]],tblRecessie[Start])),1,NA())</f>
        <v>#N/A</v>
      </c>
      <c r="G158" s="3" t="e">
        <f>tblAEX[[#This Row],[Close]]/INDEX(tblAEX[Close],MATCH(EDATE(tblAEX[[#This Row],[Datum]],-12),tblAEX[Datum]))-1</f>
        <v>#N/A</v>
      </c>
      <c r="H158" t="e">
        <f ca="1">IF(tblAEX[[#This Row],[Close]]=MinClose,tblAEX[[#This Row],[Close]],NA())</f>
        <v>#N/A</v>
      </c>
      <c r="I158" t="e">
        <f ca="1">IF(tblAEX[[#This Row],[Close]]=MaxClose,tblAEX[[#This Row],[Close]],NA())</f>
        <v>#N/A</v>
      </c>
    </row>
    <row r="159" spans="1:9" x14ac:dyDescent="0.25">
      <c r="A159" s="1">
        <v>36753</v>
      </c>
      <c r="B159">
        <v>692.16</v>
      </c>
      <c r="C159">
        <v>692.44</v>
      </c>
      <c r="D159">
        <v>685.47</v>
      </c>
      <c r="E159">
        <v>687.73</v>
      </c>
      <c r="F159" t="e">
        <f>IF(tblAEX[[#This Row],[Datum]]&lt;=INDEX(tblRecessie[Eind],MATCH(tblAEX[[#This Row],[Datum]],tblRecessie[Start])),1,NA())</f>
        <v>#N/A</v>
      </c>
      <c r="G159" s="3" t="e">
        <f>tblAEX[[#This Row],[Close]]/INDEX(tblAEX[Close],MATCH(EDATE(tblAEX[[#This Row],[Datum]],-12),tblAEX[Datum]))-1</f>
        <v>#N/A</v>
      </c>
      <c r="H159" t="e">
        <f ca="1">IF(tblAEX[[#This Row],[Close]]=MinClose,tblAEX[[#This Row],[Close]],NA())</f>
        <v>#N/A</v>
      </c>
      <c r="I159" t="e">
        <f ca="1">IF(tblAEX[[#This Row],[Close]]=MaxClose,tblAEX[[#This Row],[Close]],NA())</f>
        <v>#N/A</v>
      </c>
    </row>
    <row r="160" spans="1:9" x14ac:dyDescent="0.25">
      <c r="A160" s="1">
        <v>36754</v>
      </c>
      <c r="B160">
        <v>687.74</v>
      </c>
      <c r="C160">
        <v>690.19</v>
      </c>
      <c r="D160">
        <v>685.76</v>
      </c>
      <c r="E160">
        <v>689.82</v>
      </c>
      <c r="F160" t="e">
        <f>IF(tblAEX[[#This Row],[Datum]]&lt;=INDEX(tblRecessie[Eind],MATCH(tblAEX[[#This Row],[Datum]],tblRecessie[Start])),1,NA())</f>
        <v>#N/A</v>
      </c>
      <c r="G160" s="3" t="e">
        <f>tblAEX[[#This Row],[Close]]/INDEX(tblAEX[Close],MATCH(EDATE(tblAEX[[#This Row],[Datum]],-12),tblAEX[Datum]))-1</f>
        <v>#N/A</v>
      </c>
      <c r="H160" t="e">
        <f ca="1">IF(tblAEX[[#This Row],[Close]]=MinClose,tblAEX[[#This Row],[Close]],NA())</f>
        <v>#N/A</v>
      </c>
      <c r="I160" t="e">
        <f ca="1">IF(tblAEX[[#This Row],[Close]]=MaxClose,tblAEX[[#This Row],[Close]],NA())</f>
        <v>#N/A</v>
      </c>
    </row>
    <row r="161" spans="1:9" x14ac:dyDescent="0.25">
      <c r="A161" s="1">
        <v>36755</v>
      </c>
      <c r="B161">
        <v>688.23</v>
      </c>
      <c r="C161">
        <v>692.5</v>
      </c>
      <c r="D161">
        <v>685.98</v>
      </c>
      <c r="E161">
        <v>691.93</v>
      </c>
      <c r="F161" t="e">
        <f>IF(tblAEX[[#This Row],[Datum]]&lt;=INDEX(tblRecessie[Eind],MATCH(tblAEX[[#This Row],[Datum]],tblRecessie[Start])),1,NA())</f>
        <v>#N/A</v>
      </c>
      <c r="G161" s="3" t="e">
        <f>tblAEX[[#This Row],[Close]]/INDEX(tblAEX[Close],MATCH(EDATE(tblAEX[[#This Row],[Datum]],-12),tblAEX[Datum]))-1</f>
        <v>#N/A</v>
      </c>
      <c r="H161" t="e">
        <f ca="1">IF(tblAEX[[#This Row],[Close]]=MinClose,tblAEX[[#This Row],[Close]],NA())</f>
        <v>#N/A</v>
      </c>
      <c r="I161" t="e">
        <f ca="1">IF(tblAEX[[#This Row],[Close]]=MaxClose,tblAEX[[#This Row],[Close]],NA())</f>
        <v>#N/A</v>
      </c>
    </row>
    <row r="162" spans="1:9" x14ac:dyDescent="0.25">
      <c r="A162" s="1">
        <v>36756</v>
      </c>
      <c r="B162">
        <v>690.8</v>
      </c>
      <c r="C162">
        <v>693.75</v>
      </c>
      <c r="D162">
        <v>688.31</v>
      </c>
      <c r="E162">
        <v>693.75</v>
      </c>
      <c r="F162" t="e">
        <f>IF(tblAEX[[#This Row],[Datum]]&lt;=INDEX(tblRecessie[Eind],MATCH(tblAEX[[#This Row],[Datum]],tblRecessie[Start])),1,NA())</f>
        <v>#N/A</v>
      </c>
      <c r="G162" s="3" t="e">
        <f>tblAEX[[#This Row],[Close]]/INDEX(tblAEX[Close],MATCH(EDATE(tblAEX[[#This Row],[Datum]],-12),tblAEX[Datum]))-1</f>
        <v>#N/A</v>
      </c>
      <c r="H162" t="e">
        <f ca="1">IF(tblAEX[[#This Row],[Close]]=MinClose,tblAEX[[#This Row],[Close]],NA())</f>
        <v>#N/A</v>
      </c>
      <c r="I162" t="e">
        <f ca="1">IF(tblAEX[[#This Row],[Close]]=MaxClose,tblAEX[[#This Row],[Close]],NA())</f>
        <v>#N/A</v>
      </c>
    </row>
    <row r="163" spans="1:9" x14ac:dyDescent="0.25">
      <c r="A163" s="1">
        <v>36759</v>
      </c>
      <c r="B163">
        <v>692.86</v>
      </c>
      <c r="C163">
        <v>693.96</v>
      </c>
      <c r="D163">
        <v>690.43</v>
      </c>
      <c r="E163">
        <v>693.45</v>
      </c>
      <c r="F163" t="e">
        <f>IF(tblAEX[[#This Row],[Datum]]&lt;=INDEX(tblRecessie[Eind],MATCH(tblAEX[[#This Row],[Datum]],tblRecessie[Start])),1,NA())</f>
        <v>#N/A</v>
      </c>
      <c r="G163" s="3" t="e">
        <f>tblAEX[[#This Row],[Close]]/INDEX(tblAEX[Close],MATCH(EDATE(tblAEX[[#This Row],[Datum]],-12),tblAEX[Datum]))-1</f>
        <v>#N/A</v>
      </c>
      <c r="H163" t="e">
        <f ca="1">IF(tblAEX[[#This Row],[Close]]=MinClose,tblAEX[[#This Row],[Close]],NA())</f>
        <v>#N/A</v>
      </c>
      <c r="I163" t="e">
        <f ca="1">IF(tblAEX[[#This Row],[Close]]=MaxClose,tblAEX[[#This Row],[Close]],NA())</f>
        <v>#N/A</v>
      </c>
    </row>
    <row r="164" spans="1:9" x14ac:dyDescent="0.25">
      <c r="A164" s="1">
        <v>36760</v>
      </c>
      <c r="B164">
        <v>693.06</v>
      </c>
      <c r="C164">
        <v>698.64</v>
      </c>
      <c r="D164">
        <v>692.99</v>
      </c>
      <c r="E164">
        <v>696.03</v>
      </c>
      <c r="F164" t="e">
        <f>IF(tblAEX[[#This Row],[Datum]]&lt;=INDEX(tblRecessie[Eind],MATCH(tblAEX[[#This Row],[Datum]],tblRecessie[Start])),1,NA())</f>
        <v>#N/A</v>
      </c>
      <c r="G164" s="3" t="e">
        <f>tblAEX[[#This Row],[Close]]/INDEX(tblAEX[Close],MATCH(EDATE(tblAEX[[#This Row],[Datum]],-12),tblAEX[Datum]))-1</f>
        <v>#N/A</v>
      </c>
      <c r="H164" t="e">
        <f ca="1">IF(tblAEX[[#This Row],[Close]]=MinClose,tblAEX[[#This Row],[Close]],NA())</f>
        <v>#N/A</v>
      </c>
      <c r="I164" t="e">
        <f ca="1">IF(tblAEX[[#This Row],[Close]]=MaxClose,tblAEX[[#This Row],[Close]],NA())</f>
        <v>#N/A</v>
      </c>
    </row>
    <row r="165" spans="1:9" x14ac:dyDescent="0.25">
      <c r="A165" s="1">
        <v>36761</v>
      </c>
      <c r="B165">
        <v>697.7</v>
      </c>
      <c r="C165">
        <v>697.84</v>
      </c>
      <c r="D165">
        <v>691.52</v>
      </c>
      <c r="E165">
        <v>695.44</v>
      </c>
      <c r="F165" t="e">
        <f>IF(tblAEX[[#This Row],[Datum]]&lt;=INDEX(tblRecessie[Eind],MATCH(tblAEX[[#This Row],[Datum]],tblRecessie[Start])),1,NA())</f>
        <v>#N/A</v>
      </c>
      <c r="G165" s="3" t="e">
        <f>tblAEX[[#This Row],[Close]]/INDEX(tblAEX[Close],MATCH(EDATE(tblAEX[[#This Row],[Datum]],-12),tblAEX[Datum]))-1</f>
        <v>#N/A</v>
      </c>
      <c r="H165" t="e">
        <f ca="1">IF(tblAEX[[#This Row],[Close]]=MinClose,tblAEX[[#This Row],[Close]],NA())</f>
        <v>#N/A</v>
      </c>
      <c r="I165" t="e">
        <f ca="1">IF(tblAEX[[#This Row],[Close]]=MaxClose,tblAEX[[#This Row],[Close]],NA())</f>
        <v>#N/A</v>
      </c>
    </row>
    <row r="166" spans="1:9" x14ac:dyDescent="0.25">
      <c r="A166" s="1">
        <v>36762</v>
      </c>
      <c r="B166">
        <v>697.19</v>
      </c>
      <c r="C166">
        <v>700.28</v>
      </c>
      <c r="D166">
        <v>695.5</v>
      </c>
      <c r="E166">
        <v>696.18</v>
      </c>
      <c r="F166" t="e">
        <f>IF(tblAEX[[#This Row],[Datum]]&lt;=INDEX(tblRecessie[Eind],MATCH(tblAEX[[#This Row],[Datum]],tblRecessie[Start])),1,NA())</f>
        <v>#N/A</v>
      </c>
      <c r="G166" s="3" t="e">
        <f>tblAEX[[#This Row],[Close]]/INDEX(tblAEX[Close],MATCH(EDATE(tblAEX[[#This Row],[Datum]],-12),tblAEX[Datum]))-1</f>
        <v>#N/A</v>
      </c>
      <c r="H166" t="e">
        <f ca="1">IF(tblAEX[[#This Row],[Close]]=MinClose,tblAEX[[#This Row],[Close]],NA())</f>
        <v>#N/A</v>
      </c>
      <c r="I166" t="e">
        <f ca="1">IF(tblAEX[[#This Row],[Close]]=MaxClose,tblAEX[[#This Row],[Close]],NA())</f>
        <v>#N/A</v>
      </c>
    </row>
    <row r="167" spans="1:9" x14ac:dyDescent="0.25">
      <c r="A167" s="1">
        <v>36763</v>
      </c>
      <c r="B167">
        <v>698.38</v>
      </c>
      <c r="C167">
        <v>699.61</v>
      </c>
      <c r="D167">
        <v>691.32</v>
      </c>
      <c r="E167">
        <v>691.35</v>
      </c>
      <c r="F167" t="e">
        <f>IF(tblAEX[[#This Row],[Datum]]&lt;=INDEX(tblRecessie[Eind],MATCH(tblAEX[[#This Row],[Datum]],tblRecessie[Start])),1,NA())</f>
        <v>#N/A</v>
      </c>
      <c r="G167" s="3" t="e">
        <f>tblAEX[[#This Row],[Close]]/INDEX(tblAEX[Close],MATCH(EDATE(tblAEX[[#This Row],[Datum]],-12),tblAEX[Datum]))-1</f>
        <v>#N/A</v>
      </c>
      <c r="H167" t="e">
        <f ca="1">IF(tblAEX[[#This Row],[Close]]=MinClose,tblAEX[[#This Row],[Close]],NA())</f>
        <v>#N/A</v>
      </c>
      <c r="I167" t="e">
        <f ca="1">IF(tblAEX[[#This Row],[Close]]=MaxClose,tblAEX[[#This Row],[Close]],NA())</f>
        <v>#N/A</v>
      </c>
    </row>
    <row r="168" spans="1:9" x14ac:dyDescent="0.25">
      <c r="A168" s="1">
        <v>36766</v>
      </c>
      <c r="B168">
        <v>694.18</v>
      </c>
      <c r="C168">
        <v>697.33</v>
      </c>
      <c r="D168">
        <v>693.09</v>
      </c>
      <c r="E168">
        <v>695.6</v>
      </c>
      <c r="F168" t="e">
        <f>IF(tblAEX[[#This Row],[Datum]]&lt;=INDEX(tblRecessie[Eind],MATCH(tblAEX[[#This Row],[Datum]],tblRecessie[Start])),1,NA())</f>
        <v>#N/A</v>
      </c>
      <c r="G168" s="3" t="e">
        <f>tblAEX[[#This Row],[Close]]/INDEX(tblAEX[Close],MATCH(EDATE(tblAEX[[#This Row],[Datum]],-12),tblAEX[Datum]))-1</f>
        <v>#N/A</v>
      </c>
      <c r="H168" t="e">
        <f ca="1">IF(tblAEX[[#This Row],[Close]]=MinClose,tblAEX[[#This Row],[Close]],NA())</f>
        <v>#N/A</v>
      </c>
      <c r="I168" t="e">
        <f ca="1">IF(tblAEX[[#This Row],[Close]]=MaxClose,tblAEX[[#This Row],[Close]],NA())</f>
        <v>#N/A</v>
      </c>
    </row>
    <row r="169" spans="1:9" x14ac:dyDescent="0.25">
      <c r="A169" s="1">
        <v>36767</v>
      </c>
      <c r="B169">
        <v>694.22</v>
      </c>
      <c r="C169">
        <v>696.93</v>
      </c>
      <c r="D169">
        <v>690.71</v>
      </c>
      <c r="E169">
        <v>691.36</v>
      </c>
      <c r="F169" t="e">
        <f>IF(tblAEX[[#This Row],[Datum]]&lt;=INDEX(tblRecessie[Eind],MATCH(tblAEX[[#This Row],[Datum]],tblRecessie[Start])),1,NA())</f>
        <v>#N/A</v>
      </c>
      <c r="G169" s="3" t="e">
        <f>tblAEX[[#This Row],[Close]]/INDEX(tblAEX[Close],MATCH(EDATE(tblAEX[[#This Row],[Datum]],-12),tblAEX[Datum]))-1</f>
        <v>#N/A</v>
      </c>
      <c r="H169" t="e">
        <f ca="1">IF(tblAEX[[#This Row],[Close]]=MinClose,tblAEX[[#This Row],[Close]],NA())</f>
        <v>#N/A</v>
      </c>
      <c r="I169" t="e">
        <f ca="1">IF(tblAEX[[#This Row],[Close]]=MaxClose,tblAEX[[#This Row],[Close]],NA())</f>
        <v>#N/A</v>
      </c>
    </row>
    <row r="170" spans="1:9" x14ac:dyDescent="0.25">
      <c r="A170" s="1">
        <v>36768</v>
      </c>
      <c r="B170">
        <v>689.29</v>
      </c>
      <c r="C170">
        <v>690.79</v>
      </c>
      <c r="D170">
        <v>684.58</v>
      </c>
      <c r="E170">
        <v>685.31</v>
      </c>
      <c r="F170" t="e">
        <f>IF(tblAEX[[#This Row],[Datum]]&lt;=INDEX(tblRecessie[Eind],MATCH(tblAEX[[#This Row],[Datum]],tblRecessie[Start])),1,NA())</f>
        <v>#N/A</v>
      </c>
      <c r="G170" s="3" t="e">
        <f>tblAEX[[#This Row],[Close]]/INDEX(tblAEX[Close],MATCH(EDATE(tblAEX[[#This Row],[Datum]],-12),tblAEX[Datum]))-1</f>
        <v>#N/A</v>
      </c>
      <c r="H170" t="e">
        <f ca="1">IF(tblAEX[[#This Row],[Close]]=MinClose,tblAEX[[#This Row],[Close]],NA())</f>
        <v>#N/A</v>
      </c>
      <c r="I170" t="e">
        <f ca="1">IF(tblAEX[[#This Row],[Close]]=MaxClose,tblAEX[[#This Row],[Close]],NA())</f>
        <v>#N/A</v>
      </c>
    </row>
    <row r="171" spans="1:9" x14ac:dyDescent="0.25">
      <c r="A171" s="1">
        <v>36769</v>
      </c>
      <c r="B171">
        <v>683.25</v>
      </c>
      <c r="C171">
        <v>690.8</v>
      </c>
      <c r="D171">
        <v>682.05</v>
      </c>
      <c r="E171">
        <v>689.52</v>
      </c>
      <c r="F171" t="e">
        <f>IF(tblAEX[[#This Row],[Datum]]&lt;=INDEX(tblRecessie[Eind],MATCH(tblAEX[[#This Row],[Datum]],tblRecessie[Start])),1,NA())</f>
        <v>#N/A</v>
      </c>
      <c r="G171" s="3" t="e">
        <f>tblAEX[[#This Row],[Close]]/INDEX(tblAEX[Close],MATCH(EDATE(tblAEX[[#This Row],[Datum]],-12),tblAEX[Datum]))-1</f>
        <v>#N/A</v>
      </c>
      <c r="H171" t="e">
        <f ca="1">IF(tblAEX[[#This Row],[Close]]=MinClose,tblAEX[[#This Row],[Close]],NA())</f>
        <v>#N/A</v>
      </c>
      <c r="I171" t="e">
        <f ca="1">IF(tblAEX[[#This Row],[Close]]=MaxClose,tblAEX[[#This Row],[Close]],NA())</f>
        <v>#N/A</v>
      </c>
    </row>
    <row r="172" spans="1:9" x14ac:dyDescent="0.25">
      <c r="A172" s="1">
        <v>36770</v>
      </c>
      <c r="B172">
        <v>693.98</v>
      </c>
      <c r="C172">
        <v>697.38</v>
      </c>
      <c r="D172">
        <v>692.34</v>
      </c>
      <c r="E172">
        <v>695.18</v>
      </c>
      <c r="F172" t="e">
        <f>IF(tblAEX[[#This Row],[Datum]]&lt;=INDEX(tblRecessie[Eind],MATCH(tblAEX[[#This Row],[Datum]],tblRecessie[Start])),1,NA())</f>
        <v>#N/A</v>
      </c>
      <c r="G172" s="3" t="e">
        <f>tblAEX[[#This Row],[Close]]/INDEX(tblAEX[Close],MATCH(EDATE(tblAEX[[#This Row],[Datum]],-12),tblAEX[Datum]))-1</f>
        <v>#N/A</v>
      </c>
      <c r="H172" t="e">
        <f ca="1">IF(tblAEX[[#This Row],[Close]]=MinClose,tblAEX[[#This Row],[Close]],NA())</f>
        <v>#N/A</v>
      </c>
      <c r="I172" t="e">
        <f ca="1">IF(tblAEX[[#This Row],[Close]]=MaxClose,tblAEX[[#This Row],[Close]],NA())</f>
        <v>#N/A</v>
      </c>
    </row>
    <row r="173" spans="1:9" x14ac:dyDescent="0.25">
      <c r="A173" s="1">
        <v>36773</v>
      </c>
      <c r="B173">
        <v>698.43</v>
      </c>
      <c r="C173">
        <v>702.56</v>
      </c>
      <c r="D173">
        <v>697.25</v>
      </c>
      <c r="E173">
        <v>701.56</v>
      </c>
      <c r="F173" t="e">
        <f>IF(tblAEX[[#This Row],[Datum]]&lt;=INDEX(tblRecessie[Eind],MATCH(tblAEX[[#This Row],[Datum]],tblRecessie[Start])),1,NA())</f>
        <v>#N/A</v>
      </c>
      <c r="G173" s="3" t="e">
        <f>tblAEX[[#This Row],[Close]]/INDEX(tblAEX[Close],MATCH(EDATE(tblAEX[[#This Row],[Datum]],-12),tblAEX[Datum]))-1</f>
        <v>#N/A</v>
      </c>
      <c r="H173" t="e">
        <f ca="1">IF(tblAEX[[#This Row],[Close]]=MinClose,tblAEX[[#This Row],[Close]],NA())</f>
        <v>#N/A</v>
      </c>
      <c r="I173">
        <f ca="1">IF(tblAEX[[#This Row],[Close]]=MaxClose,tblAEX[[#This Row],[Close]],NA())</f>
        <v>701.56</v>
      </c>
    </row>
    <row r="174" spans="1:9" x14ac:dyDescent="0.25">
      <c r="A174" s="1">
        <v>36774</v>
      </c>
      <c r="B174">
        <v>702.09</v>
      </c>
      <c r="C174">
        <v>703.18</v>
      </c>
      <c r="D174">
        <v>696.44</v>
      </c>
      <c r="E174">
        <v>698.02</v>
      </c>
      <c r="F174" t="e">
        <f>IF(tblAEX[[#This Row],[Datum]]&lt;=INDEX(tblRecessie[Eind],MATCH(tblAEX[[#This Row],[Datum]],tblRecessie[Start])),1,NA())</f>
        <v>#N/A</v>
      </c>
      <c r="G174" s="3" t="e">
        <f>tblAEX[[#This Row],[Close]]/INDEX(tblAEX[Close],MATCH(EDATE(tblAEX[[#This Row],[Datum]],-12),tblAEX[Datum]))-1</f>
        <v>#N/A</v>
      </c>
      <c r="H174" t="e">
        <f ca="1">IF(tblAEX[[#This Row],[Close]]=MinClose,tblAEX[[#This Row],[Close]],NA())</f>
        <v>#N/A</v>
      </c>
      <c r="I174" t="e">
        <f ca="1">IF(tblAEX[[#This Row],[Close]]=MaxClose,tblAEX[[#This Row],[Close]],NA())</f>
        <v>#N/A</v>
      </c>
    </row>
    <row r="175" spans="1:9" x14ac:dyDescent="0.25">
      <c r="A175" s="1">
        <v>36775</v>
      </c>
      <c r="B175">
        <v>696.36</v>
      </c>
      <c r="C175">
        <v>700.29</v>
      </c>
      <c r="D175">
        <v>693.55</v>
      </c>
      <c r="E175">
        <v>695.01</v>
      </c>
      <c r="F175" t="e">
        <f>IF(tblAEX[[#This Row],[Datum]]&lt;=INDEX(tblRecessie[Eind],MATCH(tblAEX[[#This Row],[Datum]],tblRecessie[Start])),1,NA())</f>
        <v>#N/A</v>
      </c>
      <c r="G175" s="3" t="e">
        <f>tblAEX[[#This Row],[Close]]/INDEX(tblAEX[Close],MATCH(EDATE(tblAEX[[#This Row],[Datum]],-12),tblAEX[Datum]))-1</f>
        <v>#N/A</v>
      </c>
      <c r="H175" t="e">
        <f ca="1">IF(tblAEX[[#This Row],[Close]]=MinClose,tblAEX[[#This Row],[Close]],NA())</f>
        <v>#N/A</v>
      </c>
      <c r="I175" t="e">
        <f ca="1">IF(tblAEX[[#This Row],[Close]]=MaxClose,tblAEX[[#This Row],[Close]],NA())</f>
        <v>#N/A</v>
      </c>
    </row>
    <row r="176" spans="1:9" x14ac:dyDescent="0.25">
      <c r="A176" s="1">
        <v>36776</v>
      </c>
      <c r="B176">
        <v>692.79</v>
      </c>
      <c r="C176">
        <v>696.78</v>
      </c>
      <c r="D176">
        <v>692.19</v>
      </c>
      <c r="E176">
        <v>694.9</v>
      </c>
      <c r="F176" t="e">
        <f>IF(tblAEX[[#This Row],[Datum]]&lt;=INDEX(tblRecessie[Eind],MATCH(tblAEX[[#This Row],[Datum]],tblRecessie[Start])),1,NA())</f>
        <v>#N/A</v>
      </c>
      <c r="G176" s="3" t="e">
        <f>tblAEX[[#This Row],[Close]]/INDEX(tblAEX[Close],MATCH(EDATE(tblAEX[[#This Row],[Datum]],-12),tblAEX[Datum]))-1</f>
        <v>#N/A</v>
      </c>
      <c r="H176" t="e">
        <f ca="1">IF(tblAEX[[#This Row],[Close]]=MinClose,tblAEX[[#This Row],[Close]],NA())</f>
        <v>#N/A</v>
      </c>
      <c r="I176" t="e">
        <f ca="1">IF(tblAEX[[#This Row],[Close]]=MaxClose,tblAEX[[#This Row],[Close]],NA())</f>
        <v>#N/A</v>
      </c>
    </row>
    <row r="177" spans="1:9" x14ac:dyDescent="0.25">
      <c r="A177" s="1">
        <v>36777</v>
      </c>
      <c r="B177">
        <v>697.28</v>
      </c>
      <c r="C177">
        <v>697.81</v>
      </c>
      <c r="D177">
        <v>685.58</v>
      </c>
      <c r="E177">
        <v>686.48</v>
      </c>
      <c r="F177" t="e">
        <f>IF(tblAEX[[#This Row],[Datum]]&lt;=INDEX(tblRecessie[Eind],MATCH(tblAEX[[#This Row],[Datum]],tblRecessie[Start])),1,NA())</f>
        <v>#N/A</v>
      </c>
      <c r="G177" s="3" t="e">
        <f>tblAEX[[#This Row],[Close]]/INDEX(tblAEX[Close],MATCH(EDATE(tblAEX[[#This Row],[Datum]],-12),tblAEX[Datum]))-1</f>
        <v>#N/A</v>
      </c>
      <c r="H177" t="e">
        <f ca="1">IF(tblAEX[[#This Row],[Close]]=MinClose,tblAEX[[#This Row],[Close]],NA())</f>
        <v>#N/A</v>
      </c>
      <c r="I177" t="e">
        <f ca="1">IF(tblAEX[[#This Row],[Close]]=MaxClose,tblAEX[[#This Row],[Close]],NA())</f>
        <v>#N/A</v>
      </c>
    </row>
    <row r="178" spans="1:9" x14ac:dyDescent="0.25">
      <c r="A178" s="1">
        <v>36780</v>
      </c>
      <c r="B178">
        <v>684.11</v>
      </c>
      <c r="C178">
        <v>688.55</v>
      </c>
      <c r="D178">
        <v>682.51</v>
      </c>
      <c r="E178">
        <v>687.6</v>
      </c>
      <c r="F178" t="e">
        <f>IF(tblAEX[[#This Row],[Datum]]&lt;=INDEX(tblRecessie[Eind],MATCH(tblAEX[[#This Row],[Datum]],tblRecessie[Start])),1,NA())</f>
        <v>#N/A</v>
      </c>
      <c r="G178" s="3" t="e">
        <f>tblAEX[[#This Row],[Close]]/INDEX(tblAEX[Close],MATCH(EDATE(tblAEX[[#This Row],[Datum]],-12),tblAEX[Datum]))-1</f>
        <v>#N/A</v>
      </c>
      <c r="H178" t="e">
        <f ca="1">IF(tblAEX[[#This Row],[Close]]=MinClose,tblAEX[[#This Row],[Close]],NA())</f>
        <v>#N/A</v>
      </c>
      <c r="I178" t="e">
        <f ca="1">IF(tblAEX[[#This Row],[Close]]=MaxClose,tblAEX[[#This Row],[Close]],NA())</f>
        <v>#N/A</v>
      </c>
    </row>
    <row r="179" spans="1:9" x14ac:dyDescent="0.25">
      <c r="A179" s="1">
        <v>36781</v>
      </c>
      <c r="B179">
        <v>685.2</v>
      </c>
      <c r="C179">
        <v>685.2</v>
      </c>
      <c r="D179">
        <v>681.28</v>
      </c>
      <c r="E179">
        <v>682.31</v>
      </c>
      <c r="F179" t="e">
        <f>IF(tblAEX[[#This Row],[Datum]]&lt;=INDEX(tblRecessie[Eind],MATCH(tblAEX[[#This Row],[Datum]],tblRecessie[Start])),1,NA())</f>
        <v>#N/A</v>
      </c>
      <c r="G179" s="3" t="e">
        <f>tblAEX[[#This Row],[Close]]/INDEX(tblAEX[Close],MATCH(EDATE(tblAEX[[#This Row],[Datum]],-12),tblAEX[Datum]))-1</f>
        <v>#N/A</v>
      </c>
      <c r="H179" t="e">
        <f ca="1">IF(tblAEX[[#This Row],[Close]]=MinClose,tblAEX[[#This Row],[Close]],NA())</f>
        <v>#N/A</v>
      </c>
      <c r="I179" t="e">
        <f ca="1">IF(tblAEX[[#This Row],[Close]]=MaxClose,tblAEX[[#This Row],[Close]],NA())</f>
        <v>#N/A</v>
      </c>
    </row>
    <row r="180" spans="1:9" x14ac:dyDescent="0.25">
      <c r="A180" s="1">
        <v>36782</v>
      </c>
      <c r="B180">
        <v>682.83</v>
      </c>
      <c r="C180">
        <v>683.54</v>
      </c>
      <c r="D180">
        <v>672.71</v>
      </c>
      <c r="E180">
        <v>677.35</v>
      </c>
      <c r="F180" t="e">
        <f>IF(tblAEX[[#This Row],[Datum]]&lt;=INDEX(tblRecessie[Eind],MATCH(tblAEX[[#This Row],[Datum]],tblRecessie[Start])),1,NA())</f>
        <v>#N/A</v>
      </c>
      <c r="G180" s="3" t="e">
        <f>tblAEX[[#This Row],[Close]]/INDEX(tblAEX[Close],MATCH(EDATE(tblAEX[[#This Row],[Datum]],-12),tblAEX[Datum]))-1</f>
        <v>#N/A</v>
      </c>
      <c r="H180" t="e">
        <f ca="1">IF(tblAEX[[#This Row],[Close]]=MinClose,tblAEX[[#This Row],[Close]],NA())</f>
        <v>#N/A</v>
      </c>
      <c r="I180" t="e">
        <f ca="1">IF(tblAEX[[#This Row],[Close]]=MaxClose,tblAEX[[#This Row],[Close]],NA())</f>
        <v>#N/A</v>
      </c>
    </row>
    <row r="181" spans="1:9" x14ac:dyDescent="0.25">
      <c r="A181" s="1">
        <v>36783</v>
      </c>
      <c r="B181">
        <v>678.88</v>
      </c>
      <c r="C181">
        <v>681.78</v>
      </c>
      <c r="D181">
        <v>674.5</v>
      </c>
      <c r="E181">
        <v>677.32</v>
      </c>
      <c r="F181" t="e">
        <f>IF(tblAEX[[#This Row],[Datum]]&lt;=INDEX(tblRecessie[Eind],MATCH(tblAEX[[#This Row],[Datum]],tblRecessie[Start])),1,NA())</f>
        <v>#N/A</v>
      </c>
      <c r="G181" s="3" t="e">
        <f>tblAEX[[#This Row],[Close]]/INDEX(tblAEX[Close],MATCH(EDATE(tblAEX[[#This Row],[Datum]],-12),tblAEX[Datum]))-1</f>
        <v>#N/A</v>
      </c>
      <c r="H181" t="e">
        <f ca="1">IF(tblAEX[[#This Row],[Close]]=MinClose,tblAEX[[#This Row],[Close]],NA())</f>
        <v>#N/A</v>
      </c>
      <c r="I181" t="e">
        <f ca="1">IF(tblAEX[[#This Row],[Close]]=MaxClose,tblAEX[[#This Row],[Close]],NA())</f>
        <v>#N/A</v>
      </c>
    </row>
    <row r="182" spans="1:9" x14ac:dyDescent="0.25">
      <c r="A182" s="1">
        <v>36784</v>
      </c>
      <c r="B182">
        <v>680</v>
      </c>
      <c r="C182">
        <v>681.19</v>
      </c>
      <c r="D182">
        <v>672.57</v>
      </c>
      <c r="E182">
        <v>676.42</v>
      </c>
      <c r="F182" t="e">
        <f>IF(tblAEX[[#This Row],[Datum]]&lt;=INDEX(tblRecessie[Eind],MATCH(tblAEX[[#This Row],[Datum]],tblRecessie[Start])),1,NA())</f>
        <v>#N/A</v>
      </c>
      <c r="G182" s="3" t="e">
        <f>tblAEX[[#This Row],[Close]]/INDEX(tblAEX[Close],MATCH(EDATE(tblAEX[[#This Row],[Datum]],-12),tblAEX[Datum]))-1</f>
        <v>#N/A</v>
      </c>
      <c r="H182" t="e">
        <f ca="1">IF(tblAEX[[#This Row],[Close]]=MinClose,tblAEX[[#This Row],[Close]],NA())</f>
        <v>#N/A</v>
      </c>
      <c r="I182" t="e">
        <f ca="1">IF(tblAEX[[#This Row],[Close]]=MaxClose,tblAEX[[#This Row],[Close]],NA())</f>
        <v>#N/A</v>
      </c>
    </row>
    <row r="183" spans="1:9" x14ac:dyDescent="0.25">
      <c r="A183" s="1">
        <v>36787</v>
      </c>
      <c r="B183">
        <v>670.68</v>
      </c>
      <c r="C183">
        <v>671.9</v>
      </c>
      <c r="D183">
        <v>666.54</v>
      </c>
      <c r="E183">
        <v>668.43</v>
      </c>
      <c r="F183" t="e">
        <f>IF(tblAEX[[#This Row],[Datum]]&lt;=INDEX(tblRecessie[Eind],MATCH(tblAEX[[#This Row],[Datum]],tblRecessie[Start])),1,NA())</f>
        <v>#N/A</v>
      </c>
      <c r="G183" s="3" t="e">
        <f>tblAEX[[#This Row],[Close]]/INDEX(tblAEX[Close],MATCH(EDATE(tblAEX[[#This Row],[Datum]],-12),tblAEX[Datum]))-1</f>
        <v>#N/A</v>
      </c>
      <c r="H183" t="e">
        <f ca="1">IF(tblAEX[[#This Row],[Close]]=MinClose,tblAEX[[#This Row],[Close]],NA())</f>
        <v>#N/A</v>
      </c>
      <c r="I183" t="e">
        <f ca="1">IF(tblAEX[[#This Row],[Close]]=MaxClose,tblAEX[[#This Row],[Close]],NA())</f>
        <v>#N/A</v>
      </c>
    </row>
    <row r="184" spans="1:9" x14ac:dyDescent="0.25">
      <c r="A184" s="1">
        <v>36788</v>
      </c>
      <c r="B184">
        <v>666.64</v>
      </c>
      <c r="C184">
        <v>669.09</v>
      </c>
      <c r="D184">
        <v>664.43</v>
      </c>
      <c r="E184">
        <v>666.94</v>
      </c>
      <c r="F184" t="e">
        <f>IF(tblAEX[[#This Row],[Datum]]&lt;=INDEX(tblRecessie[Eind],MATCH(tblAEX[[#This Row],[Datum]],tblRecessie[Start])),1,NA())</f>
        <v>#N/A</v>
      </c>
      <c r="G184" s="3" t="e">
        <f>tblAEX[[#This Row],[Close]]/INDEX(tblAEX[Close],MATCH(EDATE(tblAEX[[#This Row],[Datum]],-12),tblAEX[Datum]))-1</f>
        <v>#N/A</v>
      </c>
      <c r="H184" t="e">
        <f ca="1">IF(tblAEX[[#This Row],[Close]]=MinClose,tblAEX[[#This Row],[Close]],NA())</f>
        <v>#N/A</v>
      </c>
      <c r="I184" t="e">
        <f ca="1">IF(tblAEX[[#This Row],[Close]]=MaxClose,tblAEX[[#This Row],[Close]],NA())</f>
        <v>#N/A</v>
      </c>
    </row>
    <row r="185" spans="1:9" x14ac:dyDescent="0.25">
      <c r="A185" s="1">
        <v>36789</v>
      </c>
      <c r="B185">
        <v>671.64</v>
      </c>
      <c r="C185">
        <v>671.64</v>
      </c>
      <c r="D185">
        <v>663.97</v>
      </c>
      <c r="E185">
        <v>664.43</v>
      </c>
      <c r="F185" t="e">
        <f>IF(tblAEX[[#This Row],[Datum]]&lt;=INDEX(tblRecessie[Eind],MATCH(tblAEX[[#This Row],[Datum]],tblRecessie[Start])),1,NA())</f>
        <v>#N/A</v>
      </c>
      <c r="G185" s="3" t="e">
        <f>tblAEX[[#This Row],[Close]]/INDEX(tblAEX[Close],MATCH(EDATE(tblAEX[[#This Row],[Datum]],-12),tblAEX[Datum]))-1</f>
        <v>#N/A</v>
      </c>
      <c r="H185" t="e">
        <f ca="1">IF(tblAEX[[#This Row],[Close]]=MinClose,tblAEX[[#This Row],[Close]],NA())</f>
        <v>#N/A</v>
      </c>
      <c r="I185" t="e">
        <f ca="1">IF(tblAEX[[#This Row],[Close]]=MaxClose,tblAEX[[#This Row],[Close]],NA())</f>
        <v>#N/A</v>
      </c>
    </row>
    <row r="186" spans="1:9" x14ac:dyDescent="0.25">
      <c r="A186" s="1">
        <v>36790</v>
      </c>
      <c r="B186">
        <v>665.37</v>
      </c>
      <c r="C186">
        <v>666.74</v>
      </c>
      <c r="D186">
        <v>652.03</v>
      </c>
      <c r="E186">
        <v>656</v>
      </c>
      <c r="F186" t="e">
        <f>IF(tblAEX[[#This Row],[Datum]]&lt;=INDEX(tblRecessie[Eind],MATCH(tblAEX[[#This Row],[Datum]],tblRecessie[Start])),1,NA())</f>
        <v>#N/A</v>
      </c>
      <c r="G186" s="3" t="e">
        <f>tblAEX[[#This Row],[Close]]/INDEX(tblAEX[Close],MATCH(EDATE(tblAEX[[#This Row],[Datum]],-12),tblAEX[Datum]))-1</f>
        <v>#N/A</v>
      </c>
      <c r="H186" t="e">
        <f ca="1">IF(tblAEX[[#This Row],[Close]]=MinClose,tblAEX[[#This Row],[Close]],NA())</f>
        <v>#N/A</v>
      </c>
      <c r="I186" t="e">
        <f ca="1">IF(tblAEX[[#This Row],[Close]]=MaxClose,tblAEX[[#This Row],[Close]],NA())</f>
        <v>#N/A</v>
      </c>
    </row>
    <row r="187" spans="1:9" x14ac:dyDescent="0.25">
      <c r="A187" s="1">
        <v>36791</v>
      </c>
      <c r="B187">
        <v>639.72</v>
      </c>
      <c r="C187">
        <v>653.16</v>
      </c>
      <c r="D187">
        <v>639.72</v>
      </c>
      <c r="E187">
        <v>652.96</v>
      </c>
      <c r="F187" t="e">
        <f>IF(tblAEX[[#This Row],[Datum]]&lt;=INDEX(tblRecessie[Eind],MATCH(tblAEX[[#This Row],[Datum]],tblRecessie[Start])),1,NA())</f>
        <v>#N/A</v>
      </c>
      <c r="G187" s="3" t="e">
        <f>tblAEX[[#This Row],[Close]]/INDEX(tblAEX[Close],MATCH(EDATE(tblAEX[[#This Row],[Datum]],-12),tblAEX[Datum]))-1</f>
        <v>#N/A</v>
      </c>
      <c r="H187" t="e">
        <f ca="1">IF(tblAEX[[#This Row],[Close]]=MinClose,tblAEX[[#This Row],[Close]],NA())</f>
        <v>#N/A</v>
      </c>
      <c r="I187" t="e">
        <f ca="1">IF(tblAEX[[#This Row],[Close]]=MaxClose,tblAEX[[#This Row],[Close]],NA())</f>
        <v>#N/A</v>
      </c>
    </row>
    <row r="188" spans="1:9" x14ac:dyDescent="0.25">
      <c r="A188" s="1">
        <v>36794</v>
      </c>
      <c r="B188">
        <v>656.21</v>
      </c>
      <c r="C188">
        <v>661.22</v>
      </c>
      <c r="D188">
        <v>656.21</v>
      </c>
      <c r="E188">
        <v>658.56</v>
      </c>
      <c r="F188" t="e">
        <f>IF(tblAEX[[#This Row],[Datum]]&lt;=INDEX(tblRecessie[Eind],MATCH(tblAEX[[#This Row],[Datum]],tblRecessie[Start])),1,NA())</f>
        <v>#N/A</v>
      </c>
      <c r="G188" s="3" t="e">
        <f>tblAEX[[#This Row],[Close]]/INDEX(tblAEX[Close],MATCH(EDATE(tblAEX[[#This Row],[Datum]],-12),tblAEX[Datum]))-1</f>
        <v>#N/A</v>
      </c>
      <c r="H188" t="e">
        <f ca="1">IF(tblAEX[[#This Row],[Close]]=MinClose,tblAEX[[#This Row],[Close]],NA())</f>
        <v>#N/A</v>
      </c>
      <c r="I188" t="e">
        <f ca="1">IF(tblAEX[[#This Row],[Close]]=MaxClose,tblAEX[[#This Row],[Close]],NA())</f>
        <v>#N/A</v>
      </c>
    </row>
    <row r="189" spans="1:9" x14ac:dyDescent="0.25">
      <c r="A189" s="1">
        <v>36795</v>
      </c>
      <c r="B189">
        <v>655.41</v>
      </c>
      <c r="C189">
        <v>658.24</v>
      </c>
      <c r="D189">
        <v>652.20000000000005</v>
      </c>
      <c r="E189">
        <v>653.20000000000005</v>
      </c>
      <c r="F189" t="e">
        <f>IF(tblAEX[[#This Row],[Datum]]&lt;=INDEX(tblRecessie[Eind],MATCH(tblAEX[[#This Row],[Datum]],tblRecessie[Start])),1,NA())</f>
        <v>#N/A</v>
      </c>
      <c r="G189" s="3" t="e">
        <f>tblAEX[[#This Row],[Close]]/INDEX(tblAEX[Close],MATCH(EDATE(tblAEX[[#This Row],[Datum]],-12),tblAEX[Datum]))-1</f>
        <v>#N/A</v>
      </c>
      <c r="H189" t="e">
        <f ca="1">IF(tblAEX[[#This Row],[Close]]=MinClose,tblAEX[[#This Row],[Close]],NA())</f>
        <v>#N/A</v>
      </c>
      <c r="I189" t="e">
        <f ca="1">IF(tblAEX[[#This Row],[Close]]=MaxClose,tblAEX[[#This Row],[Close]],NA())</f>
        <v>#N/A</v>
      </c>
    </row>
    <row r="190" spans="1:9" x14ac:dyDescent="0.25">
      <c r="A190" s="1">
        <v>36796</v>
      </c>
      <c r="B190">
        <v>652.34</v>
      </c>
      <c r="C190">
        <v>658.82</v>
      </c>
      <c r="D190">
        <v>650.64</v>
      </c>
      <c r="E190">
        <v>656.08</v>
      </c>
      <c r="F190" t="e">
        <f>IF(tblAEX[[#This Row],[Datum]]&lt;=INDEX(tblRecessie[Eind],MATCH(tblAEX[[#This Row],[Datum]],tblRecessie[Start])),1,NA())</f>
        <v>#N/A</v>
      </c>
      <c r="G190" s="3" t="e">
        <f>tblAEX[[#This Row],[Close]]/INDEX(tblAEX[Close],MATCH(EDATE(tblAEX[[#This Row],[Datum]],-12),tblAEX[Datum]))-1</f>
        <v>#N/A</v>
      </c>
      <c r="H190" t="e">
        <f ca="1">IF(tblAEX[[#This Row],[Close]]=MinClose,tblAEX[[#This Row],[Close]],NA())</f>
        <v>#N/A</v>
      </c>
      <c r="I190" t="e">
        <f ca="1">IF(tblAEX[[#This Row],[Close]]=MaxClose,tblAEX[[#This Row],[Close]],NA())</f>
        <v>#N/A</v>
      </c>
    </row>
    <row r="191" spans="1:9" x14ac:dyDescent="0.25">
      <c r="A191" s="1">
        <v>36797</v>
      </c>
      <c r="B191">
        <v>658.78</v>
      </c>
      <c r="C191">
        <v>660.26</v>
      </c>
      <c r="D191">
        <v>650.88</v>
      </c>
      <c r="E191">
        <v>658.74</v>
      </c>
      <c r="F191" t="e">
        <f>IF(tblAEX[[#This Row],[Datum]]&lt;=INDEX(tblRecessie[Eind],MATCH(tblAEX[[#This Row],[Datum]],tblRecessie[Start])),1,NA())</f>
        <v>#N/A</v>
      </c>
      <c r="G191" s="3" t="e">
        <f>tblAEX[[#This Row],[Close]]/INDEX(tblAEX[Close],MATCH(EDATE(tblAEX[[#This Row],[Datum]],-12),tblAEX[Datum]))-1</f>
        <v>#N/A</v>
      </c>
      <c r="H191" t="e">
        <f ca="1">IF(tblAEX[[#This Row],[Close]]=MinClose,tblAEX[[#This Row],[Close]],NA())</f>
        <v>#N/A</v>
      </c>
      <c r="I191" t="e">
        <f ca="1">IF(tblAEX[[#This Row],[Close]]=MaxClose,tblAEX[[#This Row],[Close]],NA())</f>
        <v>#N/A</v>
      </c>
    </row>
    <row r="192" spans="1:9" x14ac:dyDescent="0.25">
      <c r="A192" s="1">
        <v>36798</v>
      </c>
      <c r="B192">
        <v>661.18</v>
      </c>
      <c r="C192">
        <v>661.65</v>
      </c>
      <c r="D192">
        <v>655.41</v>
      </c>
      <c r="E192">
        <v>661.52</v>
      </c>
      <c r="F192" t="e">
        <f>IF(tblAEX[[#This Row],[Datum]]&lt;=INDEX(tblRecessie[Eind],MATCH(tblAEX[[#This Row],[Datum]],tblRecessie[Start])),1,NA())</f>
        <v>#N/A</v>
      </c>
      <c r="G192" s="3" t="e">
        <f>tblAEX[[#This Row],[Close]]/INDEX(tblAEX[Close],MATCH(EDATE(tblAEX[[#This Row],[Datum]],-12),tblAEX[Datum]))-1</f>
        <v>#N/A</v>
      </c>
      <c r="H192" t="e">
        <f ca="1">IF(tblAEX[[#This Row],[Close]]=MinClose,tblAEX[[#This Row],[Close]],NA())</f>
        <v>#N/A</v>
      </c>
      <c r="I192" t="e">
        <f ca="1">IF(tblAEX[[#This Row],[Close]]=MaxClose,tblAEX[[#This Row],[Close]],NA())</f>
        <v>#N/A</v>
      </c>
    </row>
    <row r="193" spans="1:9" x14ac:dyDescent="0.25">
      <c r="A193" s="1">
        <v>36801</v>
      </c>
      <c r="B193">
        <v>659.75</v>
      </c>
      <c r="C193">
        <v>668.36</v>
      </c>
      <c r="D193">
        <v>657.69</v>
      </c>
      <c r="E193">
        <v>665.96</v>
      </c>
      <c r="F193" t="e">
        <f>IF(tblAEX[[#This Row],[Datum]]&lt;=INDEX(tblRecessie[Eind],MATCH(tblAEX[[#This Row],[Datum]],tblRecessie[Start])),1,NA())</f>
        <v>#N/A</v>
      </c>
      <c r="G193" s="3" t="e">
        <f>tblAEX[[#This Row],[Close]]/INDEX(tblAEX[Close],MATCH(EDATE(tblAEX[[#This Row],[Datum]],-12),tblAEX[Datum]))-1</f>
        <v>#N/A</v>
      </c>
      <c r="H193" t="e">
        <f ca="1">IF(tblAEX[[#This Row],[Close]]=MinClose,tblAEX[[#This Row],[Close]],NA())</f>
        <v>#N/A</v>
      </c>
      <c r="I193" t="e">
        <f ca="1">IF(tblAEX[[#This Row],[Close]]=MaxClose,tblAEX[[#This Row],[Close]],NA())</f>
        <v>#N/A</v>
      </c>
    </row>
    <row r="194" spans="1:9" x14ac:dyDescent="0.25">
      <c r="A194" s="1">
        <v>36802</v>
      </c>
      <c r="B194">
        <v>665.64</v>
      </c>
      <c r="C194">
        <v>671.55</v>
      </c>
      <c r="D194">
        <v>664.52</v>
      </c>
      <c r="E194">
        <v>670.17</v>
      </c>
      <c r="F194" t="e">
        <f>IF(tblAEX[[#This Row],[Datum]]&lt;=INDEX(tblRecessie[Eind],MATCH(tblAEX[[#This Row],[Datum]],tblRecessie[Start])),1,NA())</f>
        <v>#N/A</v>
      </c>
      <c r="G194" s="3" t="e">
        <f>tblAEX[[#This Row],[Close]]/INDEX(tblAEX[Close],MATCH(EDATE(tblAEX[[#This Row],[Datum]],-12),tblAEX[Datum]))-1</f>
        <v>#N/A</v>
      </c>
      <c r="H194" t="e">
        <f ca="1">IF(tblAEX[[#This Row],[Close]]=MinClose,tblAEX[[#This Row],[Close]],NA())</f>
        <v>#N/A</v>
      </c>
      <c r="I194" t="e">
        <f ca="1">IF(tblAEX[[#This Row],[Close]]=MaxClose,tblAEX[[#This Row],[Close]],NA())</f>
        <v>#N/A</v>
      </c>
    </row>
    <row r="195" spans="1:9" x14ac:dyDescent="0.25">
      <c r="A195" s="1">
        <v>36803</v>
      </c>
      <c r="B195">
        <v>669.59</v>
      </c>
      <c r="C195">
        <v>671.8</v>
      </c>
      <c r="D195">
        <v>665.02</v>
      </c>
      <c r="E195">
        <v>668.93</v>
      </c>
      <c r="F195" t="e">
        <f>IF(tblAEX[[#This Row],[Datum]]&lt;=INDEX(tblRecessie[Eind],MATCH(tblAEX[[#This Row],[Datum]],tblRecessie[Start])),1,NA())</f>
        <v>#N/A</v>
      </c>
      <c r="G195" s="3" t="e">
        <f>tblAEX[[#This Row],[Close]]/INDEX(tblAEX[Close],MATCH(EDATE(tblAEX[[#This Row],[Datum]],-12),tblAEX[Datum]))-1</f>
        <v>#N/A</v>
      </c>
      <c r="H195" t="e">
        <f ca="1">IF(tblAEX[[#This Row],[Close]]=MinClose,tblAEX[[#This Row],[Close]],NA())</f>
        <v>#N/A</v>
      </c>
      <c r="I195" t="e">
        <f ca="1">IF(tblAEX[[#This Row],[Close]]=MaxClose,tblAEX[[#This Row],[Close]],NA())</f>
        <v>#N/A</v>
      </c>
    </row>
    <row r="196" spans="1:9" x14ac:dyDescent="0.25">
      <c r="A196" s="1">
        <v>36804</v>
      </c>
      <c r="B196">
        <v>670.22</v>
      </c>
      <c r="C196">
        <v>672.7</v>
      </c>
      <c r="D196">
        <v>669.07</v>
      </c>
      <c r="E196">
        <v>671.8</v>
      </c>
      <c r="F196" t="e">
        <f>IF(tblAEX[[#This Row],[Datum]]&lt;=INDEX(tblRecessie[Eind],MATCH(tblAEX[[#This Row],[Datum]],tblRecessie[Start])),1,NA())</f>
        <v>#N/A</v>
      </c>
      <c r="G196" s="3" t="e">
        <f>tblAEX[[#This Row],[Close]]/INDEX(tblAEX[Close],MATCH(EDATE(tblAEX[[#This Row],[Datum]],-12),tblAEX[Datum]))-1</f>
        <v>#N/A</v>
      </c>
      <c r="H196" t="e">
        <f ca="1">IF(tblAEX[[#This Row],[Close]]=MinClose,tblAEX[[#This Row],[Close]],NA())</f>
        <v>#N/A</v>
      </c>
      <c r="I196" t="e">
        <f ca="1">IF(tblAEX[[#This Row],[Close]]=MaxClose,tblAEX[[#This Row],[Close]],NA())</f>
        <v>#N/A</v>
      </c>
    </row>
    <row r="197" spans="1:9" x14ac:dyDescent="0.25">
      <c r="A197" s="1">
        <v>36805</v>
      </c>
      <c r="B197">
        <v>670.38</v>
      </c>
      <c r="C197">
        <v>671.39</v>
      </c>
      <c r="D197">
        <v>662.83</v>
      </c>
      <c r="E197">
        <v>665.09</v>
      </c>
      <c r="F197" t="e">
        <f>IF(tblAEX[[#This Row],[Datum]]&lt;=INDEX(tblRecessie[Eind],MATCH(tblAEX[[#This Row],[Datum]],tblRecessie[Start])),1,NA())</f>
        <v>#N/A</v>
      </c>
      <c r="G197" s="3" t="e">
        <f>tblAEX[[#This Row],[Close]]/INDEX(tblAEX[Close],MATCH(EDATE(tblAEX[[#This Row],[Datum]],-12),tblAEX[Datum]))-1</f>
        <v>#N/A</v>
      </c>
      <c r="H197" t="e">
        <f ca="1">IF(tblAEX[[#This Row],[Close]]=MinClose,tblAEX[[#This Row],[Close]],NA())</f>
        <v>#N/A</v>
      </c>
      <c r="I197" t="e">
        <f ca="1">IF(tblAEX[[#This Row],[Close]]=MaxClose,tblAEX[[#This Row],[Close]],NA())</f>
        <v>#N/A</v>
      </c>
    </row>
    <row r="198" spans="1:9" x14ac:dyDescent="0.25">
      <c r="A198" s="1">
        <v>36808</v>
      </c>
      <c r="B198">
        <v>662.46</v>
      </c>
      <c r="C198">
        <v>663.48</v>
      </c>
      <c r="D198">
        <v>652.91</v>
      </c>
      <c r="E198">
        <v>654.88</v>
      </c>
      <c r="F198" t="e">
        <f>IF(tblAEX[[#This Row],[Datum]]&lt;=INDEX(tblRecessie[Eind],MATCH(tblAEX[[#This Row],[Datum]],tblRecessie[Start])),1,NA())</f>
        <v>#N/A</v>
      </c>
      <c r="G198" s="3" t="e">
        <f>tblAEX[[#This Row],[Close]]/INDEX(tblAEX[Close],MATCH(EDATE(tblAEX[[#This Row],[Datum]],-12),tblAEX[Datum]))-1</f>
        <v>#N/A</v>
      </c>
      <c r="H198" t="e">
        <f ca="1">IF(tblAEX[[#This Row],[Close]]=MinClose,tblAEX[[#This Row],[Close]],NA())</f>
        <v>#N/A</v>
      </c>
      <c r="I198" t="e">
        <f ca="1">IF(tblAEX[[#This Row],[Close]]=MaxClose,tblAEX[[#This Row],[Close]],NA())</f>
        <v>#N/A</v>
      </c>
    </row>
    <row r="199" spans="1:9" x14ac:dyDescent="0.25">
      <c r="A199" s="1">
        <v>36809</v>
      </c>
      <c r="B199">
        <v>657.37</v>
      </c>
      <c r="C199">
        <v>658.68</v>
      </c>
      <c r="D199">
        <v>652.82000000000005</v>
      </c>
      <c r="E199">
        <v>654.62</v>
      </c>
      <c r="F199" t="e">
        <f>IF(tblAEX[[#This Row],[Datum]]&lt;=INDEX(tblRecessie[Eind],MATCH(tblAEX[[#This Row],[Datum]],tblRecessie[Start])),1,NA())</f>
        <v>#N/A</v>
      </c>
      <c r="G199" s="3" t="e">
        <f>tblAEX[[#This Row],[Close]]/INDEX(tblAEX[Close],MATCH(EDATE(tblAEX[[#This Row],[Datum]],-12),tblAEX[Datum]))-1</f>
        <v>#N/A</v>
      </c>
      <c r="H199" t="e">
        <f ca="1">IF(tblAEX[[#This Row],[Close]]=MinClose,tblAEX[[#This Row],[Close]],NA())</f>
        <v>#N/A</v>
      </c>
      <c r="I199" t="e">
        <f ca="1">IF(tblAEX[[#This Row],[Close]]=MaxClose,tblAEX[[#This Row],[Close]],NA())</f>
        <v>#N/A</v>
      </c>
    </row>
    <row r="200" spans="1:9" x14ac:dyDescent="0.25">
      <c r="A200" s="1">
        <v>36810</v>
      </c>
      <c r="B200">
        <v>647.37</v>
      </c>
      <c r="C200">
        <v>650.01</v>
      </c>
      <c r="D200">
        <v>636.05999999999995</v>
      </c>
      <c r="E200">
        <v>637.26</v>
      </c>
      <c r="F200" t="e">
        <f>IF(tblAEX[[#This Row],[Datum]]&lt;=INDEX(tblRecessie[Eind],MATCH(tblAEX[[#This Row],[Datum]],tblRecessie[Start])),1,NA())</f>
        <v>#N/A</v>
      </c>
      <c r="G200" s="3" t="e">
        <f>tblAEX[[#This Row],[Close]]/INDEX(tblAEX[Close],MATCH(EDATE(tblAEX[[#This Row],[Datum]],-12),tblAEX[Datum]))-1</f>
        <v>#N/A</v>
      </c>
      <c r="H200" t="e">
        <f ca="1">IF(tblAEX[[#This Row],[Close]]=MinClose,tblAEX[[#This Row],[Close]],NA())</f>
        <v>#N/A</v>
      </c>
      <c r="I200" t="e">
        <f ca="1">IF(tblAEX[[#This Row],[Close]]=MaxClose,tblAEX[[#This Row],[Close]],NA())</f>
        <v>#N/A</v>
      </c>
    </row>
    <row r="201" spans="1:9" x14ac:dyDescent="0.25">
      <c r="A201" s="1">
        <v>36811</v>
      </c>
      <c r="B201">
        <v>640.67999999999995</v>
      </c>
      <c r="C201">
        <v>647.28</v>
      </c>
      <c r="D201">
        <v>632.32000000000005</v>
      </c>
      <c r="E201">
        <v>641.22</v>
      </c>
      <c r="F201" t="e">
        <f>IF(tblAEX[[#This Row],[Datum]]&lt;=INDEX(tblRecessie[Eind],MATCH(tblAEX[[#This Row],[Datum]],tblRecessie[Start])),1,NA())</f>
        <v>#N/A</v>
      </c>
      <c r="G201" s="3" t="e">
        <f>tblAEX[[#This Row],[Close]]/INDEX(tblAEX[Close],MATCH(EDATE(tblAEX[[#This Row],[Datum]],-12),tblAEX[Datum]))-1</f>
        <v>#N/A</v>
      </c>
      <c r="H201" t="e">
        <f ca="1">IF(tblAEX[[#This Row],[Close]]=MinClose,tblAEX[[#This Row],[Close]],NA())</f>
        <v>#N/A</v>
      </c>
      <c r="I201" t="e">
        <f ca="1">IF(tblAEX[[#This Row],[Close]]=MaxClose,tblAEX[[#This Row],[Close]],NA())</f>
        <v>#N/A</v>
      </c>
    </row>
    <row r="202" spans="1:9" x14ac:dyDescent="0.25">
      <c r="A202" s="1">
        <v>36812</v>
      </c>
      <c r="B202">
        <v>633.6</v>
      </c>
      <c r="C202">
        <v>642.15</v>
      </c>
      <c r="D202">
        <v>630.74</v>
      </c>
      <c r="E202">
        <v>642</v>
      </c>
      <c r="F202" t="e">
        <f>IF(tblAEX[[#This Row],[Datum]]&lt;=INDEX(tblRecessie[Eind],MATCH(tblAEX[[#This Row],[Datum]],tblRecessie[Start])),1,NA())</f>
        <v>#N/A</v>
      </c>
      <c r="G202" s="3" t="e">
        <f>tblAEX[[#This Row],[Close]]/INDEX(tblAEX[Close],MATCH(EDATE(tblAEX[[#This Row],[Datum]],-12),tblAEX[Datum]))-1</f>
        <v>#N/A</v>
      </c>
      <c r="H202" t="e">
        <f ca="1">IF(tblAEX[[#This Row],[Close]]=MinClose,tblAEX[[#This Row],[Close]],NA())</f>
        <v>#N/A</v>
      </c>
      <c r="I202" t="e">
        <f ca="1">IF(tblAEX[[#This Row],[Close]]=MaxClose,tblAEX[[#This Row],[Close]],NA())</f>
        <v>#N/A</v>
      </c>
    </row>
    <row r="203" spans="1:9" x14ac:dyDescent="0.25">
      <c r="A203" s="1">
        <v>36815</v>
      </c>
      <c r="B203">
        <v>649.61</v>
      </c>
      <c r="C203">
        <v>649.91999999999996</v>
      </c>
      <c r="D203">
        <v>643.35</v>
      </c>
      <c r="E203">
        <v>643.91999999999996</v>
      </c>
      <c r="F203" t="e">
        <f>IF(tblAEX[[#This Row],[Datum]]&lt;=INDEX(tblRecessie[Eind],MATCH(tblAEX[[#This Row],[Datum]],tblRecessie[Start])),1,NA())</f>
        <v>#N/A</v>
      </c>
      <c r="G203" s="3" t="e">
        <f>tblAEX[[#This Row],[Close]]/INDEX(tblAEX[Close],MATCH(EDATE(tblAEX[[#This Row],[Datum]],-12),tblAEX[Datum]))-1</f>
        <v>#N/A</v>
      </c>
      <c r="H203" t="e">
        <f ca="1">IF(tblAEX[[#This Row],[Close]]=MinClose,tblAEX[[#This Row],[Close]],NA())</f>
        <v>#N/A</v>
      </c>
      <c r="I203" t="e">
        <f ca="1">IF(tblAEX[[#This Row],[Close]]=MaxClose,tblAEX[[#This Row],[Close]],NA())</f>
        <v>#N/A</v>
      </c>
    </row>
    <row r="204" spans="1:9" x14ac:dyDescent="0.25">
      <c r="A204" s="1">
        <v>36816</v>
      </c>
      <c r="B204">
        <v>640.87</v>
      </c>
      <c r="C204">
        <v>642.4</v>
      </c>
      <c r="D204">
        <v>635.91</v>
      </c>
      <c r="E204">
        <v>639.46</v>
      </c>
      <c r="F204" t="e">
        <f>IF(tblAEX[[#This Row],[Datum]]&lt;=INDEX(tblRecessie[Eind],MATCH(tblAEX[[#This Row],[Datum]],tblRecessie[Start])),1,NA())</f>
        <v>#N/A</v>
      </c>
      <c r="G204" s="3" t="e">
        <f>tblAEX[[#This Row],[Close]]/INDEX(tblAEX[Close],MATCH(EDATE(tblAEX[[#This Row],[Datum]],-12),tblAEX[Datum]))-1</f>
        <v>#N/A</v>
      </c>
      <c r="H204" t="e">
        <f ca="1">IF(tblAEX[[#This Row],[Close]]=MinClose,tblAEX[[#This Row],[Close]],NA())</f>
        <v>#N/A</v>
      </c>
      <c r="I204" t="e">
        <f ca="1">IF(tblAEX[[#This Row],[Close]]=MaxClose,tblAEX[[#This Row],[Close]],NA())</f>
        <v>#N/A</v>
      </c>
    </row>
    <row r="205" spans="1:9" x14ac:dyDescent="0.25">
      <c r="A205" s="1">
        <v>36817</v>
      </c>
      <c r="B205">
        <v>632.58000000000004</v>
      </c>
      <c r="C205">
        <v>634.82000000000005</v>
      </c>
      <c r="D205">
        <v>619.82000000000005</v>
      </c>
      <c r="E205">
        <v>633.58000000000004</v>
      </c>
      <c r="F205" t="e">
        <f>IF(tblAEX[[#This Row],[Datum]]&lt;=INDEX(tblRecessie[Eind],MATCH(tblAEX[[#This Row],[Datum]],tblRecessie[Start])),1,NA())</f>
        <v>#N/A</v>
      </c>
      <c r="G205" s="3" t="e">
        <f>tblAEX[[#This Row],[Close]]/INDEX(tblAEX[Close],MATCH(EDATE(tblAEX[[#This Row],[Datum]],-12),tblAEX[Datum]))-1</f>
        <v>#N/A</v>
      </c>
      <c r="H205" t="e">
        <f ca="1">IF(tblAEX[[#This Row],[Close]]=MinClose,tblAEX[[#This Row],[Close]],NA())</f>
        <v>#N/A</v>
      </c>
      <c r="I205" t="e">
        <f ca="1">IF(tblAEX[[#This Row],[Close]]=MaxClose,tblAEX[[#This Row],[Close]],NA())</f>
        <v>#N/A</v>
      </c>
    </row>
    <row r="206" spans="1:9" x14ac:dyDescent="0.25">
      <c r="A206" s="1">
        <v>36818</v>
      </c>
      <c r="B206">
        <v>637.84</v>
      </c>
      <c r="C206">
        <v>649.20000000000005</v>
      </c>
      <c r="D206">
        <v>634.95000000000005</v>
      </c>
      <c r="E206">
        <v>649.20000000000005</v>
      </c>
      <c r="F206" t="e">
        <f>IF(tblAEX[[#This Row],[Datum]]&lt;=INDEX(tblRecessie[Eind],MATCH(tblAEX[[#This Row],[Datum]],tblRecessie[Start])),1,NA())</f>
        <v>#N/A</v>
      </c>
      <c r="G206" s="3" t="e">
        <f>tblAEX[[#This Row],[Close]]/INDEX(tblAEX[Close],MATCH(EDATE(tblAEX[[#This Row],[Datum]],-12),tblAEX[Datum]))-1</f>
        <v>#N/A</v>
      </c>
      <c r="H206" t="e">
        <f ca="1">IF(tblAEX[[#This Row],[Close]]=MinClose,tblAEX[[#This Row],[Close]],NA())</f>
        <v>#N/A</v>
      </c>
      <c r="I206" t="e">
        <f ca="1">IF(tblAEX[[#This Row],[Close]]=MaxClose,tblAEX[[#This Row],[Close]],NA())</f>
        <v>#N/A</v>
      </c>
    </row>
    <row r="207" spans="1:9" x14ac:dyDescent="0.25">
      <c r="A207" s="1">
        <v>36819</v>
      </c>
      <c r="B207">
        <v>653.15</v>
      </c>
      <c r="C207">
        <v>658.63</v>
      </c>
      <c r="D207">
        <v>651.39</v>
      </c>
      <c r="E207">
        <v>656.12</v>
      </c>
      <c r="F207" t="e">
        <f>IF(tblAEX[[#This Row],[Datum]]&lt;=INDEX(tblRecessie[Eind],MATCH(tblAEX[[#This Row],[Datum]],tblRecessie[Start])),1,NA())</f>
        <v>#N/A</v>
      </c>
      <c r="G207" s="3" t="e">
        <f>tblAEX[[#This Row],[Close]]/INDEX(tblAEX[Close],MATCH(EDATE(tblAEX[[#This Row],[Datum]],-12),tblAEX[Datum]))-1</f>
        <v>#N/A</v>
      </c>
      <c r="H207" t="e">
        <f ca="1">IF(tblAEX[[#This Row],[Close]]=MinClose,tblAEX[[#This Row],[Close]],NA())</f>
        <v>#N/A</v>
      </c>
      <c r="I207" t="e">
        <f ca="1">IF(tblAEX[[#This Row],[Close]]=MaxClose,tblAEX[[#This Row],[Close]],NA())</f>
        <v>#N/A</v>
      </c>
    </row>
    <row r="208" spans="1:9" x14ac:dyDescent="0.25">
      <c r="A208" s="1">
        <v>36822</v>
      </c>
      <c r="B208">
        <v>657.61</v>
      </c>
      <c r="C208">
        <v>663.16</v>
      </c>
      <c r="D208">
        <v>654.42999999999995</v>
      </c>
      <c r="E208">
        <v>662.97</v>
      </c>
      <c r="F208" t="e">
        <f>IF(tblAEX[[#This Row],[Datum]]&lt;=INDEX(tblRecessie[Eind],MATCH(tblAEX[[#This Row],[Datum]],tblRecessie[Start])),1,NA())</f>
        <v>#N/A</v>
      </c>
      <c r="G208" s="3" t="e">
        <f>tblAEX[[#This Row],[Close]]/INDEX(tblAEX[Close],MATCH(EDATE(tblAEX[[#This Row],[Datum]],-12),tblAEX[Datum]))-1</f>
        <v>#N/A</v>
      </c>
      <c r="H208" t="e">
        <f ca="1">IF(tblAEX[[#This Row],[Close]]=MinClose,tblAEX[[#This Row],[Close]],NA())</f>
        <v>#N/A</v>
      </c>
      <c r="I208" t="e">
        <f ca="1">IF(tblAEX[[#This Row],[Close]]=MaxClose,tblAEX[[#This Row],[Close]],NA())</f>
        <v>#N/A</v>
      </c>
    </row>
    <row r="209" spans="1:9" x14ac:dyDescent="0.25">
      <c r="A209" s="1">
        <v>36823</v>
      </c>
      <c r="B209">
        <v>661.34</v>
      </c>
      <c r="C209">
        <v>675.89</v>
      </c>
      <c r="D209">
        <v>659.15</v>
      </c>
      <c r="E209">
        <v>674.77</v>
      </c>
      <c r="F209" t="e">
        <f>IF(tblAEX[[#This Row],[Datum]]&lt;=INDEX(tblRecessie[Eind],MATCH(tblAEX[[#This Row],[Datum]],tblRecessie[Start])),1,NA())</f>
        <v>#N/A</v>
      </c>
      <c r="G209" s="3" t="e">
        <f>tblAEX[[#This Row],[Close]]/INDEX(tblAEX[Close],MATCH(EDATE(tblAEX[[#This Row],[Datum]],-12),tblAEX[Datum]))-1</f>
        <v>#N/A</v>
      </c>
      <c r="H209" t="e">
        <f ca="1">IF(tblAEX[[#This Row],[Close]]=MinClose,tblAEX[[#This Row],[Close]],NA())</f>
        <v>#N/A</v>
      </c>
      <c r="I209" t="e">
        <f ca="1">IF(tblAEX[[#This Row],[Close]]=MaxClose,tblAEX[[#This Row],[Close]],NA())</f>
        <v>#N/A</v>
      </c>
    </row>
    <row r="210" spans="1:9" x14ac:dyDescent="0.25">
      <c r="A210" s="1">
        <v>36824</v>
      </c>
      <c r="B210">
        <v>671.75</v>
      </c>
      <c r="C210">
        <v>674.79</v>
      </c>
      <c r="D210">
        <v>663.43</v>
      </c>
      <c r="E210">
        <v>668.93</v>
      </c>
      <c r="F210" t="e">
        <f>IF(tblAEX[[#This Row],[Datum]]&lt;=INDEX(tblRecessie[Eind],MATCH(tblAEX[[#This Row],[Datum]],tblRecessie[Start])),1,NA())</f>
        <v>#N/A</v>
      </c>
      <c r="G210" s="3" t="e">
        <f>tblAEX[[#This Row],[Close]]/INDEX(tblAEX[Close],MATCH(EDATE(tblAEX[[#This Row],[Datum]],-12),tblAEX[Datum]))-1</f>
        <v>#N/A</v>
      </c>
      <c r="H210" t="e">
        <f ca="1">IF(tblAEX[[#This Row],[Close]]=MinClose,tblAEX[[#This Row],[Close]],NA())</f>
        <v>#N/A</v>
      </c>
      <c r="I210" t="e">
        <f ca="1">IF(tblAEX[[#This Row],[Close]]=MaxClose,tblAEX[[#This Row],[Close]],NA())</f>
        <v>#N/A</v>
      </c>
    </row>
    <row r="211" spans="1:9" x14ac:dyDescent="0.25">
      <c r="A211" s="1">
        <v>36825</v>
      </c>
      <c r="B211">
        <v>664.49</v>
      </c>
      <c r="C211">
        <v>672.99</v>
      </c>
      <c r="D211">
        <v>664.49</v>
      </c>
      <c r="E211">
        <v>669.46</v>
      </c>
      <c r="F211" t="e">
        <f>IF(tblAEX[[#This Row],[Datum]]&lt;=INDEX(tblRecessie[Eind],MATCH(tblAEX[[#This Row],[Datum]],tblRecessie[Start])),1,NA())</f>
        <v>#N/A</v>
      </c>
      <c r="G211" s="3" t="e">
        <f>tblAEX[[#This Row],[Close]]/INDEX(tblAEX[Close],MATCH(EDATE(tblAEX[[#This Row],[Datum]],-12),tblAEX[Datum]))-1</f>
        <v>#N/A</v>
      </c>
      <c r="H211" t="e">
        <f ca="1">IF(tblAEX[[#This Row],[Close]]=MinClose,tblAEX[[#This Row],[Close]],NA())</f>
        <v>#N/A</v>
      </c>
      <c r="I211" t="e">
        <f ca="1">IF(tblAEX[[#This Row],[Close]]=MaxClose,tblAEX[[#This Row],[Close]],NA())</f>
        <v>#N/A</v>
      </c>
    </row>
    <row r="212" spans="1:9" x14ac:dyDescent="0.25">
      <c r="A212" s="1">
        <v>36826</v>
      </c>
      <c r="B212">
        <v>675.15</v>
      </c>
      <c r="C212">
        <v>679.8</v>
      </c>
      <c r="D212">
        <v>672.82</v>
      </c>
      <c r="E212">
        <v>673.47</v>
      </c>
      <c r="F212" t="e">
        <f>IF(tblAEX[[#This Row],[Datum]]&lt;=INDEX(tblRecessie[Eind],MATCH(tblAEX[[#This Row],[Datum]],tblRecessie[Start])),1,NA())</f>
        <v>#N/A</v>
      </c>
      <c r="G212" s="3" t="e">
        <f>tblAEX[[#This Row],[Close]]/INDEX(tblAEX[Close],MATCH(EDATE(tblAEX[[#This Row],[Datum]],-12),tblAEX[Datum]))-1</f>
        <v>#N/A</v>
      </c>
      <c r="H212" t="e">
        <f ca="1">IF(tblAEX[[#This Row],[Close]]=MinClose,tblAEX[[#This Row],[Close]],NA())</f>
        <v>#N/A</v>
      </c>
      <c r="I212" t="e">
        <f ca="1">IF(tblAEX[[#This Row],[Close]]=MaxClose,tblAEX[[#This Row],[Close]],NA())</f>
        <v>#N/A</v>
      </c>
    </row>
    <row r="213" spans="1:9" x14ac:dyDescent="0.25">
      <c r="A213" s="1">
        <v>36829</v>
      </c>
      <c r="B213">
        <v>677.25</v>
      </c>
      <c r="C213">
        <v>677.52</v>
      </c>
      <c r="D213">
        <v>671.2</v>
      </c>
      <c r="E213">
        <v>675.62</v>
      </c>
      <c r="F213" t="e">
        <f>IF(tblAEX[[#This Row],[Datum]]&lt;=INDEX(tblRecessie[Eind],MATCH(tblAEX[[#This Row],[Datum]],tblRecessie[Start])),1,NA())</f>
        <v>#N/A</v>
      </c>
      <c r="G213" s="3" t="e">
        <f>tblAEX[[#This Row],[Close]]/INDEX(tblAEX[Close],MATCH(EDATE(tblAEX[[#This Row],[Datum]],-12),tblAEX[Datum]))-1</f>
        <v>#N/A</v>
      </c>
      <c r="H213" t="e">
        <f ca="1">IF(tblAEX[[#This Row],[Close]]=MinClose,tblAEX[[#This Row],[Close]],NA())</f>
        <v>#N/A</v>
      </c>
      <c r="I213" t="e">
        <f ca="1">IF(tblAEX[[#This Row],[Close]]=MaxClose,tblAEX[[#This Row],[Close]],NA())</f>
        <v>#N/A</v>
      </c>
    </row>
    <row r="214" spans="1:9" x14ac:dyDescent="0.25">
      <c r="A214" s="1">
        <v>36830</v>
      </c>
      <c r="B214">
        <v>678.7</v>
      </c>
      <c r="C214">
        <v>682.61</v>
      </c>
      <c r="D214">
        <v>678.52</v>
      </c>
      <c r="E214">
        <v>680.56</v>
      </c>
      <c r="F214" t="e">
        <f>IF(tblAEX[[#This Row],[Datum]]&lt;=INDEX(tblRecessie[Eind],MATCH(tblAEX[[#This Row],[Datum]],tblRecessie[Start])),1,NA())</f>
        <v>#N/A</v>
      </c>
      <c r="G214" s="3" t="e">
        <f>tblAEX[[#This Row],[Close]]/INDEX(tblAEX[Close],MATCH(EDATE(tblAEX[[#This Row],[Datum]],-12),tblAEX[Datum]))-1</f>
        <v>#N/A</v>
      </c>
      <c r="H214" t="e">
        <f ca="1">IF(tblAEX[[#This Row],[Close]]=MinClose,tblAEX[[#This Row],[Close]],NA())</f>
        <v>#N/A</v>
      </c>
      <c r="I214" t="e">
        <f ca="1">IF(tblAEX[[#This Row],[Close]]=MaxClose,tblAEX[[#This Row],[Close]],NA())</f>
        <v>#N/A</v>
      </c>
    </row>
    <row r="215" spans="1:9" x14ac:dyDescent="0.25">
      <c r="A215" s="1">
        <v>36831</v>
      </c>
      <c r="B215">
        <v>685.44</v>
      </c>
      <c r="C215">
        <v>685.94</v>
      </c>
      <c r="D215">
        <v>676.29</v>
      </c>
      <c r="E215">
        <v>684.69</v>
      </c>
      <c r="F215" t="e">
        <f>IF(tblAEX[[#This Row],[Datum]]&lt;=INDEX(tblRecessie[Eind],MATCH(tblAEX[[#This Row],[Datum]],tblRecessie[Start])),1,NA())</f>
        <v>#N/A</v>
      </c>
      <c r="G215" s="3" t="e">
        <f>tblAEX[[#This Row],[Close]]/INDEX(tblAEX[Close],MATCH(EDATE(tblAEX[[#This Row],[Datum]],-12),tblAEX[Datum]))-1</f>
        <v>#N/A</v>
      </c>
      <c r="H215" t="e">
        <f ca="1">IF(tblAEX[[#This Row],[Close]]=MinClose,tblAEX[[#This Row],[Close]],NA())</f>
        <v>#N/A</v>
      </c>
      <c r="I215" t="e">
        <f ca="1">IF(tblAEX[[#This Row],[Close]]=MaxClose,tblAEX[[#This Row],[Close]],NA())</f>
        <v>#N/A</v>
      </c>
    </row>
    <row r="216" spans="1:9" x14ac:dyDescent="0.25">
      <c r="A216" s="1">
        <v>36832</v>
      </c>
      <c r="B216">
        <v>683.91</v>
      </c>
      <c r="C216">
        <v>688.03</v>
      </c>
      <c r="D216">
        <v>682.73</v>
      </c>
      <c r="E216">
        <v>683.51</v>
      </c>
      <c r="F216" t="e">
        <f>IF(tblAEX[[#This Row],[Datum]]&lt;=INDEX(tblRecessie[Eind],MATCH(tblAEX[[#This Row],[Datum]],tblRecessie[Start])),1,NA())</f>
        <v>#N/A</v>
      </c>
      <c r="G216" s="3" t="e">
        <f>tblAEX[[#This Row],[Close]]/INDEX(tblAEX[Close],MATCH(EDATE(tblAEX[[#This Row],[Datum]],-12),tblAEX[Datum]))-1</f>
        <v>#N/A</v>
      </c>
      <c r="H216" t="e">
        <f ca="1">IF(tblAEX[[#This Row],[Close]]=MinClose,tblAEX[[#This Row],[Close]],NA())</f>
        <v>#N/A</v>
      </c>
      <c r="I216" t="e">
        <f ca="1">IF(tblAEX[[#This Row],[Close]]=MaxClose,tblAEX[[#This Row],[Close]],NA())</f>
        <v>#N/A</v>
      </c>
    </row>
    <row r="217" spans="1:9" x14ac:dyDescent="0.25">
      <c r="A217" s="1">
        <v>36833</v>
      </c>
      <c r="B217">
        <v>682.03</v>
      </c>
      <c r="C217">
        <v>687.85</v>
      </c>
      <c r="D217">
        <v>680.14</v>
      </c>
      <c r="E217">
        <v>687.14</v>
      </c>
      <c r="F217" t="e">
        <f>IF(tblAEX[[#This Row],[Datum]]&lt;=INDEX(tblRecessie[Eind],MATCH(tblAEX[[#This Row],[Datum]],tblRecessie[Start])),1,NA())</f>
        <v>#N/A</v>
      </c>
      <c r="G217" s="3" t="e">
        <f>tblAEX[[#This Row],[Close]]/INDEX(tblAEX[Close],MATCH(EDATE(tblAEX[[#This Row],[Datum]],-12),tblAEX[Datum]))-1</f>
        <v>#N/A</v>
      </c>
      <c r="H217" t="e">
        <f ca="1">IF(tblAEX[[#This Row],[Close]]=MinClose,tblAEX[[#This Row],[Close]],NA())</f>
        <v>#N/A</v>
      </c>
      <c r="I217" t="e">
        <f ca="1">IF(tblAEX[[#This Row],[Close]]=MaxClose,tblAEX[[#This Row],[Close]],NA())</f>
        <v>#N/A</v>
      </c>
    </row>
    <row r="218" spans="1:9" x14ac:dyDescent="0.25">
      <c r="A218" s="1">
        <v>36836</v>
      </c>
      <c r="B218">
        <v>687.43</v>
      </c>
      <c r="C218">
        <v>691.17</v>
      </c>
      <c r="D218">
        <v>686.81</v>
      </c>
      <c r="E218">
        <v>690.33</v>
      </c>
      <c r="F218" t="e">
        <f>IF(tblAEX[[#This Row],[Datum]]&lt;=INDEX(tblRecessie[Eind],MATCH(tblAEX[[#This Row],[Datum]],tblRecessie[Start])),1,NA())</f>
        <v>#N/A</v>
      </c>
      <c r="G218" s="3" t="e">
        <f>tblAEX[[#This Row],[Close]]/INDEX(tblAEX[Close],MATCH(EDATE(tblAEX[[#This Row],[Datum]],-12),tblAEX[Datum]))-1</f>
        <v>#N/A</v>
      </c>
      <c r="H218" t="e">
        <f ca="1">IF(tblAEX[[#This Row],[Close]]=MinClose,tblAEX[[#This Row],[Close]],NA())</f>
        <v>#N/A</v>
      </c>
      <c r="I218" t="e">
        <f ca="1">IF(tblAEX[[#This Row],[Close]]=MaxClose,tblAEX[[#This Row],[Close]],NA())</f>
        <v>#N/A</v>
      </c>
    </row>
    <row r="219" spans="1:9" x14ac:dyDescent="0.25">
      <c r="A219" s="1">
        <v>36837</v>
      </c>
      <c r="B219">
        <v>690.38</v>
      </c>
      <c r="C219">
        <v>692.18</v>
      </c>
      <c r="D219">
        <v>685.51</v>
      </c>
      <c r="E219">
        <v>687.22</v>
      </c>
      <c r="F219" t="e">
        <f>IF(tblAEX[[#This Row],[Datum]]&lt;=INDEX(tblRecessie[Eind],MATCH(tblAEX[[#This Row],[Datum]],tblRecessie[Start])),1,NA())</f>
        <v>#N/A</v>
      </c>
      <c r="G219" s="3" t="e">
        <f>tblAEX[[#This Row],[Close]]/INDEX(tblAEX[Close],MATCH(EDATE(tblAEX[[#This Row],[Datum]],-12),tblAEX[Datum]))-1</f>
        <v>#N/A</v>
      </c>
      <c r="H219" t="e">
        <f ca="1">IF(tblAEX[[#This Row],[Close]]=MinClose,tblAEX[[#This Row],[Close]],NA())</f>
        <v>#N/A</v>
      </c>
      <c r="I219" t="e">
        <f ca="1">IF(tblAEX[[#This Row],[Close]]=MaxClose,tblAEX[[#This Row],[Close]],NA())</f>
        <v>#N/A</v>
      </c>
    </row>
    <row r="220" spans="1:9" x14ac:dyDescent="0.25">
      <c r="A220" s="1">
        <v>36838</v>
      </c>
      <c r="B220">
        <v>688.95</v>
      </c>
      <c r="C220">
        <v>691.31</v>
      </c>
      <c r="D220">
        <v>685.89</v>
      </c>
      <c r="E220">
        <v>688.3</v>
      </c>
      <c r="F220" t="e">
        <f>IF(tblAEX[[#This Row],[Datum]]&lt;=INDEX(tblRecessie[Eind],MATCH(tblAEX[[#This Row],[Datum]],tblRecessie[Start])),1,NA())</f>
        <v>#N/A</v>
      </c>
      <c r="G220" s="3" t="e">
        <f>tblAEX[[#This Row],[Close]]/INDEX(tblAEX[Close],MATCH(EDATE(tblAEX[[#This Row],[Datum]],-12),tblAEX[Datum]))-1</f>
        <v>#N/A</v>
      </c>
      <c r="H220" t="e">
        <f ca="1">IF(tblAEX[[#This Row],[Close]]=MinClose,tblAEX[[#This Row],[Close]],NA())</f>
        <v>#N/A</v>
      </c>
      <c r="I220" t="e">
        <f ca="1">IF(tblAEX[[#This Row],[Close]]=MaxClose,tblAEX[[#This Row],[Close]],NA())</f>
        <v>#N/A</v>
      </c>
    </row>
    <row r="221" spans="1:9" x14ac:dyDescent="0.25">
      <c r="A221" s="1">
        <v>36839</v>
      </c>
      <c r="B221">
        <v>685.13</v>
      </c>
      <c r="C221">
        <v>687.19</v>
      </c>
      <c r="D221">
        <v>678.32</v>
      </c>
      <c r="E221">
        <v>681.85</v>
      </c>
      <c r="F221" t="e">
        <f>IF(tblAEX[[#This Row],[Datum]]&lt;=INDEX(tblRecessie[Eind],MATCH(tblAEX[[#This Row],[Datum]],tblRecessie[Start])),1,NA())</f>
        <v>#N/A</v>
      </c>
      <c r="G221" s="3" t="e">
        <f>tblAEX[[#This Row],[Close]]/INDEX(tblAEX[Close],MATCH(EDATE(tblAEX[[#This Row],[Datum]],-12),tblAEX[Datum]))-1</f>
        <v>#N/A</v>
      </c>
      <c r="H221" t="e">
        <f ca="1">IF(tblAEX[[#This Row],[Close]]=MinClose,tblAEX[[#This Row],[Close]],NA())</f>
        <v>#N/A</v>
      </c>
      <c r="I221" t="e">
        <f ca="1">IF(tblAEX[[#This Row],[Close]]=MaxClose,tblAEX[[#This Row],[Close]],NA())</f>
        <v>#N/A</v>
      </c>
    </row>
    <row r="222" spans="1:9" x14ac:dyDescent="0.25">
      <c r="A222" s="1">
        <v>36840</v>
      </c>
      <c r="B222">
        <v>677.4</v>
      </c>
      <c r="C222">
        <v>681.91</v>
      </c>
      <c r="D222">
        <v>672.38</v>
      </c>
      <c r="E222">
        <v>674.5</v>
      </c>
      <c r="F222" t="e">
        <f>IF(tblAEX[[#This Row],[Datum]]&lt;=INDEX(tblRecessie[Eind],MATCH(tblAEX[[#This Row],[Datum]],tblRecessie[Start])),1,NA())</f>
        <v>#N/A</v>
      </c>
      <c r="G222" s="3" t="e">
        <f>tblAEX[[#This Row],[Close]]/INDEX(tblAEX[Close],MATCH(EDATE(tblAEX[[#This Row],[Datum]],-12),tblAEX[Datum]))-1</f>
        <v>#N/A</v>
      </c>
      <c r="H222" t="e">
        <f ca="1">IF(tblAEX[[#This Row],[Close]]=MinClose,tblAEX[[#This Row],[Close]],NA())</f>
        <v>#N/A</v>
      </c>
      <c r="I222" t="e">
        <f ca="1">IF(tblAEX[[#This Row],[Close]]=MaxClose,tblAEX[[#This Row],[Close]],NA())</f>
        <v>#N/A</v>
      </c>
    </row>
    <row r="223" spans="1:9" x14ac:dyDescent="0.25">
      <c r="A223" s="1">
        <v>36843</v>
      </c>
      <c r="B223">
        <v>666.77</v>
      </c>
      <c r="C223">
        <v>671.79</v>
      </c>
      <c r="D223">
        <v>663</v>
      </c>
      <c r="E223">
        <v>664.38</v>
      </c>
      <c r="F223" t="e">
        <f>IF(tblAEX[[#This Row],[Datum]]&lt;=INDEX(tblRecessie[Eind],MATCH(tblAEX[[#This Row],[Datum]],tblRecessie[Start])),1,NA())</f>
        <v>#N/A</v>
      </c>
      <c r="G223" s="3" t="e">
        <f>tblAEX[[#This Row],[Close]]/INDEX(tblAEX[Close],MATCH(EDATE(tblAEX[[#This Row],[Datum]],-12),tblAEX[Datum]))-1</f>
        <v>#N/A</v>
      </c>
      <c r="H223" t="e">
        <f ca="1">IF(tblAEX[[#This Row],[Close]]=MinClose,tblAEX[[#This Row],[Close]],NA())</f>
        <v>#N/A</v>
      </c>
      <c r="I223" t="e">
        <f ca="1">IF(tblAEX[[#This Row],[Close]]=MaxClose,tblAEX[[#This Row],[Close]],NA())</f>
        <v>#N/A</v>
      </c>
    </row>
    <row r="224" spans="1:9" x14ac:dyDescent="0.25">
      <c r="A224" s="1">
        <v>36844</v>
      </c>
      <c r="B224">
        <v>668.05</v>
      </c>
      <c r="C224">
        <v>682.09</v>
      </c>
      <c r="D224">
        <v>667.39</v>
      </c>
      <c r="E224">
        <v>678.97</v>
      </c>
      <c r="F224" t="e">
        <f>IF(tblAEX[[#This Row],[Datum]]&lt;=INDEX(tblRecessie[Eind],MATCH(tblAEX[[#This Row],[Datum]],tblRecessie[Start])),1,NA())</f>
        <v>#N/A</v>
      </c>
      <c r="G224" s="3" t="e">
        <f>tblAEX[[#This Row],[Close]]/INDEX(tblAEX[Close],MATCH(EDATE(tblAEX[[#This Row],[Datum]],-12),tblAEX[Datum]))-1</f>
        <v>#N/A</v>
      </c>
      <c r="H224" t="e">
        <f ca="1">IF(tblAEX[[#This Row],[Close]]=MinClose,tblAEX[[#This Row],[Close]],NA())</f>
        <v>#N/A</v>
      </c>
      <c r="I224" t="e">
        <f ca="1">IF(tblAEX[[#This Row],[Close]]=MaxClose,tblAEX[[#This Row],[Close]],NA())</f>
        <v>#N/A</v>
      </c>
    </row>
    <row r="225" spans="1:9" x14ac:dyDescent="0.25">
      <c r="A225" s="1">
        <v>36845</v>
      </c>
      <c r="B225">
        <v>682.25</v>
      </c>
      <c r="C225">
        <v>684.44</v>
      </c>
      <c r="D225">
        <v>678.19</v>
      </c>
      <c r="E225">
        <v>681.59</v>
      </c>
      <c r="F225" t="e">
        <f>IF(tblAEX[[#This Row],[Datum]]&lt;=INDEX(tblRecessie[Eind],MATCH(tblAEX[[#This Row],[Datum]],tblRecessie[Start])),1,NA())</f>
        <v>#N/A</v>
      </c>
      <c r="G225" s="3" t="e">
        <f>tblAEX[[#This Row],[Close]]/INDEX(tblAEX[Close],MATCH(EDATE(tblAEX[[#This Row],[Datum]],-12),tblAEX[Datum]))-1</f>
        <v>#N/A</v>
      </c>
      <c r="H225" t="e">
        <f ca="1">IF(tblAEX[[#This Row],[Close]]=MinClose,tblAEX[[#This Row],[Close]],NA())</f>
        <v>#N/A</v>
      </c>
      <c r="I225" t="e">
        <f ca="1">IF(tblAEX[[#This Row],[Close]]=MaxClose,tblAEX[[#This Row],[Close]],NA())</f>
        <v>#N/A</v>
      </c>
    </row>
    <row r="226" spans="1:9" x14ac:dyDescent="0.25">
      <c r="A226" s="1">
        <v>36846</v>
      </c>
      <c r="B226">
        <v>680.29</v>
      </c>
      <c r="C226">
        <v>680.81</v>
      </c>
      <c r="D226">
        <v>673.59</v>
      </c>
      <c r="E226">
        <v>677.28</v>
      </c>
      <c r="F226" t="e">
        <f>IF(tblAEX[[#This Row],[Datum]]&lt;=INDEX(tblRecessie[Eind],MATCH(tblAEX[[#This Row],[Datum]],tblRecessie[Start])),1,NA())</f>
        <v>#N/A</v>
      </c>
      <c r="G226" s="3" t="e">
        <f>tblAEX[[#This Row],[Close]]/INDEX(tblAEX[Close],MATCH(EDATE(tblAEX[[#This Row],[Datum]],-12),tblAEX[Datum]))-1</f>
        <v>#N/A</v>
      </c>
      <c r="H226" t="e">
        <f ca="1">IF(tblAEX[[#This Row],[Close]]=MinClose,tblAEX[[#This Row],[Close]],NA())</f>
        <v>#N/A</v>
      </c>
      <c r="I226" t="e">
        <f ca="1">IF(tblAEX[[#This Row],[Close]]=MaxClose,tblAEX[[#This Row],[Close]],NA())</f>
        <v>#N/A</v>
      </c>
    </row>
    <row r="227" spans="1:9" x14ac:dyDescent="0.25">
      <c r="A227" s="1">
        <v>36847</v>
      </c>
      <c r="B227">
        <v>673.15</v>
      </c>
      <c r="C227">
        <v>682.05</v>
      </c>
      <c r="D227">
        <v>673.15</v>
      </c>
      <c r="E227">
        <v>680.16</v>
      </c>
      <c r="F227" t="e">
        <f>IF(tblAEX[[#This Row],[Datum]]&lt;=INDEX(tblRecessie[Eind],MATCH(tblAEX[[#This Row],[Datum]],tblRecessie[Start])),1,NA())</f>
        <v>#N/A</v>
      </c>
      <c r="G227" s="3" t="e">
        <f>tblAEX[[#This Row],[Close]]/INDEX(tblAEX[Close],MATCH(EDATE(tblAEX[[#This Row],[Datum]],-12),tblAEX[Datum]))-1</f>
        <v>#N/A</v>
      </c>
      <c r="H227" t="e">
        <f ca="1">IF(tblAEX[[#This Row],[Close]]=MinClose,tblAEX[[#This Row],[Close]],NA())</f>
        <v>#N/A</v>
      </c>
      <c r="I227" t="e">
        <f ca="1">IF(tblAEX[[#This Row],[Close]]=MaxClose,tblAEX[[#This Row],[Close]],NA())</f>
        <v>#N/A</v>
      </c>
    </row>
    <row r="228" spans="1:9" x14ac:dyDescent="0.25">
      <c r="A228" s="1">
        <v>36850</v>
      </c>
      <c r="B228">
        <v>681.21</v>
      </c>
      <c r="C228">
        <v>682.93</v>
      </c>
      <c r="D228">
        <v>665.57</v>
      </c>
      <c r="E228">
        <v>665.94</v>
      </c>
      <c r="F228" t="e">
        <f>IF(tblAEX[[#This Row],[Datum]]&lt;=INDEX(tblRecessie[Eind],MATCH(tblAEX[[#This Row],[Datum]],tblRecessie[Start])),1,NA())</f>
        <v>#N/A</v>
      </c>
      <c r="G228" s="3" t="e">
        <f>tblAEX[[#This Row],[Close]]/INDEX(tblAEX[Close],MATCH(EDATE(tblAEX[[#This Row],[Datum]],-12),tblAEX[Datum]))-1</f>
        <v>#N/A</v>
      </c>
      <c r="H228" t="e">
        <f ca="1">IF(tblAEX[[#This Row],[Close]]=MinClose,tblAEX[[#This Row],[Close]],NA())</f>
        <v>#N/A</v>
      </c>
      <c r="I228" t="e">
        <f ca="1">IF(tblAEX[[#This Row],[Close]]=MaxClose,tblAEX[[#This Row],[Close]],NA())</f>
        <v>#N/A</v>
      </c>
    </row>
    <row r="229" spans="1:9" x14ac:dyDescent="0.25">
      <c r="A229" s="1">
        <v>36851</v>
      </c>
      <c r="B229">
        <v>666.63</v>
      </c>
      <c r="C229">
        <v>670.72</v>
      </c>
      <c r="D229">
        <v>663.49</v>
      </c>
      <c r="E229">
        <v>668.3</v>
      </c>
      <c r="F229" t="e">
        <f>IF(tblAEX[[#This Row],[Datum]]&lt;=INDEX(tblRecessie[Eind],MATCH(tblAEX[[#This Row],[Datum]],tblRecessie[Start])),1,NA())</f>
        <v>#N/A</v>
      </c>
      <c r="G229" s="3" t="e">
        <f>tblAEX[[#This Row],[Close]]/INDEX(tblAEX[Close],MATCH(EDATE(tblAEX[[#This Row],[Datum]],-12),tblAEX[Datum]))-1</f>
        <v>#N/A</v>
      </c>
      <c r="H229" t="e">
        <f ca="1">IF(tblAEX[[#This Row],[Close]]=MinClose,tblAEX[[#This Row],[Close]],NA())</f>
        <v>#N/A</v>
      </c>
      <c r="I229" t="e">
        <f ca="1">IF(tblAEX[[#This Row],[Close]]=MaxClose,tblAEX[[#This Row],[Close]],NA())</f>
        <v>#N/A</v>
      </c>
    </row>
    <row r="230" spans="1:9" x14ac:dyDescent="0.25">
      <c r="A230" s="1">
        <v>36852</v>
      </c>
      <c r="B230">
        <v>667.18</v>
      </c>
      <c r="C230">
        <v>667.39</v>
      </c>
      <c r="D230">
        <v>651.54</v>
      </c>
      <c r="E230">
        <v>652.23</v>
      </c>
      <c r="F230" t="e">
        <f>IF(tblAEX[[#This Row],[Datum]]&lt;=INDEX(tblRecessie[Eind],MATCH(tblAEX[[#This Row],[Datum]],tblRecessie[Start])),1,NA())</f>
        <v>#N/A</v>
      </c>
      <c r="G230" s="3" t="e">
        <f>tblAEX[[#This Row],[Close]]/INDEX(tblAEX[Close],MATCH(EDATE(tblAEX[[#This Row],[Datum]],-12),tblAEX[Datum]))-1</f>
        <v>#N/A</v>
      </c>
      <c r="H230" t="e">
        <f ca="1">IF(tblAEX[[#This Row],[Close]]=MinClose,tblAEX[[#This Row],[Close]],NA())</f>
        <v>#N/A</v>
      </c>
      <c r="I230" t="e">
        <f ca="1">IF(tblAEX[[#This Row],[Close]]=MaxClose,tblAEX[[#This Row],[Close]],NA())</f>
        <v>#N/A</v>
      </c>
    </row>
    <row r="231" spans="1:9" x14ac:dyDescent="0.25">
      <c r="A231" s="1">
        <v>36853</v>
      </c>
      <c r="B231">
        <v>651.13</v>
      </c>
      <c r="C231">
        <v>654.98</v>
      </c>
      <c r="D231">
        <v>647.11</v>
      </c>
      <c r="E231">
        <v>648.71</v>
      </c>
      <c r="F231" t="e">
        <f>IF(tblAEX[[#This Row],[Datum]]&lt;=INDEX(tblRecessie[Eind],MATCH(tblAEX[[#This Row],[Datum]],tblRecessie[Start])),1,NA())</f>
        <v>#N/A</v>
      </c>
      <c r="G231" s="3" t="e">
        <f>tblAEX[[#This Row],[Close]]/INDEX(tblAEX[Close],MATCH(EDATE(tblAEX[[#This Row],[Datum]],-12),tblAEX[Datum]))-1</f>
        <v>#N/A</v>
      </c>
      <c r="H231" t="e">
        <f ca="1">IF(tblAEX[[#This Row],[Close]]=MinClose,tblAEX[[#This Row],[Close]],NA())</f>
        <v>#N/A</v>
      </c>
      <c r="I231" t="e">
        <f ca="1">IF(tblAEX[[#This Row],[Close]]=MaxClose,tblAEX[[#This Row],[Close]],NA())</f>
        <v>#N/A</v>
      </c>
    </row>
    <row r="232" spans="1:9" x14ac:dyDescent="0.25">
      <c r="A232" s="1">
        <v>36854</v>
      </c>
      <c r="B232">
        <v>652.33000000000004</v>
      </c>
      <c r="C232">
        <v>661.73</v>
      </c>
      <c r="D232">
        <v>649.98</v>
      </c>
      <c r="E232">
        <v>660.32</v>
      </c>
      <c r="F232" t="e">
        <f>IF(tblAEX[[#This Row],[Datum]]&lt;=INDEX(tblRecessie[Eind],MATCH(tblAEX[[#This Row],[Datum]],tblRecessie[Start])),1,NA())</f>
        <v>#N/A</v>
      </c>
      <c r="G232" s="3" t="e">
        <f>tblAEX[[#This Row],[Close]]/INDEX(tblAEX[Close],MATCH(EDATE(tblAEX[[#This Row],[Datum]],-12),tblAEX[Datum]))-1</f>
        <v>#N/A</v>
      </c>
      <c r="H232" t="e">
        <f ca="1">IF(tblAEX[[#This Row],[Close]]=MinClose,tblAEX[[#This Row],[Close]],NA())</f>
        <v>#N/A</v>
      </c>
      <c r="I232" t="e">
        <f ca="1">IF(tblAEX[[#This Row],[Close]]=MaxClose,tblAEX[[#This Row],[Close]],NA())</f>
        <v>#N/A</v>
      </c>
    </row>
    <row r="233" spans="1:9" x14ac:dyDescent="0.25">
      <c r="A233" s="1">
        <v>36857</v>
      </c>
      <c r="B233">
        <v>664.94</v>
      </c>
      <c r="C233">
        <v>671.48</v>
      </c>
      <c r="D233">
        <v>663.53</v>
      </c>
      <c r="E233">
        <v>667.29</v>
      </c>
      <c r="F233" t="e">
        <f>IF(tblAEX[[#This Row],[Datum]]&lt;=INDEX(tblRecessie[Eind],MATCH(tblAEX[[#This Row],[Datum]],tblRecessie[Start])),1,NA())</f>
        <v>#N/A</v>
      </c>
      <c r="G233" s="3" t="e">
        <f>tblAEX[[#This Row],[Close]]/INDEX(tblAEX[Close],MATCH(EDATE(tblAEX[[#This Row],[Datum]],-12),tblAEX[Datum]))-1</f>
        <v>#N/A</v>
      </c>
      <c r="H233" t="e">
        <f ca="1">IF(tblAEX[[#This Row],[Close]]=MinClose,tblAEX[[#This Row],[Close]],NA())</f>
        <v>#N/A</v>
      </c>
      <c r="I233" t="e">
        <f ca="1">IF(tblAEX[[#This Row],[Close]]=MaxClose,tblAEX[[#This Row],[Close]],NA())</f>
        <v>#N/A</v>
      </c>
    </row>
    <row r="234" spans="1:9" x14ac:dyDescent="0.25">
      <c r="A234" s="1">
        <v>36858</v>
      </c>
      <c r="B234">
        <v>663.65</v>
      </c>
      <c r="C234">
        <v>666.9</v>
      </c>
      <c r="D234">
        <v>659.57</v>
      </c>
      <c r="E234">
        <v>661.94</v>
      </c>
      <c r="F234" t="e">
        <f>IF(tblAEX[[#This Row],[Datum]]&lt;=INDEX(tblRecessie[Eind],MATCH(tblAEX[[#This Row],[Datum]],tblRecessie[Start])),1,NA())</f>
        <v>#N/A</v>
      </c>
      <c r="G234" s="3" t="e">
        <f>tblAEX[[#This Row],[Close]]/INDEX(tblAEX[Close],MATCH(EDATE(tblAEX[[#This Row],[Datum]],-12),tblAEX[Datum]))-1</f>
        <v>#N/A</v>
      </c>
      <c r="H234" t="e">
        <f ca="1">IF(tblAEX[[#This Row],[Close]]=MinClose,tblAEX[[#This Row],[Close]],NA())</f>
        <v>#N/A</v>
      </c>
      <c r="I234" t="e">
        <f ca="1">IF(tblAEX[[#This Row],[Close]]=MaxClose,tblAEX[[#This Row],[Close]],NA())</f>
        <v>#N/A</v>
      </c>
    </row>
    <row r="235" spans="1:9" x14ac:dyDescent="0.25">
      <c r="A235" s="1">
        <v>36859</v>
      </c>
      <c r="B235">
        <v>656.61</v>
      </c>
      <c r="C235">
        <v>664.06</v>
      </c>
      <c r="D235">
        <v>654.08000000000004</v>
      </c>
      <c r="E235">
        <v>662.36</v>
      </c>
      <c r="F235" t="e">
        <f>IF(tblAEX[[#This Row],[Datum]]&lt;=INDEX(tblRecessie[Eind],MATCH(tblAEX[[#This Row],[Datum]],tblRecessie[Start])),1,NA())</f>
        <v>#N/A</v>
      </c>
      <c r="G235" s="3" t="e">
        <f>tblAEX[[#This Row],[Close]]/INDEX(tblAEX[Close],MATCH(EDATE(tblAEX[[#This Row],[Datum]],-12),tblAEX[Datum]))-1</f>
        <v>#N/A</v>
      </c>
      <c r="H235" t="e">
        <f ca="1">IF(tblAEX[[#This Row],[Close]]=MinClose,tblAEX[[#This Row],[Close]],NA())</f>
        <v>#N/A</v>
      </c>
      <c r="I235" t="e">
        <f ca="1">IF(tblAEX[[#This Row],[Close]]=MaxClose,tblAEX[[#This Row],[Close]],NA())</f>
        <v>#N/A</v>
      </c>
    </row>
    <row r="236" spans="1:9" x14ac:dyDescent="0.25">
      <c r="A236" s="1">
        <v>36860</v>
      </c>
      <c r="B236">
        <v>654.6</v>
      </c>
      <c r="C236">
        <v>657.13</v>
      </c>
      <c r="D236">
        <v>649.91999999999996</v>
      </c>
      <c r="E236">
        <v>649.91999999999996</v>
      </c>
      <c r="F236" t="e">
        <f>IF(tblAEX[[#This Row],[Datum]]&lt;=INDEX(tblRecessie[Eind],MATCH(tblAEX[[#This Row],[Datum]],tblRecessie[Start])),1,NA())</f>
        <v>#N/A</v>
      </c>
      <c r="G236" s="3" t="e">
        <f>tblAEX[[#This Row],[Close]]/INDEX(tblAEX[Close],MATCH(EDATE(tblAEX[[#This Row],[Datum]],-12),tblAEX[Datum]))-1</f>
        <v>#N/A</v>
      </c>
      <c r="H236" t="e">
        <f ca="1">IF(tblAEX[[#This Row],[Close]]=MinClose,tblAEX[[#This Row],[Close]],NA())</f>
        <v>#N/A</v>
      </c>
      <c r="I236" t="e">
        <f ca="1">IF(tblAEX[[#This Row],[Close]]=MaxClose,tblAEX[[#This Row],[Close]],NA())</f>
        <v>#N/A</v>
      </c>
    </row>
    <row r="237" spans="1:9" x14ac:dyDescent="0.25">
      <c r="A237" s="1">
        <v>36861</v>
      </c>
      <c r="B237">
        <v>654.27</v>
      </c>
      <c r="C237">
        <v>660.33</v>
      </c>
      <c r="D237">
        <v>651.94000000000005</v>
      </c>
      <c r="E237">
        <v>660.33</v>
      </c>
      <c r="F237" t="e">
        <f>IF(tblAEX[[#This Row],[Datum]]&lt;=INDEX(tblRecessie[Eind],MATCH(tblAEX[[#This Row],[Datum]],tblRecessie[Start])),1,NA())</f>
        <v>#N/A</v>
      </c>
      <c r="G237" s="3" t="e">
        <f>tblAEX[[#This Row],[Close]]/INDEX(tblAEX[Close],MATCH(EDATE(tblAEX[[#This Row],[Datum]],-12),tblAEX[Datum]))-1</f>
        <v>#N/A</v>
      </c>
      <c r="H237" t="e">
        <f ca="1">IF(tblAEX[[#This Row],[Close]]=MinClose,tblAEX[[#This Row],[Close]],NA())</f>
        <v>#N/A</v>
      </c>
      <c r="I237" t="e">
        <f ca="1">IF(tblAEX[[#This Row],[Close]]=MaxClose,tblAEX[[#This Row],[Close]],NA())</f>
        <v>#N/A</v>
      </c>
    </row>
    <row r="238" spans="1:9" x14ac:dyDescent="0.25">
      <c r="A238" s="1">
        <v>36864</v>
      </c>
      <c r="B238">
        <v>657.36</v>
      </c>
      <c r="C238">
        <v>659.57</v>
      </c>
      <c r="D238">
        <v>647.49</v>
      </c>
      <c r="E238">
        <v>649.09</v>
      </c>
      <c r="F238" t="e">
        <f>IF(tblAEX[[#This Row],[Datum]]&lt;=INDEX(tblRecessie[Eind],MATCH(tblAEX[[#This Row],[Datum]],tblRecessie[Start])),1,NA())</f>
        <v>#N/A</v>
      </c>
      <c r="G238" s="3" t="e">
        <f>tblAEX[[#This Row],[Close]]/INDEX(tblAEX[Close],MATCH(EDATE(tblAEX[[#This Row],[Datum]],-12),tblAEX[Datum]))-1</f>
        <v>#N/A</v>
      </c>
      <c r="H238" t="e">
        <f ca="1">IF(tblAEX[[#This Row],[Close]]=MinClose,tblAEX[[#This Row],[Close]],NA())</f>
        <v>#N/A</v>
      </c>
      <c r="I238" t="e">
        <f ca="1">IF(tblAEX[[#This Row],[Close]]=MaxClose,tblAEX[[#This Row],[Close]],NA())</f>
        <v>#N/A</v>
      </c>
    </row>
    <row r="239" spans="1:9" x14ac:dyDescent="0.25">
      <c r="A239" s="1">
        <v>36865</v>
      </c>
      <c r="B239">
        <v>651.65</v>
      </c>
      <c r="C239">
        <v>661.73</v>
      </c>
      <c r="D239">
        <v>651.44000000000005</v>
      </c>
      <c r="E239">
        <v>661.66</v>
      </c>
      <c r="F239" t="e">
        <f>IF(tblAEX[[#This Row],[Datum]]&lt;=INDEX(tblRecessie[Eind],MATCH(tblAEX[[#This Row],[Datum]],tblRecessie[Start])),1,NA())</f>
        <v>#N/A</v>
      </c>
      <c r="G239" s="3" t="e">
        <f>tblAEX[[#This Row],[Close]]/INDEX(tblAEX[Close],MATCH(EDATE(tblAEX[[#This Row],[Datum]],-12),tblAEX[Datum]))-1</f>
        <v>#N/A</v>
      </c>
      <c r="H239" t="e">
        <f ca="1">IF(tblAEX[[#This Row],[Close]]=MinClose,tblAEX[[#This Row],[Close]],NA())</f>
        <v>#N/A</v>
      </c>
      <c r="I239" t="e">
        <f ca="1">IF(tblAEX[[#This Row],[Close]]=MaxClose,tblAEX[[#This Row],[Close]],NA())</f>
        <v>#N/A</v>
      </c>
    </row>
    <row r="240" spans="1:9" x14ac:dyDescent="0.25">
      <c r="A240" s="1">
        <v>36866</v>
      </c>
      <c r="B240">
        <v>669.5</v>
      </c>
      <c r="C240">
        <v>670.67</v>
      </c>
      <c r="D240">
        <v>657.97</v>
      </c>
      <c r="E240">
        <v>658.93</v>
      </c>
      <c r="F240" t="e">
        <f>IF(tblAEX[[#This Row],[Datum]]&lt;=INDEX(tblRecessie[Eind],MATCH(tblAEX[[#This Row],[Datum]],tblRecessie[Start])),1,NA())</f>
        <v>#N/A</v>
      </c>
      <c r="G240" s="3" t="e">
        <f>tblAEX[[#This Row],[Close]]/INDEX(tblAEX[Close],MATCH(EDATE(tblAEX[[#This Row],[Datum]],-12),tblAEX[Datum]))-1</f>
        <v>#N/A</v>
      </c>
      <c r="H240" t="e">
        <f ca="1">IF(tblAEX[[#This Row],[Close]]=MinClose,tblAEX[[#This Row],[Close]],NA())</f>
        <v>#N/A</v>
      </c>
      <c r="I240" t="e">
        <f ca="1">IF(tblAEX[[#This Row],[Close]]=MaxClose,tblAEX[[#This Row],[Close]],NA())</f>
        <v>#N/A</v>
      </c>
    </row>
    <row r="241" spans="1:9" x14ac:dyDescent="0.25">
      <c r="A241" s="1">
        <v>36867</v>
      </c>
      <c r="B241">
        <v>651.52</v>
      </c>
      <c r="C241">
        <v>660.02</v>
      </c>
      <c r="D241">
        <v>648.91</v>
      </c>
      <c r="E241">
        <v>656.35</v>
      </c>
      <c r="F241" t="e">
        <f>IF(tblAEX[[#This Row],[Datum]]&lt;=INDEX(tblRecessie[Eind],MATCH(tblAEX[[#This Row],[Datum]],tblRecessie[Start])),1,NA())</f>
        <v>#N/A</v>
      </c>
      <c r="G241" s="3" t="e">
        <f>tblAEX[[#This Row],[Close]]/INDEX(tblAEX[Close],MATCH(EDATE(tblAEX[[#This Row],[Datum]],-12),tblAEX[Datum]))-1</f>
        <v>#N/A</v>
      </c>
      <c r="H241" t="e">
        <f ca="1">IF(tblAEX[[#This Row],[Close]]=MinClose,tblAEX[[#This Row],[Close]],NA())</f>
        <v>#N/A</v>
      </c>
      <c r="I241" t="e">
        <f ca="1">IF(tblAEX[[#This Row],[Close]]=MaxClose,tblAEX[[#This Row],[Close]],NA())</f>
        <v>#N/A</v>
      </c>
    </row>
    <row r="242" spans="1:9" x14ac:dyDescent="0.25">
      <c r="A242" s="1">
        <v>36868</v>
      </c>
      <c r="B242">
        <v>657.32</v>
      </c>
      <c r="C242">
        <v>666.29</v>
      </c>
      <c r="D242">
        <v>657.21</v>
      </c>
      <c r="E242">
        <v>657.24</v>
      </c>
      <c r="F242" t="e">
        <f>IF(tblAEX[[#This Row],[Datum]]&lt;=INDEX(tblRecessie[Eind],MATCH(tblAEX[[#This Row],[Datum]],tblRecessie[Start])),1,NA())</f>
        <v>#N/A</v>
      </c>
      <c r="G242" s="3" t="e">
        <f>tblAEX[[#This Row],[Close]]/INDEX(tblAEX[Close],MATCH(EDATE(tblAEX[[#This Row],[Datum]],-12),tblAEX[Datum]))-1</f>
        <v>#N/A</v>
      </c>
      <c r="H242" t="e">
        <f ca="1">IF(tblAEX[[#This Row],[Close]]=MinClose,tblAEX[[#This Row],[Close]],NA())</f>
        <v>#N/A</v>
      </c>
      <c r="I242" t="e">
        <f ca="1">IF(tblAEX[[#This Row],[Close]]=MaxClose,tblAEX[[#This Row],[Close]],NA())</f>
        <v>#N/A</v>
      </c>
    </row>
    <row r="243" spans="1:9" x14ac:dyDescent="0.25">
      <c r="A243" s="1">
        <v>36871</v>
      </c>
      <c r="B243">
        <v>662.44</v>
      </c>
      <c r="C243">
        <v>666.15</v>
      </c>
      <c r="D243">
        <v>660.71</v>
      </c>
      <c r="E243">
        <v>664.16</v>
      </c>
      <c r="F243" t="e">
        <f>IF(tblAEX[[#This Row],[Datum]]&lt;=INDEX(tblRecessie[Eind],MATCH(tblAEX[[#This Row],[Datum]],tblRecessie[Start])),1,NA())</f>
        <v>#N/A</v>
      </c>
      <c r="G243" s="3" t="e">
        <f>tblAEX[[#This Row],[Close]]/INDEX(tblAEX[Close],MATCH(EDATE(tblAEX[[#This Row],[Datum]],-12),tblAEX[Datum]))-1</f>
        <v>#N/A</v>
      </c>
      <c r="H243" t="e">
        <f ca="1">IF(tblAEX[[#This Row],[Close]]=MinClose,tblAEX[[#This Row],[Close]],NA())</f>
        <v>#N/A</v>
      </c>
      <c r="I243" t="e">
        <f ca="1">IF(tblAEX[[#This Row],[Close]]=MaxClose,tblAEX[[#This Row],[Close]],NA())</f>
        <v>#N/A</v>
      </c>
    </row>
    <row r="244" spans="1:9" x14ac:dyDescent="0.25">
      <c r="A244" s="1">
        <v>36872</v>
      </c>
      <c r="B244">
        <v>664.64</v>
      </c>
      <c r="C244">
        <v>664.87</v>
      </c>
      <c r="D244">
        <v>657.04</v>
      </c>
      <c r="E244">
        <v>659.35</v>
      </c>
      <c r="F244" t="e">
        <f>IF(tblAEX[[#This Row],[Datum]]&lt;=INDEX(tblRecessie[Eind],MATCH(tblAEX[[#This Row],[Datum]],tblRecessie[Start])),1,NA())</f>
        <v>#N/A</v>
      </c>
      <c r="G244" s="3" t="e">
        <f>tblAEX[[#This Row],[Close]]/INDEX(tblAEX[Close],MATCH(EDATE(tblAEX[[#This Row],[Datum]],-12),tblAEX[Datum]))-1</f>
        <v>#N/A</v>
      </c>
      <c r="H244" t="e">
        <f ca="1">IF(tblAEX[[#This Row],[Close]]=MinClose,tblAEX[[#This Row],[Close]],NA())</f>
        <v>#N/A</v>
      </c>
      <c r="I244" t="e">
        <f ca="1">IF(tblAEX[[#This Row],[Close]]=MaxClose,tblAEX[[#This Row],[Close]],NA())</f>
        <v>#N/A</v>
      </c>
    </row>
    <row r="245" spans="1:9" x14ac:dyDescent="0.25">
      <c r="A245" s="1">
        <v>36873</v>
      </c>
      <c r="B245">
        <v>662.17</v>
      </c>
      <c r="C245">
        <v>662.89</v>
      </c>
      <c r="D245">
        <v>650.25</v>
      </c>
      <c r="E245">
        <v>651.96</v>
      </c>
      <c r="F245" t="e">
        <f>IF(tblAEX[[#This Row],[Datum]]&lt;=INDEX(tblRecessie[Eind],MATCH(tblAEX[[#This Row],[Datum]],tblRecessie[Start])),1,NA())</f>
        <v>#N/A</v>
      </c>
      <c r="G245" s="3" t="e">
        <f>tblAEX[[#This Row],[Close]]/INDEX(tblAEX[Close],MATCH(EDATE(tblAEX[[#This Row],[Datum]],-12),tblAEX[Datum]))-1</f>
        <v>#N/A</v>
      </c>
      <c r="H245" t="e">
        <f ca="1">IF(tblAEX[[#This Row],[Close]]=MinClose,tblAEX[[#This Row],[Close]],NA())</f>
        <v>#N/A</v>
      </c>
      <c r="I245" t="e">
        <f ca="1">IF(tblAEX[[#This Row],[Close]]=MaxClose,tblAEX[[#This Row],[Close]],NA())</f>
        <v>#N/A</v>
      </c>
    </row>
    <row r="246" spans="1:9" x14ac:dyDescent="0.25">
      <c r="A246" s="1">
        <v>36874</v>
      </c>
      <c r="B246">
        <v>646.12</v>
      </c>
      <c r="C246">
        <v>646.61</v>
      </c>
      <c r="D246">
        <v>636.23</v>
      </c>
      <c r="E246">
        <v>638.98</v>
      </c>
      <c r="F246" t="e">
        <f>IF(tblAEX[[#This Row],[Datum]]&lt;=INDEX(tblRecessie[Eind],MATCH(tblAEX[[#This Row],[Datum]],tblRecessie[Start])),1,NA())</f>
        <v>#N/A</v>
      </c>
      <c r="G246" s="3" t="e">
        <f>tblAEX[[#This Row],[Close]]/INDEX(tblAEX[Close],MATCH(EDATE(tblAEX[[#This Row],[Datum]],-12),tblAEX[Datum]))-1</f>
        <v>#N/A</v>
      </c>
      <c r="H246" t="e">
        <f ca="1">IF(tblAEX[[#This Row],[Close]]=MinClose,tblAEX[[#This Row],[Close]],NA())</f>
        <v>#N/A</v>
      </c>
      <c r="I246" t="e">
        <f ca="1">IF(tblAEX[[#This Row],[Close]]=MaxClose,tblAEX[[#This Row],[Close]],NA())</f>
        <v>#N/A</v>
      </c>
    </row>
    <row r="247" spans="1:9" x14ac:dyDescent="0.25">
      <c r="A247" s="1">
        <v>36875</v>
      </c>
      <c r="B247">
        <v>632.38</v>
      </c>
      <c r="C247">
        <v>636.25</v>
      </c>
      <c r="D247">
        <v>623</v>
      </c>
      <c r="E247">
        <v>624.49</v>
      </c>
      <c r="F247" t="e">
        <f>IF(tblAEX[[#This Row],[Datum]]&lt;=INDEX(tblRecessie[Eind],MATCH(tblAEX[[#This Row],[Datum]],tblRecessie[Start])),1,NA())</f>
        <v>#N/A</v>
      </c>
      <c r="G247" s="3" t="e">
        <f>tblAEX[[#This Row],[Close]]/INDEX(tblAEX[Close],MATCH(EDATE(tblAEX[[#This Row],[Datum]],-12),tblAEX[Datum]))-1</f>
        <v>#N/A</v>
      </c>
      <c r="H247" t="e">
        <f ca="1">IF(tblAEX[[#This Row],[Close]]=MinClose,tblAEX[[#This Row],[Close]],NA())</f>
        <v>#N/A</v>
      </c>
      <c r="I247" t="e">
        <f ca="1">IF(tblAEX[[#This Row],[Close]]=MaxClose,tblAEX[[#This Row],[Close]],NA())</f>
        <v>#N/A</v>
      </c>
    </row>
    <row r="248" spans="1:9" x14ac:dyDescent="0.25">
      <c r="A248" s="1">
        <v>36878</v>
      </c>
      <c r="B248">
        <v>625.61</v>
      </c>
      <c r="C248">
        <v>635.80999999999995</v>
      </c>
      <c r="D248">
        <v>625.49</v>
      </c>
      <c r="E248">
        <v>631.65</v>
      </c>
      <c r="F248" t="e">
        <f>IF(tblAEX[[#This Row],[Datum]]&lt;=INDEX(tblRecessie[Eind],MATCH(tblAEX[[#This Row],[Datum]],tblRecessie[Start])),1,NA())</f>
        <v>#N/A</v>
      </c>
      <c r="G248" s="3" t="e">
        <f>tblAEX[[#This Row],[Close]]/INDEX(tblAEX[Close],MATCH(EDATE(tblAEX[[#This Row],[Datum]],-12),tblAEX[Datum]))-1</f>
        <v>#N/A</v>
      </c>
      <c r="H248" t="e">
        <f ca="1">IF(tblAEX[[#This Row],[Close]]=MinClose,tblAEX[[#This Row],[Close]],NA())</f>
        <v>#N/A</v>
      </c>
      <c r="I248" t="e">
        <f ca="1">IF(tblAEX[[#This Row],[Close]]=MaxClose,tblAEX[[#This Row],[Close]],NA())</f>
        <v>#N/A</v>
      </c>
    </row>
    <row r="249" spans="1:9" x14ac:dyDescent="0.25">
      <c r="A249" s="1">
        <v>36879</v>
      </c>
      <c r="B249">
        <v>631.30999999999995</v>
      </c>
      <c r="C249">
        <v>639.17999999999995</v>
      </c>
      <c r="D249">
        <v>625.29</v>
      </c>
      <c r="E249">
        <v>638.38</v>
      </c>
      <c r="F249" t="e">
        <f>IF(tblAEX[[#This Row],[Datum]]&lt;=INDEX(tblRecessie[Eind],MATCH(tblAEX[[#This Row],[Datum]],tblRecessie[Start])),1,NA())</f>
        <v>#N/A</v>
      </c>
      <c r="G249" s="3" t="e">
        <f>tblAEX[[#This Row],[Close]]/INDEX(tblAEX[Close],MATCH(EDATE(tblAEX[[#This Row],[Datum]],-12),tblAEX[Datum]))-1</f>
        <v>#N/A</v>
      </c>
      <c r="H249" t="e">
        <f ca="1">IF(tblAEX[[#This Row],[Close]]=MinClose,tblAEX[[#This Row],[Close]],NA())</f>
        <v>#N/A</v>
      </c>
      <c r="I249" t="e">
        <f ca="1">IF(tblAEX[[#This Row],[Close]]=MaxClose,tblAEX[[#This Row],[Close]],NA())</f>
        <v>#N/A</v>
      </c>
    </row>
    <row r="250" spans="1:9" x14ac:dyDescent="0.25">
      <c r="A250" s="1">
        <v>36880</v>
      </c>
      <c r="B250">
        <v>630.16999999999996</v>
      </c>
      <c r="C250">
        <v>632.33000000000004</v>
      </c>
      <c r="D250">
        <v>613.91</v>
      </c>
      <c r="E250">
        <v>623.79999999999995</v>
      </c>
      <c r="F250" t="e">
        <f>IF(tblAEX[[#This Row],[Datum]]&lt;=INDEX(tblRecessie[Eind],MATCH(tblAEX[[#This Row],[Datum]],tblRecessie[Start])),1,NA())</f>
        <v>#N/A</v>
      </c>
      <c r="G250" s="3" t="e">
        <f>tblAEX[[#This Row],[Close]]/INDEX(tblAEX[Close],MATCH(EDATE(tblAEX[[#This Row],[Datum]],-12),tblAEX[Datum]))-1</f>
        <v>#N/A</v>
      </c>
      <c r="H250" t="e">
        <f ca="1">IF(tblAEX[[#This Row],[Close]]=MinClose,tblAEX[[#This Row],[Close]],NA())</f>
        <v>#N/A</v>
      </c>
      <c r="I250" t="e">
        <f ca="1">IF(tblAEX[[#This Row],[Close]]=MaxClose,tblAEX[[#This Row],[Close]],NA())</f>
        <v>#N/A</v>
      </c>
    </row>
    <row r="251" spans="1:9" x14ac:dyDescent="0.25">
      <c r="A251" s="1">
        <v>36881</v>
      </c>
      <c r="B251">
        <v>615.32000000000005</v>
      </c>
      <c r="C251">
        <v>622.80999999999995</v>
      </c>
      <c r="D251">
        <v>610.99</v>
      </c>
      <c r="E251">
        <v>622.47</v>
      </c>
      <c r="F251" t="e">
        <f>IF(tblAEX[[#This Row],[Datum]]&lt;=INDEX(tblRecessie[Eind],MATCH(tblAEX[[#This Row],[Datum]],tblRecessie[Start])),1,NA())</f>
        <v>#N/A</v>
      </c>
      <c r="G251" s="3" t="e">
        <f>tblAEX[[#This Row],[Close]]/INDEX(tblAEX[Close],MATCH(EDATE(tblAEX[[#This Row],[Datum]],-12),tblAEX[Datum]))-1</f>
        <v>#N/A</v>
      </c>
      <c r="H251" t="e">
        <f ca="1">IF(tblAEX[[#This Row],[Close]]=MinClose,tblAEX[[#This Row],[Close]],NA())</f>
        <v>#N/A</v>
      </c>
      <c r="I251" t="e">
        <f ca="1">IF(tblAEX[[#This Row],[Close]]=MaxClose,tblAEX[[#This Row],[Close]],NA())</f>
        <v>#N/A</v>
      </c>
    </row>
    <row r="252" spans="1:9" x14ac:dyDescent="0.25">
      <c r="A252" s="1">
        <v>36882</v>
      </c>
      <c r="B252">
        <v>623.83000000000004</v>
      </c>
      <c r="C252">
        <v>628.96</v>
      </c>
      <c r="D252">
        <v>623.20000000000005</v>
      </c>
      <c r="E252">
        <v>626.87</v>
      </c>
      <c r="F252" t="e">
        <f>IF(tblAEX[[#This Row],[Datum]]&lt;=INDEX(tblRecessie[Eind],MATCH(tblAEX[[#This Row],[Datum]],tblRecessie[Start])),1,NA())</f>
        <v>#N/A</v>
      </c>
      <c r="G252" s="3" t="e">
        <f>tblAEX[[#This Row],[Close]]/INDEX(tblAEX[Close],MATCH(EDATE(tblAEX[[#This Row],[Datum]],-12),tblAEX[Datum]))-1</f>
        <v>#N/A</v>
      </c>
      <c r="H252" t="e">
        <f ca="1">IF(tblAEX[[#This Row],[Close]]=MinClose,tblAEX[[#This Row],[Close]],NA())</f>
        <v>#N/A</v>
      </c>
      <c r="I252" t="e">
        <f ca="1">IF(tblAEX[[#This Row],[Close]]=MaxClose,tblAEX[[#This Row],[Close]],NA())</f>
        <v>#N/A</v>
      </c>
    </row>
    <row r="253" spans="1:9" x14ac:dyDescent="0.25">
      <c r="A253" s="1">
        <v>36887</v>
      </c>
      <c r="B253">
        <v>628.29</v>
      </c>
      <c r="C253">
        <v>635.73</v>
      </c>
      <c r="D253">
        <v>626.91</v>
      </c>
      <c r="E253">
        <v>635.16</v>
      </c>
      <c r="F253" t="e">
        <f>IF(tblAEX[[#This Row],[Datum]]&lt;=INDEX(tblRecessie[Eind],MATCH(tblAEX[[#This Row],[Datum]],tblRecessie[Start])),1,NA())</f>
        <v>#N/A</v>
      </c>
      <c r="G253" s="3" t="e">
        <f>tblAEX[[#This Row],[Close]]/INDEX(tblAEX[Close],MATCH(EDATE(tblAEX[[#This Row],[Datum]],-12),tblAEX[Datum]))-1</f>
        <v>#N/A</v>
      </c>
      <c r="H253" t="e">
        <f ca="1">IF(tblAEX[[#This Row],[Close]]=MinClose,tblAEX[[#This Row],[Close]],NA())</f>
        <v>#N/A</v>
      </c>
      <c r="I253" t="e">
        <f ca="1">IF(tblAEX[[#This Row],[Close]]=MaxClose,tblAEX[[#This Row],[Close]],NA())</f>
        <v>#N/A</v>
      </c>
    </row>
    <row r="254" spans="1:9" x14ac:dyDescent="0.25">
      <c r="A254" s="1">
        <v>36888</v>
      </c>
      <c r="B254">
        <v>638.24</v>
      </c>
      <c r="C254">
        <v>640.76</v>
      </c>
      <c r="D254">
        <v>636.16</v>
      </c>
      <c r="E254">
        <v>640.76</v>
      </c>
      <c r="F254" t="e">
        <f>IF(tblAEX[[#This Row],[Datum]]&lt;=INDEX(tblRecessie[Eind],MATCH(tblAEX[[#This Row],[Datum]],tblRecessie[Start])),1,NA())</f>
        <v>#N/A</v>
      </c>
      <c r="G254" s="3" t="e">
        <f>tblAEX[[#This Row],[Close]]/INDEX(tblAEX[Close],MATCH(EDATE(tblAEX[[#This Row],[Datum]],-12),tblAEX[Datum]))-1</f>
        <v>#N/A</v>
      </c>
      <c r="H254" t="e">
        <f ca="1">IF(tblAEX[[#This Row],[Close]]=MinClose,tblAEX[[#This Row],[Close]],NA())</f>
        <v>#N/A</v>
      </c>
      <c r="I254" t="e">
        <f ca="1">IF(tblAEX[[#This Row],[Close]]=MaxClose,tblAEX[[#This Row],[Close]],NA())</f>
        <v>#N/A</v>
      </c>
    </row>
    <row r="255" spans="1:9" x14ac:dyDescent="0.25">
      <c r="A255" s="1">
        <v>36889</v>
      </c>
      <c r="B255">
        <v>641.29999999999995</v>
      </c>
      <c r="C255">
        <v>647.61</v>
      </c>
      <c r="D255">
        <v>637.6</v>
      </c>
      <c r="E255">
        <v>637.6</v>
      </c>
      <c r="F255" t="e">
        <f>IF(tblAEX[[#This Row],[Datum]]&lt;=INDEX(tblRecessie[Eind],MATCH(tblAEX[[#This Row],[Datum]],tblRecessie[Start])),1,NA())</f>
        <v>#N/A</v>
      </c>
      <c r="G255" s="3" t="e">
        <f>tblAEX[[#This Row],[Close]]/INDEX(tblAEX[Close],MATCH(EDATE(tblAEX[[#This Row],[Datum]],-12),tblAEX[Datum]))-1</f>
        <v>#N/A</v>
      </c>
      <c r="H255" t="e">
        <f ca="1">IF(tblAEX[[#This Row],[Close]]=MinClose,tblAEX[[#This Row],[Close]],NA())</f>
        <v>#N/A</v>
      </c>
      <c r="I255" t="e">
        <f ca="1">IF(tblAEX[[#This Row],[Close]]=MaxClose,tblAEX[[#This Row],[Close]],NA())</f>
        <v>#N/A</v>
      </c>
    </row>
    <row r="256" spans="1:9" x14ac:dyDescent="0.25">
      <c r="A256" s="1">
        <v>36893</v>
      </c>
      <c r="B256">
        <v>636.24</v>
      </c>
      <c r="C256">
        <v>642.54</v>
      </c>
      <c r="D256">
        <v>633.63</v>
      </c>
      <c r="E256">
        <v>634.16</v>
      </c>
      <c r="F256">
        <f>IF(tblAEX[[#This Row],[Datum]]&lt;=INDEX(tblRecessie[Eind],MATCH(tblAEX[[#This Row],[Datum]],tblRecessie[Start])),1,NA())</f>
        <v>1</v>
      </c>
      <c r="G256" s="3" t="e">
        <f>tblAEX[[#This Row],[Close]]/INDEX(tblAEX[Close],MATCH(EDATE(tblAEX[[#This Row],[Datum]],-12),tblAEX[Datum]))-1</f>
        <v>#N/A</v>
      </c>
      <c r="H256" t="e">
        <f ca="1">IF(tblAEX[[#This Row],[Close]]=MinClose,tblAEX[[#This Row],[Close]],NA())</f>
        <v>#N/A</v>
      </c>
      <c r="I256" t="e">
        <f ca="1">IF(tblAEX[[#This Row],[Close]]=MaxClose,tblAEX[[#This Row],[Close]],NA())</f>
        <v>#N/A</v>
      </c>
    </row>
    <row r="257" spans="1:9" x14ac:dyDescent="0.25">
      <c r="A257" s="1">
        <v>36894</v>
      </c>
      <c r="B257">
        <v>631.37</v>
      </c>
      <c r="C257">
        <v>636.74</v>
      </c>
      <c r="D257">
        <v>627.70000000000005</v>
      </c>
      <c r="E257">
        <v>629.86</v>
      </c>
      <c r="F257">
        <f>IF(tblAEX[[#This Row],[Datum]]&lt;=INDEX(tblRecessie[Eind],MATCH(tblAEX[[#This Row],[Datum]],tblRecessie[Start])),1,NA())</f>
        <v>1</v>
      </c>
      <c r="G257" s="3">
        <f>tblAEX[[#This Row],[Close]]/INDEX(tblAEX[Close],MATCH(EDATE(tblAEX[[#This Row],[Datum]],-12),tblAEX[Datum]))-1</f>
        <v>-6.7481937699869765E-2</v>
      </c>
      <c r="H257" t="e">
        <f ca="1">IF(tblAEX[[#This Row],[Close]]=MinClose,tblAEX[[#This Row],[Close]],NA())</f>
        <v>#N/A</v>
      </c>
      <c r="I257" t="e">
        <f ca="1">IF(tblAEX[[#This Row],[Close]]=MaxClose,tblAEX[[#This Row],[Close]],NA())</f>
        <v>#N/A</v>
      </c>
    </row>
    <row r="258" spans="1:9" x14ac:dyDescent="0.25">
      <c r="A258" s="1">
        <v>36895</v>
      </c>
      <c r="B258">
        <v>646.79</v>
      </c>
      <c r="C258">
        <v>647.04999999999995</v>
      </c>
      <c r="D258">
        <v>636.71</v>
      </c>
      <c r="E258">
        <v>638.97</v>
      </c>
      <c r="F258">
        <f>IF(tblAEX[[#This Row],[Datum]]&lt;=INDEX(tblRecessie[Eind],MATCH(tblAEX[[#This Row],[Datum]],tblRecessie[Start])),1,NA())</f>
        <v>1</v>
      </c>
      <c r="G258" s="3">
        <f>tblAEX[[#This Row],[Close]]/INDEX(tblAEX[Close],MATCH(EDATE(tblAEX[[#This Row],[Datum]],-12),tblAEX[Datum]))-1</f>
        <v>-5.1070455430127781E-3</v>
      </c>
      <c r="H258" t="e">
        <f ca="1">IF(tblAEX[[#This Row],[Close]]=MinClose,tblAEX[[#This Row],[Close]],NA())</f>
        <v>#N/A</v>
      </c>
      <c r="I258" t="e">
        <f ca="1">IF(tblAEX[[#This Row],[Close]]=MaxClose,tblAEX[[#This Row],[Close]],NA())</f>
        <v>#N/A</v>
      </c>
    </row>
    <row r="259" spans="1:9" x14ac:dyDescent="0.25">
      <c r="A259" s="1">
        <v>36896</v>
      </c>
      <c r="B259">
        <v>638.23</v>
      </c>
      <c r="C259">
        <v>642.77</v>
      </c>
      <c r="D259">
        <v>631.49</v>
      </c>
      <c r="E259">
        <v>635.79999999999995</v>
      </c>
      <c r="F259">
        <f>IF(tblAEX[[#This Row],[Datum]]&lt;=INDEX(tblRecessie[Eind],MATCH(tblAEX[[#This Row],[Datum]],tblRecessie[Start])),1,NA())</f>
        <v>1</v>
      </c>
      <c r="G259" s="3">
        <f>tblAEX[[#This Row],[Close]]/INDEX(tblAEX[Close],MATCH(EDATE(tblAEX[[#This Row],[Datum]],-12),tblAEX[Datum]))-1</f>
        <v>5.5194445762363209E-3</v>
      </c>
      <c r="H259" t="e">
        <f ca="1">IF(tblAEX[[#This Row],[Close]]=MinClose,tblAEX[[#This Row],[Close]],NA())</f>
        <v>#N/A</v>
      </c>
      <c r="I259" t="e">
        <f ca="1">IF(tblAEX[[#This Row],[Close]]=MaxClose,tblAEX[[#This Row],[Close]],NA())</f>
        <v>#N/A</v>
      </c>
    </row>
    <row r="260" spans="1:9" x14ac:dyDescent="0.25">
      <c r="A260" s="1">
        <v>36899</v>
      </c>
      <c r="B260">
        <v>632.91</v>
      </c>
      <c r="C260">
        <v>633.29</v>
      </c>
      <c r="D260">
        <v>629.29999999999995</v>
      </c>
      <c r="E260">
        <v>631.15</v>
      </c>
      <c r="F260">
        <f>IF(tblAEX[[#This Row],[Datum]]&lt;=INDEX(tblRecessie[Eind],MATCH(tblAEX[[#This Row],[Datum]],tblRecessie[Start])),1,NA())</f>
        <v>1</v>
      </c>
      <c r="G260" s="3">
        <f>tblAEX[[#This Row],[Close]]/INDEX(tblAEX[Close],MATCH(EDATE(tblAEX[[#This Row],[Datum]],-12),tblAEX[Datum]))-1</f>
        <v>-2.1260428620165639E-2</v>
      </c>
      <c r="H260" t="e">
        <f ca="1">IF(tblAEX[[#This Row],[Close]]=MinClose,tblAEX[[#This Row],[Close]],NA())</f>
        <v>#N/A</v>
      </c>
      <c r="I260" t="e">
        <f ca="1">IF(tblAEX[[#This Row],[Close]]=MaxClose,tblAEX[[#This Row],[Close]],NA())</f>
        <v>#N/A</v>
      </c>
    </row>
    <row r="261" spans="1:9" x14ac:dyDescent="0.25">
      <c r="A261" s="1">
        <v>36900</v>
      </c>
      <c r="B261">
        <v>636.34</v>
      </c>
      <c r="C261">
        <v>637.46</v>
      </c>
      <c r="D261">
        <v>630.25</v>
      </c>
      <c r="E261">
        <v>633.07000000000005</v>
      </c>
      <c r="F261">
        <f>IF(tblAEX[[#This Row],[Datum]]&lt;=INDEX(tblRecessie[Eind],MATCH(tblAEX[[#This Row],[Datum]],tblRecessie[Start])),1,NA())</f>
        <v>1</v>
      </c>
      <c r="G261" s="3">
        <f>tblAEX[[#This Row],[Close]]/INDEX(tblAEX[Close],MATCH(EDATE(tblAEX[[#This Row],[Datum]],-12),tblAEX[Datum]))-1</f>
        <v>-1.828303817882948E-2</v>
      </c>
      <c r="H261" t="e">
        <f ca="1">IF(tblAEX[[#This Row],[Close]]=MinClose,tblAEX[[#This Row],[Close]],NA())</f>
        <v>#N/A</v>
      </c>
      <c r="I261" t="e">
        <f ca="1">IF(tblAEX[[#This Row],[Close]]=MaxClose,tblAEX[[#This Row],[Close]],NA())</f>
        <v>#N/A</v>
      </c>
    </row>
    <row r="262" spans="1:9" x14ac:dyDescent="0.25">
      <c r="A262" s="1">
        <v>36901</v>
      </c>
      <c r="B262">
        <v>633.92999999999995</v>
      </c>
      <c r="C262">
        <v>634.42999999999995</v>
      </c>
      <c r="D262">
        <v>628.91</v>
      </c>
      <c r="E262">
        <v>630.52</v>
      </c>
      <c r="F262">
        <f>IF(tblAEX[[#This Row],[Datum]]&lt;=INDEX(tblRecessie[Eind],MATCH(tblAEX[[#This Row],[Datum]],tblRecessie[Start])),1,NA())</f>
        <v>1</v>
      </c>
      <c r="G262" s="3">
        <f>tblAEX[[#This Row],[Close]]/INDEX(tblAEX[Close],MATCH(EDATE(tblAEX[[#This Row],[Datum]],-12),tblAEX[Datum]))-1</f>
        <v>-3.757975394572155E-2</v>
      </c>
      <c r="H262" t="e">
        <f ca="1">IF(tblAEX[[#This Row],[Close]]=MinClose,tblAEX[[#This Row],[Close]],NA())</f>
        <v>#N/A</v>
      </c>
      <c r="I262" t="e">
        <f ca="1">IF(tblAEX[[#This Row],[Close]]=MaxClose,tblAEX[[#This Row],[Close]],NA())</f>
        <v>#N/A</v>
      </c>
    </row>
    <row r="263" spans="1:9" x14ac:dyDescent="0.25">
      <c r="A263" s="1">
        <v>36902</v>
      </c>
      <c r="B263">
        <v>632.11</v>
      </c>
      <c r="C263">
        <v>637.26</v>
      </c>
      <c r="D263">
        <v>630.57000000000005</v>
      </c>
      <c r="E263">
        <v>637.25</v>
      </c>
      <c r="F263">
        <f>IF(tblAEX[[#This Row],[Datum]]&lt;=INDEX(tblRecessie[Eind],MATCH(tblAEX[[#This Row],[Datum]],tblRecessie[Start])),1,NA())</f>
        <v>1</v>
      </c>
      <c r="G263" s="3">
        <f>tblAEX[[#This Row],[Close]]/INDEX(tblAEX[Close],MATCH(EDATE(tblAEX[[#This Row],[Datum]],-12),tblAEX[Datum]))-1</f>
        <v>-1.801399204857157E-2</v>
      </c>
      <c r="H263" t="e">
        <f ca="1">IF(tblAEX[[#This Row],[Close]]=MinClose,tblAEX[[#This Row],[Close]],NA())</f>
        <v>#N/A</v>
      </c>
      <c r="I263" t="e">
        <f ca="1">IF(tblAEX[[#This Row],[Close]]=MaxClose,tblAEX[[#This Row],[Close]],NA())</f>
        <v>#N/A</v>
      </c>
    </row>
    <row r="264" spans="1:9" x14ac:dyDescent="0.25">
      <c r="A264" s="1">
        <v>36903</v>
      </c>
      <c r="B264">
        <v>642.05999999999995</v>
      </c>
      <c r="C264">
        <v>643.15</v>
      </c>
      <c r="D264">
        <v>636.41999999999996</v>
      </c>
      <c r="E264">
        <v>639.86</v>
      </c>
      <c r="F264">
        <f>IF(tblAEX[[#This Row],[Datum]]&lt;=INDEX(tblRecessie[Eind],MATCH(tblAEX[[#This Row],[Datum]],tblRecessie[Start])),1,NA())</f>
        <v>1</v>
      </c>
      <c r="G264" s="3">
        <f>tblAEX[[#This Row],[Close]]/INDEX(tblAEX[Close],MATCH(EDATE(tblAEX[[#This Row],[Datum]],-12),tblAEX[Datum]))-1</f>
        <v>2.2869674185463928E-3</v>
      </c>
      <c r="H264" t="e">
        <f ca="1">IF(tblAEX[[#This Row],[Close]]=MinClose,tblAEX[[#This Row],[Close]],NA())</f>
        <v>#N/A</v>
      </c>
      <c r="I264" t="e">
        <f ca="1">IF(tblAEX[[#This Row],[Close]]=MaxClose,tblAEX[[#This Row],[Close]],NA())</f>
        <v>#N/A</v>
      </c>
    </row>
    <row r="265" spans="1:9" x14ac:dyDescent="0.25">
      <c r="A265" s="1">
        <v>36906</v>
      </c>
      <c r="B265">
        <v>637.54</v>
      </c>
      <c r="C265">
        <v>643.42999999999995</v>
      </c>
      <c r="D265">
        <v>636.98</v>
      </c>
      <c r="E265">
        <v>641.13</v>
      </c>
      <c r="F265">
        <f>IF(tblAEX[[#This Row],[Datum]]&lt;=INDEX(tblRecessie[Eind],MATCH(tblAEX[[#This Row],[Datum]],tblRecessie[Start])),1,NA())</f>
        <v>1</v>
      </c>
      <c r="G265" s="3">
        <f>tblAEX[[#This Row],[Close]]/INDEX(tblAEX[Close],MATCH(EDATE(tblAEX[[#This Row],[Datum]],-12),tblAEX[Datum]))-1</f>
        <v>-2.2071384990848153E-2</v>
      </c>
      <c r="H265" t="e">
        <f ca="1">IF(tblAEX[[#This Row],[Close]]=MinClose,tblAEX[[#This Row],[Close]],NA())</f>
        <v>#N/A</v>
      </c>
      <c r="I265" t="e">
        <f ca="1">IF(tblAEX[[#This Row],[Close]]=MaxClose,tblAEX[[#This Row],[Close]],NA())</f>
        <v>#N/A</v>
      </c>
    </row>
    <row r="266" spans="1:9" x14ac:dyDescent="0.25">
      <c r="A266" s="1">
        <v>36907</v>
      </c>
      <c r="B266">
        <v>639.48</v>
      </c>
      <c r="C266">
        <v>639.48</v>
      </c>
      <c r="D266">
        <v>630.77</v>
      </c>
      <c r="E266">
        <v>631.83000000000004</v>
      </c>
      <c r="F266">
        <f>IF(tblAEX[[#This Row],[Datum]]&lt;=INDEX(tblRecessie[Eind],MATCH(tblAEX[[#This Row],[Datum]],tblRecessie[Start])),1,NA())</f>
        <v>1</v>
      </c>
      <c r="G266" s="3">
        <f>tblAEX[[#This Row],[Close]]/INDEX(tblAEX[Close],MATCH(EDATE(tblAEX[[#This Row],[Datum]],-12),tblAEX[Datum]))-1</f>
        <v>-3.6256863941427686E-2</v>
      </c>
      <c r="H266" t="e">
        <f ca="1">IF(tblAEX[[#This Row],[Close]]=MinClose,tblAEX[[#This Row],[Close]],NA())</f>
        <v>#N/A</v>
      </c>
      <c r="I266" t="e">
        <f ca="1">IF(tblAEX[[#This Row],[Close]]=MaxClose,tblAEX[[#This Row],[Close]],NA())</f>
        <v>#N/A</v>
      </c>
    </row>
    <row r="267" spans="1:9" x14ac:dyDescent="0.25">
      <c r="A267" s="1">
        <v>36908</v>
      </c>
      <c r="B267">
        <v>634.86</v>
      </c>
      <c r="C267">
        <v>642.6</v>
      </c>
      <c r="D267">
        <v>634.64</v>
      </c>
      <c r="E267">
        <v>642.29</v>
      </c>
      <c r="F267">
        <f>IF(tblAEX[[#This Row],[Datum]]&lt;=INDEX(tblRecessie[Eind],MATCH(tblAEX[[#This Row],[Datum]],tblRecessie[Start])),1,NA())</f>
        <v>1</v>
      </c>
      <c r="G267" s="3">
        <f>tblAEX[[#This Row],[Close]]/INDEX(tblAEX[Close],MATCH(EDATE(tblAEX[[#This Row],[Datum]],-12),tblAEX[Datum]))-1</f>
        <v>-2.905473840153594E-2</v>
      </c>
      <c r="H267" t="e">
        <f ca="1">IF(tblAEX[[#This Row],[Close]]=MinClose,tblAEX[[#This Row],[Close]],NA())</f>
        <v>#N/A</v>
      </c>
      <c r="I267" t="e">
        <f ca="1">IF(tblAEX[[#This Row],[Close]]=MaxClose,tblAEX[[#This Row],[Close]],NA())</f>
        <v>#N/A</v>
      </c>
    </row>
    <row r="268" spans="1:9" x14ac:dyDescent="0.25">
      <c r="A268" s="1">
        <v>36909</v>
      </c>
      <c r="B268">
        <v>642.04999999999995</v>
      </c>
      <c r="C268">
        <v>642.52</v>
      </c>
      <c r="D268">
        <v>633.12</v>
      </c>
      <c r="E268">
        <v>634.05999999999995</v>
      </c>
      <c r="F268">
        <f>IF(tblAEX[[#This Row],[Datum]]&lt;=INDEX(tblRecessie[Eind],MATCH(tblAEX[[#This Row],[Datum]],tblRecessie[Start])),1,NA())</f>
        <v>1</v>
      </c>
      <c r="G268" s="3">
        <f>tblAEX[[#This Row],[Close]]/INDEX(tblAEX[Close],MATCH(EDATE(tblAEX[[#This Row],[Datum]],-12),tblAEX[Datum]))-1</f>
        <v>-2.1089359599827162E-2</v>
      </c>
      <c r="H268" t="e">
        <f ca="1">IF(tblAEX[[#This Row],[Close]]=MinClose,tblAEX[[#This Row],[Close]],NA())</f>
        <v>#N/A</v>
      </c>
      <c r="I268" t="e">
        <f ca="1">IF(tblAEX[[#This Row],[Close]]=MaxClose,tblAEX[[#This Row],[Close]],NA())</f>
        <v>#N/A</v>
      </c>
    </row>
    <row r="269" spans="1:9" x14ac:dyDescent="0.25">
      <c r="A269" s="1">
        <v>36910</v>
      </c>
      <c r="B269">
        <v>637.97</v>
      </c>
      <c r="C269">
        <v>639.86</v>
      </c>
      <c r="D269">
        <v>627.69000000000005</v>
      </c>
      <c r="E269">
        <v>628.88</v>
      </c>
      <c r="F269">
        <f>IF(tblAEX[[#This Row],[Datum]]&lt;=INDEX(tblRecessie[Eind],MATCH(tblAEX[[#This Row],[Datum]],tblRecessie[Start])),1,NA())</f>
        <v>1</v>
      </c>
      <c r="G269" s="3">
        <f>tblAEX[[#This Row],[Close]]/INDEX(tblAEX[Close],MATCH(EDATE(tblAEX[[#This Row],[Datum]],-12),tblAEX[Datum]))-1</f>
        <v>-2.1335532765838328E-2</v>
      </c>
      <c r="H269" t="e">
        <f ca="1">IF(tblAEX[[#This Row],[Close]]=MinClose,tblAEX[[#This Row],[Close]],NA())</f>
        <v>#N/A</v>
      </c>
      <c r="I269" t="e">
        <f ca="1">IF(tblAEX[[#This Row],[Close]]=MaxClose,tblAEX[[#This Row],[Close]],NA())</f>
        <v>#N/A</v>
      </c>
    </row>
    <row r="270" spans="1:9" x14ac:dyDescent="0.25">
      <c r="A270" s="1">
        <v>36913</v>
      </c>
      <c r="B270">
        <v>627.84</v>
      </c>
      <c r="C270">
        <v>631.14</v>
      </c>
      <c r="D270">
        <v>620.41999999999996</v>
      </c>
      <c r="E270">
        <v>628.84</v>
      </c>
      <c r="F270">
        <f>IF(tblAEX[[#This Row],[Datum]]&lt;=INDEX(tblRecessie[Eind],MATCH(tblAEX[[#This Row],[Datum]],tblRecessie[Start])),1,NA())</f>
        <v>1</v>
      </c>
      <c r="G270" s="3">
        <f>tblAEX[[#This Row],[Close]]/INDEX(tblAEX[Close],MATCH(EDATE(tblAEX[[#This Row],[Datum]],-12),tblAEX[Datum]))-1</f>
        <v>-1.96891514801939E-2</v>
      </c>
      <c r="H270" t="e">
        <f ca="1">IF(tblAEX[[#This Row],[Close]]=MinClose,tblAEX[[#This Row],[Close]],NA())</f>
        <v>#N/A</v>
      </c>
      <c r="I270" t="e">
        <f ca="1">IF(tblAEX[[#This Row],[Close]]=MaxClose,tblAEX[[#This Row],[Close]],NA())</f>
        <v>#N/A</v>
      </c>
    </row>
    <row r="271" spans="1:9" x14ac:dyDescent="0.25">
      <c r="A271" s="1">
        <v>36914</v>
      </c>
      <c r="B271">
        <v>626.96</v>
      </c>
      <c r="C271">
        <v>630.76</v>
      </c>
      <c r="D271">
        <v>623.19000000000005</v>
      </c>
      <c r="E271">
        <v>630.51</v>
      </c>
      <c r="F271">
        <f>IF(tblAEX[[#This Row],[Datum]]&lt;=INDEX(tblRecessie[Eind],MATCH(tblAEX[[#This Row],[Datum]],tblRecessie[Start])),1,NA())</f>
        <v>1</v>
      </c>
      <c r="G271" s="3">
        <f>tblAEX[[#This Row],[Close]]/INDEX(tblAEX[Close],MATCH(EDATE(tblAEX[[#This Row],[Datum]],-12),tblAEX[Datum]))-1</f>
        <v>-1.7085756153834231E-2</v>
      </c>
      <c r="H271" t="e">
        <f ca="1">IF(tblAEX[[#This Row],[Close]]=MinClose,tblAEX[[#This Row],[Close]],NA())</f>
        <v>#N/A</v>
      </c>
      <c r="I271" t="e">
        <f ca="1">IF(tblAEX[[#This Row],[Close]]=MaxClose,tblAEX[[#This Row],[Close]],NA())</f>
        <v>#N/A</v>
      </c>
    </row>
    <row r="272" spans="1:9" x14ac:dyDescent="0.25">
      <c r="A272" s="1">
        <v>36915</v>
      </c>
      <c r="B272">
        <v>636.67999999999995</v>
      </c>
      <c r="C272">
        <v>638.85</v>
      </c>
      <c r="D272">
        <v>632.42999999999995</v>
      </c>
      <c r="E272">
        <v>635.94000000000005</v>
      </c>
      <c r="F272">
        <f>IF(tblAEX[[#This Row],[Datum]]&lt;=INDEX(tblRecessie[Eind],MATCH(tblAEX[[#This Row],[Datum]],tblRecessie[Start])),1,NA())</f>
        <v>1</v>
      </c>
      <c r="G272" s="3">
        <f>tblAEX[[#This Row],[Close]]/INDEX(tblAEX[Close],MATCH(EDATE(tblAEX[[#This Row],[Datum]],-12),tblAEX[Datum]))-1</f>
        <v>-1.4856009790404689E-2</v>
      </c>
      <c r="H272" t="e">
        <f ca="1">IF(tblAEX[[#This Row],[Close]]=MinClose,tblAEX[[#This Row],[Close]],NA())</f>
        <v>#N/A</v>
      </c>
      <c r="I272" t="e">
        <f ca="1">IF(tblAEX[[#This Row],[Close]]=MaxClose,tblAEX[[#This Row],[Close]],NA())</f>
        <v>#N/A</v>
      </c>
    </row>
    <row r="273" spans="1:9" x14ac:dyDescent="0.25">
      <c r="A273" s="1">
        <v>36916</v>
      </c>
      <c r="B273">
        <v>633.41999999999996</v>
      </c>
      <c r="C273">
        <v>638.17999999999995</v>
      </c>
      <c r="D273">
        <v>632.4</v>
      </c>
      <c r="E273">
        <v>636.14</v>
      </c>
      <c r="F273">
        <f>IF(tblAEX[[#This Row],[Datum]]&lt;=INDEX(tblRecessie[Eind],MATCH(tblAEX[[#This Row],[Datum]],tblRecessie[Start])),1,NA())</f>
        <v>1</v>
      </c>
      <c r="G273" s="3">
        <f>tblAEX[[#This Row],[Close]]/INDEX(tblAEX[Close],MATCH(EDATE(tblAEX[[#This Row],[Datum]],-12),tblAEX[Datum]))-1</f>
        <v>-6.0778401012452354E-3</v>
      </c>
      <c r="H273" t="e">
        <f ca="1">IF(tblAEX[[#This Row],[Close]]=MinClose,tblAEX[[#This Row],[Close]],NA())</f>
        <v>#N/A</v>
      </c>
      <c r="I273" t="e">
        <f ca="1">IF(tblAEX[[#This Row],[Close]]=MaxClose,tblAEX[[#This Row],[Close]],NA())</f>
        <v>#N/A</v>
      </c>
    </row>
    <row r="274" spans="1:9" x14ac:dyDescent="0.25">
      <c r="A274" s="1">
        <v>36917</v>
      </c>
      <c r="B274">
        <v>632.6</v>
      </c>
      <c r="C274">
        <v>636.22</v>
      </c>
      <c r="D274">
        <v>631.86</v>
      </c>
      <c r="E274">
        <v>632.57000000000005</v>
      </c>
      <c r="F274">
        <f>IF(tblAEX[[#This Row],[Datum]]&lt;=INDEX(tblRecessie[Eind],MATCH(tblAEX[[#This Row],[Datum]],tblRecessie[Start])),1,NA())</f>
        <v>1</v>
      </c>
      <c r="G274" s="3">
        <f>tblAEX[[#This Row],[Close]]/INDEX(tblAEX[Close],MATCH(EDATE(tblAEX[[#This Row],[Datum]],-12),tblAEX[Datum]))-1</f>
        <v>-7.5620891447935046E-3</v>
      </c>
      <c r="H274" t="e">
        <f ca="1">IF(tblAEX[[#This Row],[Close]]=MinClose,tblAEX[[#This Row],[Close]],NA())</f>
        <v>#N/A</v>
      </c>
      <c r="I274" t="e">
        <f ca="1">IF(tblAEX[[#This Row],[Close]]=MaxClose,tblAEX[[#This Row],[Close]],NA())</f>
        <v>#N/A</v>
      </c>
    </row>
    <row r="275" spans="1:9" x14ac:dyDescent="0.25">
      <c r="A275" s="1">
        <v>36920</v>
      </c>
      <c r="B275">
        <v>633.04</v>
      </c>
      <c r="C275">
        <v>637.19000000000005</v>
      </c>
      <c r="D275">
        <v>632.99</v>
      </c>
      <c r="E275">
        <v>637.19000000000005</v>
      </c>
      <c r="F275">
        <f>IF(tblAEX[[#This Row],[Datum]]&lt;=INDEX(tblRecessie[Eind],MATCH(tblAEX[[#This Row],[Datum]],tblRecessie[Start])),1,NA())</f>
        <v>1</v>
      </c>
      <c r="G275" s="3">
        <f>tblAEX[[#This Row],[Close]]/INDEX(tblAEX[Close],MATCH(EDATE(tblAEX[[#This Row],[Datum]],-12),tblAEX[Datum]))-1</f>
        <v>7.4787338329695974E-3</v>
      </c>
      <c r="H275" t="e">
        <f ca="1">IF(tblAEX[[#This Row],[Close]]=MinClose,tblAEX[[#This Row],[Close]],NA())</f>
        <v>#N/A</v>
      </c>
      <c r="I275" t="e">
        <f ca="1">IF(tblAEX[[#This Row],[Close]]=MaxClose,tblAEX[[#This Row],[Close]],NA())</f>
        <v>#N/A</v>
      </c>
    </row>
    <row r="276" spans="1:9" x14ac:dyDescent="0.25">
      <c r="A276" s="1">
        <v>36921</v>
      </c>
      <c r="B276">
        <v>638.91</v>
      </c>
      <c r="C276">
        <v>639.11</v>
      </c>
      <c r="D276">
        <v>633.25</v>
      </c>
      <c r="E276">
        <v>634.89</v>
      </c>
      <c r="F276">
        <f>IF(tblAEX[[#This Row],[Datum]]&lt;=INDEX(tblRecessie[Eind],MATCH(tblAEX[[#This Row],[Datum]],tblRecessie[Start])),1,NA())</f>
        <v>1</v>
      </c>
      <c r="G276" s="3">
        <f>tblAEX[[#This Row],[Close]]/INDEX(tblAEX[Close],MATCH(EDATE(tblAEX[[#This Row],[Datum]],-12),tblAEX[Datum]))-1</f>
        <v>3.8421402144008798E-3</v>
      </c>
      <c r="H276" t="e">
        <f ca="1">IF(tblAEX[[#This Row],[Close]]=MinClose,tblAEX[[#This Row],[Close]],NA())</f>
        <v>#N/A</v>
      </c>
      <c r="I276" t="e">
        <f ca="1">IF(tblAEX[[#This Row],[Close]]=MaxClose,tblAEX[[#This Row],[Close]],NA())</f>
        <v>#N/A</v>
      </c>
    </row>
    <row r="277" spans="1:9" x14ac:dyDescent="0.25">
      <c r="A277" s="1">
        <v>36922</v>
      </c>
      <c r="B277">
        <v>636.16999999999996</v>
      </c>
      <c r="C277">
        <v>640.5</v>
      </c>
      <c r="D277">
        <v>633.79999999999995</v>
      </c>
      <c r="E277">
        <v>639.98</v>
      </c>
      <c r="F277">
        <f>IF(tblAEX[[#This Row],[Datum]]&lt;=INDEX(tblRecessie[Eind],MATCH(tblAEX[[#This Row],[Datum]],tblRecessie[Start])),1,NA())</f>
        <v>1</v>
      </c>
      <c r="G277" s="3">
        <f>tblAEX[[#This Row],[Close]]/INDEX(tblAEX[Close],MATCH(EDATE(tblAEX[[#This Row],[Datum]],-12),tblAEX[Datum]))-1</f>
        <v>4.5070054541297866E-2</v>
      </c>
      <c r="H277" t="e">
        <f ca="1">IF(tblAEX[[#This Row],[Close]]=MinClose,tblAEX[[#This Row],[Close]],NA())</f>
        <v>#N/A</v>
      </c>
      <c r="I277" t="e">
        <f ca="1">IF(tblAEX[[#This Row],[Close]]=MaxClose,tblAEX[[#This Row],[Close]],NA())</f>
        <v>#N/A</v>
      </c>
    </row>
    <row r="278" spans="1:9" x14ac:dyDescent="0.25">
      <c r="A278" s="1">
        <v>36923</v>
      </c>
      <c r="B278">
        <v>636.82000000000005</v>
      </c>
      <c r="C278">
        <v>638.27</v>
      </c>
      <c r="D278">
        <v>632.55999999999995</v>
      </c>
      <c r="E278">
        <v>634.04</v>
      </c>
      <c r="F278">
        <f>IF(tblAEX[[#This Row],[Datum]]&lt;=INDEX(tblRecessie[Eind],MATCH(tblAEX[[#This Row],[Datum]],tblRecessie[Start])),1,NA())</f>
        <v>1</v>
      </c>
      <c r="G278" s="3">
        <f>tblAEX[[#This Row],[Close]]/INDEX(tblAEX[Close],MATCH(EDATE(tblAEX[[#This Row],[Datum]],-12),tblAEX[Datum]))-1</f>
        <v>2.3916799896645635E-2</v>
      </c>
      <c r="H278" t="e">
        <f ca="1">IF(tblAEX[[#This Row],[Close]]=MinClose,tblAEX[[#This Row],[Close]],NA())</f>
        <v>#N/A</v>
      </c>
      <c r="I278" t="e">
        <f ca="1">IF(tblAEX[[#This Row],[Close]]=MaxClose,tblAEX[[#This Row],[Close]],NA())</f>
        <v>#N/A</v>
      </c>
    </row>
    <row r="279" spans="1:9" x14ac:dyDescent="0.25">
      <c r="A279" s="1">
        <v>36924</v>
      </c>
      <c r="B279">
        <v>635.12</v>
      </c>
      <c r="C279">
        <v>636.6</v>
      </c>
      <c r="D279">
        <v>629.13</v>
      </c>
      <c r="E279">
        <v>630.98</v>
      </c>
      <c r="F279">
        <f>IF(tblAEX[[#This Row],[Datum]]&lt;=INDEX(tblRecessie[Eind],MATCH(tblAEX[[#This Row],[Datum]],tblRecessie[Start])),1,NA())</f>
        <v>1</v>
      </c>
      <c r="G279" s="3">
        <f>tblAEX[[#This Row],[Close]]/INDEX(tblAEX[Close],MATCH(EDATE(tblAEX[[#This Row],[Datum]],-12),tblAEX[Datum]))-1</f>
        <v>2.9086863228164894E-3</v>
      </c>
      <c r="H279" t="e">
        <f ca="1">IF(tblAEX[[#This Row],[Close]]=MinClose,tblAEX[[#This Row],[Close]],NA())</f>
        <v>#N/A</v>
      </c>
      <c r="I279" t="e">
        <f ca="1">IF(tblAEX[[#This Row],[Close]]=MaxClose,tblAEX[[#This Row],[Close]],NA())</f>
        <v>#N/A</v>
      </c>
    </row>
    <row r="280" spans="1:9" x14ac:dyDescent="0.25">
      <c r="A280" s="1">
        <v>36927</v>
      </c>
      <c r="B280">
        <v>628.45000000000005</v>
      </c>
      <c r="C280">
        <v>632.84</v>
      </c>
      <c r="D280">
        <v>627.23</v>
      </c>
      <c r="E280">
        <v>630.13</v>
      </c>
      <c r="F280">
        <f>IF(tblAEX[[#This Row],[Datum]]&lt;=INDEX(tblRecessie[Eind],MATCH(tblAEX[[#This Row],[Datum]],tblRecessie[Start])),1,NA())</f>
        <v>1</v>
      </c>
      <c r="G280" s="3">
        <f>tblAEX[[#This Row],[Close]]/INDEX(tblAEX[Close],MATCH(EDATE(tblAEX[[#This Row],[Datum]],-12),tblAEX[Datum]))-1</f>
        <v>-4.6629850972085718E-2</v>
      </c>
      <c r="H280" t="e">
        <f ca="1">IF(tblAEX[[#This Row],[Close]]=MinClose,tblAEX[[#This Row],[Close]],NA())</f>
        <v>#N/A</v>
      </c>
      <c r="I280" t="e">
        <f ca="1">IF(tblAEX[[#This Row],[Close]]=MaxClose,tblAEX[[#This Row],[Close]],NA())</f>
        <v>#N/A</v>
      </c>
    </row>
    <row r="281" spans="1:9" x14ac:dyDescent="0.25">
      <c r="A281" s="1">
        <v>36928</v>
      </c>
      <c r="B281">
        <v>631.04</v>
      </c>
      <c r="C281">
        <v>632.12</v>
      </c>
      <c r="D281">
        <v>628.66999999999996</v>
      </c>
      <c r="E281">
        <v>632.05999999999995</v>
      </c>
      <c r="F281">
        <f>IF(tblAEX[[#This Row],[Datum]]&lt;=INDEX(tblRecessie[Eind],MATCH(tblAEX[[#This Row],[Datum]],tblRecessie[Start])),1,NA())</f>
        <v>1</v>
      </c>
      <c r="G281" s="3">
        <f>tblAEX[[#This Row],[Close]]/INDEX(tblAEX[Close],MATCH(EDATE(tblAEX[[#This Row],[Datum]],-12),tblAEX[Datum]))-1</f>
        <v>-4.3709811634768281E-2</v>
      </c>
      <c r="H281" t="e">
        <f ca="1">IF(tblAEX[[#This Row],[Close]]=MinClose,tblAEX[[#This Row],[Close]],NA())</f>
        <v>#N/A</v>
      </c>
      <c r="I281" t="e">
        <f ca="1">IF(tblAEX[[#This Row],[Close]]=MaxClose,tblAEX[[#This Row],[Close]],NA())</f>
        <v>#N/A</v>
      </c>
    </row>
    <row r="282" spans="1:9" x14ac:dyDescent="0.25">
      <c r="A282" s="1">
        <v>36929</v>
      </c>
      <c r="B282">
        <v>629.21</v>
      </c>
      <c r="C282">
        <v>629.51</v>
      </c>
      <c r="D282">
        <v>623.35</v>
      </c>
      <c r="E282">
        <v>624.94000000000005</v>
      </c>
      <c r="F282">
        <f>IF(tblAEX[[#This Row],[Datum]]&lt;=INDEX(tblRecessie[Eind],MATCH(tblAEX[[#This Row],[Datum]],tblRecessie[Start])),1,NA())</f>
        <v>1</v>
      </c>
      <c r="G282" s="3">
        <f>tblAEX[[#This Row],[Close]]/INDEX(tblAEX[Close],MATCH(EDATE(tblAEX[[#This Row],[Datum]],-12),tblAEX[Datum]))-1</f>
        <v>-4.2120106679746083E-2</v>
      </c>
      <c r="H282" t="e">
        <f ca="1">IF(tblAEX[[#This Row],[Close]]=MinClose,tblAEX[[#This Row],[Close]],NA())</f>
        <v>#N/A</v>
      </c>
      <c r="I282" t="e">
        <f ca="1">IF(tblAEX[[#This Row],[Close]]=MaxClose,tblAEX[[#This Row],[Close]],NA())</f>
        <v>#N/A</v>
      </c>
    </row>
    <row r="283" spans="1:9" x14ac:dyDescent="0.25">
      <c r="A283" s="1">
        <v>36930</v>
      </c>
      <c r="B283">
        <v>623.20000000000005</v>
      </c>
      <c r="C283">
        <v>627.20000000000005</v>
      </c>
      <c r="D283">
        <v>622.39</v>
      </c>
      <c r="E283">
        <v>626.98</v>
      </c>
      <c r="F283">
        <f>IF(tblAEX[[#This Row],[Datum]]&lt;=INDEX(tblRecessie[Eind],MATCH(tblAEX[[#This Row],[Datum]],tblRecessie[Start])),1,NA())</f>
        <v>1</v>
      </c>
      <c r="G283" s="3">
        <f>tblAEX[[#This Row],[Close]]/INDEX(tblAEX[Close],MATCH(EDATE(tblAEX[[#This Row],[Datum]],-12),tblAEX[Datum]))-1</f>
        <v>-6.0929215468951137E-2</v>
      </c>
      <c r="H283" t="e">
        <f ca="1">IF(tblAEX[[#This Row],[Close]]=MinClose,tblAEX[[#This Row],[Close]],NA())</f>
        <v>#N/A</v>
      </c>
      <c r="I283" t="e">
        <f ca="1">IF(tblAEX[[#This Row],[Close]]=MaxClose,tblAEX[[#This Row],[Close]],NA())</f>
        <v>#N/A</v>
      </c>
    </row>
    <row r="284" spans="1:9" x14ac:dyDescent="0.25">
      <c r="A284" s="1">
        <v>36931</v>
      </c>
      <c r="B284">
        <v>625.4</v>
      </c>
      <c r="C284">
        <v>626.52</v>
      </c>
      <c r="D284">
        <v>620.44000000000005</v>
      </c>
      <c r="E284">
        <v>622.65</v>
      </c>
      <c r="F284">
        <f>IF(tblAEX[[#This Row],[Datum]]&lt;=INDEX(tblRecessie[Eind],MATCH(tblAEX[[#This Row],[Datum]],tblRecessie[Start])),1,NA())</f>
        <v>1</v>
      </c>
      <c r="G284" s="3">
        <f>tblAEX[[#This Row],[Close]]/INDEX(tblAEX[Close],MATCH(EDATE(tblAEX[[#This Row],[Datum]],-12),tblAEX[Datum]))-1</f>
        <v>-6.6701641310050186E-2</v>
      </c>
      <c r="H284" t="e">
        <f ca="1">IF(tblAEX[[#This Row],[Close]]=MinClose,tblAEX[[#This Row],[Close]],NA())</f>
        <v>#N/A</v>
      </c>
      <c r="I284" t="e">
        <f ca="1">IF(tblAEX[[#This Row],[Close]]=MaxClose,tblAEX[[#This Row],[Close]],NA())</f>
        <v>#N/A</v>
      </c>
    </row>
    <row r="285" spans="1:9" x14ac:dyDescent="0.25">
      <c r="A285" s="1">
        <v>36934</v>
      </c>
      <c r="B285">
        <v>618.94000000000005</v>
      </c>
      <c r="C285">
        <v>624.51</v>
      </c>
      <c r="D285">
        <v>616.85</v>
      </c>
      <c r="E285">
        <v>623.85</v>
      </c>
      <c r="F285">
        <f>IF(tblAEX[[#This Row],[Datum]]&lt;=INDEX(tblRecessie[Eind],MATCH(tblAEX[[#This Row],[Datum]],tblRecessie[Start])),1,NA())</f>
        <v>1</v>
      </c>
      <c r="G285" s="3">
        <f>tblAEX[[#This Row],[Close]]/INDEX(tblAEX[Close],MATCH(EDATE(tblAEX[[#This Row],[Datum]],-12),tblAEX[Datum]))-1</f>
        <v>-5.8595400494959704E-2</v>
      </c>
      <c r="H285" t="e">
        <f ca="1">IF(tblAEX[[#This Row],[Close]]=MinClose,tblAEX[[#This Row],[Close]],NA())</f>
        <v>#N/A</v>
      </c>
      <c r="I285" t="e">
        <f ca="1">IF(tblAEX[[#This Row],[Close]]=MaxClose,tblAEX[[#This Row],[Close]],NA())</f>
        <v>#N/A</v>
      </c>
    </row>
    <row r="286" spans="1:9" x14ac:dyDescent="0.25">
      <c r="A286" s="1">
        <v>36935</v>
      </c>
      <c r="B286">
        <v>626.29</v>
      </c>
      <c r="C286">
        <v>627.22</v>
      </c>
      <c r="D286">
        <v>622.91999999999996</v>
      </c>
      <c r="E286">
        <v>626.64</v>
      </c>
      <c r="F286">
        <f>IF(tblAEX[[#This Row],[Datum]]&lt;=INDEX(tblRecessie[Eind],MATCH(tblAEX[[#This Row],[Datum]],tblRecessie[Start])),1,NA())</f>
        <v>1</v>
      </c>
      <c r="G286" s="3">
        <f>tblAEX[[#This Row],[Close]]/INDEX(tblAEX[Close],MATCH(EDATE(tblAEX[[#This Row],[Datum]],-12),tblAEX[Datum]))-1</f>
        <v>-5.4385223637351321E-2</v>
      </c>
      <c r="H286" t="e">
        <f ca="1">IF(tblAEX[[#This Row],[Close]]=MinClose,tblAEX[[#This Row],[Close]],NA())</f>
        <v>#N/A</v>
      </c>
      <c r="I286" t="e">
        <f ca="1">IF(tblAEX[[#This Row],[Close]]=MaxClose,tblAEX[[#This Row],[Close]],NA())</f>
        <v>#N/A</v>
      </c>
    </row>
    <row r="287" spans="1:9" x14ac:dyDescent="0.25">
      <c r="A287" s="1">
        <v>36936</v>
      </c>
      <c r="B287">
        <v>623.38</v>
      </c>
      <c r="C287">
        <v>623.80999999999995</v>
      </c>
      <c r="D287">
        <v>618.15</v>
      </c>
      <c r="E287">
        <v>621.27</v>
      </c>
      <c r="F287">
        <f>IF(tblAEX[[#This Row],[Datum]]&lt;=INDEX(tblRecessie[Eind],MATCH(tblAEX[[#This Row],[Datum]],tblRecessie[Start])),1,NA())</f>
        <v>1</v>
      </c>
      <c r="G287" s="3">
        <f>tblAEX[[#This Row],[Close]]/INDEX(tblAEX[Close],MATCH(EDATE(tblAEX[[#This Row],[Datum]],-12),tblAEX[Datum]))-1</f>
        <v>-5.1090542521994187E-2</v>
      </c>
      <c r="H287" t="e">
        <f ca="1">IF(tblAEX[[#This Row],[Close]]=MinClose,tblAEX[[#This Row],[Close]],NA())</f>
        <v>#N/A</v>
      </c>
      <c r="I287" t="e">
        <f ca="1">IF(tblAEX[[#This Row],[Close]]=MaxClose,tblAEX[[#This Row],[Close]],NA())</f>
        <v>#N/A</v>
      </c>
    </row>
    <row r="288" spans="1:9" x14ac:dyDescent="0.25">
      <c r="A288" s="1">
        <v>36937</v>
      </c>
      <c r="B288">
        <v>622.91999999999996</v>
      </c>
      <c r="C288">
        <v>625.07000000000005</v>
      </c>
      <c r="D288">
        <v>621.64</v>
      </c>
      <c r="E288">
        <v>624.78</v>
      </c>
      <c r="F288">
        <f>IF(tblAEX[[#This Row],[Datum]]&lt;=INDEX(tblRecessie[Eind],MATCH(tblAEX[[#This Row],[Datum]],tblRecessie[Start])),1,NA())</f>
        <v>1</v>
      </c>
      <c r="G288" s="3">
        <f>tblAEX[[#This Row],[Close]]/INDEX(tblAEX[Close],MATCH(EDATE(tblAEX[[#This Row],[Datum]],-12),tblAEX[Datum]))-1</f>
        <v>-4.2247907532881768E-2</v>
      </c>
      <c r="H288" t="e">
        <f ca="1">IF(tblAEX[[#This Row],[Close]]=MinClose,tblAEX[[#This Row],[Close]],NA())</f>
        <v>#N/A</v>
      </c>
      <c r="I288" t="e">
        <f ca="1">IF(tblAEX[[#This Row],[Close]]=MaxClose,tblAEX[[#This Row],[Close]],NA())</f>
        <v>#N/A</v>
      </c>
    </row>
    <row r="289" spans="1:9" x14ac:dyDescent="0.25">
      <c r="A289" s="1">
        <v>36938</v>
      </c>
      <c r="B289">
        <v>619.69000000000005</v>
      </c>
      <c r="C289">
        <v>621.1</v>
      </c>
      <c r="D289">
        <v>611.52</v>
      </c>
      <c r="E289">
        <v>617.89</v>
      </c>
      <c r="F289">
        <f>IF(tblAEX[[#This Row],[Datum]]&lt;=INDEX(tblRecessie[Eind],MATCH(tblAEX[[#This Row],[Datum]],tblRecessie[Start])),1,NA())</f>
        <v>1</v>
      </c>
      <c r="G289" s="3">
        <f>tblAEX[[#This Row],[Close]]/INDEX(tblAEX[Close],MATCH(EDATE(tblAEX[[#This Row],[Datum]],-12),tblAEX[Datum]))-1</f>
        <v>-6.4823223150502596E-2</v>
      </c>
      <c r="H289" t="e">
        <f ca="1">IF(tblAEX[[#This Row],[Close]]=MinClose,tblAEX[[#This Row],[Close]],NA())</f>
        <v>#N/A</v>
      </c>
      <c r="I289" t="e">
        <f ca="1">IF(tblAEX[[#This Row],[Close]]=MaxClose,tblAEX[[#This Row],[Close]],NA())</f>
        <v>#N/A</v>
      </c>
    </row>
    <row r="290" spans="1:9" x14ac:dyDescent="0.25">
      <c r="A290" s="1">
        <v>36941</v>
      </c>
      <c r="B290">
        <v>617.9</v>
      </c>
      <c r="C290">
        <v>618.09</v>
      </c>
      <c r="D290">
        <v>610.34</v>
      </c>
      <c r="E290">
        <v>612.42999999999995</v>
      </c>
      <c r="F290">
        <f>IF(tblAEX[[#This Row],[Datum]]&lt;=INDEX(tblRecessie[Eind],MATCH(tblAEX[[#This Row],[Datum]],tblRecessie[Start])),1,NA())</f>
        <v>1</v>
      </c>
      <c r="G290" s="3">
        <f>tblAEX[[#This Row],[Close]]/INDEX(tblAEX[Close],MATCH(EDATE(tblAEX[[#This Row],[Datum]],-12),tblAEX[Datum]))-1</f>
        <v>-6.5234977181494846E-2</v>
      </c>
      <c r="H290" t="e">
        <f ca="1">IF(tblAEX[[#This Row],[Close]]=MinClose,tblAEX[[#This Row],[Close]],NA())</f>
        <v>#N/A</v>
      </c>
      <c r="I290" t="e">
        <f ca="1">IF(tblAEX[[#This Row],[Close]]=MaxClose,tblAEX[[#This Row],[Close]],NA())</f>
        <v>#N/A</v>
      </c>
    </row>
    <row r="291" spans="1:9" x14ac:dyDescent="0.25">
      <c r="A291" s="1">
        <v>36942</v>
      </c>
      <c r="B291">
        <v>612.36</v>
      </c>
      <c r="C291">
        <v>616.54999999999995</v>
      </c>
      <c r="D291">
        <v>610.04999999999995</v>
      </c>
      <c r="E291">
        <v>611.19000000000005</v>
      </c>
      <c r="F291">
        <f>IF(tblAEX[[#This Row],[Datum]]&lt;=INDEX(tblRecessie[Eind],MATCH(tblAEX[[#This Row],[Datum]],tblRecessie[Start])),1,NA())</f>
        <v>1</v>
      </c>
      <c r="G291" s="3">
        <f>tblAEX[[#This Row],[Close]]/INDEX(tblAEX[Close],MATCH(EDATE(tblAEX[[#This Row],[Datum]],-12),tblAEX[Datum]))-1</f>
        <v>-6.7127615733320933E-2</v>
      </c>
      <c r="H291" t="e">
        <f ca="1">IF(tblAEX[[#This Row],[Close]]=MinClose,tblAEX[[#This Row],[Close]],NA())</f>
        <v>#N/A</v>
      </c>
      <c r="I291" t="e">
        <f ca="1">IF(tblAEX[[#This Row],[Close]]=MaxClose,tblAEX[[#This Row],[Close]],NA())</f>
        <v>#N/A</v>
      </c>
    </row>
    <row r="292" spans="1:9" x14ac:dyDescent="0.25">
      <c r="A292" s="1">
        <v>36943</v>
      </c>
      <c r="B292">
        <v>605.79999999999995</v>
      </c>
      <c r="C292">
        <v>607.21</v>
      </c>
      <c r="D292">
        <v>597.75</v>
      </c>
      <c r="E292">
        <v>603.44000000000005</v>
      </c>
      <c r="F292">
        <f>IF(tblAEX[[#This Row],[Datum]]&lt;=INDEX(tblRecessie[Eind],MATCH(tblAEX[[#This Row],[Datum]],tblRecessie[Start])),1,NA())</f>
        <v>1</v>
      </c>
      <c r="G292" s="3">
        <f>tblAEX[[#This Row],[Close]]/INDEX(tblAEX[Close],MATCH(EDATE(tblAEX[[#This Row],[Datum]],-12),tblAEX[Datum]))-1</f>
        <v>-7.0687159269411937E-2</v>
      </c>
      <c r="H292" t="e">
        <f ca="1">IF(tblAEX[[#This Row],[Close]]=MinClose,tblAEX[[#This Row],[Close]],NA())</f>
        <v>#N/A</v>
      </c>
      <c r="I292" t="e">
        <f ca="1">IF(tblAEX[[#This Row],[Close]]=MaxClose,tblAEX[[#This Row],[Close]],NA())</f>
        <v>#N/A</v>
      </c>
    </row>
    <row r="293" spans="1:9" x14ac:dyDescent="0.25">
      <c r="A293" s="1">
        <v>36944</v>
      </c>
      <c r="B293">
        <v>600.16</v>
      </c>
      <c r="C293">
        <v>604.19000000000005</v>
      </c>
      <c r="D293">
        <v>591.03</v>
      </c>
      <c r="E293">
        <v>594.22</v>
      </c>
      <c r="F293">
        <f>IF(tblAEX[[#This Row],[Datum]]&lt;=INDEX(tblRecessie[Eind],MATCH(tblAEX[[#This Row],[Datum]],tblRecessie[Start])),1,NA())</f>
        <v>1</v>
      </c>
      <c r="G293" s="3">
        <f>tblAEX[[#This Row],[Close]]/INDEX(tblAEX[Close],MATCH(EDATE(tblAEX[[#This Row],[Datum]],-12),tblAEX[Datum]))-1</f>
        <v>-8.1973798047212831E-2</v>
      </c>
      <c r="H293" t="e">
        <f ca="1">IF(tblAEX[[#This Row],[Close]]=MinClose,tblAEX[[#This Row],[Close]],NA())</f>
        <v>#N/A</v>
      </c>
      <c r="I293" t="e">
        <f ca="1">IF(tblAEX[[#This Row],[Close]]=MaxClose,tblAEX[[#This Row],[Close]],NA())</f>
        <v>#N/A</v>
      </c>
    </row>
    <row r="294" spans="1:9" x14ac:dyDescent="0.25">
      <c r="A294" s="1">
        <v>36945</v>
      </c>
      <c r="B294">
        <v>596.25</v>
      </c>
      <c r="C294">
        <v>597</v>
      </c>
      <c r="D294">
        <v>583.4</v>
      </c>
      <c r="E294">
        <v>585.29</v>
      </c>
      <c r="F294">
        <f>IF(tblAEX[[#This Row],[Datum]]&lt;=INDEX(tblRecessie[Eind],MATCH(tblAEX[[#This Row],[Datum]],tblRecessie[Start])),1,NA())</f>
        <v>1</v>
      </c>
      <c r="G294" s="3">
        <f>tblAEX[[#This Row],[Close]]/INDEX(tblAEX[Close],MATCH(EDATE(tblAEX[[#This Row],[Datum]],-12),tblAEX[Datum]))-1</f>
        <v>-0.1030313247103537</v>
      </c>
      <c r="H294" t="e">
        <f ca="1">IF(tblAEX[[#This Row],[Close]]=MinClose,tblAEX[[#This Row],[Close]],NA())</f>
        <v>#N/A</v>
      </c>
      <c r="I294" t="e">
        <f ca="1">IF(tblAEX[[#This Row],[Close]]=MaxClose,tblAEX[[#This Row],[Close]],NA())</f>
        <v>#N/A</v>
      </c>
    </row>
    <row r="295" spans="1:9" x14ac:dyDescent="0.25">
      <c r="A295" s="1">
        <v>36948</v>
      </c>
      <c r="B295">
        <v>589.66</v>
      </c>
      <c r="C295">
        <v>595.07000000000005</v>
      </c>
      <c r="D295">
        <v>586.66</v>
      </c>
      <c r="E295">
        <v>594.79999999999995</v>
      </c>
      <c r="F295">
        <f>IF(tblAEX[[#This Row],[Datum]]&lt;=INDEX(tblRecessie[Eind],MATCH(tblAEX[[#This Row],[Datum]],tblRecessie[Start])),1,NA())</f>
        <v>1</v>
      </c>
      <c r="G295" s="3">
        <f>tblAEX[[#This Row],[Close]]/INDEX(tblAEX[Close],MATCH(EDATE(tblAEX[[#This Row],[Datum]],-12),tblAEX[Datum]))-1</f>
        <v>-0.10226998309587054</v>
      </c>
      <c r="H295" t="e">
        <f ca="1">IF(tblAEX[[#This Row],[Close]]=MinClose,tblAEX[[#This Row],[Close]],NA())</f>
        <v>#N/A</v>
      </c>
      <c r="I295" t="e">
        <f ca="1">IF(tblAEX[[#This Row],[Close]]=MaxClose,tblAEX[[#This Row],[Close]],NA())</f>
        <v>#N/A</v>
      </c>
    </row>
    <row r="296" spans="1:9" x14ac:dyDescent="0.25">
      <c r="A296" s="1">
        <v>36949</v>
      </c>
      <c r="B296">
        <v>596.91999999999996</v>
      </c>
      <c r="C296">
        <v>600.85</v>
      </c>
      <c r="D296">
        <v>592.36</v>
      </c>
      <c r="E296">
        <v>597.29999999999995</v>
      </c>
      <c r="F296">
        <f>IF(tblAEX[[#This Row],[Datum]]&lt;=INDEX(tblRecessie[Eind],MATCH(tblAEX[[#This Row],[Datum]],tblRecessie[Start])),1,NA())</f>
        <v>1</v>
      </c>
      <c r="G296" s="3">
        <f>tblAEX[[#This Row],[Close]]/INDEX(tblAEX[Close],MATCH(EDATE(tblAEX[[#This Row],[Datum]],-12),tblAEX[Datum]))-1</f>
        <v>-9.8496739917894205E-2</v>
      </c>
      <c r="H296" t="e">
        <f ca="1">IF(tblAEX[[#This Row],[Close]]=MinClose,tblAEX[[#This Row],[Close]],NA())</f>
        <v>#N/A</v>
      </c>
      <c r="I296" t="e">
        <f ca="1">IF(tblAEX[[#This Row],[Close]]=MaxClose,tblAEX[[#This Row],[Close]],NA())</f>
        <v>#N/A</v>
      </c>
    </row>
    <row r="297" spans="1:9" x14ac:dyDescent="0.25">
      <c r="A297" s="1">
        <v>36950</v>
      </c>
      <c r="B297">
        <v>593.39</v>
      </c>
      <c r="C297">
        <v>600.13</v>
      </c>
      <c r="D297">
        <v>593.25</v>
      </c>
      <c r="E297">
        <v>597.33000000000004</v>
      </c>
      <c r="F297">
        <f>IF(tblAEX[[#This Row],[Datum]]&lt;=INDEX(tblRecessie[Eind],MATCH(tblAEX[[#This Row],[Datum]],tblRecessie[Start])),1,NA())</f>
        <v>1</v>
      </c>
      <c r="G297" s="3">
        <f>tblAEX[[#This Row],[Close]]/INDEX(tblAEX[Close],MATCH(EDATE(tblAEX[[#This Row],[Datum]],-12),tblAEX[Datum]))-1</f>
        <v>-8.7404895040791852E-2</v>
      </c>
      <c r="H297" t="e">
        <f ca="1">IF(tblAEX[[#This Row],[Close]]=MinClose,tblAEX[[#This Row],[Close]],NA())</f>
        <v>#N/A</v>
      </c>
      <c r="I297" t="e">
        <f ca="1">IF(tblAEX[[#This Row],[Close]]=MaxClose,tblAEX[[#This Row],[Close]],NA())</f>
        <v>#N/A</v>
      </c>
    </row>
    <row r="298" spans="1:9" x14ac:dyDescent="0.25">
      <c r="A298" s="1">
        <v>36951</v>
      </c>
      <c r="B298">
        <v>593.22</v>
      </c>
      <c r="C298">
        <v>593.24</v>
      </c>
      <c r="D298">
        <v>588.20000000000005</v>
      </c>
      <c r="E298">
        <v>591.73</v>
      </c>
      <c r="F298">
        <f>IF(tblAEX[[#This Row],[Datum]]&lt;=INDEX(tblRecessie[Eind],MATCH(tblAEX[[#This Row],[Datum]],tblRecessie[Start])),1,NA())</f>
        <v>1</v>
      </c>
      <c r="G298" s="3">
        <f>tblAEX[[#This Row],[Close]]/INDEX(tblAEX[Close],MATCH(EDATE(tblAEX[[#This Row],[Datum]],-12),tblAEX[Datum]))-1</f>
        <v>-0.11502452739889923</v>
      </c>
      <c r="H298" t="e">
        <f ca="1">IF(tblAEX[[#This Row],[Close]]=MinClose,tblAEX[[#This Row],[Close]],NA())</f>
        <v>#N/A</v>
      </c>
      <c r="I298" t="e">
        <f ca="1">IF(tblAEX[[#This Row],[Close]]=MaxClose,tblAEX[[#This Row],[Close]],NA())</f>
        <v>#N/A</v>
      </c>
    </row>
    <row r="299" spans="1:9" x14ac:dyDescent="0.25">
      <c r="A299" s="1">
        <v>36952</v>
      </c>
      <c r="B299">
        <v>590.89</v>
      </c>
      <c r="C299">
        <v>594.82000000000005</v>
      </c>
      <c r="D299">
        <v>586.73</v>
      </c>
      <c r="E299">
        <v>590.27</v>
      </c>
      <c r="F299">
        <f>IF(tblAEX[[#This Row],[Datum]]&lt;=INDEX(tblRecessie[Eind],MATCH(tblAEX[[#This Row],[Datum]],tblRecessie[Start])),1,NA())</f>
        <v>1</v>
      </c>
      <c r="G299" s="3">
        <f>tblAEX[[#This Row],[Close]]/INDEX(tblAEX[Close],MATCH(EDATE(tblAEX[[#This Row],[Datum]],-12),tblAEX[Datum]))-1</f>
        <v>-0.12239254226200214</v>
      </c>
      <c r="H299" t="e">
        <f ca="1">IF(tblAEX[[#This Row],[Close]]=MinClose,tblAEX[[#This Row],[Close]],NA())</f>
        <v>#N/A</v>
      </c>
      <c r="I299" t="e">
        <f ca="1">IF(tblAEX[[#This Row],[Close]]=MaxClose,tblAEX[[#This Row],[Close]],NA())</f>
        <v>#N/A</v>
      </c>
    </row>
    <row r="300" spans="1:9" x14ac:dyDescent="0.25">
      <c r="A300" s="1">
        <v>36955</v>
      </c>
      <c r="B300">
        <v>593.14</v>
      </c>
      <c r="C300">
        <v>593.96</v>
      </c>
      <c r="D300">
        <v>586.64</v>
      </c>
      <c r="E300">
        <v>592.24</v>
      </c>
      <c r="F300">
        <f>IF(tblAEX[[#This Row],[Datum]]&lt;=INDEX(tblRecessie[Eind],MATCH(tblAEX[[#This Row],[Datum]],tblRecessie[Start])),1,NA())</f>
        <v>1</v>
      </c>
      <c r="G300" s="3">
        <f>tblAEX[[#This Row],[Close]]/INDEX(tblAEX[Close],MATCH(EDATE(tblAEX[[#This Row],[Datum]],-12),tblAEX[Datum]))-1</f>
        <v>-0.1297115398745059</v>
      </c>
      <c r="H300" t="e">
        <f ca="1">IF(tblAEX[[#This Row],[Close]]=MinClose,tblAEX[[#This Row],[Close]],NA())</f>
        <v>#N/A</v>
      </c>
      <c r="I300" t="e">
        <f ca="1">IF(tblAEX[[#This Row],[Close]]=MaxClose,tblAEX[[#This Row],[Close]],NA())</f>
        <v>#N/A</v>
      </c>
    </row>
    <row r="301" spans="1:9" x14ac:dyDescent="0.25">
      <c r="A301" s="1">
        <v>36956</v>
      </c>
      <c r="B301">
        <v>594.55999999999995</v>
      </c>
      <c r="C301">
        <v>600.95000000000005</v>
      </c>
      <c r="D301">
        <v>593.55999999999995</v>
      </c>
      <c r="E301">
        <v>600.95000000000005</v>
      </c>
      <c r="F301">
        <f>IF(tblAEX[[#This Row],[Datum]]&lt;=INDEX(tblRecessie[Eind],MATCH(tblAEX[[#This Row],[Datum]],tblRecessie[Start])),1,NA())</f>
        <v>1</v>
      </c>
      <c r="G301" s="3">
        <f>tblAEX[[#This Row],[Close]]/INDEX(tblAEX[Close],MATCH(EDATE(tblAEX[[#This Row],[Datum]],-12),tblAEX[Datum]))-1</f>
        <v>-0.11653582664432094</v>
      </c>
      <c r="H301" t="e">
        <f ca="1">IF(tblAEX[[#This Row],[Close]]=MinClose,tblAEX[[#This Row],[Close]],NA())</f>
        <v>#N/A</v>
      </c>
      <c r="I301" t="e">
        <f ca="1">IF(tblAEX[[#This Row],[Close]]=MaxClose,tblAEX[[#This Row],[Close]],NA())</f>
        <v>#N/A</v>
      </c>
    </row>
    <row r="302" spans="1:9" x14ac:dyDescent="0.25">
      <c r="A302" s="1">
        <v>36957</v>
      </c>
      <c r="B302">
        <v>598.4</v>
      </c>
      <c r="C302">
        <v>600.62</v>
      </c>
      <c r="D302">
        <v>594.67999999999995</v>
      </c>
      <c r="E302">
        <v>598.34</v>
      </c>
      <c r="F302">
        <f>IF(tblAEX[[#This Row],[Datum]]&lt;=INDEX(tblRecessie[Eind],MATCH(tblAEX[[#This Row],[Datum]],tblRecessie[Start])),1,NA())</f>
        <v>1</v>
      </c>
      <c r="G302" s="3">
        <f>tblAEX[[#This Row],[Close]]/INDEX(tblAEX[Close],MATCH(EDATE(tblAEX[[#This Row],[Datum]],-12),tblAEX[Datum]))-1</f>
        <v>-0.11646313551187959</v>
      </c>
      <c r="H302" t="e">
        <f ca="1">IF(tblAEX[[#This Row],[Close]]=MinClose,tblAEX[[#This Row],[Close]],NA())</f>
        <v>#N/A</v>
      </c>
      <c r="I302" t="e">
        <f ca="1">IF(tblAEX[[#This Row],[Close]]=MaxClose,tblAEX[[#This Row],[Close]],NA())</f>
        <v>#N/A</v>
      </c>
    </row>
    <row r="303" spans="1:9" x14ac:dyDescent="0.25">
      <c r="A303" s="1">
        <v>36958</v>
      </c>
      <c r="B303">
        <v>600</v>
      </c>
      <c r="C303">
        <v>601.24</v>
      </c>
      <c r="D303">
        <v>595.24</v>
      </c>
      <c r="E303">
        <v>595.39</v>
      </c>
      <c r="F303">
        <f>IF(tblAEX[[#This Row],[Datum]]&lt;=INDEX(tblRecessie[Eind],MATCH(tblAEX[[#This Row],[Datum]],tblRecessie[Start])),1,NA())</f>
        <v>1</v>
      </c>
      <c r="G303" s="3">
        <f>tblAEX[[#This Row],[Close]]/INDEX(tblAEX[Close],MATCH(EDATE(tblAEX[[#This Row],[Datum]],-12),tblAEX[Datum]))-1</f>
        <v>-0.11761393108558726</v>
      </c>
      <c r="H303" t="e">
        <f ca="1">IF(tblAEX[[#This Row],[Close]]=MinClose,tblAEX[[#This Row],[Close]],NA())</f>
        <v>#N/A</v>
      </c>
      <c r="I303" t="e">
        <f ca="1">IF(tblAEX[[#This Row],[Close]]=MaxClose,tblAEX[[#This Row],[Close]],NA())</f>
        <v>#N/A</v>
      </c>
    </row>
    <row r="304" spans="1:9" x14ac:dyDescent="0.25">
      <c r="A304" s="1">
        <v>36959</v>
      </c>
      <c r="B304">
        <v>593.05999999999995</v>
      </c>
      <c r="C304">
        <v>597.9</v>
      </c>
      <c r="D304">
        <v>592.80999999999995</v>
      </c>
      <c r="E304">
        <v>594.89</v>
      </c>
      <c r="F304">
        <f>IF(tblAEX[[#This Row],[Datum]]&lt;=INDEX(tblRecessie[Eind],MATCH(tblAEX[[#This Row],[Datum]],tblRecessie[Start])),1,NA())</f>
        <v>1</v>
      </c>
      <c r="G304" s="3">
        <f>tblAEX[[#This Row],[Close]]/INDEX(tblAEX[Close],MATCH(EDATE(tblAEX[[#This Row],[Datum]],-12),tblAEX[Datum]))-1</f>
        <v>-0.10956607642682881</v>
      </c>
      <c r="H304" t="e">
        <f ca="1">IF(tblAEX[[#This Row],[Close]]=MinClose,tblAEX[[#This Row],[Close]],NA())</f>
        <v>#N/A</v>
      </c>
      <c r="I304" t="e">
        <f ca="1">IF(tblAEX[[#This Row],[Close]]=MaxClose,tblAEX[[#This Row],[Close]],NA())</f>
        <v>#N/A</v>
      </c>
    </row>
    <row r="305" spans="1:9" x14ac:dyDescent="0.25">
      <c r="A305" s="1">
        <v>36962</v>
      </c>
      <c r="B305">
        <v>589.72</v>
      </c>
      <c r="C305">
        <v>589.91</v>
      </c>
      <c r="D305">
        <v>580.66</v>
      </c>
      <c r="E305">
        <v>582.99</v>
      </c>
      <c r="F305">
        <f>IF(tblAEX[[#This Row],[Datum]]&lt;=INDEX(tblRecessie[Eind],MATCH(tblAEX[[#This Row],[Datum]],tblRecessie[Start])),1,NA())</f>
        <v>1</v>
      </c>
      <c r="G305" s="3">
        <f>tblAEX[[#This Row],[Close]]/INDEX(tblAEX[Close],MATCH(EDATE(tblAEX[[#This Row],[Datum]],-12),tblAEX[Datum]))-1</f>
        <v>-0.13836626712581845</v>
      </c>
      <c r="H305" t="e">
        <f ca="1">IF(tblAEX[[#This Row],[Close]]=MinClose,tblAEX[[#This Row],[Close]],NA())</f>
        <v>#N/A</v>
      </c>
      <c r="I305" t="e">
        <f ca="1">IF(tblAEX[[#This Row],[Close]]=MaxClose,tblAEX[[#This Row],[Close]],NA())</f>
        <v>#N/A</v>
      </c>
    </row>
    <row r="306" spans="1:9" x14ac:dyDescent="0.25">
      <c r="A306" s="1">
        <v>36963</v>
      </c>
      <c r="B306">
        <v>575.54999999999995</v>
      </c>
      <c r="C306">
        <v>579.12</v>
      </c>
      <c r="D306">
        <v>573.98</v>
      </c>
      <c r="E306">
        <v>577.32000000000005</v>
      </c>
      <c r="F306">
        <f>IF(tblAEX[[#This Row],[Datum]]&lt;=INDEX(tblRecessie[Eind],MATCH(tblAEX[[#This Row],[Datum]],tblRecessie[Start])),1,NA())</f>
        <v>1</v>
      </c>
      <c r="G306" s="3">
        <f>tblAEX[[#This Row],[Close]]/INDEX(tblAEX[Close],MATCH(EDATE(tblAEX[[#This Row],[Datum]],-12),tblAEX[Datum]))-1</f>
        <v>-0.12269397927240666</v>
      </c>
      <c r="H306" t="e">
        <f ca="1">IF(tblAEX[[#This Row],[Close]]=MinClose,tblAEX[[#This Row],[Close]],NA())</f>
        <v>#N/A</v>
      </c>
      <c r="I306" t="e">
        <f ca="1">IF(tblAEX[[#This Row],[Close]]=MaxClose,tblAEX[[#This Row],[Close]],NA())</f>
        <v>#N/A</v>
      </c>
    </row>
    <row r="307" spans="1:9" x14ac:dyDescent="0.25">
      <c r="A307" s="1">
        <v>36964</v>
      </c>
      <c r="B307">
        <v>580.95000000000005</v>
      </c>
      <c r="C307">
        <v>581</v>
      </c>
      <c r="D307">
        <v>553.35</v>
      </c>
      <c r="E307">
        <v>568.5</v>
      </c>
      <c r="F307">
        <f>IF(tblAEX[[#This Row],[Datum]]&lt;=INDEX(tblRecessie[Eind],MATCH(tblAEX[[#This Row],[Datum]],tblRecessie[Start])),1,NA())</f>
        <v>1</v>
      </c>
      <c r="G307" s="3">
        <f>tblAEX[[#This Row],[Close]]/INDEX(tblAEX[Close],MATCH(EDATE(tblAEX[[#This Row],[Datum]],-12),tblAEX[Datum]))-1</f>
        <v>-0.14018663319166969</v>
      </c>
      <c r="H307" t="e">
        <f ca="1">IF(tblAEX[[#This Row],[Close]]=MinClose,tblAEX[[#This Row],[Close]],NA())</f>
        <v>#N/A</v>
      </c>
      <c r="I307" t="e">
        <f ca="1">IF(tblAEX[[#This Row],[Close]]=MaxClose,tblAEX[[#This Row],[Close]],NA())</f>
        <v>#N/A</v>
      </c>
    </row>
    <row r="308" spans="1:9" x14ac:dyDescent="0.25">
      <c r="A308" s="1">
        <v>36965</v>
      </c>
      <c r="B308">
        <v>567.82000000000005</v>
      </c>
      <c r="C308">
        <v>569.91999999999996</v>
      </c>
      <c r="D308">
        <v>561.53</v>
      </c>
      <c r="E308">
        <v>569.54999999999995</v>
      </c>
      <c r="F308">
        <f>IF(tblAEX[[#This Row],[Datum]]&lt;=INDEX(tblRecessie[Eind],MATCH(tblAEX[[#This Row],[Datum]],tblRecessie[Start])),1,NA())</f>
        <v>1</v>
      </c>
      <c r="G308" s="3">
        <f>tblAEX[[#This Row],[Close]]/INDEX(tblAEX[Close],MATCH(EDATE(tblAEX[[#This Row],[Datum]],-12),tblAEX[Datum]))-1</f>
        <v>-0.11564678664037398</v>
      </c>
      <c r="H308" t="e">
        <f ca="1">IF(tblAEX[[#This Row],[Close]]=MinClose,tblAEX[[#This Row],[Close]],NA())</f>
        <v>#N/A</v>
      </c>
      <c r="I308" t="e">
        <f ca="1">IF(tblAEX[[#This Row],[Close]]=MaxClose,tblAEX[[#This Row],[Close]],NA())</f>
        <v>#N/A</v>
      </c>
    </row>
    <row r="309" spans="1:9" x14ac:dyDescent="0.25">
      <c r="A309" s="1">
        <v>36966</v>
      </c>
      <c r="B309">
        <v>568.80999999999995</v>
      </c>
      <c r="C309">
        <v>569.01</v>
      </c>
      <c r="D309">
        <v>553.5</v>
      </c>
      <c r="E309">
        <v>553.5</v>
      </c>
      <c r="F309">
        <f>IF(tblAEX[[#This Row],[Datum]]&lt;=INDEX(tblRecessie[Eind],MATCH(tblAEX[[#This Row],[Datum]],tblRecessie[Start])),1,NA())</f>
        <v>1</v>
      </c>
      <c r="G309" s="3">
        <f>tblAEX[[#This Row],[Close]]/INDEX(tblAEX[Close],MATCH(EDATE(tblAEX[[#This Row],[Datum]],-12),tblAEX[Datum]))-1</f>
        <v>-0.16564916564916565</v>
      </c>
      <c r="H309" t="e">
        <f ca="1">IF(tblAEX[[#This Row],[Close]]=MinClose,tblAEX[[#This Row],[Close]],NA())</f>
        <v>#N/A</v>
      </c>
      <c r="I309" t="e">
        <f ca="1">IF(tblAEX[[#This Row],[Close]]=MaxClose,tblAEX[[#This Row],[Close]],NA())</f>
        <v>#N/A</v>
      </c>
    </row>
    <row r="310" spans="1:9" x14ac:dyDescent="0.25">
      <c r="A310" s="1">
        <v>36969</v>
      </c>
      <c r="B310">
        <v>555.11</v>
      </c>
      <c r="C310">
        <v>559.41</v>
      </c>
      <c r="D310">
        <v>543.29</v>
      </c>
      <c r="E310">
        <v>547.62</v>
      </c>
      <c r="F310">
        <f>IF(tblAEX[[#This Row],[Datum]]&lt;=INDEX(tblRecessie[Eind],MATCH(tblAEX[[#This Row],[Datum]],tblRecessie[Start])),1,NA())</f>
        <v>1</v>
      </c>
      <c r="G310" s="3">
        <f>tblAEX[[#This Row],[Close]]/INDEX(tblAEX[Close],MATCH(EDATE(tblAEX[[#This Row],[Datum]],-12),tblAEX[Datum]))-1</f>
        <v>-0.18530750691778985</v>
      </c>
      <c r="H310" t="e">
        <f ca="1">IF(tblAEX[[#This Row],[Close]]=MinClose,tblAEX[[#This Row],[Close]],NA())</f>
        <v>#N/A</v>
      </c>
      <c r="I310" t="e">
        <f ca="1">IF(tblAEX[[#This Row],[Close]]=MaxClose,tblAEX[[#This Row],[Close]],NA())</f>
        <v>#N/A</v>
      </c>
    </row>
    <row r="311" spans="1:9" x14ac:dyDescent="0.25">
      <c r="A311" s="1">
        <v>36970</v>
      </c>
      <c r="B311">
        <v>550.22</v>
      </c>
      <c r="C311">
        <v>553.76</v>
      </c>
      <c r="D311">
        <v>548.38</v>
      </c>
      <c r="E311">
        <v>553.03</v>
      </c>
      <c r="F311">
        <f>IF(tblAEX[[#This Row],[Datum]]&lt;=INDEX(tblRecessie[Eind],MATCH(tblAEX[[#This Row],[Datum]],tblRecessie[Start])),1,NA())</f>
        <v>1</v>
      </c>
      <c r="G311" s="3">
        <f>tblAEX[[#This Row],[Close]]/INDEX(tblAEX[Close],MATCH(EDATE(tblAEX[[#This Row],[Datum]],-12),tblAEX[Datum]))-1</f>
        <v>-0.17660984143527136</v>
      </c>
      <c r="H311" t="e">
        <f ca="1">IF(tblAEX[[#This Row],[Close]]=MinClose,tblAEX[[#This Row],[Close]],NA())</f>
        <v>#N/A</v>
      </c>
      <c r="I311" t="e">
        <f ca="1">IF(tblAEX[[#This Row],[Close]]=MaxClose,tblAEX[[#This Row],[Close]],NA())</f>
        <v>#N/A</v>
      </c>
    </row>
    <row r="312" spans="1:9" x14ac:dyDescent="0.25">
      <c r="A312" s="1">
        <v>36971</v>
      </c>
      <c r="B312">
        <v>546.27</v>
      </c>
      <c r="C312">
        <v>547.05999999999995</v>
      </c>
      <c r="D312">
        <v>536.54999999999995</v>
      </c>
      <c r="E312">
        <v>542.08000000000004</v>
      </c>
      <c r="F312">
        <f>IF(tblAEX[[#This Row],[Datum]]&lt;=INDEX(tblRecessie[Eind],MATCH(tblAEX[[#This Row],[Datum]],tblRecessie[Start])),1,NA())</f>
        <v>1</v>
      </c>
      <c r="G312" s="3">
        <f>tblAEX[[#This Row],[Close]]/INDEX(tblAEX[Close],MATCH(EDATE(tblAEX[[#This Row],[Datum]],-12),tblAEX[Datum]))-1</f>
        <v>-0.1940529289325007</v>
      </c>
      <c r="H312" t="e">
        <f ca="1">IF(tblAEX[[#This Row],[Close]]=MinClose,tblAEX[[#This Row],[Close]],NA())</f>
        <v>#N/A</v>
      </c>
      <c r="I312" t="e">
        <f ca="1">IF(tblAEX[[#This Row],[Close]]=MaxClose,tblAEX[[#This Row],[Close]],NA())</f>
        <v>#N/A</v>
      </c>
    </row>
    <row r="313" spans="1:9" x14ac:dyDescent="0.25">
      <c r="A313" s="1">
        <v>36972</v>
      </c>
      <c r="B313">
        <v>534.80999999999995</v>
      </c>
      <c r="C313">
        <v>536.38</v>
      </c>
      <c r="D313">
        <v>512.45000000000005</v>
      </c>
      <c r="E313">
        <v>518.27</v>
      </c>
      <c r="F313">
        <f>IF(tblAEX[[#This Row],[Datum]]&lt;=INDEX(tblRecessie[Eind],MATCH(tblAEX[[#This Row],[Datum]],tblRecessie[Start])),1,NA())</f>
        <v>1</v>
      </c>
      <c r="G313" s="3">
        <f>tblAEX[[#This Row],[Close]]/INDEX(tblAEX[Close],MATCH(EDATE(tblAEX[[#This Row],[Datum]],-12),tblAEX[Datum]))-1</f>
        <v>-0.23710900125119605</v>
      </c>
      <c r="H313" t="e">
        <f ca="1">IF(tblAEX[[#This Row],[Close]]=MinClose,tblAEX[[#This Row],[Close]],NA())</f>
        <v>#N/A</v>
      </c>
      <c r="I313" t="e">
        <f ca="1">IF(tblAEX[[#This Row],[Close]]=MaxClose,tblAEX[[#This Row],[Close]],NA())</f>
        <v>#N/A</v>
      </c>
    </row>
    <row r="314" spans="1:9" x14ac:dyDescent="0.25">
      <c r="A314" s="1">
        <v>36973</v>
      </c>
      <c r="B314">
        <v>526.13</v>
      </c>
      <c r="C314">
        <v>531.77</v>
      </c>
      <c r="D314">
        <v>524.78</v>
      </c>
      <c r="E314">
        <v>529.41999999999996</v>
      </c>
      <c r="F314">
        <f>IF(tblAEX[[#This Row],[Datum]]&lt;=INDEX(tblRecessie[Eind],MATCH(tblAEX[[#This Row],[Datum]],tblRecessie[Start])),1,NA())</f>
        <v>1</v>
      </c>
      <c r="G314" s="3">
        <f>tblAEX[[#This Row],[Close]]/INDEX(tblAEX[Close],MATCH(EDATE(tblAEX[[#This Row],[Datum]],-12),tblAEX[Datum]))-1</f>
        <v>-0.21204363809552162</v>
      </c>
      <c r="H314" t="e">
        <f ca="1">IF(tblAEX[[#This Row],[Close]]=MinClose,tblAEX[[#This Row],[Close]],NA())</f>
        <v>#N/A</v>
      </c>
      <c r="I314" t="e">
        <f ca="1">IF(tblAEX[[#This Row],[Close]]=MaxClose,tblAEX[[#This Row],[Close]],NA())</f>
        <v>#N/A</v>
      </c>
    </row>
    <row r="315" spans="1:9" x14ac:dyDescent="0.25">
      <c r="A315" s="1">
        <v>36976</v>
      </c>
      <c r="B315">
        <v>537.5</v>
      </c>
      <c r="C315">
        <v>550.42999999999995</v>
      </c>
      <c r="D315">
        <v>536.77</v>
      </c>
      <c r="E315">
        <v>549.54999999999995</v>
      </c>
      <c r="F315">
        <f>IF(tblAEX[[#This Row],[Datum]]&lt;=INDEX(tblRecessie[Eind],MATCH(tblAEX[[#This Row],[Datum]],tblRecessie[Start])),1,NA())</f>
        <v>1</v>
      </c>
      <c r="G315" s="3">
        <f>tblAEX[[#This Row],[Close]]/INDEX(tblAEX[Close],MATCH(EDATE(tblAEX[[#This Row],[Datum]],-12),tblAEX[Datum]))-1</f>
        <v>-0.1959530637326623</v>
      </c>
      <c r="H315" t="e">
        <f ca="1">IF(tblAEX[[#This Row],[Close]]=MinClose,tblAEX[[#This Row],[Close]],NA())</f>
        <v>#N/A</v>
      </c>
      <c r="I315" t="e">
        <f ca="1">IF(tblAEX[[#This Row],[Close]]=MaxClose,tblAEX[[#This Row],[Close]],NA())</f>
        <v>#N/A</v>
      </c>
    </row>
    <row r="316" spans="1:9" x14ac:dyDescent="0.25">
      <c r="A316" s="1">
        <v>36977</v>
      </c>
      <c r="B316">
        <v>548.04999999999995</v>
      </c>
      <c r="C316">
        <v>560.58000000000004</v>
      </c>
      <c r="D316">
        <v>545.44000000000005</v>
      </c>
      <c r="E316">
        <v>558.49</v>
      </c>
      <c r="F316">
        <f>IF(tblAEX[[#This Row],[Datum]]&lt;=INDEX(tblRecessie[Eind],MATCH(tblAEX[[#This Row],[Datum]],tblRecessie[Start])),1,NA())</f>
        <v>1</v>
      </c>
      <c r="G316" s="3">
        <f>tblAEX[[#This Row],[Close]]/INDEX(tblAEX[Close],MATCH(EDATE(tblAEX[[#This Row],[Datum]],-12),tblAEX[Datum]))-1</f>
        <v>-0.18124376942473464</v>
      </c>
      <c r="H316" t="e">
        <f ca="1">IF(tblAEX[[#This Row],[Close]]=MinClose,tblAEX[[#This Row],[Close]],NA())</f>
        <v>#N/A</v>
      </c>
      <c r="I316" t="e">
        <f ca="1">IF(tblAEX[[#This Row],[Close]]=MaxClose,tblAEX[[#This Row],[Close]],NA())</f>
        <v>#N/A</v>
      </c>
    </row>
    <row r="317" spans="1:9" x14ac:dyDescent="0.25">
      <c r="A317" s="1">
        <v>36978</v>
      </c>
      <c r="B317">
        <v>560.46</v>
      </c>
      <c r="C317">
        <v>564.03</v>
      </c>
      <c r="D317">
        <v>552</v>
      </c>
      <c r="E317">
        <v>552.77</v>
      </c>
      <c r="F317">
        <f>IF(tblAEX[[#This Row],[Datum]]&lt;=INDEX(tblRecessie[Eind],MATCH(tblAEX[[#This Row],[Datum]],tblRecessie[Start])),1,NA())</f>
        <v>1</v>
      </c>
      <c r="G317" s="3">
        <f>tblAEX[[#This Row],[Close]]/INDEX(tblAEX[Close],MATCH(EDATE(tblAEX[[#This Row],[Datum]],-12),tblAEX[Datum]))-1</f>
        <v>-0.19648515858941196</v>
      </c>
      <c r="H317" t="e">
        <f ca="1">IF(tblAEX[[#This Row],[Close]]=MinClose,tblAEX[[#This Row],[Close]],NA())</f>
        <v>#N/A</v>
      </c>
      <c r="I317" t="e">
        <f ca="1">IF(tblAEX[[#This Row],[Close]]=MaxClose,tblAEX[[#This Row],[Close]],NA())</f>
        <v>#N/A</v>
      </c>
    </row>
    <row r="318" spans="1:9" x14ac:dyDescent="0.25">
      <c r="A318" s="1">
        <v>36979</v>
      </c>
      <c r="B318">
        <v>546.09</v>
      </c>
      <c r="C318">
        <v>552.83000000000004</v>
      </c>
      <c r="D318">
        <v>540.92999999999995</v>
      </c>
      <c r="E318">
        <v>552.77</v>
      </c>
      <c r="F318">
        <f>IF(tblAEX[[#This Row],[Datum]]&lt;=INDEX(tblRecessie[Eind],MATCH(tblAEX[[#This Row],[Datum]],tblRecessie[Start])),1,NA())</f>
        <v>1</v>
      </c>
      <c r="G318" s="3">
        <f>tblAEX[[#This Row],[Close]]/INDEX(tblAEX[Close],MATCH(EDATE(tblAEX[[#This Row],[Datum]],-12),tblAEX[Datum]))-1</f>
        <v>-0.1903534340075872</v>
      </c>
      <c r="H318" t="e">
        <f ca="1">IF(tblAEX[[#This Row],[Close]]=MinClose,tblAEX[[#This Row],[Close]],NA())</f>
        <v>#N/A</v>
      </c>
      <c r="I318" t="e">
        <f ca="1">IF(tblAEX[[#This Row],[Close]]=MaxClose,tblAEX[[#This Row],[Close]],NA())</f>
        <v>#N/A</v>
      </c>
    </row>
    <row r="319" spans="1:9" x14ac:dyDescent="0.25">
      <c r="A319" s="1">
        <v>36980</v>
      </c>
      <c r="B319">
        <v>551.74</v>
      </c>
      <c r="C319">
        <v>563.01</v>
      </c>
      <c r="D319">
        <v>550.25</v>
      </c>
      <c r="E319">
        <v>558.36</v>
      </c>
      <c r="F319">
        <f>IF(tblAEX[[#This Row],[Datum]]&lt;=INDEX(tblRecessie[Eind],MATCH(tblAEX[[#This Row],[Datum]],tblRecessie[Start])),1,NA())</f>
        <v>1</v>
      </c>
      <c r="G319" s="3">
        <f>tblAEX[[#This Row],[Close]]/INDEX(tblAEX[Close],MATCH(EDATE(tblAEX[[#This Row],[Datum]],-12),tblAEX[Datum]))-1</f>
        <v>-0.15967853595400783</v>
      </c>
      <c r="H319" t="e">
        <f ca="1">IF(tblAEX[[#This Row],[Close]]=MinClose,tblAEX[[#This Row],[Close]],NA())</f>
        <v>#N/A</v>
      </c>
      <c r="I319" t="e">
        <f ca="1">IF(tblAEX[[#This Row],[Close]]=MaxClose,tblAEX[[#This Row],[Close]],NA())</f>
        <v>#N/A</v>
      </c>
    </row>
    <row r="320" spans="1:9" x14ac:dyDescent="0.25">
      <c r="A320" s="1">
        <v>36983</v>
      </c>
      <c r="B320">
        <v>562.88</v>
      </c>
      <c r="C320">
        <v>563.23</v>
      </c>
      <c r="D320">
        <v>550.92999999999995</v>
      </c>
      <c r="E320">
        <v>557.9</v>
      </c>
      <c r="F320">
        <f>IF(tblAEX[[#This Row],[Datum]]&lt;=INDEX(tblRecessie[Eind],MATCH(tblAEX[[#This Row],[Datum]],tblRecessie[Start])),1,NA())</f>
        <v>1</v>
      </c>
      <c r="G320" s="3">
        <f>tblAEX[[#This Row],[Close]]/INDEX(tblAEX[Close],MATCH(EDATE(tblAEX[[#This Row],[Datum]],-12),tblAEX[Datum]))-1</f>
        <v>-0.15761977381509606</v>
      </c>
      <c r="H320" t="e">
        <f ca="1">IF(tblAEX[[#This Row],[Close]]=MinClose,tblAEX[[#This Row],[Close]],NA())</f>
        <v>#N/A</v>
      </c>
      <c r="I320" t="e">
        <f ca="1">IF(tblAEX[[#This Row],[Close]]=MaxClose,tblAEX[[#This Row],[Close]],NA())</f>
        <v>#N/A</v>
      </c>
    </row>
    <row r="321" spans="1:9" x14ac:dyDescent="0.25">
      <c r="A321" s="1">
        <v>36984</v>
      </c>
      <c r="B321">
        <v>550.52</v>
      </c>
      <c r="C321">
        <v>552.49</v>
      </c>
      <c r="D321">
        <v>538.83000000000004</v>
      </c>
      <c r="E321">
        <v>539.78</v>
      </c>
      <c r="F321">
        <f>IF(tblAEX[[#This Row],[Datum]]&lt;=INDEX(tblRecessie[Eind],MATCH(tblAEX[[#This Row],[Datum]],tblRecessie[Start])),1,NA())</f>
        <v>1</v>
      </c>
      <c r="G321" s="3">
        <f>tblAEX[[#This Row],[Close]]/INDEX(tblAEX[Close],MATCH(EDATE(tblAEX[[#This Row],[Datum]],-12),tblAEX[Datum]))-1</f>
        <v>-0.17074294844220483</v>
      </c>
      <c r="H321" t="e">
        <f ca="1">IF(tblAEX[[#This Row],[Close]]=MinClose,tblAEX[[#This Row],[Close]],NA())</f>
        <v>#N/A</v>
      </c>
      <c r="I321" t="e">
        <f ca="1">IF(tblAEX[[#This Row],[Close]]=MaxClose,tblAEX[[#This Row],[Close]],NA())</f>
        <v>#N/A</v>
      </c>
    </row>
    <row r="322" spans="1:9" x14ac:dyDescent="0.25">
      <c r="A322" s="1">
        <v>36985</v>
      </c>
      <c r="B322">
        <v>530.6</v>
      </c>
      <c r="C322">
        <v>538.26</v>
      </c>
      <c r="D322">
        <v>524.22</v>
      </c>
      <c r="E322">
        <v>537.52</v>
      </c>
      <c r="F322">
        <f>IF(tblAEX[[#This Row],[Datum]]&lt;=INDEX(tblRecessie[Eind],MATCH(tblAEX[[#This Row],[Datum]],tblRecessie[Start])),1,NA())</f>
        <v>1</v>
      </c>
      <c r="G322" s="3">
        <f>tblAEX[[#This Row],[Close]]/INDEX(tblAEX[Close],MATCH(EDATE(tblAEX[[#This Row],[Datum]],-12),tblAEX[Datum]))-1</f>
        <v>-0.18042235267210494</v>
      </c>
      <c r="H322" t="e">
        <f ca="1">IF(tblAEX[[#This Row],[Close]]=MinClose,tblAEX[[#This Row],[Close]],NA())</f>
        <v>#N/A</v>
      </c>
      <c r="I322" t="e">
        <f ca="1">IF(tblAEX[[#This Row],[Close]]=MaxClose,tblAEX[[#This Row],[Close]],NA())</f>
        <v>#N/A</v>
      </c>
    </row>
    <row r="323" spans="1:9" x14ac:dyDescent="0.25">
      <c r="A323" s="1">
        <v>36986</v>
      </c>
      <c r="B323">
        <v>540.33000000000004</v>
      </c>
      <c r="C323">
        <v>554.78</v>
      </c>
      <c r="D323">
        <v>540.15</v>
      </c>
      <c r="E323">
        <v>552.9</v>
      </c>
      <c r="F323">
        <f>IF(tblAEX[[#This Row],[Datum]]&lt;=INDEX(tblRecessie[Eind],MATCH(tblAEX[[#This Row],[Datum]],tblRecessie[Start])),1,NA())</f>
        <v>1</v>
      </c>
      <c r="G323" s="3">
        <f>tblAEX[[#This Row],[Close]]/INDEX(tblAEX[Close],MATCH(EDATE(tblAEX[[#This Row],[Datum]],-12),tblAEX[Datum]))-1</f>
        <v>-0.13686248185210059</v>
      </c>
      <c r="H323" t="e">
        <f ca="1">IF(tblAEX[[#This Row],[Close]]=MinClose,tblAEX[[#This Row],[Close]],NA())</f>
        <v>#N/A</v>
      </c>
      <c r="I323" t="e">
        <f ca="1">IF(tblAEX[[#This Row],[Close]]=MaxClose,tblAEX[[#This Row],[Close]],NA())</f>
        <v>#N/A</v>
      </c>
    </row>
    <row r="324" spans="1:9" x14ac:dyDescent="0.25">
      <c r="A324" s="1">
        <v>36987</v>
      </c>
      <c r="B324">
        <v>560.01</v>
      </c>
      <c r="C324">
        <v>560.01</v>
      </c>
      <c r="D324">
        <v>545.08000000000004</v>
      </c>
      <c r="E324">
        <v>551.95000000000005</v>
      </c>
      <c r="F324">
        <f>IF(tblAEX[[#This Row],[Datum]]&lt;=INDEX(tblRecessie[Eind],MATCH(tblAEX[[#This Row],[Datum]],tblRecessie[Start])),1,NA())</f>
        <v>1</v>
      </c>
      <c r="G324" s="3">
        <f>tblAEX[[#This Row],[Close]]/INDEX(tblAEX[Close],MATCH(EDATE(tblAEX[[#This Row],[Datum]],-12),tblAEX[Datum]))-1</f>
        <v>-0.16195985545534597</v>
      </c>
      <c r="H324" t="e">
        <f ca="1">IF(tblAEX[[#This Row],[Close]]=MinClose,tblAEX[[#This Row],[Close]],NA())</f>
        <v>#N/A</v>
      </c>
      <c r="I324" t="e">
        <f ca="1">IF(tblAEX[[#This Row],[Close]]=MaxClose,tblAEX[[#This Row],[Close]],NA())</f>
        <v>#N/A</v>
      </c>
    </row>
    <row r="325" spans="1:9" x14ac:dyDescent="0.25">
      <c r="A325" s="1">
        <v>36990</v>
      </c>
      <c r="B325">
        <v>546.95000000000005</v>
      </c>
      <c r="C325">
        <v>561.41999999999996</v>
      </c>
      <c r="D325">
        <v>546.79</v>
      </c>
      <c r="E325">
        <v>557.84</v>
      </c>
      <c r="F325">
        <f>IF(tblAEX[[#This Row],[Datum]]&lt;=INDEX(tblRecessie[Eind],MATCH(tblAEX[[#This Row],[Datum]],tblRecessie[Start])),1,NA())</f>
        <v>1</v>
      </c>
      <c r="G325" s="3">
        <f>tblAEX[[#This Row],[Close]]/INDEX(tblAEX[Close],MATCH(EDATE(tblAEX[[#This Row],[Datum]],-12),tblAEX[Datum]))-1</f>
        <v>-0.16906485536389904</v>
      </c>
      <c r="H325" t="e">
        <f ca="1">IF(tblAEX[[#This Row],[Close]]=MinClose,tblAEX[[#This Row],[Close]],NA())</f>
        <v>#N/A</v>
      </c>
      <c r="I325" t="e">
        <f ca="1">IF(tblAEX[[#This Row],[Close]]=MaxClose,tblAEX[[#This Row],[Close]],NA())</f>
        <v>#N/A</v>
      </c>
    </row>
    <row r="326" spans="1:9" x14ac:dyDescent="0.25">
      <c r="A326" s="1">
        <v>36991</v>
      </c>
      <c r="B326">
        <v>560.35</v>
      </c>
      <c r="C326">
        <v>570.45000000000005</v>
      </c>
      <c r="D326">
        <v>557.33000000000004</v>
      </c>
      <c r="E326">
        <v>570.45000000000005</v>
      </c>
      <c r="F326">
        <f>IF(tblAEX[[#This Row],[Datum]]&lt;=INDEX(tblRecessie[Eind],MATCH(tblAEX[[#This Row],[Datum]],tblRecessie[Start])),1,NA())</f>
        <v>1</v>
      </c>
      <c r="G326" s="3">
        <f>tblAEX[[#This Row],[Close]]/INDEX(tblAEX[Close],MATCH(EDATE(tblAEX[[#This Row],[Datum]],-12),tblAEX[Datum]))-1</f>
        <v>-0.15115396634078826</v>
      </c>
      <c r="H326" t="e">
        <f ca="1">IF(tblAEX[[#This Row],[Close]]=MinClose,tblAEX[[#This Row],[Close]],NA())</f>
        <v>#N/A</v>
      </c>
      <c r="I326" t="e">
        <f ca="1">IF(tblAEX[[#This Row],[Close]]=MaxClose,tblAEX[[#This Row],[Close]],NA())</f>
        <v>#N/A</v>
      </c>
    </row>
    <row r="327" spans="1:9" x14ac:dyDescent="0.25">
      <c r="A327" s="1">
        <v>36992</v>
      </c>
      <c r="B327">
        <v>569.95000000000005</v>
      </c>
      <c r="C327">
        <v>579.30999999999995</v>
      </c>
      <c r="D327">
        <v>569.33000000000004</v>
      </c>
      <c r="E327">
        <v>576.49</v>
      </c>
      <c r="F327">
        <f>IF(tblAEX[[#This Row],[Datum]]&lt;=INDEX(tblRecessie[Eind],MATCH(tblAEX[[#This Row],[Datum]],tblRecessie[Start])),1,NA())</f>
        <v>1</v>
      </c>
      <c r="G327" s="3">
        <f>tblAEX[[#This Row],[Close]]/INDEX(tblAEX[Close],MATCH(EDATE(tblAEX[[#This Row],[Datum]],-12),tblAEX[Datum]))-1</f>
        <v>-0.12735006509036961</v>
      </c>
      <c r="H327" t="e">
        <f ca="1">IF(tblAEX[[#This Row],[Close]]=MinClose,tblAEX[[#This Row],[Close]],NA())</f>
        <v>#N/A</v>
      </c>
      <c r="I327" t="e">
        <f ca="1">IF(tblAEX[[#This Row],[Close]]=MaxClose,tblAEX[[#This Row],[Close]],NA())</f>
        <v>#N/A</v>
      </c>
    </row>
    <row r="328" spans="1:9" x14ac:dyDescent="0.25">
      <c r="A328" s="1">
        <v>36993</v>
      </c>
      <c r="B328">
        <v>574.51</v>
      </c>
      <c r="C328">
        <v>579.63</v>
      </c>
      <c r="D328">
        <v>572.92999999999995</v>
      </c>
      <c r="E328">
        <v>575.32000000000005</v>
      </c>
      <c r="F328">
        <f>IF(tblAEX[[#This Row],[Datum]]&lt;=INDEX(tblRecessie[Eind],MATCH(tblAEX[[#This Row],[Datum]],tblRecessie[Start])),1,NA())</f>
        <v>1</v>
      </c>
      <c r="G328" s="3">
        <f>tblAEX[[#This Row],[Close]]/INDEX(tblAEX[Close],MATCH(EDATE(tblAEX[[#This Row],[Datum]],-12),tblAEX[Datum]))-1</f>
        <v>-0.13000347805047696</v>
      </c>
      <c r="H328" t="e">
        <f ca="1">IF(tblAEX[[#This Row],[Close]]=MinClose,tblAEX[[#This Row],[Close]],NA())</f>
        <v>#N/A</v>
      </c>
      <c r="I328" t="e">
        <f ca="1">IF(tblAEX[[#This Row],[Close]]=MaxClose,tblAEX[[#This Row],[Close]],NA())</f>
        <v>#N/A</v>
      </c>
    </row>
    <row r="329" spans="1:9" x14ac:dyDescent="0.25">
      <c r="A329" s="1">
        <v>36998</v>
      </c>
      <c r="B329">
        <v>568.02</v>
      </c>
      <c r="C329">
        <v>570.14</v>
      </c>
      <c r="D329">
        <v>559.91</v>
      </c>
      <c r="E329">
        <v>569.34</v>
      </c>
      <c r="F329">
        <f>IF(tblAEX[[#This Row],[Datum]]&lt;=INDEX(tblRecessie[Eind],MATCH(tblAEX[[#This Row],[Datum]],tblRecessie[Start])),1,NA())</f>
        <v>1</v>
      </c>
      <c r="G329" s="3">
        <f>tblAEX[[#This Row],[Close]]/INDEX(tblAEX[Close],MATCH(EDATE(tblAEX[[#This Row],[Datum]],-12),tblAEX[Datum]))-1</f>
        <v>-0.10743568438710083</v>
      </c>
      <c r="H329" t="e">
        <f ca="1">IF(tblAEX[[#This Row],[Close]]=MinClose,tblAEX[[#This Row],[Close]],NA())</f>
        <v>#N/A</v>
      </c>
      <c r="I329" t="e">
        <f ca="1">IF(tblAEX[[#This Row],[Close]]=MaxClose,tblAEX[[#This Row],[Close]],NA())</f>
        <v>#N/A</v>
      </c>
    </row>
    <row r="330" spans="1:9" x14ac:dyDescent="0.25">
      <c r="A330" s="1">
        <v>36999</v>
      </c>
      <c r="B330">
        <v>577.53</v>
      </c>
      <c r="C330">
        <v>585.08000000000004</v>
      </c>
      <c r="D330">
        <v>576.4</v>
      </c>
      <c r="E330">
        <v>584.73</v>
      </c>
      <c r="F330">
        <f>IF(tblAEX[[#This Row],[Datum]]&lt;=INDEX(tblRecessie[Eind],MATCH(tblAEX[[#This Row],[Datum]],tblRecessie[Start])),1,NA())</f>
        <v>1</v>
      </c>
      <c r="G330" s="3">
        <f>tblAEX[[#This Row],[Close]]/INDEX(tblAEX[Close],MATCH(EDATE(tblAEX[[#This Row],[Datum]],-12),tblAEX[Datum]))-1</f>
        <v>-9.5447302878888585E-2</v>
      </c>
      <c r="H330" t="e">
        <f ca="1">IF(tblAEX[[#This Row],[Close]]=MinClose,tblAEX[[#This Row],[Close]],NA())</f>
        <v>#N/A</v>
      </c>
      <c r="I330" t="e">
        <f ca="1">IF(tblAEX[[#This Row],[Close]]=MaxClose,tblAEX[[#This Row],[Close]],NA())</f>
        <v>#N/A</v>
      </c>
    </row>
    <row r="331" spans="1:9" x14ac:dyDescent="0.25">
      <c r="A331" s="1">
        <v>37000</v>
      </c>
      <c r="B331">
        <v>585.23</v>
      </c>
      <c r="C331">
        <v>586.17999999999995</v>
      </c>
      <c r="D331">
        <v>577.75</v>
      </c>
      <c r="E331">
        <v>579.42999999999995</v>
      </c>
      <c r="F331">
        <f>IF(tblAEX[[#This Row],[Datum]]&lt;=INDEX(tblRecessie[Eind],MATCH(tblAEX[[#This Row],[Datum]],tblRecessie[Start])),1,NA())</f>
        <v>1</v>
      </c>
      <c r="G331" s="3">
        <f>tblAEX[[#This Row],[Close]]/INDEX(tblAEX[Close],MATCH(EDATE(tblAEX[[#This Row],[Datum]],-12),tblAEX[Datum]))-1</f>
        <v>-0.11425164712536495</v>
      </c>
      <c r="H331" t="e">
        <f ca="1">IF(tblAEX[[#This Row],[Close]]=MinClose,tblAEX[[#This Row],[Close]],NA())</f>
        <v>#N/A</v>
      </c>
      <c r="I331" t="e">
        <f ca="1">IF(tblAEX[[#This Row],[Close]]=MaxClose,tblAEX[[#This Row],[Close]],NA())</f>
        <v>#N/A</v>
      </c>
    </row>
    <row r="332" spans="1:9" x14ac:dyDescent="0.25">
      <c r="A332" s="1">
        <v>37001</v>
      </c>
      <c r="B332">
        <v>580.79999999999995</v>
      </c>
      <c r="C332">
        <v>581.21</v>
      </c>
      <c r="D332">
        <v>573.11</v>
      </c>
      <c r="E332">
        <v>575.34</v>
      </c>
      <c r="F332">
        <f>IF(tblAEX[[#This Row],[Datum]]&lt;=INDEX(tblRecessie[Eind],MATCH(tblAEX[[#This Row],[Datum]],tblRecessie[Start])),1,NA())</f>
        <v>1</v>
      </c>
      <c r="G332" s="3">
        <f>tblAEX[[#This Row],[Close]]/INDEX(tblAEX[Close],MATCH(EDATE(tblAEX[[#This Row],[Datum]],-12),tblAEX[Datum]))-1</f>
        <v>-0.12558323327811294</v>
      </c>
      <c r="H332" t="e">
        <f ca="1">IF(tblAEX[[#This Row],[Close]]=MinClose,tblAEX[[#This Row],[Close]],NA())</f>
        <v>#N/A</v>
      </c>
      <c r="I332" t="e">
        <f ca="1">IF(tblAEX[[#This Row],[Close]]=MaxClose,tblAEX[[#This Row],[Close]],NA())</f>
        <v>#N/A</v>
      </c>
    </row>
    <row r="333" spans="1:9" x14ac:dyDescent="0.25">
      <c r="A333" s="1">
        <v>37004</v>
      </c>
      <c r="B333">
        <v>573.95000000000005</v>
      </c>
      <c r="C333">
        <v>575.23</v>
      </c>
      <c r="D333">
        <v>566.9</v>
      </c>
      <c r="E333">
        <v>568.32000000000005</v>
      </c>
      <c r="F333">
        <f>IF(tblAEX[[#This Row],[Datum]]&lt;=INDEX(tblRecessie[Eind],MATCH(tblAEX[[#This Row],[Datum]],tblRecessie[Start])),1,NA())</f>
        <v>1</v>
      </c>
      <c r="G333" s="3">
        <f>tblAEX[[#This Row],[Close]]/INDEX(tblAEX[Close],MATCH(EDATE(tblAEX[[#This Row],[Datum]],-12),tblAEX[Datum]))-1</f>
        <v>-0.13625241272398436</v>
      </c>
      <c r="H333" t="e">
        <f ca="1">IF(tblAEX[[#This Row],[Close]]=MinClose,tblAEX[[#This Row],[Close]],NA())</f>
        <v>#N/A</v>
      </c>
      <c r="I333" t="e">
        <f ca="1">IF(tblAEX[[#This Row],[Close]]=MaxClose,tblAEX[[#This Row],[Close]],NA())</f>
        <v>#N/A</v>
      </c>
    </row>
    <row r="334" spans="1:9" x14ac:dyDescent="0.25">
      <c r="A334" s="1">
        <v>37005</v>
      </c>
      <c r="B334">
        <v>568.34</v>
      </c>
      <c r="C334">
        <v>576.33000000000004</v>
      </c>
      <c r="D334">
        <v>568.30999999999995</v>
      </c>
      <c r="E334">
        <v>576.03</v>
      </c>
      <c r="F334">
        <f>IF(tblAEX[[#This Row],[Datum]]&lt;=INDEX(tblRecessie[Eind],MATCH(tblAEX[[#This Row],[Datum]],tblRecessie[Start])),1,NA())</f>
        <v>1</v>
      </c>
      <c r="G334" s="3">
        <f>tblAEX[[#This Row],[Close]]/INDEX(tblAEX[Close],MATCH(EDATE(tblAEX[[#This Row],[Datum]],-12),tblAEX[Datum]))-1</f>
        <v>-0.1245345532471086</v>
      </c>
      <c r="H334" t="e">
        <f ca="1">IF(tblAEX[[#This Row],[Close]]=MinClose,tblAEX[[#This Row],[Close]],NA())</f>
        <v>#N/A</v>
      </c>
      <c r="I334" t="e">
        <f ca="1">IF(tblAEX[[#This Row],[Close]]=MaxClose,tblAEX[[#This Row],[Close]],NA())</f>
        <v>#N/A</v>
      </c>
    </row>
    <row r="335" spans="1:9" x14ac:dyDescent="0.25">
      <c r="A335" s="1">
        <v>37006</v>
      </c>
      <c r="B335">
        <v>571.54999999999995</v>
      </c>
      <c r="C335">
        <v>576.48</v>
      </c>
      <c r="D335">
        <v>569.80999999999995</v>
      </c>
      <c r="E335">
        <v>576.08000000000004</v>
      </c>
      <c r="F335">
        <f>IF(tblAEX[[#This Row],[Datum]]&lt;=INDEX(tblRecessie[Eind],MATCH(tblAEX[[#This Row],[Datum]],tblRecessie[Start])),1,NA())</f>
        <v>1</v>
      </c>
      <c r="G335" s="3">
        <f>tblAEX[[#This Row],[Close]]/INDEX(tblAEX[Close],MATCH(EDATE(tblAEX[[#This Row],[Datum]],-12),tblAEX[Datum]))-1</f>
        <v>-0.1262380367353747</v>
      </c>
      <c r="H335" t="e">
        <f ca="1">IF(tblAEX[[#This Row],[Close]]=MinClose,tblAEX[[#This Row],[Close]],NA())</f>
        <v>#N/A</v>
      </c>
      <c r="I335" t="e">
        <f ca="1">IF(tblAEX[[#This Row],[Close]]=MaxClose,tblAEX[[#This Row],[Close]],NA())</f>
        <v>#N/A</v>
      </c>
    </row>
    <row r="336" spans="1:9" x14ac:dyDescent="0.25">
      <c r="A336" s="1">
        <v>37007</v>
      </c>
      <c r="B336">
        <v>578.29999999999995</v>
      </c>
      <c r="C336">
        <v>584.32000000000005</v>
      </c>
      <c r="D336">
        <v>572.46</v>
      </c>
      <c r="E336">
        <v>583.95000000000005</v>
      </c>
      <c r="F336">
        <f>IF(tblAEX[[#This Row],[Datum]]&lt;=INDEX(tblRecessie[Eind],MATCH(tblAEX[[#This Row],[Datum]],tblRecessie[Start])),1,NA())</f>
        <v>1</v>
      </c>
      <c r="G336" s="3">
        <f>tblAEX[[#This Row],[Close]]/INDEX(tblAEX[Close],MATCH(EDATE(tblAEX[[#This Row],[Datum]],-12),tblAEX[Datum]))-1</f>
        <v>-0.12367188906897164</v>
      </c>
      <c r="H336" t="e">
        <f ca="1">IF(tblAEX[[#This Row],[Close]]=MinClose,tblAEX[[#This Row],[Close]],NA())</f>
        <v>#N/A</v>
      </c>
      <c r="I336" t="e">
        <f ca="1">IF(tblAEX[[#This Row],[Close]]=MaxClose,tblAEX[[#This Row],[Close]],NA())</f>
        <v>#N/A</v>
      </c>
    </row>
    <row r="337" spans="1:9" x14ac:dyDescent="0.25">
      <c r="A337" s="1">
        <v>37008</v>
      </c>
      <c r="B337">
        <v>582.82000000000005</v>
      </c>
      <c r="C337">
        <v>595.6</v>
      </c>
      <c r="D337">
        <v>581.94000000000005</v>
      </c>
      <c r="E337">
        <v>593.09</v>
      </c>
      <c r="F337">
        <f>IF(tblAEX[[#This Row],[Datum]]&lt;=INDEX(tblRecessie[Eind],MATCH(tblAEX[[#This Row],[Datum]],tblRecessie[Start])),1,NA())</f>
        <v>1</v>
      </c>
      <c r="G337" s="3">
        <f>tblAEX[[#This Row],[Close]]/INDEX(tblAEX[Close],MATCH(EDATE(tblAEX[[#This Row],[Datum]],-12),tblAEX[Datum]))-1</f>
        <v>-8.7441531265386452E-2</v>
      </c>
      <c r="H337" t="e">
        <f ca="1">IF(tblAEX[[#This Row],[Close]]=MinClose,tblAEX[[#This Row],[Close]],NA())</f>
        <v>#N/A</v>
      </c>
      <c r="I337" t="e">
        <f ca="1">IF(tblAEX[[#This Row],[Close]]=MaxClose,tblAEX[[#This Row],[Close]],NA())</f>
        <v>#N/A</v>
      </c>
    </row>
    <row r="338" spans="1:9" x14ac:dyDescent="0.25">
      <c r="A338" s="1">
        <v>37012</v>
      </c>
      <c r="B338">
        <v>597.12</v>
      </c>
      <c r="C338">
        <v>598.20000000000005</v>
      </c>
      <c r="D338">
        <v>593.86</v>
      </c>
      <c r="E338">
        <v>596.1</v>
      </c>
      <c r="F338">
        <f>IF(tblAEX[[#This Row],[Datum]]&lt;=INDEX(tblRecessie[Eind],MATCH(tblAEX[[#This Row],[Datum]],tblRecessie[Start])),1,NA())</f>
        <v>1</v>
      </c>
      <c r="G338" s="3">
        <f>tblAEX[[#This Row],[Close]]/INDEX(tblAEX[Close],MATCH(EDATE(tblAEX[[#This Row],[Datum]],-12),tblAEX[Datum]))-1</f>
        <v>-0.10693953376880205</v>
      </c>
      <c r="H338" t="e">
        <f ca="1">IF(tblAEX[[#This Row],[Close]]=MinClose,tblAEX[[#This Row],[Close]],NA())</f>
        <v>#N/A</v>
      </c>
      <c r="I338" t="e">
        <f ca="1">IF(tblAEX[[#This Row],[Close]]=MaxClose,tblAEX[[#This Row],[Close]],NA())</f>
        <v>#N/A</v>
      </c>
    </row>
    <row r="339" spans="1:9" x14ac:dyDescent="0.25">
      <c r="A339" s="1">
        <v>37013</v>
      </c>
      <c r="B339">
        <v>600.16999999999996</v>
      </c>
      <c r="C339">
        <v>600.33000000000004</v>
      </c>
      <c r="D339">
        <v>594.53</v>
      </c>
      <c r="E339">
        <v>597.94000000000005</v>
      </c>
      <c r="F339">
        <f>IF(tblAEX[[#This Row],[Datum]]&lt;=INDEX(tblRecessie[Eind],MATCH(tblAEX[[#This Row],[Datum]],tblRecessie[Start])),1,NA())</f>
        <v>1</v>
      </c>
      <c r="G339" s="3">
        <f>tblAEX[[#This Row],[Close]]/INDEX(tblAEX[Close],MATCH(EDATE(tblAEX[[#This Row],[Datum]],-12),tblAEX[Datum]))-1</f>
        <v>-0.11224277696944485</v>
      </c>
      <c r="H339" t="e">
        <f ca="1">IF(tblAEX[[#This Row],[Close]]=MinClose,tblAEX[[#This Row],[Close]],NA())</f>
        <v>#N/A</v>
      </c>
      <c r="I339" t="e">
        <f ca="1">IF(tblAEX[[#This Row],[Close]]=MaxClose,tblAEX[[#This Row],[Close]],NA())</f>
        <v>#N/A</v>
      </c>
    </row>
    <row r="340" spans="1:9" x14ac:dyDescent="0.25">
      <c r="A340" s="1">
        <v>37014</v>
      </c>
      <c r="B340">
        <v>599.22</v>
      </c>
      <c r="C340">
        <v>600.97</v>
      </c>
      <c r="D340">
        <v>584.6</v>
      </c>
      <c r="E340">
        <v>585.44000000000005</v>
      </c>
      <c r="F340">
        <f>IF(tblAEX[[#This Row],[Datum]]&lt;=INDEX(tblRecessie[Eind],MATCH(tblAEX[[#This Row],[Datum]],tblRecessie[Start])),1,NA())</f>
        <v>1</v>
      </c>
      <c r="G340" s="3">
        <f>tblAEX[[#This Row],[Close]]/INDEX(tblAEX[Close],MATCH(EDATE(tblAEX[[#This Row],[Datum]],-12),tblAEX[Datum]))-1</f>
        <v>-0.12600023886301204</v>
      </c>
      <c r="H340" t="e">
        <f ca="1">IF(tblAEX[[#This Row],[Close]]=MinClose,tblAEX[[#This Row],[Close]],NA())</f>
        <v>#N/A</v>
      </c>
      <c r="I340" t="e">
        <f ca="1">IF(tblAEX[[#This Row],[Close]]=MaxClose,tblAEX[[#This Row],[Close]],NA())</f>
        <v>#N/A</v>
      </c>
    </row>
    <row r="341" spans="1:9" x14ac:dyDescent="0.25">
      <c r="A341" s="1">
        <v>37015</v>
      </c>
      <c r="B341">
        <v>583.34</v>
      </c>
      <c r="C341">
        <v>587.05999999999995</v>
      </c>
      <c r="D341">
        <v>574.71</v>
      </c>
      <c r="E341">
        <v>579.63</v>
      </c>
      <c r="F341">
        <f>IF(tblAEX[[#This Row],[Datum]]&lt;=INDEX(tblRecessie[Eind],MATCH(tblAEX[[#This Row],[Datum]],tblRecessie[Start])),1,NA())</f>
        <v>1</v>
      </c>
      <c r="G341" s="3">
        <f>tblAEX[[#This Row],[Close]]/INDEX(tblAEX[Close],MATCH(EDATE(tblAEX[[#This Row],[Datum]],-12),tblAEX[Datum]))-1</f>
        <v>-0.12846768009382481</v>
      </c>
      <c r="H341" t="e">
        <f ca="1">IF(tblAEX[[#This Row],[Close]]=MinClose,tblAEX[[#This Row],[Close]],NA())</f>
        <v>#N/A</v>
      </c>
      <c r="I341" t="e">
        <f ca="1">IF(tblAEX[[#This Row],[Close]]=MaxClose,tblAEX[[#This Row],[Close]],NA())</f>
        <v>#N/A</v>
      </c>
    </row>
    <row r="342" spans="1:9" x14ac:dyDescent="0.25">
      <c r="A342" s="1">
        <v>37018</v>
      </c>
      <c r="B342">
        <v>584.14</v>
      </c>
      <c r="C342">
        <v>587.49</v>
      </c>
      <c r="D342">
        <v>582.29999999999995</v>
      </c>
      <c r="E342">
        <v>583.27</v>
      </c>
      <c r="F342">
        <f>IF(tblAEX[[#This Row],[Datum]]&lt;=INDEX(tblRecessie[Eind],MATCH(tblAEX[[#This Row],[Datum]],tblRecessie[Start])),1,NA())</f>
        <v>1</v>
      </c>
      <c r="G342" s="3">
        <f>tblAEX[[#This Row],[Close]]/INDEX(tblAEX[Close],MATCH(EDATE(tblAEX[[#This Row],[Datum]],-12),tblAEX[Datum]))-1</f>
        <v>-0.12979843943485458</v>
      </c>
      <c r="H342" t="e">
        <f ca="1">IF(tblAEX[[#This Row],[Close]]=MinClose,tblAEX[[#This Row],[Close]],NA())</f>
        <v>#N/A</v>
      </c>
      <c r="I342" t="e">
        <f ca="1">IF(tblAEX[[#This Row],[Close]]=MaxClose,tblAEX[[#This Row],[Close]],NA())</f>
        <v>#N/A</v>
      </c>
    </row>
    <row r="343" spans="1:9" x14ac:dyDescent="0.25">
      <c r="A343" s="1">
        <v>37019</v>
      </c>
      <c r="B343">
        <v>582.13</v>
      </c>
      <c r="C343">
        <v>584.91999999999996</v>
      </c>
      <c r="D343">
        <v>577.47</v>
      </c>
      <c r="E343">
        <v>582.13</v>
      </c>
      <c r="F343">
        <f>IF(tblAEX[[#This Row],[Datum]]&lt;=INDEX(tblRecessie[Eind],MATCH(tblAEX[[#This Row],[Datum]],tblRecessie[Start])),1,NA())</f>
        <v>1</v>
      </c>
      <c r="G343" s="3">
        <f>tblAEX[[#This Row],[Close]]/INDEX(tblAEX[Close],MATCH(EDATE(tblAEX[[#This Row],[Datum]],-12),tblAEX[Datum]))-1</f>
        <v>-0.12968140296320663</v>
      </c>
      <c r="H343" t="e">
        <f ca="1">IF(tblAEX[[#This Row],[Close]]=MinClose,tblAEX[[#This Row],[Close]],NA())</f>
        <v>#N/A</v>
      </c>
      <c r="I343" t="e">
        <f ca="1">IF(tblAEX[[#This Row],[Close]]=MaxClose,tblAEX[[#This Row],[Close]],NA())</f>
        <v>#N/A</v>
      </c>
    </row>
    <row r="344" spans="1:9" x14ac:dyDescent="0.25">
      <c r="A344" s="1">
        <v>37020</v>
      </c>
      <c r="B344">
        <v>577.91999999999996</v>
      </c>
      <c r="C344">
        <v>578.17999999999995</v>
      </c>
      <c r="D344">
        <v>574.74</v>
      </c>
      <c r="E344">
        <v>577.29</v>
      </c>
      <c r="F344">
        <f>IF(tblAEX[[#This Row],[Datum]]&lt;=INDEX(tblRecessie[Eind],MATCH(tblAEX[[#This Row],[Datum]],tblRecessie[Start])),1,NA())</f>
        <v>1</v>
      </c>
      <c r="G344" s="3">
        <f>tblAEX[[#This Row],[Close]]/INDEX(tblAEX[Close],MATCH(EDATE(tblAEX[[#This Row],[Datum]],-12),tblAEX[Datum]))-1</f>
        <v>-0.12987972146022375</v>
      </c>
      <c r="H344" t="e">
        <f ca="1">IF(tblAEX[[#This Row],[Close]]=MinClose,tblAEX[[#This Row],[Close]],NA())</f>
        <v>#N/A</v>
      </c>
      <c r="I344" t="e">
        <f ca="1">IF(tblAEX[[#This Row],[Close]]=MaxClose,tblAEX[[#This Row],[Close]],NA())</f>
        <v>#N/A</v>
      </c>
    </row>
    <row r="345" spans="1:9" x14ac:dyDescent="0.25">
      <c r="A345" s="1">
        <v>37021</v>
      </c>
      <c r="B345">
        <v>577.71</v>
      </c>
      <c r="C345">
        <v>595.52</v>
      </c>
      <c r="D345">
        <v>577.21</v>
      </c>
      <c r="E345">
        <v>595.37</v>
      </c>
      <c r="F345">
        <f>IF(tblAEX[[#This Row],[Datum]]&lt;=INDEX(tblRecessie[Eind],MATCH(tblAEX[[#This Row],[Datum]],tblRecessie[Start])),1,NA())</f>
        <v>1</v>
      </c>
      <c r="G345" s="3">
        <f>tblAEX[[#This Row],[Close]]/INDEX(tblAEX[Close],MATCH(EDATE(tblAEX[[#This Row],[Datum]],-12),tblAEX[Datum]))-1</f>
        <v>-9.4494296577946724E-2</v>
      </c>
      <c r="H345" t="e">
        <f ca="1">IF(tblAEX[[#This Row],[Close]]=MinClose,tblAEX[[#This Row],[Close]],NA())</f>
        <v>#N/A</v>
      </c>
      <c r="I345" t="e">
        <f ca="1">IF(tblAEX[[#This Row],[Close]]=MaxClose,tblAEX[[#This Row],[Close]],NA())</f>
        <v>#N/A</v>
      </c>
    </row>
    <row r="346" spans="1:9" x14ac:dyDescent="0.25">
      <c r="A346" s="1">
        <v>37022</v>
      </c>
      <c r="B346">
        <v>591.29</v>
      </c>
      <c r="C346">
        <v>595.41</v>
      </c>
      <c r="D346">
        <v>591.21</v>
      </c>
      <c r="E346">
        <v>592.26</v>
      </c>
      <c r="F346">
        <f>IF(tblAEX[[#This Row],[Datum]]&lt;=INDEX(tblRecessie[Eind],MATCH(tblAEX[[#This Row],[Datum]],tblRecessie[Start])),1,NA())</f>
        <v>1</v>
      </c>
      <c r="G346" s="3">
        <f>tblAEX[[#This Row],[Close]]/INDEX(tblAEX[Close],MATCH(EDATE(tblAEX[[#This Row],[Datum]],-12),tblAEX[Datum]))-1</f>
        <v>-0.10104275761577353</v>
      </c>
      <c r="H346" t="e">
        <f ca="1">IF(tblAEX[[#This Row],[Close]]=MinClose,tblAEX[[#This Row],[Close]],NA())</f>
        <v>#N/A</v>
      </c>
      <c r="I346" t="e">
        <f ca="1">IF(tblAEX[[#This Row],[Close]]=MaxClose,tblAEX[[#This Row],[Close]],NA())</f>
        <v>#N/A</v>
      </c>
    </row>
    <row r="347" spans="1:9" x14ac:dyDescent="0.25">
      <c r="A347" s="1">
        <v>37025</v>
      </c>
      <c r="B347">
        <v>588.15</v>
      </c>
      <c r="C347">
        <v>588.53</v>
      </c>
      <c r="D347">
        <v>583.55999999999995</v>
      </c>
      <c r="E347">
        <v>587.14</v>
      </c>
      <c r="F347">
        <f>IF(tblAEX[[#This Row],[Datum]]&lt;=INDEX(tblRecessie[Eind],MATCH(tblAEX[[#This Row],[Datum]],tblRecessie[Start])),1,NA())</f>
        <v>1</v>
      </c>
      <c r="G347" s="3">
        <f>tblAEX[[#This Row],[Close]]/INDEX(tblAEX[Close],MATCH(EDATE(tblAEX[[#This Row],[Datum]],-12),tblAEX[Datum]))-1</f>
        <v>-0.12144246595840191</v>
      </c>
      <c r="H347" t="e">
        <f ca="1">IF(tblAEX[[#This Row],[Close]]=MinClose,tblAEX[[#This Row],[Close]],NA())</f>
        <v>#N/A</v>
      </c>
      <c r="I347" t="e">
        <f ca="1">IF(tblAEX[[#This Row],[Close]]=MaxClose,tblAEX[[#This Row],[Close]],NA())</f>
        <v>#N/A</v>
      </c>
    </row>
    <row r="348" spans="1:9" x14ac:dyDescent="0.25">
      <c r="A348" s="1">
        <v>37026</v>
      </c>
      <c r="B348">
        <v>588.22</v>
      </c>
      <c r="C348">
        <v>591</v>
      </c>
      <c r="D348">
        <v>585.65</v>
      </c>
      <c r="E348">
        <v>590.29</v>
      </c>
      <c r="F348">
        <f>IF(tblAEX[[#This Row],[Datum]]&lt;=INDEX(tblRecessie[Eind],MATCH(tblAEX[[#This Row],[Datum]],tblRecessie[Start])),1,NA())</f>
        <v>1</v>
      </c>
      <c r="G348" s="3">
        <f>tblAEX[[#This Row],[Close]]/INDEX(tblAEX[Close],MATCH(EDATE(tblAEX[[#This Row],[Datum]],-12),tblAEX[Datum]))-1</f>
        <v>-0.11508709861181898</v>
      </c>
      <c r="H348" t="e">
        <f ca="1">IF(tblAEX[[#This Row],[Close]]=MinClose,tblAEX[[#This Row],[Close]],NA())</f>
        <v>#N/A</v>
      </c>
      <c r="I348" t="e">
        <f ca="1">IF(tblAEX[[#This Row],[Close]]=MaxClose,tblAEX[[#This Row],[Close]],NA())</f>
        <v>#N/A</v>
      </c>
    </row>
    <row r="349" spans="1:9" x14ac:dyDescent="0.25">
      <c r="A349" s="1">
        <v>37027</v>
      </c>
      <c r="B349">
        <v>585.62</v>
      </c>
      <c r="C349">
        <v>586.12</v>
      </c>
      <c r="D349">
        <v>580.33000000000004</v>
      </c>
      <c r="E349">
        <v>585.91</v>
      </c>
      <c r="F349">
        <f>IF(tblAEX[[#This Row],[Datum]]&lt;=INDEX(tblRecessie[Eind],MATCH(tblAEX[[#This Row],[Datum]],tblRecessie[Start])),1,NA())</f>
        <v>1</v>
      </c>
      <c r="G349" s="3">
        <f>tblAEX[[#This Row],[Close]]/INDEX(tblAEX[Close],MATCH(EDATE(tblAEX[[#This Row],[Datum]],-12),tblAEX[Datum]))-1</f>
        <v>-0.13430652620380901</v>
      </c>
      <c r="H349" t="e">
        <f ca="1">IF(tblAEX[[#This Row],[Close]]=MinClose,tblAEX[[#This Row],[Close]],NA())</f>
        <v>#N/A</v>
      </c>
      <c r="I349" t="e">
        <f ca="1">IF(tblAEX[[#This Row],[Close]]=MaxClose,tblAEX[[#This Row],[Close]],NA())</f>
        <v>#N/A</v>
      </c>
    </row>
    <row r="350" spans="1:9" x14ac:dyDescent="0.25">
      <c r="A350" s="1">
        <v>37028</v>
      </c>
      <c r="B350">
        <v>593.96</v>
      </c>
      <c r="C350">
        <v>594.78</v>
      </c>
      <c r="D350">
        <v>590.99</v>
      </c>
      <c r="E350">
        <v>592.19000000000005</v>
      </c>
      <c r="F350">
        <f>IF(tblAEX[[#This Row],[Datum]]&lt;=INDEX(tblRecessie[Eind],MATCH(tblAEX[[#This Row],[Datum]],tblRecessie[Start])),1,NA())</f>
        <v>1</v>
      </c>
      <c r="G350" s="3">
        <f>tblAEX[[#This Row],[Close]]/INDEX(tblAEX[Close],MATCH(EDATE(tblAEX[[#This Row],[Datum]],-12),tblAEX[Datum]))-1</f>
        <v>-0.11371357588637609</v>
      </c>
      <c r="H350" t="e">
        <f ca="1">IF(tblAEX[[#This Row],[Close]]=MinClose,tblAEX[[#This Row],[Close]],NA())</f>
        <v>#N/A</v>
      </c>
      <c r="I350" t="e">
        <f ca="1">IF(tblAEX[[#This Row],[Close]]=MaxClose,tblAEX[[#This Row],[Close]],NA())</f>
        <v>#N/A</v>
      </c>
    </row>
    <row r="351" spans="1:9" x14ac:dyDescent="0.25">
      <c r="A351" s="1">
        <v>37029</v>
      </c>
      <c r="B351">
        <v>588.48</v>
      </c>
      <c r="C351">
        <v>600.4</v>
      </c>
      <c r="D351">
        <v>588.14</v>
      </c>
      <c r="E351">
        <v>600.04999999999995</v>
      </c>
      <c r="F351">
        <f>IF(tblAEX[[#This Row],[Datum]]&lt;=INDEX(tblRecessie[Eind],MATCH(tblAEX[[#This Row],[Datum]],tblRecessie[Start])),1,NA())</f>
        <v>1</v>
      </c>
      <c r="G351" s="3">
        <f>tblAEX[[#This Row],[Close]]/INDEX(tblAEX[Close],MATCH(EDATE(tblAEX[[#This Row],[Datum]],-12),tblAEX[Datum]))-1</f>
        <v>-0.10201729969171835</v>
      </c>
      <c r="H351" t="e">
        <f ca="1">IF(tblAEX[[#This Row],[Close]]=MinClose,tblAEX[[#This Row],[Close]],NA())</f>
        <v>#N/A</v>
      </c>
      <c r="I351" t="e">
        <f ca="1">IF(tblAEX[[#This Row],[Close]]=MaxClose,tblAEX[[#This Row],[Close]],NA())</f>
        <v>#N/A</v>
      </c>
    </row>
    <row r="352" spans="1:9" x14ac:dyDescent="0.25">
      <c r="A352" s="1">
        <v>37032</v>
      </c>
      <c r="B352">
        <v>601.46</v>
      </c>
      <c r="C352">
        <v>601.85</v>
      </c>
      <c r="D352">
        <v>596.91</v>
      </c>
      <c r="E352">
        <v>597.72</v>
      </c>
      <c r="F352">
        <f>IF(tblAEX[[#This Row],[Datum]]&lt;=INDEX(tblRecessie[Eind],MATCH(tblAEX[[#This Row],[Datum]],tblRecessie[Start])),1,NA())</f>
        <v>1</v>
      </c>
      <c r="G352" s="3">
        <f>tblAEX[[#This Row],[Close]]/INDEX(tblAEX[Close],MATCH(EDATE(tblAEX[[#This Row],[Datum]],-12),tblAEX[Datum]))-1</f>
        <v>-8.3883822515135265E-2</v>
      </c>
      <c r="H352" t="e">
        <f ca="1">IF(tblAEX[[#This Row],[Close]]=MinClose,tblAEX[[#This Row],[Close]],NA())</f>
        <v>#N/A</v>
      </c>
      <c r="I352" t="e">
        <f ca="1">IF(tblAEX[[#This Row],[Close]]=MaxClose,tblAEX[[#This Row],[Close]],NA())</f>
        <v>#N/A</v>
      </c>
    </row>
    <row r="353" spans="1:9" x14ac:dyDescent="0.25">
      <c r="A353" s="1">
        <v>37033</v>
      </c>
      <c r="B353">
        <v>601.02</v>
      </c>
      <c r="C353">
        <v>609.22</v>
      </c>
      <c r="D353">
        <v>600.75</v>
      </c>
      <c r="E353">
        <v>604.21</v>
      </c>
      <c r="F353">
        <f>IF(tblAEX[[#This Row],[Datum]]&lt;=INDEX(tblRecessie[Eind],MATCH(tblAEX[[#This Row],[Datum]],tblRecessie[Start])),1,NA())</f>
        <v>1</v>
      </c>
      <c r="G353" s="3">
        <f>tblAEX[[#This Row],[Close]]/INDEX(tblAEX[Close],MATCH(EDATE(tblAEX[[#This Row],[Datum]],-12),tblAEX[Datum]))-1</f>
        <v>-5.8569647865378549E-2</v>
      </c>
      <c r="H353" t="e">
        <f ca="1">IF(tblAEX[[#This Row],[Close]]=MinClose,tblAEX[[#This Row],[Close]],NA())</f>
        <v>#N/A</v>
      </c>
      <c r="I353" t="e">
        <f ca="1">IF(tblAEX[[#This Row],[Close]]=MaxClose,tblAEX[[#This Row],[Close]],NA())</f>
        <v>#N/A</v>
      </c>
    </row>
    <row r="354" spans="1:9" x14ac:dyDescent="0.25">
      <c r="A354" s="1">
        <v>37034</v>
      </c>
      <c r="B354">
        <v>600.55999999999995</v>
      </c>
      <c r="C354">
        <v>603.72</v>
      </c>
      <c r="D354">
        <v>596.71</v>
      </c>
      <c r="E354">
        <v>597.79999999999995</v>
      </c>
      <c r="F354">
        <f>IF(tblAEX[[#This Row],[Datum]]&lt;=INDEX(tblRecessie[Eind],MATCH(tblAEX[[#This Row],[Datum]],tblRecessie[Start])),1,NA())</f>
        <v>1</v>
      </c>
      <c r="G354" s="3">
        <f>tblAEX[[#This Row],[Close]]/INDEX(tblAEX[Close],MATCH(EDATE(tblAEX[[#This Row],[Datum]],-12),tblAEX[Datum]))-1</f>
        <v>-7.2214548445672433E-2</v>
      </c>
      <c r="H354" t="e">
        <f ca="1">IF(tblAEX[[#This Row],[Close]]=MinClose,tblAEX[[#This Row],[Close]],NA())</f>
        <v>#N/A</v>
      </c>
      <c r="I354" t="e">
        <f ca="1">IF(tblAEX[[#This Row],[Close]]=MaxClose,tblAEX[[#This Row],[Close]],NA())</f>
        <v>#N/A</v>
      </c>
    </row>
    <row r="355" spans="1:9" x14ac:dyDescent="0.25">
      <c r="A355" s="1">
        <v>37035</v>
      </c>
      <c r="B355">
        <v>596.91999999999996</v>
      </c>
      <c r="C355">
        <v>600.63</v>
      </c>
      <c r="D355">
        <v>594.52</v>
      </c>
      <c r="E355">
        <v>596.67999999999995</v>
      </c>
      <c r="F355">
        <f>IF(tblAEX[[#This Row],[Datum]]&lt;=INDEX(tblRecessie[Eind],MATCH(tblAEX[[#This Row],[Datum]],tblRecessie[Start])),1,NA())</f>
        <v>1</v>
      </c>
      <c r="G355" s="3">
        <f>tblAEX[[#This Row],[Close]]/INDEX(tblAEX[Close],MATCH(EDATE(tblAEX[[#This Row],[Datum]],-12),tblAEX[Datum]))-1</f>
        <v>-7.1257354543473705E-2</v>
      </c>
      <c r="H355" t="e">
        <f ca="1">IF(tblAEX[[#This Row],[Close]]=MinClose,tblAEX[[#This Row],[Close]],NA())</f>
        <v>#N/A</v>
      </c>
      <c r="I355" t="e">
        <f ca="1">IF(tblAEX[[#This Row],[Close]]=MaxClose,tblAEX[[#This Row],[Close]],NA())</f>
        <v>#N/A</v>
      </c>
    </row>
    <row r="356" spans="1:9" x14ac:dyDescent="0.25">
      <c r="A356" s="1">
        <v>37036</v>
      </c>
      <c r="B356">
        <v>597.44000000000005</v>
      </c>
      <c r="C356">
        <v>598.01</v>
      </c>
      <c r="D356">
        <v>589.23</v>
      </c>
      <c r="E356">
        <v>589.62</v>
      </c>
      <c r="F356">
        <f>IF(tblAEX[[#This Row],[Datum]]&lt;=INDEX(tblRecessie[Eind],MATCH(tblAEX[[#This Row],[Datum]],tblRecessie[Start])),1,NA())</f>
        <v>1</v>
      </c>
      <c r="G356" s="3">
        <f>tblAEX[[#This Row],[Close]]/INDEX(tblAEX[Close],MATCH(EDATE(tblAEX[[#This Row],[Datum]],-12),tblAEX[Datum]))-1</f>
        <v>-8.6639299821857252E-2</v>
      </c>
      <c r="H356" t="e">
        <f ca="1">IF(tblAEX[[#This Row],[Close]]=MinClose,tblAEX[[#This Row],[Close]],NA())</f>
        <v>#N/A</v>
      </c>
      <c r="I356" t="e">
        <f ca="1">IF(tblAEX[[#This Row],[Close]]=MaxClose,tblAEX[[#This Row],[Close]],NA())</f>
        <v>#N/A</v>
      </c>
    </row>
    <row r="357" spans="1:9" x14ac:dyDescent="0.25">
      <c r="A357" s="1">
        <v>37039</v>
      </c>
      <c r="B357">
        <v>591.28</v>
      </c>
      <c r="C357">
        <v>595.09</v>
      </c>
      <c r="D357">
        <v>590.39</v>
      </c>
      <c r="E357">
        <v>594.39</v>
      </c>
      <c r="F357">
        <f>IF(tblAEX[[#This Row],[Datum]]&lt;=INDEX(tblRecessie[Eind],MATCH(tblAEX[[#This Row],[Datum]],tblRecessie[Start])),1,NA())</f>
        <v>1</v>
      </c>
      <c r="G357" s="3">
        <f>tblAEX[[#This Row],[Close]]/INDEX(tblAEX[Close],MATCH(EDATE(tblAEX[[#This Row],[Datum]],-12),tblAEX[Datum]))-1</f>
        <v>-7.9763434534222966E-2</v>
      </c>
      <c r="H357" t="e">
        <f ca="1">IF(tblAEX[[#This Row],[Close]]=MinClose,tblAEX[[#This Row],[Close]],NA())</f>
        <v>#N/A</v>
      </c>
      <c r="I357" t="e">
        <f ca="1">IF(tblAEX[[#This Row],[Close]]=MaxClose,tblAEX[[#This Row],[Close]],NA())</f>
        <v>#N/A</v>
      </c>
    </row>
    <row r="358" spans="1:9" x14ac:dyDescent="0.25">
      <c r="A358" s="1">
        <v>37040</v>
      </c>
      <c r="B358">
        <v>594.44000000000005</v>
      </c>
      <c r="C358">
        <v>596.91</v>
      </c>
      <c r="D358">
        <v>590.73</v>
      </c>
      <c r="E358">
        <v>590.89</v>
      </c>
      <c r="F358">
        <f>IF(tblAEX[[#This Row],[Datum]]&lt;=INDEX(tblRecessie[Eind],MATCH(tblAEX[[#This Row],[Datum]],tblRecessie[Start])),1,NA())</f>
        <v>1</v>
      </c>
      <c r="G358" s="3">
        <f>tblAEX[[#This Row],[Close]]/INDEX(tblAEX[Close],MATCH(EDATE(tblAEX[[#This Row],[Datum]],-12),tblAEX[Datum]))-1</f>
        <v>-9.8909645444147931E-2</v>
      </c>
      <c r="H358" t="e">
        <f ca="1">IF(tblAEX[[#This Row],[Close]]=MinClose,tblAEX[[#This Row],[Close]],NA())</f>
        <v>#N/A</v>
      </c>
      <c r="I358" t="e">
        <f ca="1">IF(tblAEX[[#This Row],[Close]]=MaxClose,tblAEX[[#This Row],[Close]],NA())</f>
        <v>#N/A</v>
      </c>
    </row>
    <row r="359" spans="1:9" x14ac:dyDescent="0.25">
      <c r="A359" s="1">
        <v>37041</v>
      </c>
      <c r="B359">
        <v>587.66999999999996</v>
      </c>
      <c r="C359">
        <v>588.16</v>
      </c>
      <c r="D359">
        <v>582.45000000000005</v>
      </c>
      <c r="E359">
        <v>582.70000000000005</v>
      </c>
      <c r="F359">
        <f>IF(tblAEX[[#This Row],[Datum]]&lt;=INDEX(tblRecessie[Eind],MATCH(tblAEX[[#This Row],[Datum]],tblRecessie[Start])),1,NA())</f>
        <v>1</v>
      </c>
      <c r="G359" s="3">
        <f>tblAEX[[#This Row],[Close]]/INDEX(tblAEX[Close],MATCH(EDATE(tblAEX[[#This Row],[Datum]],-12),tblAEX[Datum]))-1</f>
        <v>-0.1104631636796628</v>
      </c>
      <c r="H359" t="e">
        <f ca="1">IF(tblAEX[[#This Row],[Close]]=MinClose,tblAEX[[#This Row],[Close]],NA())</f>
        <v>#N/A</v>
      </c>
      <c r="I359" t="e">
        <f ca="1">IF(tblAEX[[#This Row],[Close]]=MaxClose,tblAEX[[#This Row],[Close]],NA())</f>
        <v>#N/A</v>
      </c>
    </row>
    <row r="360" spans="1:9" x14ac:dyDescent="0.25">
      <c r="A360" s="1">
        <v>37042</v>
      </c>
      <c r="B360">
        <v>579.67999999999995</v>
      </c>
      <c r="C360">
        <v>587.26</v>
      </c>
      <c r="D360">
        <v>577.86</v>
      </c>
      <c r="E360">
        <v>585.15</v>
      </c>
      <c r="F360">
        <f>IF(tblAEX[[#This Row],[Datum]]&lt;=INDEX(tblRecessie[Eind],MATCH(tblAEX[[#This Row],[Datum]],tblRecessie[Start])),1,NA())</f>
        <v>1</v>
      </c>
      <c r="G360" s="3">
        <f>tblAEX[[#This Row],[Close]]/INDEX(tblAEX[Close],MATCH(EDATE(tblAEX[[#This Row],[Datum]],-12),tblAEX[Datum]))-1</f>
        <v>-0.10732265446224265</v>
      </c>
      <c r="H360" t="e">
        <f ca="1">IF(tblAEX[[#This Row],[Close]]=MinClose,tblAEX[[#This Row],[Close]],NA())</f>
        <v>#N/A</v>
      </c>
      <c r="I360" t="e">
        <f ca="1">IF(tblAEX[[#This Row],[Close]]=MaxClose,tblAEX[[#This Row],[Close]],NA())</f>
        <v>#N/A</v>
      </c>
    </row>
    <row r="361" spans="1:9" x14ac:dyDescent="0.25">
      <c r="A361" s="1">
        <v>37043</v>
      </c>
      <c r="B361">
        <v>581.1</v>
      </c>
      <c r="C361">
        <v>582.70000000000005</v>
      </c>
      <c r="D361">
        <v>577.44000000000005</v>
      </c>
      <c r="E361">
        <v>579.91</v>
      </c>
      <c r="F361">
        <f>IF(tblAEX[[#This Row],[Datum]]&lt;=INDEX(tblRecessie[Eind],MATCH(tblAEX[[#This Row],[Datum]],tblRecessie[Start])),1,NA())</f>
        <v>1</v>
      </c>
      <c r="G361" s="3">
        <f>tblAEX[[#This Row],[Close]]/INDEX(tblAEX[Close],MATCH(EDATE(tblAEX[[#This Row],[Datum]],-12),tblAEX[Datum]))-1</f>
        <v>-0.11531655225019077</v>
      </c>
      <c r="H361" t="e">
        <f ca="1">IF(tblAEX[[#This Row],[Close]]=MinClose,tblAEX[[#This Row],[Close]],NA())</f>
        <v>#N/A</v>
      </c>
      <c r="I361" t="e">
        <f ca="1">IF(tblAEX[[#This Row],[Close]]=MaxClose,tblAEX[[#This Row],[Close]],NA())</f>
        <v>#N/A</v>
      </c>
    </row>
    <row r="362" spans="1:9" x14ac:dyDescent="0.25">
      <c r="A362" s="1">
        <v>37047</v>
      </c>
      <c r="B362">
        <v>585.12</v>
      </c>
      <c r="C362">
        <v>590.12</v>
      </c>
      <c r="D362">
        <v>582.86</v>
      </c>
      <c r="E362">
        <v>589.54</v>
      </c>
      <c r="F362">
        <f>IF(tblAEX[[#This Row],[Datum]]&lt;=INDEX(tblRecessie[Eind],MATCH(tblAEX[[#This Row],[Datum]],tblRecessie[Start])),1,NA())</f>
        <v>1</v>
      </c>
      <c r="G362" s="3">
        <f>tblAEX[[#This Row],[Close]]/INDEX(tblAEX[Close],MATCH(EDATE(tblAEX[[#This Row],[Datum]],-12),tblAEX[Datum]))-1</f>
        <v>-0.12356911366812362</v>
      </c>
      <c r="H362" t="e">
        <f ca="1">IF(tblAEX[[#This Row],[Close]]=MinClose,tblAEX[[#This Row],[Close]],NA())</f>
        <v>#N/A</v>
      </c>
      <c r="I362" t="e">
        <f ca="1">IF(tblAEX[[#This Row],[Close]]=MaxClose,tblAEX[[#This Row],[Close]],NA())</f>
        <v>#N/A</v>
      </c>
    </row>
    <row r="363" spans="1:9" x14ac:dyDescent="0.25">
      <c r="A363" s="1">
        <v>37048</v>
      </c>
      <c r="B363">
        <v>590.87</v>
      </c>
      <c r="C363">
        <v>591.86</v>
      </c>
      <c r="D363">
        <v>586.92999999999995</v>
      </c>
      <c r="E363">
        <v>590</v>
      </c>
      <c r="F363">
        <f>IF(tblAEX[[#This Row],[Datum]]&lt;=INDEX(tblRecessie[Eind],MATCH(tblAEX[[#This Row],[Datum]],tblRecessie[Start])),1,NA())</f>
        <v>1</v>
      </c>
      <c r="G363" s="3">
        <f>tblAEX[[#This Row],[Close]]/INDEX(tblAEX[Close],MATCH(EDATE(tblAEX[[#This Row],[Datum]],-12),tblAEX[Datum]))-1</f>
        <v>-0.1176910423209212</v>
      </c>
      <c r="H363" t="e">
        <f ca="1">IF(tblAEX[[#This Row],[Close]]=MinClose,tblAEX[[#This Row],[Close]],NA())</f>
        <v>#N/A</v>
      </c>
      <c r="I363" t="e">
        <f ca="1">IF(tblAEX[[#This Row],[Close]]=MaxClose,tblAEX[[#This Row],[Close]],NA())</f>
        <v>#N/A</v>
      </c>
    </row>
    <row r="364" spans="1:9" x14ac:dyDescent="0.25">
      <c r="A364" s="1">
        <v>37049</v>
      </c>
      <c r="B364">
        <v>587.82000000000005</v>
      </c>
      <c r="C364">
        <v>590.79999999999995</v>
      </c>
      <c r="D364">
        <v>583.11</v>
      </c>
      <c r="E364">
        <v>588.64</v>
      </c>
      <c r="F364">
        <f>IF(tblAEX[[#This Row],[Datum]]&lt;=INDEX(tblRecessie[Eind],MATCH(tblAEX[[#This Row],[Datum]],tblRecessie[Start])),1,NA())</f>
        <v>1</v>
      </c>
      <c r="G364" s="3">
        <f>tblAEX[[#This Row],[Close]]/INDEX(tblAEX[Close],MATCH(EDATE(tblAEX[[#This Row],[Datum]],-12),tblAEX[Datum]))-1</f>
        <v>-0.11689870379260681</v>
      </c>
      <c r="H364" t="e">
        <f ca="1">IF(tblAEX[[#This Row],[Close]]=MinClose,tblAEX[[#This Row],[Close]],NA())</f>
        <v>#N/A</v>
      </c>
      <c r="I364" t="e">
        <f ca="1">IF(tblAEX[[#This Row],[Close]]=MaxClose,tblAEX[[#This Row],[Close]],NA())</f>
        <v>#N/A</v>
      </c>
    </row>
    <row r="365" spans="1:9" x14ac:dyDescent="0.25">
      <c r="A365" s="1">
        <v>37050</v>
      </c>
      <c r="B365">
        <v>592.29</v>
      </c>
      <c r="C365">
        <v>592.36</v>
      </c>
      <c r="D365">
        <v>587.25</v>
      </c>
      <c r="E365">
        <v>588.64</v>
      </c>
      <c r="F365">
        <f>IF(tblAEX[[#This Row],[Datum]]&lt;=INDEX(tblRecessie[Eind],MATCH(tblAEX[[#This Row],[Datum]],tblRecessie[Start])),1,NA())</f>
        <v>1</v>
      </c>
      <c r="G365" s="3">
        <f>tblAEX[[#This Row],[Close]]/INDEX(tblAEX[Close],MATCH(EDATE(tblAEX[[#This Row],[Datum]],-12),tblAEX[Datum]))-1</f>
        <v>-0.12421704134616818</v>
      </c>
      <c r="H365" t="e">
        <f ca="1">IF(tblAEX[[#This Row],[Close]]=MinClose,tblAEX[[#This Row],[Close]],NA())</f>
        <v>#N/A</v>
      </c>
      <c r="I365" t="e">
        <f ca="1">IF(tblAEX[[#This Row],[Close]]=MaxClose,tblAEX[[#This Row],[Close]],NA())</f>
        <v>#N/A</v>
      </c>
    </row>
    <row r="366" spans="1:9" x14ac:dyDescent="0.25">
      <c r="A366" s="1">
        <v>37053</v>
      </c>
      <c r="B366">
        <v>586.44000000000005</v>
      </c>
      <c r="C366">
        <v>588.29999999999995</v>
      </c>
      <c r="D366">
        <v>581.69000000000005</v>
      </c>
      <c r="E366">
        <v>581.84</v>
      </c>
      <c r="F366">
        <f>IF(tblAEX[[#This Row],[Datum]]&lt;=INDEX(tblRecessie[Eind],MATCH(tblAEX[[#This Row],[Datum]],tblRecessie[Start])),1,NA())</f>
        <v>1</v>
      </c>
      <c r="G366" s="3">
        <f>tblAEX[[#This Row],[Close]]/INDEX(tblAEX[Close],MATCH(EDATE(tblAEX[[#This Row],[Datum]],-12),tblAEX[Datum]))-1</f>
        <v>-0.13640276664588713</v>
      </c>
      <c r="H366" t="e">
        <f ca="1">IF(tblAEX[[#This Row],[Close]]=MinClose,tblAEX[[#This Row],[Close]],NA())</f>
        <v>#N/A</v>
      </c>
      <c r="I366" t="e">
        <f ca="1">IF(tblAEX[[#This Row],[Close]]=MaxClose,tblAEX[[#This Row],[Close]],NA())</f>
        <v>#N/A</v>
      </c>
    </row>
    <row r="367" spans="1:9" x14ac:dyDescent="0.25">
      <c r="A367" s="1">
        <v>37054</v>
      </c>
      <c r="B367">
        <v>581.34</v>
      </c>
      <c r="C367">
        <v>581.34</v>
      </c>
      <c r="D367">
        <v>569.78</v>
      </c>
      <c r="E367">
        <v>572.05999999999995</v>
      </c>
      <c r="F367">
        <f>IF(tblAEX[[#This Row],[Datum]]&lt;=INDEX(tblRecessie[Eind],MATCH(tblAEX[[#This Row],[Datum]],tblRecessie[Start])),1,NA())</f>
        <v>1</v>
      </c>
      <c r="G367" s="3">
        <f>tblAEX[[#This Row],[Close]]/INDEX(tblAEX[Close],MATCH(EDATE(tblAEX[[#This Row],[Datum]],-12),tblAEX[Datum]))-1</f>
        <v>-0.1509187520408467</v>
      </c>
      <c r="H367" t="e">
        <f ca="1">IF(tblAEX[[#This Row],[Close]]=MinClose,tblAEX[[#This Row],[Close]],NA())</f>
        <v>#N/A</v>
      </c>
      <c r="I367" t="e">
        <f ca="1">IF(tblAEX[[#This Row],[Close]]=MaxClose,tblAEX[[#This Row],[Close]],NA())</f>
        <v>#N/A</v>
      </c>
    </row>
    <row r="368" spans="1:9" x14ac:dyDescent="0.25">
      <c r="A368" s="1">
        <v>37055</v>
      </c>
      <c r="B368">
        <v>575.29999999999995</v>
      </c>
      <c r="C368">
        <v>578.48</v>
      </c>
      <c r="D368">
        <v>574.62</v>
      </c>
      <c r="E368">
        <v>576.74</v>
      </c>
      <c r="F368">
        <f>IF(tblAEX[[#This Row],[Datum]]&lt;=INDEX(tblRecessie[Eind],MATCH(tblAEX[[#This Row],[Datum]],tblRecessie[Start])),1,NA())</f>
        <v>1</v>
      </c>
      <c r="G368" s="3">
        <f>tblAEX[[#This Row],[Close]]/INDEX(tblAEX[Close],MATCH(EDATE(tblAEX[[#This Row],[Datum]],-12),tblAEX[Datum]))-1</f>
        <v>-0.14641762990809115</v>
      </c>
      <c r="H368" t="e">
        <f ca="1">IF(tblAEX[[#This Row],[Close]]=MinClose,tblAEX[[#This Row],[Close]],NA())</f>
        <v>#N/A</v>
      </c>
      <c r="I368" t="e">
        <f ca="1">IF(tblAEX[[#This Row],[Close]]=MaxClose,tblAEX[[#This Row],[Close]],NA())</f>
        <v>#N/A</v>
      </c>
    </row>
    <row r="369" spans="1:9" x14ac:dyDescent="0.25">
      <c r="A369" s="1">
        <v>37056</v>
      </c>
      <c r="B369">
        <v>574.46</v>
      </c>
      <c r="C369">
        <v>575.32000000000005</v>
      </c>
      <c r="D369">
        <v>567.76</v>
      </c>
      <c r="E369">
        <v>567.76</v>
      </c>
      <c r="F369">
        <f>IF(tblAEX[[#This Row],[Datum]]&lt;=INDEX(tblRecessie[Eind],MATCH(tblAEX[[#This Row],[Datum]],tblRecessie[Start])),1,NA())</f>
        <v>1</v>
      </c>
      <c r="G369" s="3">
        <f>tblAEX[[#This Row],[Close]]/INDEX(tblAEX[Close],MATCH(EDATE(tblAEX[[#This Row],[Datum]],-12),tblAEX[Datum]))-1</f>
        <v>-0.16906685399836086</v>
      </c>
      <c r="H369" t="e">
        <f ca="1">IF(tblAEX[[#This Row],[Close]]=MinClose,tblAEX[[#This Row],[Close]],NA())</f>
        <v>#N/A</v>
      </c>
      <c r="I369" t="e">
        <f ca="1">IF(tblAEX[[#This Row],[Close]]=MaxClose,tblAEX[[#This Row],[Close]],NA())</f>
        <v>#N/A</v>
      </c>
    </row>
    <row r="370" spans="1:9" x14ac:dyDescent="0.25">
      <c r="A370" s="1">
        <v>37057</v>
      </c>
      <c r="B370">
        <v>561.47</v>
      </c>
      <c r="C370">
        <v>565.41999999999996</v>
      </c>
      <c r="D370">
        <v>553.67999999999995</v>
      </c>
      <c r="E370">
        <v>557.72</v>
      </c>
      <c r="F370">
        <f>IF(tblAEX[[#This Row],[Datum]]&lt;=INDEX(tblRecessie[Eind],MATCH(tblAEX[[#This Row],[Datum]],tblRecessie[Start])),1,NA())</f>
        <v>1</v>
      </c>
      <c r="G370" s="3">
        <f>tblAEX[[#This Row],[Close]]/INDEX(tblAEX[Close],MATCH(EDATE(tblAEX[[#This Row],[Datum]],-12),tblAEX[Datum]))-1</f>
        <v>-0.18641595308602354</v>
      </c>
      <c r="H370" t="e">
        <f ca="1">IF(tblAEX[[#This Row],[Close]]=MinClose,tblAEX[[#This Row],[Close]],NA())</f>
        <v>#N/A</v>
      </c>
      <c r="I370" t="e">
        <f ca="1">IF(tblAEX[[#This Row],[Close]]=MaxClose,tblAEX[[#This Row],[Close]],NA())</f>
        <v>#N/A</v>
      </c>
    </row>
    <row r="371" spans="1:9" x14ac:dyDescent="0.25">
      <c r="A371" s="1">
        <v>37060</v>
      </c>
      <c r="B371">
        <v>557.89</v>
      </c>
      <c r="C371">
        <v>559.39</v>
      </c>
      <c r="D371">
        <v>554.67999999999995</v>
      </c>
      <c r="E371">
        <v>558.96</v>
      </c>
      <c r="F371">
        <f>IF(tblAEX[[#This Row],[Datum]]&lt;=INDEX(tblRecessie[Eind],MATCH(tblAEX[[#This Row],[Datum]],tblRecessie[Start])),1,NA())</f>
        <v>1</v>
      </c>
      <c r="G371" s="3">
        <f>tblAEX[[#This Row],[Close]]/INDEX(tblAEX[Close],MATCH(EDATE(tblAEX[[#This Row],[Datum]],-12),tblAEX[Datum]))-1</f>
        <v>-0.18095098542017729</v>
      </c>
      <c r="H371" t="e">
        <f ca="1">IF(tblAEX[[#This Row],[Close]]=MinClose,tblAEX[[#This Row],[Close]],NA())</f>
        <v>#N/A</v>
      </c>
      <c r="I371" t="e">
        <f ca="1">IF(tblAEX[[#This Row],[Close]]=MaxClose,tblAEX[[#This Row],[Close]],NA())</f>
        <v>#N/A</v>
      </c>
    </row>
    <row r="372" spans="1:9" x14ac:dyDescent="0.25">
      <c r="A372" s="1">
        <v>37061</v>
      </c>
      <c r="B372">
        <v>558.94000000000005</v>
      </c>
      <c r="C372">
        <v>562.87</v>
      </c>
      <c r="D372">
        <v>555.77</v>
      </c>
      <c r="E372">
        <v>556.13</v>
      </c>
      <c r="F372">
        <f>IF(tblAEX[[#This Row],[Datum]]&lt;=INDEX(tblRecessie[Eind],MATCH(tblAEX[[#This Row],[Datum]],tblRecessie[Start])),1,NA())</f>
        <v>1</v>
      </c>
      <c r="G372" s="3">
        <f>tblAEX[[#This Row],[Close]]/INDEX(tblAEX[Close],MATCH(EDATE(tblAEX[[#This Row],[Datum]],-12),tblAEX[Datum]))-1</f>
        <v>-0.17876814483379855</v>
      </c>
      <c r="H372" t="e">
        <f ca="1">IF(tblAEX[[#This Row],[Close]]=MinClose,tblAEX[[#This Row],[Close]],NA())</f>
        <v>#N/A</v>
      </c>
      <c r="I372" t="e">
        <f ca="1">IF(tblAEX[[#This Row],[Close]]=MaxClose,tblAEX[[#This Row],[Close]],NA())</f>
        <v>#N/A</v>
      </c>
    </row>
    <row r="373" spans="1:9" x14ac:dyDescent="0.25">
      <c r="A373" s="1">
        <v>37062</v>
      </c>
      <c r="B373">
        <v>551.57000000000005</v>
      </c>
      <c r="C373">
        <v>553.58000000000004</v>
      </c>
      <c r="D373">
        <v>547.20000000000005</v>
      </c>
      <c r="E373">
        <v>551.98</v>
      </c>
      <c r="F373">
        <f>IF(tblAEX[[#This Row],[Datum]]&lt;=INDEX(tblRecessie[Eind],MATCH(tblAEX[[#This Row],[Datum]],tblRecessie[Start])),1,NA())</f>
        <v>1</v>
      </c>
      <c r="G373" s="3">
        <f>tblAEX[[#This Row],[Close]]/INDEX(tblAEX[Close],MATCH(EDATE(tblAEX[[#This Row],[Datum]],-12),tblAEX[Datum]))-1</f>
        <v>-0.19064516129032261</v>
      </c>
      <c r="H373" t="e">
        <f ca="1">IF(tblAEX[[#This Row],[Close]]=MinClose,tblAEX[[#This Row],[Close]],NA())</f>
        <v>#N/A</v>
      </c>
      <c r="I373" t="e">
        <f ca="1">IF(tblAEX[[#This Row],[Close]]=MaxClose,tblAEX[[#This Row],[Close]],NA())</f>
        <v>#N/A</v>
      </c>
    </row>
    <row r="374" spans="1:9" x14ac:dyDescent="0.25">
      <c r="A374" s="1">
        <v>37063</v>
      </c>
      <c r="B374">
        <v>554.92999999999995</v>
      </c>
      <c r="C374">
        <v>557.47</v>
      </c>
      <c r="D374">
        <v>553.35</v>
      </c>
      <c r="E374">
        <v>556.29</v>
      </c>
      <c r="F374">
        <f>IF(tblAEX[[#This Row],[Datum]]&lt;=INDEX(tblRecessie[Eind],MATCH(tblAEX[[#This Row],[Datum]],tblRecessie[Start])),1,NA())</f>
        <v>1</v>
      </c>
      <c r="G374" s="3">
        <f>tblAEX[[#This Row],[Close]]/INDEX(tblAEX[Close],MATCH(EDATE(tblAEX[[#This Row],[Datum]],-12),tblAEX[Datum]))-1</f>
        <v>-0.18775551921504496</v>
      </c>
      <c r="H374" t="e">
        <f ca="1">IF(tblAEX[[#This Row],[Close]]=MinClose,tblAEX[[#This Row],[Close]],NA())</f>
        <v>#N/A</v>
      </c>
      <c r="I374" t="e">
        <f ca="1">IF(tblAEX[[#This Row],[Close]]=MaxClose,tblAEX[[#This Row],[Close]],NA())</f>
        <v>#N/A</v>
      </c>
    </row>
    <row r="375" spans="1:9" x14ac:dyDescent="0.25">
      <c r="A375" s="1">
        <v>37064</v>
      </c>
      <c r="B375">
        <v>557.30999999999995</v>
      </c>
      <c r="C375">
        <v>563.54</v>
      </c>
      <c r="D375">
        <v>557.30999999999995</v>
      </c>
      <c r="E375">
        <v>563.54</v>
      </c>
      <c r="F375">
        <f>IF(tblAEX[[#This Row],[Datum]]&lt;=INDEX(tblRecessie[Eind],MATCH(tblAEX[[#This Row],[Datum]],tblRecessie[Start])),1,NA())</f>
        <v>1</v>
      </c>
      <c r="G375" s="3">
        <f>tblAEX[[#This Row],[Close]]/INDEX(tblAEX[Close],MATCH(EDATE(tblAEX[[#This Row],[Datum]],-12),tblAEX[Datum]))-1</f>
        <v>-0.17630378858746498</v>
      </c>
      <c r="H375" t="e">
        <f ca="1">IF(tblAEX[[#This Row],[Close]]=MinClose,tblAEX[[#This Row],[Close]],NA())</f>
        <v>#N/A</v>
      </c>
      <c r="I375" t="e">
        <f ca="1">IF(tblAEX[[#This Row],[Close]]=MaxClose,tblAEX[[#This Row],[Close]],NA())</f>
        <v>#N/A</v>
      </c>
    </row>
    <row r="376" spans="1:9" x14ac:dyDescent="0.25">
      <c r="A376" s="1">
        <v>37067</v>
      </c>
      <c r="B376">
        <v>560.96</v>
      </c>
      <c r="C376">
        <v>568.21</v>
      </c>
      <c r="D376">
        <v>560.37</v>
      </c>
      <c r="E376">
        <v>565.91999999999996</v>
      </c>
      <c r="F376">
        <f>IF(tblAEX[[#This Row],[Datum]]&lt;=INDEX(tblRecessie[Eind],MATCH(tblAEX[[#This Row],[Datum]],tblRecessie[Start])),1,NA())</f>
        <v>1</v>
      </c>
      <c r="G376" s="3">
        <f>tblAEX[[#This Row],[Close]]/INDEX(tblAEX[Close],MATCH(EDATE(tblAEX[[#This Row],[Datum]],-12),tblAEX[Datum]))-1</f>
        <v>-0.17108038434497319</v>
      </c>
      <c r="H376" t="e">
        <f ca="1">IF(tblAEX[[#This Row],[Close]]=MinClose,tblAEX[[#This Row],[Close]],NA())</f>
        <v>#N/A</v>
      </c>
      <c r="I376" t="e">
        <f ca="1">IF(tblAEX[[#This Row],[Close]]=MaxClose,tblAEX[[#This Row],[Close]],NA())</f>
        <v>#N/A</v>
      </c>
    </row>
    <row r="377" spans="1:9" x14ac:dyDescent="0.25">
      <c r="A377" s="1">
        <v>37068</v>
      </c>
      <c r="B377">
        <v>564.16</v>
      </c>
      <c r="C377">
        <v>564.22</v>
      </c>
      <c r="D377">
        <v>557.29</v>
      </c>
      <c r="E377">
        <v>560.20000000000005</v>
      </c>
      <c r="F377">
        <f>IF(tblAEX[[#This Row],[Datum]]&lt;=INDEX(tblRecessie[Eind],MATCH(tblAEX[[#This Row],[Datum]],tblRecessie[Start])),1,NA())</f>
        <v>1</v>
      </c>
      <c r="G377" s="3">
        <f>tblAEX[[#This Row],[Close]]/INDEX(tblAEX[Close],MATCH(EDATE(tblAEX[[#This Row],[Datum]],-12),tblAEX[Datum]))-1</f>
        <v>-0.18339382807830784</v>
      </c>
      <c r="H377" t="e">
        <f ca="1">IF(tblAEX[[#This Row],[Close]]=MinClose,tblAEX[[#This Row],[Close]],NA())</f>
        <v>#N/A</v>
      </c>
      <c r="I377" t="e">
        <f ca="1">IF(tblAEX[[#This Row],[Close]]=MaxClose,tblAEX[[#This Row],[Close]],NA())</f>
        <v>#N/A</v>
      </c>
    </row>
    <row r="378" spans="1:9" x14ac:dyDescent="0.25">
      <c r="A378" s="1">
        <v>37069</v>
      </c>
      <c r="B378">
        <v>560.34</v>
      </c>
      <c r="C378">
        <v>562.04</v>
      </c>
      <c r="D378">
        <v>556.63</v>
      </c>
      <c r="E378">
        <v>558.54999999999995</v>
      </c>
      <c r="F378">
        <f>IF(tblAEX[[#This Row],[Datum]]&lt;=INDEX(tblRecessie[Eind],MATCH(tblAEX[[#This Row],[Datum]],tblRecessie[Start])),1,NA())</f>
        <v>1</v>
      </c>
      <c r="G378" s="3">
        <f>tblAEX[[#This Row],[Close]]/INDEX(tblAEX[Close],MATCH(EDATE(tblAEX[[#This Row],[Datum]],-12),tblAEX[Datum]))-1</f>
        <v>-0.18270145300771135</v>
      </c>
      <c r="H378" t="e">
        <f ca="1">IF(tblAEX[[#This Row],[Close]]=MinClose,tblAEX[[#This Row],[Close]],NA())</f>
        <v>#N/A</v>
      </c>
      <c r="I378" t="e">
        <f ca="1">IF(tblAEX[[#This Row],[Close]]=MaxClose,tblAEX[[#This Row],[Close]],NA())</f>
        <v>#N/A</v>
      </c>
    </row>
    <row r="379" spans="1:9" x14ac:dyDescent="0.25">
      <c r="A379" s="1">
        <v>37070</v>
      </c>
      <c r="B379">
        <v>556.37</v>
      </c>
      <c r="C379">
        <v>563.29999999999995</v>
      </c>
      <c r="D379">
        <v>550.08000000000004</v>
      </c>
      <c r="E379">
        <v>562.95000000000005</v>
      </c>
      <c r="F379">
        <f>IF(tblAEX[[#This Row],[Datum]]&lt;=INDEX(tblRecessie[Eind],MATCH(tblAEX[[#This Row],[Datum]],tblRecessie[Start])),1,NA())</f>
        <v>1</v>
      </c>
      <c r="G379" s="3">
        <f>tblAEX[[#This Row],[Close]]/INDEX(tblAEX[Close],MATCH(EDATE(tblAEX[[#This Row],[Datum]],-12),tblAEX[Datum]))-1</f>
        <v>-0.1759496450267144</v>
      </c>
      <c r="H379" t="e">
        <f ca="1">IF(tblAEX[[#This Row],[Close]]=MinClose,tblAEX[[#This Row],[Close]],NA())</f>
        <v>#N/A</v>
      </c>
      <c r="I379" t="e">
        <f ca="1">IF(tblAEX[[#This Row],[Close]]=MaxClose,tblAEX[[#This Row],[Close]],NA())</f>
        <v>#N/A</v>
      </c>
    </row>
    <row r="380" spans="1:9" x14ac:dyDescent="0.25">
      <c r="A380" s="1">
        <v>37071</v>
      </c>
      <c r="B380">
        <v>565.19000000000005</v>
      </c>
      <c r="C380">
        <v>573.5</v>
      </c>
      <c r="D380">
        <v>561.01</v>
      </c>
      <c r="E380">
        <v>573.5</v>
      </c>
      <c r="F380">
        <f>IF(tblAEX[[#This Row],[Datum]]&lt;=INDEX(tblRecessie[Eind],MATCH(tblAEX[[#This Row],[Datum]],tblRecessie[Start])),1,NA())</f>
        <v>1</v>
      </c>
      <c r="G380" s="3">
        <f>tblAEX[[#This Row],[Close]]/INDEX(tblAEX[Close],MATCH(EDATE(tblAEX[[#This Row],[Datum]],-12),tblAEX[Datum]))-1</f>
        <v>-0.13981881449484046</v>
      </c>
      <c r="H380" t="e">
        <f ca="1">IF(tblAEX[[#This Row],[Close]]=MinClose,tblAEX[[#This Row],[Close]],NA())</f>
        <v>#N/A</v>
      </c>
      <c r="I380" t="e">
        <f ca="1">IF(tblAEX[[#This Row],[Close]]=MaxClose,tblAEX[[#This Row],[Close]],NA())</f>
        <v>#N/A</v>
      </c>
    </row>
    <row r="381" spans="1:9" x14ac:dyDescent="0.25">
      <c r="A381" s="1">
        <v>37074</v>
      </c>
      <c r="B381">
        <v>572.36</v>
      </c>
      <c r="C381">
        <v>581.28</v>
      </c>
      <c r="D381">
        <v>571.13</v>
      </c>
      <c r="E381">
        <v>581.14</v>
      </c>
      <c r="F381">
        <f>IF(tblAEX[[#This Row],[Datum]]&lt;=INDEX(tblRecessie[Eind],MATCH(tblAEX[[#This Row],[Datum]],tblRecessie[Start])),1,NA())</f>
        <v>1</v>
      </c>
      <c r="G381" s="3">
        <f>tblAEX[[#This Row],[Close]]/INDEX(tblAEX[Close],MATCH(EDATE(tblAEX[[#This Row],[Datum]],-12),tblAEX[Datum]))-1</f>
        <v>-0.13538846073734634</v>
      </c>
      <c r="H381" t="e">
        <f ca="1">IF(tblAEX[[#This Row],[Close]]=MinClose,tblAEX[[#This Row],[Close]],NA())</f>
        <v>#N/A</v>
      </c>
      <c r="I381" t="e">
        <f ca="1">IF(tblAEX[[#This Row],[Close]]=MaxClose,tblAEX[[#This Row],[Close]],NA())</f>
        <v>#N/A</v>
      </c>
    </row>
    <row r="382" spans="1:9" x14ac:dyDescent="0.25">
      <c r="A382" s="1">
        <v>37075</v>
      </c>
      <c r="B382">
        <v>579.84</v>
      </c>
      <c r="C382">
        <v>581.4</v>
      </c>
      <c r="D382">
        <v>574.5</v>
      </c>
      <c r="E382">
        <v>576.29999999999995</v>
      </c>
      <c r="F382">
        <f>IF(tblAEX[[#This Row],[Datum]]&lt;=INDEX(tblRecessie[Eind],MATCH(tblAEX[[#This Row],[Datum]],tblRecessie[Start])),1,NA())</f>
        <v>1</v>
      </c>
      <c r="G382" s="3">
        <f>tblAEX[[#This Row],[Close]]/INDEX(tblAEX[Close],MATCH(EDATE(tblAEX[[#This Row],[Datum]],-12),tblAEX[Datum]))-1</f>
        <v>-0.13728836394664756</v>
      </c>
      <c r="H382" t="e">
        <f ca="1">IF(tblAEX[[#This Row],[Close]]=MinClose,tblAEX[[#This Row],[Close]],NA())</f>
        <v>#N/A</v>
      </c>
      <c r="I382" t="e">
        <f ca="1">IF(tblAEX[[#This Row],[Close]]=MaxClose,tblAEX[[#This Row],[Close]],NA())</f>
        <v>#N/A</v>
      </c>
    </row>
    <row r="383" spans="1:9" x14ac:dyDescent="0.25">
      <c r="A383" s="1">
        <v>37076</v>
      </c>
      <c r="B383">
        <v>575.04999999999995</v>
      </c>
      <c r="C383">
        <v>577.44000000000005</v>
      </c>
      <c r="D383">
        <v>570.12</v>
      </c>
      <c r="E383">
        <v>575.65</v>
      </c>
      <c r="F383">
        <f>IF(tblAEX[[#This Row],[Datum]]&lt;=INDEX(tblRecessie[Eind],MATCH(tblAEX[[#This Row],[Datum]],tblRecessie[Start])),1,NA())</f>
        <v>1</v>
      </c>
      <c r="G383" s="3">
        <f>tblAEX[[#This Row],[Close]]/INDEX(tblAEX[Close],MATCH(EDATE(tblAEX[[#This Row],[Datum]],-12),tblAEX[Datum]))-1</f>
        <v>-0.14033332337743798</v>
      </c>
      <c r="H383" t="e">
        <f ca="1">IF(tblAEX[[#This Row],[Close]]=MinClose,tblAEX[[#This Row],[Close]],NA())</f>
        <v>#N/A</v>
      </c>
      <c r="I383" t="e">
        <f ca="1">IF(tblAEX[[#This Row],[Close]]=MaxClose,tblAEX[[#This Row],[Close]],NA())</f>
        <v>#N/A</v>
      </c>
    </row>
    <row r="384" spans="1:9" x14ac:dyDescent="0.25">
      <c r="A384" s="1">
        <v>37077</v>
      </c>
      <c r="B384">
        <v>567.58000000000004</v>
      </c>
      <c r="C384">
        <v>573.91</v>
      </c>
      <c r="D384">
        <v>566.64</v>
      </c>
      <c r="E384">
        <v>573.91</v>
      </c>
      <c r="F384">
        <f>IF(tblAEX[[#This Row],[Datum]]&lt;=INDEX(tblRecessie[Eind],MATCH(tblAEX[[#This Row],[Datum]],tblRecessie[Start])),1,NA())</f>
        <v>1</v>
      </c>
      <c r="G384" s="3">
        <f>tblAEX[[#This Row],[Close]]/INDEX(tblAEX[Close],MATCH(EDATE(tblAEX[[#This Row],[Datum]],-12),tblAEX[Datum]))-1</f>
        <v>-0.14063459263585054</v>
      </c>
      <c r="H384" t="e">
        <f ca="1">IF(tblAEX[[#This Row],[Close]]=MinClose,tblAEX[[#This Row],[Close]],NA())</f>
        <v>#N/A</v>
      </c>
      <c r="I384" t="e">
        <f ca="1">IF(tblAEX[[#This Row],[Close]]=MaxClose,tblAEX[[#This Row],[Close]],NA())</f>
        <v>#N/A</v>
      </c>
    </row>
    <row r="385" spans="1:9" x14ac:dyDescent="0.25">
      <c r="A385" s="1">
        <v>37078</v>
      </c>
      <c r="B385">
        <v>569.64</v>
      </c>
      <c r="C385">
        <v>569.86</v>
      </c>
      <c r="D385">
        <v>561.19000000000005</v>
      </c>
      <c r="E385">
        <v>562.91999999999996</v>
      </c>
      <c r="F385">
        <f>IF(tblAEX[[#This Row],[Datum]]&lt;=INDEX(tblRecessie[Eind],MATCH(tblAEX[[#This Row],[Datum]],tblRecessie[Start])),1,NA())</f>
        <v>1</v>
      </c>
      <c r="G385" s="3">
        <f>tblAEX[[#This Row],[Close]]/INDEX(tblAEX[Close],MATCH(EDATE(tblAEX[[#This Row],[Datum]],-12),tblAEX[Datum]))-1</f>
        <v>-0.15426682692307703</v>
      </c>
      <c r="H385" t="e">
        <f ca="1">IF(tblAEX[[#This Row],[Close]]=MinClose,tblAEX[[#This Row],[Close]],NA())</f>
        <v>#N/A</v>
      </c>
      <c r="I385" t="e">
        <f ca="1">IF(tblAEX[[#This Row],[Close]]=MaxClose,tblAEX[[#This Row],[Close]],NA())</f>
        <v>#N/A</v>
      </c>
    </row>
    <row r="386" spans="1:9" x14ac:dyDescent="0.25">
      <c r="A386" s="1">
        <v>37081</v>
      </c>
      <c r="B386">
        <v>563.71</v>
      </c>
      <c r="C386">
        <v>564.13</v>
      </c>
      <c r="D386">
        <v>552.74</v>
      </c>
      <c r="E386">
        <v>561.04</v>
      </c>
      <c r="F386">
        <f>IF(tblAEX[[#This Row],[Datum]]&lt;=INDEX(tblRecessie[Eind],MATCH(tblAEX[[#This Row],[Datum]],tblRecessie[Start])),1,NA())</f>
        <v>1</v>
      </c>
      <c r="G386" s="3">
        <f>tblAEX[[#This Row],[Close]]/INDEX(tblAEX[Close],MATCH(EDATE(tblAEX[[#This Row],[Datum]],-12),tblAEX[Datum]))-1</f>
        <v>-0.16880500162967804</v>
      </c>
      <c r="H386" t="e">
        <f ca="1">IF(tblAEX[[#This Row],[Close]]=MinClose,tblAEX[[#This Row],[Close]],NA())</f>
        <v>#N/A</v>
      </c>
      <c r="I386" t="e">
        <f ca="1">IF(tblAEX[[#This Row],[Close]]=MaxClose,tblAEX[[#This Row],[Close]],NA())</f>
        <v>#N/A</v>
      </c>
    </row>
    <row r="387" spans="1:9" x14ac:dyDescent="0.25">
      <c r="A387" s="1">
        <v>37082</v>
      </c>
      <c r="B387">
        <v>561.21</v>
      </c>
      <c r="C387">
        <v>564.85</v>
      </c>
      <c r="D387">
        <v>557.98</v>
      </c>
      <c r="E387">
        <v>559.48</v>
      </c>
      <c r="F387">
        <f>IF(tblAEX[[#This Row],[Datum]]&lt;=INDEX(tblRecessie[Eind],MATCH(tblAEX[[#This Row],[Datum]],tblRecessie[Start])),1,NA())</f>
        <v>1</v>
      </c>
      <c r="G387" s="3">
        <f>tblAEX[[#This Row],[Close]]/INDEX(tblAEX[Close],MATCH(EDATE(tblAEX[[#This Row],[Datum]],-12),tblAEX[Datum]))-1</f>
        <v>-0.17581721491389601</v>
      </c>
      <c r="H387" t="e">
        <f ca="1">IF(tblAEX[[#This Row],[Close]]=MinClose,tblAEX[[#This Row],[Close]],NA())</f>
        <v>#N/A</v>
      </c>
      <c r="I387" t="e">
        <f ca="1">IF(tblAEX[[#This Row],[Close]]=MaxClose,tblAEX[[#This Row],[Close]],NA())</f>
        <v>#N/A</v>
      </c>
    </row>
    <row r="388" spans="1:9" x14ac:dyDescent="0.25">
      <c r="A388" s="1">
        <v>37083</v>
      </c>
      <c r="B388">
        <v>552.28</v>
      </c>
      <c r="C388">
        <v>554.46</v>
      </c>
      <c r="D388">
        <v>549.54</v>
      </c>
      <c r="E388">
        <v>551.29</v>
      </c>
      <c r="F388">
        <f>IF(tblAEX[[#This Row],[Datum]]&lt;=INDEX(tblRecessie[Eind],MATCH(tblAEX[[#This Row],[Datum]],tblRecessie[Start])),1,NA())</f>
        <v>1</v>
      </c>
      <c r="G388" s="3">
        <f>tblAEX[[#This Row],[Close]]/INDEX(tblAEX[Close],MATCH(EDATE(tblAEX[[#This Row],[Datum]],-12),tblAEX[Datum]))-1</f>
        <v>-0.18999412283279471</v>
      </c>
      <c r="H388" t="e">
        <f ca="1">IF(tblAEX[[#This Row],[Close]]=MinClose,tblAEX[[#This Row],[Close]],NA())</f>
        <v>#N/A</v>
      </c>
      <c r="I388" t="e">
        <f ca="1">IF(tblAEX[[#This Row],[Close]]=MaxClose,tblAEX[[#This Row],[Close]],NA())</f>
        <v>#N/A</v>
      </c>
    </row>
    <row r="389" spans="1:9" x14ac:dyDescent="0.25">
      <c r="A389" s="1">
        <v>37084</v>
      </c>
      <c r="B389">
        <v>556.66999999999996</v>
      </c>
      <c r="C389">
        <v>557.44000000000005</v>
      </c>
      <c r="D389">
        <v>552.24</v>
      </c>
      <c r="E389">
        <v>554.57000000000005</v>
      </c>
      <c r="F389">
        <f>IF(tblAEX[[#This Row],[Datum]]&lt;=INDEX(tblRecessie[Eind],MATCH(tblAEX[[#This Row],[Datum]],tblRecessie[Start])),1,NA())</f>
        <v>1</v>
      </c>
      <c r="G389" s="3">
        <f>tblAEX[[#This Row],[Close]]/INDEX(tblAEX[Close],MATCH(EDATE(tblAEX[[#This Row],[Datum]],-12),tblAEX[Datum]))-1</f>
        <v>-0.1919776200952894</v>
      </c>
      <c r="H389" t="e">
        <f ca="1">IF(tblAEX[[#This Row],[Close]]=MinClose,tblAEX[[#This Row],[Close]],NA())</f>
        <v>#N/A</v>
      </c>
      <c r="I389" t="e">
        <f ca="1">IF(tblAEX[[#This Row],[Close]]=MaxClose,tblAEX[[#This Row],[Close]],NA())</f>
        <v>#N/A</v>
      </c>
    </row>
    <row r="390" spans="1:9" x14ac:dyDescent="0.25">
      <c r="A390" s="1">
        <v>37085</v>
      </c>
      <c r="B390">
        <v>556.14</v>
      </c>
      <c r="C390">
        <v>556.19000000000005</v>
      </c>
      <c r="D390">
        <v>547.20000000000005</v>
      </c>
      <c r="E390">
        <v>552.53</v>
      </c>
      <c r="F390">
        <f>IF(tblAEX[[#This Row],[Datum]]&lt;=INDEX(tblRecessie[Eind],MATCH(tblAEX[[#This Row],[Datum]],tblRecessie[Start])),1,NA())</f>
        <v>1</v>
      </c>
      <c r="G390" s="3">
        <f>tblAEX[[#This Row],[Close]]/INDEX(tblAEX[Close],MATCH(EDATE(tblAEX[[#This Row],[Datum]],-12),tblAEX[Datum]))-1</f>
        <v>-0.19573508005822415</v>
      </c>
      <c r="H390" t="e">
        <f ca="1">IF(tblAEX[[#This Row],[Close]]=MinClose,tblAEX[[#This Row],[Close]],NA())</f>
        <v>#N/A</v>
      </c>
      <c r="I390" t="e">
        <f ca="1">IF(tblAEX[[#This Row],[Close]]=MaxClose,tblAEX[[#This Row],[Close]],NA())</f>
        <v>#N/A</v>
      </c>
    </row>
    <row r="391" spans="1:9" x14ac:dyDescent="0.25">
      <c r="A391" s="1">
        <v>37088</v>
      </c>
      <c r="B391">
        <v>551.59</v>
      </c>
      <c r="C391">
        <v>552.33000000000004</v>
      </c>
      <c r="D391">
        <v>545.35</v>
      </c>
      <c r="E391">
        <v>546.89</v>
      </c>
      <c r="F391">
        <f>IF(tblAEX[[#This Row],[Datum]]&lt;=INDEX(tblRecessie[Eind],MATCH(tblAEX[[#This Row],[Datum]],tblRecessie[Start])),1,NA())</f>
        <v>1</v>
      </c>
      <c r="G391" s="3">
        <f>tblAEX[[#This Row],[Close]]/INDEX(tblAEX[Close],MATCH(EDATE(tblAEX[[#This Row],[Datum]],-12),tblAEX[Datum]))-1</f>
        <v>-0.20436161545623843</v>
      </c>
      <c r="H391" t="e">
        <f ca="1">IF(tblAEX[[#This Row],[Close]]=MinClose,tblAEX[[#This Row],[Close]],NA())</f>
        <v>#N/A</v>
      </c>
      <c r="I391" t="e">
        <f ca="1">IF(tblAEX[[#This Row],[Close]]=MaxClose,tblAEX[[#This Row],[Close]],NA())</f>
        <v>#N/A</v>
      </c>
    </row>
    <row r="392" spans="1:9" x14ac:dyDescent="0.25">
      <c r="A392" s="1">
        <v>37089</v>
      </c>
      <c r="B392">
        <v>541.48</v>
      </c>
      <c r="C392">
        <v>547.46</v>
      </c>
      <c r="D392">
        <v>541.04</v>
      </c>
      <c r="E392">
        <v>546.84</v>
      </c>
      <c r="F392">
        <f>IF(tblAEX[[#This Row],[Datum]]&lt;=INDEX(tblRecessie[Eind],MATCH(tblAEX[[#This Row],[Datum]],tblRecessie[Start])),1,NA())</f>
        <v>1</v>
      </c>
      <c r="G392" s="3">
        <f>tblAEX[[#This Row],[Close]]/INDEX(tblAEX[Close],MATCH(EDATE(tblAEX[[#This Row],[Datum]],-12),tblAEX[Datum]))-1</f>
        <v>-0.20643167075418301</v>
      </c>
      <c r="H392" t="e">
        <f ca="1">IF(tblAEX[[#This Row],[Close]]=MinClose,tblAEX[[#This Row],[Close]],NA())</f>
        <v>#N/A</v>
      </c>
      <c r="I392" t="e">
        <f ca="1">IF(tblAEX[[#This Row],[Close]]=MaxClose,tblAEX[[#This Row],[Close]],NA())</f>
        <v>#N/A</v>
      </c>
    </row>
    <row r="393" spans="1:9" x14ac:dyDescent="0.25">
      <c r="A393" s="1">
        <v>37090</v>
      </c>
      <c r="B393">
        <v>545.1</v>
      </c>
      <c r="C393">
        <v>545.23</v>
      </c>
      <c r="D393">
        <v>535.53</v>
      </c>
      <c r="E393">
        <v>539.42999999999995</v>
      </c>
      <c r="F393">
        <f>IF(tblAEX[[#This Row],[Datum]]&lt;=INDEX(tblRecessie[Eind],MATCH(tblAEX[[#This Row],[Datum]],tblRecessie[Start])),1,NA())</f>
        <v>1</v>
      </c>
      <c r="G393" s="3">
        <f>tblAEX[[#This Row],[Close]]/INDEX(tblAEX[Close],MATCH(EDATE(tblAEX[[#This Row],[Datum]],-12),tblAEX[Datum]))-1</f>
        <v>-0.21086355457378192</v>
      </c>
      <c r="H393" t="e">
        <f ca="1">IF(tblAEX[[#This Row],[Close]]=MinClose,tblAEX[[#This Row],[Close]],NA())</f>
        <v>#N/A</v>
      </c>
      <c r="I393" t="e">
        <f ca="1">IF(tblAEX[[#This Row],[Close]]=MaxClose,tblAEX[[#This Row],[Close]],NA())</f>
        <v>#N/A</v>
      </c>
    </row>
    <row r="394" spans="1:9" x14ac:dyDescent="0.25">
      <c r="A394" s="1">
        <v>37091</v>
      </c>
      <c r="B394">
        <v>539.36</v>
      </c>
      <c r="C394">
        <v>542.38</v>
      </c>
      <c r="D394">
        <v>533.09</v>
      </c>
      <c r="E394">
        <v>542.38</v>
      </c>
      <c r="F394">
        <f>IF(tblAEX[[#This Row],[Datum]]&lt;=INDEX(tblRecessie[Eind],MATCH(tblAEX[[#This Row],[Datum]],tblRecessie[Start])),1,NA())</f>
        <v>1</v>
      </c>
      <c r="G394" s="3">
        <f>tblAEX[[#This Row],[Close]]/INDEX(tblAEX[Close],MATCH(EDATE(tblAEX[[#This Row],[Datum]],-12),tblAEX[Datum]))-1</f>
        <v>-0.20275752587017881</v>
      </c>
      <c r="H394" t="e">
        <f ca="1">IF(tblAEX[[#This Row],[Close]]=MinClose,tblAEX[[#This Row],[Close]],NA())</f>
        <v>#N/A</v>
      </c>
      <c r="I394" t="e">
        <f ca="1">IF(tblAEX[[#This Row],[Close]]=MaxClose,tblAEX[[#This Row],[Close]],NA())</f>
        <v>#N/A</v>
      </c>
    </row>
    <row r="395" spans="1:9" x14ac:dyDescent="0.25">
      <c r="A395" s="1">
        <v>37092</v>
      </c>
      <c r="B395">
        <v>538.13</v>
      </c>
      <c r="C395">
        <v>539.53</v>
      </c>
      <c r="D395">
        <v>532.33000000000004</v>
      </c>
      <c r="E395">
        <v>537.41999999999996</v>
      </c>
      <c r="F395">
        <f>IF(tblAEX[[#This Row],[Datum]]&lt;=INDEX(tblRecessie[Eind],MATCH(tblAEX[[#This Row],[Datum]],tblRecessie[Start])),1,NA())</f>
        <v>1</v>
      </c>
      <c r="G395" s="3">
        <f>tblAEX[[#This Row],[Close]]/INDEX(tblAEX[Close],MATCH(EDATE(tblAEX[[#This Row],[Datum]],-12),tblAEX[Datum]))-1</f>
        <v>-0.21470008036823274</v>
      </c>
      <c r="H395" t="e">
        <f ca="1">IF(tblAEX[[#This Row],[Close]]=MinClose,tblAEX[[#This Row],[Close]],NA())</f>
        <v>#N/A</v>
      </c>
      <c r="I395" t="e">
        <f ca="1">IF(tblAEX[[#This Row],[Close]]=MaxClose,tblAEX[[#This Row],[Close]],NA())</f>
        <v>#N/A</v>
      </c>
    </row>
    <row r="396" spans="1:9" x14ac:dyDescent="0.25">
      <c r="A396" s="1">
        <v>37095</v>
      </c>
      <c r="B396">
        <v>535.1</v>
      </c>
      <c r="C396">
        <v>545.03</v>
      </c>
      <c r="D396">
        <v>534.61</v>
      </c>
      <c r="E396">
        <v>539.88</v>
      </c>
      <c r="F396">
        <f>IF(tblAEX[[#This Row],[Datum]]&lt;=INDEX(tblRecessie[Eind],MATCH(tblAEX[[#This Row],[Datum]],tblRecessie[Start])),1,NA())</f>
        <v>1</v>
      </c>
      <c r="G396" s="3">
        <f>tblAEX[[#This Row],[Close]]/INDEX(tblAEX[Close],MATCH(EDATE(tblAEX[[#This Row],[Datum]],-12),tblAEX[Datum]))-1</f>
        <v>-0.20485441182968323</v>
      </c>
      <c r="H396" t="e">
        <f ca="1">IF(tblAEX[[#This Row],[Close]]=MinClose,tblAEX[[#This Row],[Close]],NA())</f>
        <v>#N/A</v>
      </c>
      <c r="I396" t="e">
        <f ca="1">IF(tblAEX[[#This Row],[Close]]=MaxClose,tblAEX[[#This Row],[Close]],NA())</f>
        <v>#N/A</v>
      </c>
    </row>
    <row r="397" spans="1:9" x14ac:dyDescent="0.25">
      <c r="A397" s="1">
        <v>37096</v>
      </c>
      <c r="B397">
        <v>537.57000000000005</v>
      </c>
      <c r="C397">
        <v>542.15</v>
      </c>
      <c r="D397">
        <v>534.87</v>
      </c>
      <c r="E397">
        <v>536.41999999999996</v>
      </c>
      <c r="F397">
        <f>IF(tblAEX[[#This Row],[Datum]]&lt;=INDEX(tblRecessie[Eind],MATCH(tblAEX[[#This Row],[Datum]],tblRecessie[Start])),1,NA())</f>
        <v>1</v>
      </c>
      <c r="G397" s="3">
        <f>tblAEX[[#This Row],[Close]]/INDEX(tblAEX[Close],MATCH(EDATE(tblAEX[[#This Row],[Datum]],-12),tblAEX[Datum]))-1</f>
        <v>-0.21526690755884559</v>
      </c>
      <c r="H397" t="e">
        <f ca="1">IF(tblAEX[[#This Row],[Close]]=MinClose,tblAEX[[#This Row],[Close]],NA())</f>
        <v>#N/A</v>
      </c>
      <c r="I397" t="e">
        <f ca="1">IF(tblAEX[[#This Row],[Close]]=MaxClose,tblAEX[[#This Row],[Close]],NA())</f>
        <v>#N/A</v>
      </c>
    </row>
    <row r="398" spans="1:9" x14ac:dyDescent="0.25">
      <c r="A398" s="1">
        <v>37097</v>
      </c>
      <c r="B398">
        <v>533.58000000000004</v>
      </c>
      <c r="C398">
        <v>538.55999999999995</v>
      </c>
      <c r="D398">
        <v>525.46</v>
      </c>
      <c r="E398">
        <v>526.54999999999995</v>
      </c>
      <c r="F398">
        <f>IF(tblAEX[[#This Row],[Datum]]&lt;=INDEX(tblRecessie[Eind],MATCH(tblAEX[[#This Row],[Datum]],tblRecessie[Start])),1,NA())</f>
        <v>1</v>
      </c>
      <c r="G398" s="3">
        <f>tblAEX[[#This Row],[Close]]/INDEX(tblAEX[Close],MATCH(EDATE(tblAEX[[#This Row],[Datum]],-12),tblAEX[Datum]))-1</f>
        <v>-0.22923223303813223</v>
      </c>
      <c r="H398" t="e">
        <f ca="1">IF(tblAEX[[#This Row],[Close]]=MinClose,tblAEX[[#This Row],[Close]],NA())</f>
        <v>#N/A</v>
      </c>
      <c r="I398" t="e">
        <f ca="1">IF(tblAEX[[#This Row],[Close]]=MaxClose,tblAEX[[#This Row],[Close]],NA())</f>
        <v>#N/A</v>
      </c>
    </row>
    <row r="399" spans="1:9" x14ac:dyDescent="0.25">
      <c r="A399" s="1">
        <v>37098</v>
      </c>
      <c r="B399">
        <v>529.02</v>
      </c>
      <c r="C399">
        <v>530.4</v>
      </c>
      <c r="D399">
        <v>523.42999999999995</v>
      </c>
      <c r="E399">
        <v>527.79</v>
      </c>
      <c r="F399">
        <f>IF(tblAEX[[#This Row],[Datum]]&lt;=INDEX(tblRecessie[Eind],MATCH(tblAEX[[#This Row],[Datum]],tblRecessie[Start])),1,NA())</f>
        <v>1</v>
      </c>
      <c r="G399" s="3">
        <f>tblAEX[[#This Row],[Close]]/INDEX(tblAEX[Close],MATCH(EDATE(tblAEX[[#This Row],[Datum]],-12),tblAEX[Datum]))-1</f>
        <v>-0.22436293095846938</v>
      </c>
      <c r="H399" t="e">
        <f ca="1">IF(tblAEX[[#This Row],[Close]]=MinClose,tblAEX[[#This Row],[Close]],NA())</f>
        <v>#N/A</v>
      </c>
      <c r="I399" t="e">
        <f ca="1">IF(tblAEX[[#This Row],[Close]]=MaxClose,tblAEX[[#This Row],[Close]],NA())</f>
        <v>#N/A</v>
      </c>
    </row>
    <row r="400" spans="1:9" x14ac:dyDescent="0.25">
      <c r="A400" s="1">
        <v>37099</v>
      </c>
      <c r="B400">
        <v>530.96</v>
      </c>
      <c r="C400">
        <v>536.65</v>
      </c>
      <c r="D400">
        <v>529.74</v>
      </c>
      <c r="E400">
        <v>535.42999999999995</v>
      </c>
      <c r="F400">
        <f>IF(tblAEX[[#This Row],[Datum]]&lt;=INDEX(tblRecessie[Eind],MATCH(tblAEX[[#This Row],[Datum]],tblRecessie[Start])),1,NA())</f>
        <v>1</v>
      </c>
      <c r="G400" s="3">
        <f>tblAEX[[#This Row],[Close]]/INDEX(tblAEX[Close],MATCH(EDATE(tblAEX[[#This Row],[Datum]],-12),tblAEX[Datum]))-1</f>
        <v>-0.20333586275647619</v>
      </c>
      <c r="H400" t="e">
        <f ca="1">IF(tblAEX[[#This Row],[Close]]=MinClose,tblAEX[[#This Row],[Close]],NA())</f>
        <v>#N/A</v>
      </c>
      <c r="I400" t="e">
        <f ca="1">IF(tblAEX[[#This Row],[Close]]=MaxClose,tblAEX[[#This Row],[Close]],NA())</f>
        <v>#N/A</v>
      </c>
    </row>
    <row r="401" spans="1:9" x14ac:dyDescent="0.25">
      <c r="A401" s="1">
        <v>37102</v>
      </c>
      <c r="B401">
        <v>533.89</v>
      </c>
      <c r="C401">
        <v>544.52</v>
      </c>
      <c r="D401">
        <v>533.24</v>
      </c>
      <c r="E401">
        <v>543.76</v>
      </c>
      <c r="F401">
        <f>IF(tblAEX[[#This Row],[Datum]]&lt;=INDEX(tblRecessie[Eind],MATCH(tblAEX[[#This Row],[Datum]],tblRecessie[Start])),1,NA())</f>
        <v>1</v>
      </c>
      <c r="G401" s="3">
        <f>tblAEX[[#This Row],[Close]]/INDEX(tblAEX[Close],MATCH(EDATE(tblAEX[[#This Row],[Datum]],-12),tblAEX[Datum]))-1</f>
        <v>-0.18073886578677756</v>
      </c>
      <c r="H401" t="e">
        <f ca="1">IF(tblAEX[[#This Row],[Close]]=MinClose,tblAEX[[#This Row],[Close]],NA())</f>
        <v>#N/A</v>
      </c>
      <c r="I401" t="e">
        <f ca="1">IF(tblAEX[[#This Row],[Close]]=MaxClose,tblAEX[[#This Row],[Close]],NA())</f>
        <v>#N/A</v>
      </c>
    </row>
    <row r="402" spans="1:9" x14ac:dyDescent="0.25">
      <c r="A402" s="1">
        <v>37103</v>
      </c>
      <c r="B402">
        <v>543.35</v>
      </c>
      <c r="C402">
        <v>549.08000000000004</v>
      </c>
      <c r="D402">
        <v>541.25</v>
      </c>
      <c r="E402">
        <v>548.72</v>
      </c>
      <c r="F402">
        <f>IF(tblAEX[[#This Row],[Datum]]&lt;=INDEX(tblRecessie[Eind],MATCH(tblAEX[[#This Row],[Datum]],tblRecessie[Start])),1,NA())</f>
        <v>1</v>
      </c>
      <c r="G402" s="3">
        <f>tblAEX[[#This Row],[Close]]/INDEX(tblAEX[Close],MATCH(EDATE(tblAEX[[#This Row],[Datum]],-12),tblAEX[Datum]))-1</f>
        <v>-0.17878415995689778</v>
      </c>
      <c r="H402" t="e">
        <f ca="1">IF(tblAEX[[#This Row],[Close]]=MinClose,tblAEX[[#This Row],[Close]],NA())</f>
        <v>#N/A</v>
      </c>
      <c r="I402" t="e">
        <f ca="1">IF(tblAEX[[#This Row],[Close]]=MaxClose,tblAEX[[#This Row],[Close]],NA())</f>
        <v>#N/A</v>
      </c>
    </row>
    <row r="403" spans="1:9" x14ac:dyDescent="0.25">
      <c r="A403" s="1">
        <v>37104</v>
      </c>
      <c r="B403">
        <v>547.38</v>
      </c>
      <c r="C403">
        <v>553.37</v>
      </c>
      <c r="D403">
        <v>546.70000000000005</v>
      </c>
      <c r="E403">
        <v>551.83000000000004</v>
      </c>
      <c r="F403">
        <f>IF(tblAEX[[#This Row],[Datum]]&lt;=INDEX(tblRecessie[Eind],MATCH(tblAEX[[#This Row],[Datum]],tblRecessie[Start])),1,NA())</f>
        <v>1</v>
      </c>
      <c r="G403" s="3">
        <f>tblAEX[[#This Row],[Close]]/INDEX(tblAEX[Close],MATCH(EDATE(tblAEX[[#This Row],[Datum]],-12),tblAEX[Datum]))-1</f>
        <v>-0.1774657544455871</v>
      </c>
      <c r="H403" t="e">
        <f ca="1">IF(tblAEX[[#This Row],[Close]]=MinClose,tblAEX[[#This Row],[Close]],NA())</f>
        <v>#N/A</v>
      </c>
      <c r="I403" t="e">
        <f ca="1">IF(tblAEX[[#This Row],[Close]]=MaxClose,tblAEX[[#This Row],[Close]],NA())</f>
        <v>#N/A</v>
      </c>
    </row>
    <row r="404" spans="1:9" x14ac:dyDescent="0.25">
      <c r="A404" s="1">
        <v>37105</v>
      </c>
      <c r="B404">
        <v>551.97</v>
      </c>
      <c r="C404">
        <v>559</v>
      </c>
      <c r="D404">
        <v>549.39</v>
      </c>
      <c r="E404">
        <v>549.91999999999996</v>
      </c>
      <c r="F404">
        <f>IF(tblAEX[[#This Row],[Datum]]&lt;=INDEX(tblRecessie[Eind],MATCH(tblAEX[[#This Row],[Datum]],tblRecessie[Start])),1,NA())</f>
        <v>1</v>
      </c>
      <c r="G404" s="3">
        <f>tblAEX[[#This Row],[Close]]/INDEX(tblAEX[Close],MATCH(EDATE(tblAEX[[#This Row],[Datum]],-12),tblAEX[Datum]))-1</f>
        <v>-0.18646073732173507</v>
      </c>
      <c r="H404" t="e">
        <f ca="1">IF(tblAEX[[#This Row],[Close]]=MinClose,tblAEX[[#This Row],[Close]],NA())</f>
        <v>#N/A</v>
      </c>
      <c r="I404" t="e">
        <f ca="1">IF(tblAEX[[#This Row],[Close]]=MaxClose,tblAEX[[#This Row],[Close]],NA())</f>
        <v>#N/A</v>
      </c>
    </row>
    <row r="405" spans="1:9" x14ac:dyDescent="0.25">
      <c r="A405" s="1">
        <v>37106</v>
      </c>
      <c r="B405">
        <v>549.07000000000005</v>
      </c>
      <c r="C405">
        <v>549.83000000000004</v>
      </c>
      <c r="D405">
        <v>542.75</v>
      </c>
      <c r="E405">
        <v>542.75</v>
      </c>
      <c r="F405">
        <f>IF(tblAEX[[#This Row],[Datum]]&lt;=INDEX(tblRecessie[Eind],MATCH(tblAEX[[#This Row],[Datum]],tblRecessie[Start])),1,NA())</f>
        <v>1</v>
      </c>
      <c r="G405" s="3">
        <f>tblAEX[[#This Row],[Close]]/INDEX(tblAEX[Close],MATCH(EDATE(tblAEX[[#This Row],[Datum]],-12),tblAEX[Datum]))-1</f>
        <v>-0.18597675290588678</v>
      </c>
      <c r="H405" t="e">
        <f ca="1">IF(tblAEX[[#This Row],[Close]]=MinClose,tblAEX[[#This Row],[Close]],NA())</f>
        <v>#N/A</v>
      </c>
      <c r="I405" t="e">
        <f ca="1">IF(tblAEX[[#This Row],[Close]]=MaxClose,tblAEX[[#This Row],[Close]],NA())</f>
        <v>#N/A</v>
      </c>
    </row>
    <row r="406" spans="1:9" x14ac:dyDescent="0.25">
      <c r="A406" s="1">
        <v>37109</v>
      </c>
      <c r="B406">
        <v>544</v>
      </c>
      <c r="C406">
        <v>549.08000000000004</v>
      </c>
      <c r="D406">
        <v>540.91</v>
      </c>
      <c r="E406">
        <v>544.02</v>
      </c>
      <c r="F406">
        <f>IF(tblAEX[[#This Row],[Datum]]&lt;=INDEX(tblRecessie[Eind],MATCH(tblAEX[[#This Row],[Datum]],tblRecessie[Start])),1,NA())</f>
        <v>1</v>
      </c>
      <c r="G406" s="3">
        <f>tblAEX[[#This Row],[Close]]/INDEX(tblAEX[Close],MATCH(EDATE(tblAEX[[#This Row],[Datum]],-12),tblAEX[Datum]))-1</f>
        <v>-0.19218947212116722</v>
      </c>
      <c r="H406" t="e">
        <f ca="1">IF(tblAEX[[#This Row],[Close]]=MinClose,tblAEX[[#This Row],[Close]],NA())</f>
        <v>#N/A</v>
      </c>
      <c r="I406" t="e">
        <f ca="1">IF(tblAEX[[#This Row],[Close]]=MaxClose,tblAEX[[#This Row],[Close]],NA())</f>
        <v>#N/A</v>
      </c>
    </row>
    <row r="407" spans="1:9" x14ac:dyDescent="0.25">
      <c r="A407" s="1">
        <v>37110</v>
      </c>
      <c r="B407">
        <v>542.29999999999995</v>
      </c>
      <c r="C407">
        <v>546.54999999999995</v>
      </c>
      <c r="D407">
        <v>538.41</v>
      </c>
      <c r="E407">
        <v>545.6</v>
      </c>
      <c r="F407">
        <f>IF(tblAEX[[#This Row],[Datum]]&lt;=INDEX(tblRecessie[Eind],MATCH(tblAEX[[#This Row],[Datum]],tblRecessie[Start])),1,NA())</f>
        <v>1</v>
      </c>
      <c r="G407" s="3">
        <f>tblAEX[[#This Row],[Close]]/INDEX(tblAEX[Close],MATCH(EDATE(tblAEX[[#This Row],[Datum]],-12),tblAEX[Datum]))-1</f>
        <v>-0.19831905608534028</v>
      </c>
      <c r="H407" t="e">
        <f ca="1">IF(tblAEX[[#This Row],[Close]]=MinClose,tblAEX[[#This Row],[Close]],NA())</f>
        <v>#N/A</v>
      </c>
      <c r="I407" t="e">
        <f ca="1">IF(tblAEX[[#This Row],[Close]]=MaxClose,tblAEX[[#This Row],[Close]],NA())</f>
        <v>#N/A</v>
      </c>
    </row>
    <row r="408" spans="1:9" x14ac:dyDescent="0.25">
      <c r="A408" s="1">
        <v>37111</v>
      </c>
      <c r="B408">
        <v>542.64</v>
      </c>
      <c r="C408">
        <v>542.86</v>
      </c>
      <c r="D408">
        <v>538.16999999999996</v>
      </c>
      <c r="E408">
        <v>540.58000000000004</v>
      </c>
      <c r="F408">
        <f>IF(tblAEX[[#This Row],[Datum]]&lt;=INDEX(tblRecessie[Eind],MATCH(tblAEX[[#This Row],[Datum]],tblRecessie[Start])),1,NA())</f>
        <v>1</v>
      </c>
      <c r="G408" s="3">
        <f>tblAEX[[#This Row],[Close]]/INDEX(tblAEX[Close],MATCH(EDATE(tblAEX[[#This Row],[Datum]],-12),tblAEX[Datum]))-1</f>
        <v>-0.20307225096929227</v>
      </c>
      <c r="H408" t="e">
        <f ca="1">IF(tblAEX[[#This Row],[Close]]=MinClose,tblAEX[[#This Row],[Close]],NA())</f>
        <v>#N/A</v>
      </c>
      <c r="I408" t="e">
        <f ca="1">IF(tblAEX[[#This Row],[Close]]=MaxClose,tblAEX[[#This Row],[Close]],NA())</f>
        <v>#N/A</v>
      </c>
    </row>
    <row r="409" spans="1:9" x14ac:dyDescent="0.25">
      <c r="A409" s="1">
        <v>37112</v>
      </c>
      <c r="B409">
        <v>534.72</v>
      </c>
      <c r="C409">
        <v>537.32000000000005</v>
      </c>
      <c r="D409">
        <v>532.29</v>
      </c>
      <c r="E409">
        <v>533.49</v>
      </c>
      <c r="F409">
        <f>IF(tblAEX[[#This Row],[Datum]]&lt;=INDEX(tblRecessie[Eind],MATCH(tblAEX[[#This Row],[Datum]],tblRecessie[Start])),1,NA())</f>
        <v>1</v>
      </c>
      <c r="G409" s="3">
        <f>tblAEX[[#This Row],[Close]]/INDEX(tblAEX[Close],MATCH(EDATE(tblAEX[[#This Row],[Datum]],-12),tblAEX[Datum]))-1</f>
        <v>-0.21988418682186417</v>
      </c>
      <c r="H409" t="e">
        <f ca="1">IF(tblAEX[[#This Row],[Close]]=MinClose,tblAEX[[#This Row],[Close]],NA())</f>
        <v>#N/A</v>
      </c>
      <c r="I409" t="e">
        <f ca="1">IF(tblAEX[[#This Row],[Close]]=MaxClose,tblAEX[[#This Row],[Close]],NA())</f>
        <v>#N/A</v>
      </c>
    </row>
    <row r="410" spans="1:9" x14ac:dyDescent="0.25">
      <c r="A410" s="1">
        <v>37113</v>
      </c>
      <c r="B410">
        <v>535.35</v>
      </c>
      <c r="C410">
        <v>539.57000000000005</v>
      </c>
      <c r="D410">
        <v>527.17999999999995</v>
      </c>
      <c r="E410">
        <v>530.09</v>
      </c>
      <c r="F410">
        <f>IF(tblAEX[[#This Row],[Datum]]&lt;=INDEX(tblRecessie[Eind],MATCH(tblAEX[[#This Row],[Datum]],tblRecessie[Start])),1,NA())</f>
        <v>1</v>
      </c>
      <c r="G410" s="3">
        <f>tblAEX[[#This Row],[Close]]/INDEX(tblAEX[Close],MATCH(EDATE(tblAEX[[#This Row],[Datum]],-12),tblAEX[Datum]))-1</f>
        <v>-0.22457249016251957</v>
      </c>
      <c r="H410" t="e">
        <f ca="1">IF(tblAEX[[#This Row],[Close]]=MinClose,tblAEX[[#This Row],[Close]],NA())</f>
        <v>#N/A</v>
      </c>
      <c r="I410" t="e">
        <f ca="1">IF(tblAEX[[#This Row],[Close]]=MaxClose,tblAEX[[#This Row],[Close]],NA())</f>
        <v>#N/A</v>
      </c>
    </row>
    <row r="411" spans="1:9" x14ac:dyDescent="0.25">
      <c r="A411" s="1">
        <v>37116</v>
      </c>
      <c r="B411">
        <v>532.6</v>
      </c>
      <c r="C411">
        <v>535.11</v>
      </c>
      <c r="D411">
        <v>527.29999999999995</v>
      </c>
      <c r="E411">
        <v>532.41</v>
      </c>
      <c r="F411">
        <f>IF(tblAEX[[#This Row],[Datum]]&lt;=INDEX(tblRecessie[Eind],MATCH(tblAEX[[#This Row],[Datum]],tblRecessie[Start])),1,NA())</f>
        <v>1</v>
      </c>
      <c r="G411" s="3">
        <f>tblAEX[[#This Row],[Close]]/INDEX(tblAEX[Close],MATCH(EDATE(tblAEX[[#This Row],[Datum]],-12),tblAEX[Datum]))-1</f>
        <v>-0.22162280701754389</v>
      </c>
      <c r="H411" t="e">
        <f ca="1">IF(tblAEX[[#This Row],[Close]]=MinClose,tblAEX[[#This Row],[Close]],NA())</f>
        <v>#N/A</v>
      </c>
      <c r="I411" t="e">
        <f ca="1">IF(tblAEX[[#This Row],[Close]]=MaxClose,tblAEX[[#This Row],[Close]],NA())</f>
        <v>#N/A</v>
      </c>
    </row>
    <row r="412" spans="1:9" x14ac:dyDescent="0.25">
      <c r="A412" s="1">
        <v>37117</v>
      </c>
      <c r="B412">
        <v>535.4</v>
      </c>
      <c r="C412">
        <v>540.64</v>
      </c>
      <c r="D412">
        <v>535.11</v>
      </c>
      <c r="E412">
        <v>538.05999999999995</v>
      </c>
      <c r="F412">
        <f>IF(tblAEX[[#This Row],[Datum]]&lt;=INDEX(tblRecessie[Eind],MATCH(tblAEX[[#This Row],[Datum]],tblRecessie[Start])),1,NA())</f>
        <v>1</v>
      </c>
      <c r="G412" s="3">
        <f>tblAEX[[#This Row],[Close]]/INDEX(tblAEX[Close],MATCH(EDATE(tblAEX[[#This Row],[Datum]],-12),tblAEX[Datum]))-1</f>
        <v>-0.21687746517822071</v>
      </c>
      <c r="H412" t="e">
        <f ca="1">IF(tblAEX[[#This Row],[Close]]=MinClose,tblAEX[[#This Row],[Close]],NA())</f>
        <v>#N/A</v>
      </c>
      <c r="I412" t="e">
        <f ca="1">IF(tblAEX[[#This Row],[Close]]=MaxClose,tblAEX[[#This Row],[Close]],NA())</f>
        <v>#N/A</v>
      </c>
    </row>
    <row r="413" spans="1:9" x14ac:dyDescent="0.25">
      <c r="A413" s="1">
        <v>37118</v>
      </c>
      <c r="B413">
        <v>538.54</v>
      </c>
      <c r="C413">
        <v>539.39</v>
      </c>
      <c r="D413">
        <v>531.65</v>
      </c>
      <c r="E413">
        <v>532.70000000000005</v>
      </c>
      <c r="F413">
        <f>IF(tblAEX[[#This Row],[Datum]]&lt;=INDEX(tblRecessie[Eind],MATCH(tblAEX[[#This Row],[Datum]],tblRecessie[Start])),1,NA())</f>
        <v>1</v>
      </c>
      <c r="G413" s="3">
        <f>tblAEX[[#This Row],[Close]]/INDEX(tblAEX[Close],MATCH(EDATE(tblAEX[[#This Row],[Datum]],-12),tblAEX[Datum]))-1</f>
        <v>-0.2254227676559114</v>
      </c>
      <c r="H413" t="e">
        <f ca="1">IF(tblAEX[[#This Row],[Close]]=MinClose,tblAEX[[#This Row],[Close]],NA())</f>
        <v>#N/A</v>
      </c>
      <c r="I413" t="e">
        <f ca="1">IF(tblAEX[[#This Row],[Close]]=MaxClose,tblAEX[[#This Row],[Close]],NA())</f>
        <v>#N/A</v>
      </c>
    </row>
    <row r="414" spans="1:9" x14ac:dyDescent="0.25">
      <c r="A414" s="1">
        <v>37119</v>
      </c>
      <c r="B414">
        <v>529.58000000000004</v>
      </c>
      <c r="C414">
        <v>530.64</v>
      </c>
      <c r="D414">
        <v>526.17999999999995</v>
      </c>
      <c r="E414">
        <v>530.1</v>
      </c>
      <c r="F414">
        <f>IF(tblAEX[[#This Row],[Datum]]&lt;=INDEX(tblRecessie[Eind],MATCH(tblAEX[[#This Row],[Datum]],tblRecessie[Start])),1,NA())</f>
        <v>1</v>
      </c>
      <c r="G414" s="3">
        <f>tblAEX[[#This Row],[Close]]/INDEX(tblAEX[Close],MATCH(EDATE(tblAEX[[#This Row],[Datum]],-12),tblAEX[Datum]))-1</f>
        <v>-0.23153866225971997</v>
      </c>
      <c r="H414" t="e">
        <f ca="1">IF(tblAEX[[#This Row],[Close]]=MinClose,tblAEX[[#This Row],[Close]],NA())</f>
        <v>#N/A</v>
      </c>
      <c r="I414" t="e">
        <f ca="1">IF(tblAEX[[#This Row],[Close]]=MaxClose,tblAEX[[#This Row],[Close]],NA())</f>
        <v>#N/A</v>
      </c>
    </row>
    <row r="415" spans="1:9" x14ac:dyDescent="0.25">
      <c r="A415" s="1">
        <v>37120</v>
      </c>
      <c r="B415">
        <v>530.65</v>
      </c>
      <c r="C415">
        <v>532.4</v>
      </c>
      <c r="D415">
        <v>520.04</v>
      </c>
      <c r="E415">
        <v>522.62</v>
      </c>
      <c r="F415">
        <f>IF(tblAEX[[#This Row],[Datum]]&lt;=INDEX(tblRecessie[Eind],MATCH(tblAEX[[#This Row],[Datum]],tblRecessie[Start])),1,NA())</f>
        <v>1</v>
      </c>
      <c r="G415" s="3">
        <f>tblAEX[[#This Row],[Close]]/INDEX(tblAEX[Close],MATCH(EDATE(tblAEX[[#This Row],[Datum]],-12),tblAEX[Datum]))-1</f>
        <v>-0.24469238217738787</v>
      </c>
      <c r="H415" t="e">
        <f ca="1">IF(tblAEX[[#This Row],[Close]]=MinClose,tblAEX[[#This Row],[Close]],NA())</f>
        <v>#N/A</v>
      </c>
      <c r="I415" t="e">
        <f ca="1">IF(tblAEX[[#This Row],[Close]]=MaxClose,tblAEX[[#This Row],[Close]],NA())</f>
        <v>#N/A</v>
      </c>
    </row>
    <row r="416" spans="1:9" x14ac:dyDescent="0.25">
      <c r="A416" s="1">
        <v>37123</v>
      </c>
      <c r="B416">
        <v>520.95000000000005</v>
      </c>
      <c r="C416">
        <v>523.42999999999995</v>
      </c>
      <c r="D416">
        <v>515.09</v>
      </c>
      <c r="E416">
        <v>522.87</v>
      </c>
      <c r="F416">
        <f>IF(tblAEX[[#This Row],[Datum]]&lt;=INDEX(tblRecessie[Eind],MATCH(tblAEX[[#This Row],[Datum]],tblRecessie[Start])),1,NA())</f>
        <v>1</v>
      </c>
      <c r="G416" s="3">
        <f>tblAEX[[#This Row],[Close]]/INDEX(tblAEX[Close],MATCH(EDATE(tblAEX[[#This Row],[Datum]],-12),tblAEX[Datum]))-1</f>
        <v>-0.24631351351351349</v>
      </c>
      <c r="H416" t="e">
        <f ca="1">IF(tblAEX[[#This Row],[Close]]=MinClose,tblAEX[[#This Row],[Close]],NA())</f>
        <v>#N/A</v>
      </c>
      <c r="I416" t="e">
        <f ca="1">IF(tblAEX[[#This Row],[Close]]=MaxClose,tblAEX[[#This Row],[Close]],NA())</f>
        <v>#N/A</v>
      </c>
    </row>
    <row r="417" spans="1:9" x14ac:dyDescent="0.25">
      <c r="A417" s="1">
        <v>37124</v>
      </c>
      <c r="B417">
        <v>524.16999999999996</v>
      </c>
      <c r="C417">
        <v>529.29999999999995</v>
      </c>
      <c r="D417">
        <v>520.91</v>
      </c>
      <c r="E417">
        <v>529.29999999999995</v>
      </c>
      <c r="F417">
        <f>IF(tblAEX[[#This Row],[Datum]]&lt;=INDEX(tblRecessie[Eind],MATCH(tblAEX[[#This Row],[Datum]],tblRecessie[Start])),1,NA())</f>
        <v>1</v>
      </c>
      <c r="G417" s="3">
        <f>tblAEX[[#This Row],[Close]]/INDEX(tblAEX[Close],MATCH(EDATE(tblAEX[[#This Row],[Datum]],-12),tblAEX[Datum]))-1</f>
        <v>-0.23671497584541079</v>
      </c>
      <c r="H417" t="e">
        <f ca="1">IF(tblAEX[[#This Row],[Close]]=MinClose,tblAEX[[#This Row],[Close]],NA())</f>
        <v>#N/A</v>
      </c>
      <c r="I417" t="e">
        <f ca="1">IF(tblAEX[[#This Row],[Close]]=MaxClose,tblAEX[[#This Row],[Close]],NA())</f>
        <v>#N/A</v>
      </c>
    </row>
    <row r="418" spans="1:9" x14ac:dyDescent="0.25">
      <c r="A418" s="1">
        <v>37125</v>
      </c>
      <c r="B418">
        <v>524.17999999999995</v>
      </c>
      <c r="C418">
        <v>531.11</v>
      </c>
      <c r="D418">
        <v>522.69000000000005</v>
      </c>
      <c r="E418">
        <v>526.35</v>
      </c>
      <c r="F418">
        <f>IF(tblAEX[[#This Row],[Datum]]&lt;=INDEX(tblRecessie[Eind],MATCH(tblAEX[[#This Row],[Datum]],tblRecessie[Start])),1,NA())</f>
        <v>1</v>
      </c>
      <c r="G418" s="3">
        <f>tblAEX[[#This Row],[Close]]/INDEX(tblAEX[Close],MATCH(EDATE(tblAEX[[#This Row],[Datum]],-12),tblAEX[Datum]))-1</f>
        <v>-0.24378259557777671</v>
      </c>
      <c r="H418" t="e">
        <f ca="1">IF(tblAEX[[#This Row],[Close]]=MinClose,tblAEX[[#This Row],[Close]],NA())</f>
        <v>#N/A</v>
      </c>
      <c r="I418" t="e">
        <f ca="1">IF(tblAEX[[#This Row],[Close]]=MaxClose,tblAEX[[#This Row],[Close]],NA())</f>
        <v>#N/A</v>
      </c>
    </row>
    <row r="419" spans="1:9" x14ac:dyDescent="0.25">
      <c r="A419" s="1">
        <v>37126</v>
      </c>
      <c r="B419">
        <v>526.65</v>
      </c>
      <c r="C419">
        <v>533.41999999999996</v>
      </c>
      <c r="D419">
        <v>525.47</v>
      </c>
      <c r="E419">
        <v>533.34</v>
      </c>
      <c r="F419">
        <f>IF(tblAEX[[#This Row],[Datum]]&lt;=INDEX(tblRecessie[Eind],MATCH(tblAEX[[#This Row],[Datum]],tblRecessie[Start])),1,NA())</f>
        <v>1</v>
      </c>
      <c r="G419" s="3">
        <f>tblAEX[[#This Row],[Close]]/INDEX(tblAEX[Close],MATCH(EDATE(tblAEX[[#This Row],[Datum]],-12),tblAEX[Datum]))-1</f>
        <v>-0.23308984240193265</v>
      </c>
      <c r="H419" t="e">
        <f ca="1">IF(tblAEX[[#This Row],[Close]]=MinClose,tblAEX[[#This Row],[Close]],NA())</f>
        <v>#N/A</v>
      </c>
      <c r="I419" t="e">
        <f ca="1">IF(tblAEX[[#This Row],[Close]]=MaxClose,tblAEX[[#This Row],[Close]],NA())</f>
        <v>#N/A</v>
      </c>
    </row>
    <row r="420" spans="1:9" x14ac:dyDescent="0.25">
      <c r="A420" s="1">
        <v>37127</v>
      </c>
      <c r="B420">
        <v>534.13</v>
      </c>
      <c r="C420">
        <v>540.19000000000005</v>
      </c>
      <c r="D420">
        <v>534.07000000000005</v>
      </c>
      <c r="E420">
        <v>538.77</v>
      </c>
      <c r="F420">
        <f>IF(tblAEX[[#This Row],[Datum]]&lt;=INDEX(tblRecessie[Eind],MATCH(tblAEX[[#This Row],[Datum]],tblRecessie[Start])),1,NA())</f>
        <v>1</v>
      </c>
      <c r="G420" s="3">
        <f>tblAEX[[#This Row],[Close]]/INDEX(tblAEX[Close],MATCH(EDATE(tblAEX[[#This Row],[Datum]],-12),tblAEX[Datum]))-1</f>
        <v>-0.2261053175902783</v>
      </c>
      <c r="H420" t="e">
        <f ca="1">IF(tblAEX[[#This Row],[Close]]=MinClose,tblAEX[[#This Row],[Close]],NA())</f>
        <v>#N/A</v>
      </c>
      <c r="I420" t="e">
        <f ca="1">IF(tblAEX[[#This Row],[Close]]=MaxClose,tblAEX[[#This Row],[Close]],NA())</f>
        <v>#N/A</v>
      </c>
    </row>
    <row r="421" spans="1:9" x14ac:dyDescent="0.25">
      <c r="A421" s="1">
        <v>37130</v>
      </c>
      <c r="B421">
        <v>542.73</v>
      </c>
      <c r="C421">
        <v>545.45000000000005</v>
      </c>
      <c r="D421">
        <v>540.27</v>
      </c>
      <c r="E421">
        <v>542.48</v>
      </c>
      <c r="F421">
        <f>IF(tblAEX[[#This Row],[Datum]]&lt;=INDEX(tblRecessie[Eind],MATCH(tblAEX[[#This Row],[Datum]],tblRecessie[Start])),1,NA())</f>
        <v>1</v>
      </c>
      <c r="G421" s="3">
        <f>tblAEX[[#This Row],[Close]]/INDEX(tblAEX[Close],MATCH(EDATE(tblAEX[[#This Row],[Datum]],-12),tblAEX[Datum]))-1</f>
        <v>-0.21533232082158094</v>
      </c>
      <c r="H421" t="e">
        <f ca="1">IF(tblAEX[[#This Row],[Close]]=MinClose,tblAEX[[#This Row],[Close]],NA())</f>
        <v>#N/A</v>
      </c>
      <c r="I421" t="e">
        <f ca="1">IF(tblAEX[[#This Row],[Close]]=MaxClose,tblAEX[[#This Row],[Close]],NA())</f>
        <v>#N/A</v>
      </c>
    </row>
    <row r="422" spans="1:9" x14ac:dyDescent="0.25">
      <c r="A422" s="1">
        <v>37131</v>
      </c>
      <c r="B422">
        <v>540.25</v>
      </c>
      <c r="C422">
        <v>544.41999999999996</v>
      </c>
      <c r="D422">
        <v>533.25</v>
      </c>
      <c r="E422">
        <v>533.80999999999995</v>
      </c>
      <c r="F422">
        <f>IF(tblAEX[[#This Row],[Datum]]&lt;=INDEX(tblRecessie[Eind],MATCH(tblAEX[[#This Row],[Datum]],tblRecessie[Start])),1,NA())</f>
        <v>1</v>
      </c>
      <c r="G422" s="3">
        <f>tblAEX[[#This Row],[Close]]/INDEX(tblAEX[Close],MATCH(EDATE(tblAEX[[#This Row],[Datum]],-12),tblAEX[Datum]))-1</f>
        <v>-0.23259056929269706</v>
      </c>
      <c r="H422" t="e">
        <f ca="1">IF(tblAEX[[#This Row],[Close]]=MinClose,tblAEX[[#This Row],[Close]],NA())</f>
        <v>#N/A</v>
      </c>
      <c r="I422" t="e">
        <f ca="1">IF(tblAEX[[#This Row],[Close]]=MaxClose,tblAEX[[#This Row],[Close]],NA())</f>
        <v>#N/A</v>
      </c>
    </row>
    <row r="423" spans="1:9" x14ac:dyDescent="0.25">
      <c r="A423" s="1">
        <v>37132</v>
      </c>
      <c r="B423">
        <v>531.35</v>
      </c>
      <c r="C423">
        <v>538.84</v>
      </c>
      <c r="D423">
        <v>529.66</v>
      </c>
      <c r="E423">
        <v>535.54</v>
      </c>
      <c r="F423">
        <f>IF(tblAEX[[#This Row],[Datum]]&lt;=INDEX(tblRecessie[Eind],MATCH(tblAEX[[#This Row],[Datum]],tblRecessie[Start])),1,NA())</f>
        <v>1</v>
      </c>
      <c r="G423" s="3">
        <f>tblAEX[[#This Row],[Close]]/INDEX(tblAEX[Close],MATCH(EDATE(tblAEX[[#This Row],[Datum]],-12),tblAEX[Datum]))-1</f>
        <v>-0.22538185605183991</v>
      </c>
      <c r="H423" t="e">
        <f ca="1">IF(tblAEX[[#This Row],[Close]]=MinClose,tblAEX[[#This Row],[Close]],NA())</f>
        <v>#N/A</v>
      </c>
      <c r="I423" t="e">
        <f ca="1">IF(tblAEX[[#This Row],[Close]]=MaxClose,tblAEX[[#This Row],[Close]],NA())</f>
        <v>#N/A</v>
      </c>
    </row>
    <row r="424" spans="1:9" x14ac:dyDescent="0.25">
      <c r="A424" s="1">
        <v>37133</v>
      </c>
      <c r="B424">
        <v>534.41</v>
      </c>
      <c r="C424">
        <v>537.14</v>
      </c>
      <c r="D424">
        <v>527.04</v>
      </c>
      <c r="E424">
        <v>527.04</v>
      </c>
      <c r="F424">
        <f>IF(tblAEX[[#This Row],[Datum]]&lt;=INDEX(tblRecessie[Eind],MATCH(tblAEX[[#This Row],[Datum]],tblRecessie[Start])),1,NA())</f>
        <v>1</v>
      </c>
      <c r="G424" s="3">
        <f>tblAEX[[#This Row],[Close]]/INDEX(tblAEX[Close],MATCH(EDATE(tblAEX[[#This Row],[Datum]],-12),tblAEX[Datum]))-1</f>
        <v>-0.23094657892048853</v>
      </c>
      <c r="H424" t="e">
        <f ca="1">IF(tblAEX[[#This Row],[Close]]=MinClose,tblAEX[[#This Row],[Close]],NA())</f>
        <v>#N/A</v>
      </c>
      <c r="I424" t="e">
        <f ca="1">IF(tblAEX[[#This Row],[Close]]=MaxClose,tblAEX[[#This Row],[Close]],NA())</f>
        <v>#N/A</v>
      </c>
    </row>
    <row r="425" spans="1:9" x14ac:dyDescent="0.25">
      <c r="A425" s="1">
        <v>37134</v>
      </c>
      <c r="B425">
        <v>523.08000000000004</v>
      </c>
      <c r="C425">
        <v>527.04999999999995</v>
      </c>
      <c r="D425">
        <v>521.08000000000004</v>
      </c>
      <c r="E425">
        <v>523.63</v>
      </c>
      <c r="F425">
        <f>IF(tblAEX[[#This Row],[Datum]]&lt;=INDEX(tblRecessie[Eind],MATCH(tblAEX[[#This Row],[Datum]],tblRecessie[Start])),1,NA())</f>
        <v>1</v>
      </c>
      <c r="G425" s="3">
        <f>tblAEX[[#This Row],[Close]]/INDEX(tblAEX[Close],MATCH(EDATE(tblAEX[[#This Row],[Datum]],-12),tblAEX[Datum]))-1</f>
        <v>-0.24058765518041536</v>
      </c>
      <c r="H425" t="e">
        <f ca="1">IF(tblAEX[[#This Row],[Close]]=MinClose,tblAEX[[#This Row],[Close]],NA())</f>
        <v>#N/A</v>
      </c>
      <c r="I425" t="e">
        <f ca="1">IF(tblAEX[[#This Row],[Close]]=MaxClose,tblAEX[[#This Row],[Close]],NA())</f>
        <v>#N/A</v>
      </c>
    </row>
    <row r="426" spans="1:9" x14ac:dyDescent="0.25">
      <c r="A426" s="1">
        <v>37137</v>
      </c>
      <c r="B426">
        <v>523.91</v>
      </c>
      <c r="C426">
        <v>523.91</v>
      </c>
      <c r="D426">
        <v>513.39</v>
      </c>
      <c r="E426">
        <v>516.63</v>
      </c>
      <c r="F426">
        <f>IF(tblAEX[[#This Row],[Datum]]&lt;=INDEX(tblRecessie[Eind],MATCH(tblAEX[[#This Row],[Datum]],tblRecessie[Start])),1,NA())</f>
        <v>1</v>
      </c>
      <c r="G426" s="3">
        <f>tblAEX[[#This Row],[Close]]/INDEX(tblAEX[Close],MATCH(EDATE(tblAEX[[#This Row],[Datum]],-12),tblAEX[Datum]))-1</f>
        <v>-0.25683995511953739</v>
      </c>
      <c r="H426" t="e">
        <f ca="1">IF(tblAEX[[#This Row],[Close]]=MinClose,tblAEX[[#This Row],[Close]],NA())</f>
        <v>#N/A</v>
      </c>
      <c r="I426" t="e">
        <f ca="1">IF(tblAEX[[#This Row],[Close]]=MaxClose,tblAEX[[#This Row],[Close]],NA())</f>
        <v>#N/A</v>
      </c>
    </row>
    <row r="427" spans="1:9" x14ac:dyDescent="0.25">
      <c r="A427" s="1">
        <v>37138</v>
      </c>
      <c r="B427">
        <v>520.98</v>
      </c>
      <c r="C427">
        <v>523.16</v>
      </c>
      <c r="D427">
        <v>509.63</v>
      </c>
      <c r="E427">
        <v>522.04999999999995</v>
      </c>
      <c r="F427">
        <f>IF(tblAEX[[#This Row],[Datum]]&lt;=INDEX(tblRecessie[Eind],MATCH(tblAEX[[#This Row],[Datum]],tblRecessie[Start])),1,NA())</f>
        <v>1</v>
      </c>
      <c r="G427" s="3">
        <f>tblAEX[[#This Row],[Close]]/INDEX(tblAEX[Close],MATCH(EDATE(tblAEX[[#This Row],[Datum]],-12),tblAEX[Datum]))-1</f>
        <v>-0.2558726267176008</v>
      </c>
      <c r="H427" t="e">
        <f ca="1">IF(tblAEX[[#This Row],[Close]]=MinClose,tblAEX[[#This Row],[Close]],NA())</f>
        <v>#N/A</v>
      </c>
      <c r="I427" t="e">
        <f ca="1">IF(tblAEX[[#This Row],[Close]]=MaxClose,tblAEX[[#This Row],[Close]],NA())</f>
        <v>#N/A</v>
      </c>
    </row>
    <row r="428" spans="1:9" x14ac:dyDescent="0.25">
      <c r="A428" s="1">
        <v>37139</v>
      </c>
      <c r="B428">
        <v>516.91</v>
      </c>
      <c r="C428">
        <v>517.96</v>
      </c>
      <c r="D428">
        <v>512.20000000000005</v>
      </c>
      <c r="E428">
        <v>513.07000000000005</v>
      </c>
      <c r="F428">
        <f>IF(tblAEX[[#This Row],[Datum]]&lt;=INDEX(tblRecessie[Eind],MATCH(tblAEX[[#This Row],[Datum]],tblRecessie[Start])),1,NA())</f>
        <v>1</v>
      </c>
      <c r="G428" s="3">
        <f>tblAEX[[#This Row],[Close]]/INDEX(tblAEX[Close],MATCH(EDATE(tblAEX[[#This Row],[Datum]],-12),tblAEX[Datum]))-1</f>
        <v>-0.26496375462021138</v>
      </c>
      <c r="H428" t="e">
        <f ca="1">IF(tblAEX[[#This Row],[Close]]=MinClose,tblAEX[[#This Row],[Close]],NA())</f>
        <v>#N/A</v>
      </c>
      <c r="I428" t="e">
        <f ca="1">IF(tblAEX[[#This Row],[Close]]=MaxClose,tblAEX[[#This Row],[Close]],NA())</f>
        <v>#N/A</v>
      </c>
    </row>
    <row r="429" spans="1:9" x14ac:dyDescent="0.25">
      <c r="A429" s="1">
        <v>37140</v>
      </c>
      <c r="B429">
        <v>516.95000000000005</v>
      </c>
      <c r="C429">
        <v>517.86</v>
      </c>
      <c r="D429">
        <v>498.9</v>
      </c>
      <c r="E429">
        <v>500.33</v>
      </c>
      <c r="F429">
        <f>IF(tblAEX[[#This Row],[Datum]]&lt;=INDEX(tblRecessie[Eind],MATCH(tblAEX[[#This Row],[Datum]],tblRecessie[Start])),1,NA())</f>
        <v>1</v>
      </c>
      <c r="G429" s="3">
        <f>tblAEX[[#This Row],[Close]]/INDEX(tblAEX[Close],MATCH(EDATE(tblAEX[[#This Row],[Datum]],-12),tblAEX[Datum]))-1</f>
        <v>-0.28011107753845266</v>
      </c>
      <c r="H429" t="e">
        <f ca="1">IF(tblAEX[[#This Row],[Close]]=MinClose,tblAEX[[#This Row],[Close]],NA())</f>
        <v>#N/A</v>
      </c>
      <c r="I429" t="e">
        <f ca="1">IF(tblAEX[[#This Row],[Close]]=MaxClose,tblAEX[[#This Row],[Close]],NA())</f>
        <v>#N/A</v>
      </c>
    </row>
    <row r="430" spans="1:9" x14ac:dyDescent="0.25">
      <c r="A430" s="1">
        <v>37141</v>
      </c>
      <c r="B430">
        <v>500.05</v>
      </c>
      <c r="C430">
        <v>502.15</v>
      </c>
      <c r="D430">
        <v>485.23</v>
      </c>
      <c r="E430">
        <v>486.04</v>
      </c>
      <c r="F430">
        <f>IF(tblAEX[[#This Row],[Datum]]&lt;=INDEX(tblRecessie[Eind],MATCH(tblAEX[[#This Row],[Datum]],tblRecessie[Start])),1,NA())</f>
        <v>1</v>
      </c>
      <c r="G430" s="3">
        <f>tblAEX[[#This Row],[Close]]/INDEX(tblAEX[Close],MATCH(EDATE(tblAEX[[#This Row],[Datum]],-12),tblAEX[Datum]))-1</f>
        <v>-0.30056123183191819</v>
      </c>
      <c r="H430" t="e">
        <f ca="1">IF(tblAEX[[#This Row],[Close]]=MinClose,tblAEX[[#This Row],[Close]],NA())</f>
        <v>#N/A</v>
      </c>
      <c r="I430" t="e">
        <f ca="1">IF(tblAEX[[#This Row],[Close]]=MaxClose,tblAEX[[#This Row],[Close]],NA())</f>
        <v>#N/A</v>
      </c>
    </row>
    <row r="431" spans="1:9" x14ac:dyDescent="0.25">
      <c r="A431" s="1">
        <v>37144</v>
      </c>
      <c r="B431">
        <v>483.84</v>
      </c>
      <c r="C431">
        <v>486.51</v>
      </c>
      <c r="D431">
        <v>466.39</v>
      </c>
      <c r="E431">
        <v>483.53</v>
      </c>
      <c r="F431">
        <f>IF(tblAEX[[#This Row],[Datum]]&lt;=INDEX(tblRecessie[Eind],MATCH(tblAEX[[#This Row],[Datum]],tblRecessie[Start])),1,NA())</f>
        <v>1</v>
      </c>
      <c r="G431" s="3">
        <f>tblAEX[[#This Row],[Close]]/INDEX(tblAEX[Close],MATCH(EDATE(tblAEX[[#This Row],[Datum]],-12),tblAEX[Datum]))-1</f>
        <v>-0.29563862020743514</v>
      </c>
      <c r="H431" t="e">
        <f ca="1">IF(tblAEX[[#This Row],[Close]]=MinClose,tblAEX[[#This Row],[Close]],NA())</f>
        <v>#N/A</v>
      </c>
      <c r="I431" t="e">
        <f ca="1">IF(tblAEX[[#This Row],[Close]]=MaxClose,tblAEX[[#This Row],[Close]],NA())</f>
        <v>#N/A</v>
      </c>
    </row>
    <row r="432" spans="1:9" x14ac:dyDescent="0.25">
      <c r="A432" s="1">
        <v>37145</v>
      </c>
      <c r="B432">
        <v>487.09</v>
      </c>
      <c r="C432">
        <v>495.27</v>
      </c>
      <c r="D432">
        <v>448.89</v>
      </c>
      <c r="E432">
        <v>449.94</v>
      </c>
      <c r="F432">
        <f>IF(tblAEX[[#This Row],[Datum]]&lt;=INDEX(tblRecessie[Eind],MATCH(tblAEX[[#This Row],[Datum]],tblRecessie[Start])),1,NA())</f>
        <v>1</v>
      </c>
      <c r="G432" s="3">
        <f>tblAEX[[#This Row],[Close]]/INDEX(tblAEX[Close],MATCH(EDATE(tblAEX[[#This Row],[Datum]],-12),tblAEX[Datum]))-1</f>
        <v>-0.34563699825479932</v>
      </c>
      <c r="H432" t="e">
        <f ca="1">IF(tblAEX[[#This Row],[Close]]=MinClose,tblAEX[[#This Row],[Close]],NA())</f>
        <v>#N/A</v>
      </c>
      <c r="I432" t="e">
        <f ca="1">IF(tblAEX[[#This Row],[Close]]=MaxClose,tblAEX[[#This Row],[Close]],NA())</f>
        <v>#N/A</v>
      </c>
    </row>
    <row r="433" spans="1:9" x14ac:dyDescent="0.25">
      <c r="A433" s="1">
        <v>37146</v>
      </c>
      <c r="B433">
        <v>441.03</v>
      </c>
      <c r="C433">
        <v>463.52</v>
      </c>
      <c r="D433">
        <v>438.88</v>
      </c>
      <c r="E433">
        <v>452.92</v>
      </c>
      <c r="F433">
        <f>IF(tblAEX[[#This Row],[Datum]]&lt;=INDEX(tblRecessie[Eind],MATCH(tblAEX[[#This Row],[Datum]],tblRecessie[Start])),1,NA())</f>
        <v>1</v>
      </c>
      <c r="G433" s="3">
        <f>tblAEX[[#This Row],[Close]]/INDEX(tblAEX[Close],MATCH(EDATE(tblAEX[[#This Row],[Datum]],-12),tblAEX[Datum]))-1</f>
        <v>-0.33619615717195983</v>
      </c>
      <c r="H433" t="e">
        <f ca="1">IF(tblAEX[[#This Row],[Close]]=MinClose,tblAEX[[#This Row],[Close]],NA())</f>
        <v>#N/A</v>
      </c>
      <c r="I433" t="e">
        <f ca="1">IF(tblAEX[[#This Row],[Close]]=MaxClose,tblAEX[[#This Row],[Close]],NA())</f>
        <v>#N/A</v>
      </c>
    </row>
    <row r="434" spans="1:9" x14ac:dyDescent="0.25">
      <c r="A434" s="1">
        <v>37147</v>
      </c>
      <c r="B434">
        <v>454.47</v>
      </c>
      <c r="C434">
        <v>460.25</v>
      </c>
      <c r="D434">
        <v>446.89</v>
      </c>
      <c r="E434">
        <v>459.86</v>
      </c>
      <c r="F434">
        <f>IF(tblAEX[[#This Row],[Datum]]&lt;=INDEX(tblRecessie[Eind],MATCH(tblAEX[[#This Row],[Datum]],tblRecessie[Start])),1,NA())</f>
        <v>1</v>
      </c>
      <c r="G434" s="3">
        <f>tblAEX[[#This Row],[Close]]/INDEX(tblAEX[Close],MATCH(EDATE(tblAEX[[#This Row],[Datum]],-12),tblAEX[Datum]))-1</f>
        <v>-0.32108954011958368</v>
      </c>
      <c r="H434" t="e">
        <f ca="1">IF(tblAEX[[#This Row],[Close]]=MinClose,tblAEX[[#This Row],[Close]],NA())</f>
        <v>#N/A</v>
      </c>
      <c r="I434" t="e">
        <f ca="1">IF(tblAEX[[#This Row],[Close]]=MaxClose,tblAEX[[#This Row],[Close]],NA())</f>
        <v>#N/A</v>
      </c>
    </row>
    <row r="435" spans="1:9" x14ac:dyDescent="0.25">
      <c r="A435" s="1">
        <v>37148</v>
      </c>
      <c r="B435">
        <v>458.5</v>
      </c>
      <c r="C435">
        <v>464.59</v>
      </c>
      <c r="D435">
        <v>426.49</v>
      </c>
      <c r="E435">
        <v>426.5</v>
      </c>
      <c r="F435">
        <f>IF(tblAEX[[#This Row],[Datum]]&lt;=INDEX(tblRecessie[Eind],MATCH(tblAEX[[#This Row],[Datum]],tblRecessie[Start])),1,NA())</f>
        <v>1</v>
      </c>
      <c r="G435" s="3">
        <f>tblAEX[[#This Row],[Close]]/INDEX(tblAEX[Close],MATCH(EDATE(tblAEX[[#This Row],[Datum]],-12),tblAEX[Datum]))-1</f>
        <v>-0.37031240772456153</v>
      </c>
      <c r="H435" t="e">
        <f ca="1">IF(tblAEX[[#This Row],[Close]]=MinClose,tblAEX[[#This Row],[Close]],NA())</f>
        <v>#N/A</v>
      </c>
      <c r="I435" t="e">
        <f ca="1">IF(tblAEX[[#This Row],[Close]]=MaxClose,tblAEX[[#This Row],[Close]],NA())</f>
        <v>#N/A</v>
      </c>
    </row>
    <row r="436" spans="1:9" x14ac:dyDescent="0.25">
      <c r="A436" s="1">
        <v>37151</v>
      </c>
      <c r="B436">
        <v>425.89</v>
      </c>
      <c r="C436">
        <v>445</v>
      </c>
      <c r="D436">
        <v>412.82</v>
      </c>
      <c r="E436">
        <v>440.06</v>
      </c>
      <c r="F436">
        <f>IF(tblAEX[[#This Row],[Datum]]&lt;=INDEX(tblRecessie[Eind],MATCH(tblAEX[[#This Row],[Datum]],tblRecessie[Start])),1,NA())</f>
        <v>1</v>
      </c>
      <c r="G436" s="3">
        <f>tblAEX[[#This Row],[Close]]/INDEX(tblAEX[Close],MATCH(EDATE(tblAEX[[#This Row],[Datum]],-12),tblAEX[Datum]))-1</f>
        <v>-0.34942787025812361</v>
      </c>
      <c r="H436" t="e">
        <f ca="1">IF(tblAEX[[#This Row],[Close]]=MinClose,tblAEX[[#This Row],[Close]],NA())</f>
        <v>#N/A</v>
      </c>
      <c r="I436" t="e">
        <f ca="1">IF(tblAEX[[#This Row],[Close]]=MaxClose,tblAEX[[#This Row],[Close]],NA())</f>
        <v>#N/A</v>
      </c>
    </row>
    <row r="437" spans="1:9" x14ac:dyDescent="0.25">
      <c r="A437" s="1">
        <v>37152</v>
      </c>
      <c r="B437">
        <v>436.26</v>
      </c>
      <c r="C437">
        <v>441.2</v>
      </c>
      <c r="D437">
        <v>431.29</v>
      </c>
      <c r="E437">
        <v>441.2</v>
      </c>
      <c r="F437">
        <f>IF(tblAEX[[#This Row],[Datum]]&lt;=INDEX(tblRecessie[Eind],MATCH(tblAEX[[#This Row],[Datum]],tblRecessie[Start])),1,NA())</f>
        <v>1</v>
      </c>
      <c r="G437" s="3">
        <f>tblAEX[[#This Row],[Close]]/INDEX(tblAEX[Close],MATCH(EDATE(tblAEX[[#This Row],[Datum]],-12),tblAEX[Datum]))-1</f>
        <v>-0.33994584324461796</v>
      </c>
      <c r="H437" t="e">
        <f ca="1">IF(tblAEX[[#This Row],[Close]]=MinClose,tblAEX[[#This Row],[Close]],NA())</f>
        <v>#N/A</v>
      </c>
      <c r="I437" t="e">
        <f ca="1">IF(tblAEX[[#This Row],[Close]]=MaxClose,tblAEX[[#This Row],[Close]],NA())</f>
        <v>#N/A</v>
      </c>
    </row>
    <row r="438" spans="1:9" x14ac:dyDescent="0.25">
      <c r="A438" s="1">
        <v>37153</v>
      </c>
      <c r="B438">
        <v>438.62</v>
      </c>
      <c r="C438">
        <v>449.63</v>
      </c>
      <c r="D438">
        <v>428.96</v>
      </c>
      <c r="E438">
        <v>432.39</v>
      </c>
      <c r="F438">
        <f>IF(tblAEX[[#This Row],[Datum]]&lt;=INDEX(tblRecessie[Eind],MATCH(tblAEX[[#This Row],[Datum]],tblRecessie[Start])),1,NA())</f>
        <v>1</v>
      </c>
      <c r="G438" s="3">
        <f>tblAEX[[#This Row],[Close]]/INDEX(tblAEX[Close],MATCH(EDATE(tblAEX[[#This Row],[Datum]],-12),tblAEX[Datum]))-1</f>
        <v>-0.35168081086754444</v>
      </c>
      <c r="H438" t="e">
        <f ca="1">IF(tblAEX[[#This Row],[Close]]=MinClose,tblAEX[[#This Row],[Close]],NA())</f>
        <v>#N/A</v>
      </c>
      <c r="I438" t="e">
        <f ca="1">IF(tblAEX[[#This Row],[Close]]=MaxClose,tblAEX[[#This Row],[Close]],NA())</f>
        <v>#N/A</v>
      </c>
    </row>
    <row r="439" spans="1:9" x14ac:dyDescent="0.25">
      <c r="A439" s="1">
        <v>37154</v>
      </c>
      <c r="B439">
        <v>430.27</v>
      </c>
      <c r="C439">
        <v>434.48</v>
      </c>
      <c r="D439">
        <v>407.45</v>
      </c>
      <c r="E439">
        <v>410.15</v>
      </c>
      <c r="F439">
        <f>IF(tblAEX[[#This Row],[Datum]]&lt;=INDEX(tblRecessie[Eind],MATCH(tblAEX[[#This Row],[Datum]],tblRecessie[Start])),1,NA())</f>
        <v>1</v>
      </c>
      <c r="G439" s="3">
        <f>tblAEX[[#This Row],[Close]]/INDEX(tblAEX[Close],MATCH(EDATE(tblAEX[[#This Row],[Datum]],-12),tblAEX[Datum]))-1</f>
        <v>-0.38270397182547444</v>
      </c>
      <c r="H439" t="e">
        <f ca="1">IF(tblAEX[[#This Row],[Close]]=MinClose,tblAEX[[#This Row],[Close]],NA())</f>
        <v>#N/A</v>
      </c>
      <c r="I439" t="e">
        <f ca="1">IF(tblAEX[[#This Row],[Close]]=MaxClose,tblAEX[[#This Row],[Close]],NA())</f>
        <v>#N/A</v>
      </c>
    </row>
    <row r="440" spans="1:9" x14ac:dyDescent="0.25">
      <c r="A440" s="1">
        <v>37155</v>
      </c>
      <c r="B440">
        <v>387.94</v>
      </c>
      <c r="C440">
        <v>406.34</v>
      </c>
      <c r="D440">
        <v>378.36</v>
      </c>
      <c r="E440">
        <v>396.23</v>
      </c>
      <c r="F440">
        <f>IF(tblAEX[[#This Row],[Datum]]&lt;=INDEX(tblRecessie[Eind],MATCH(tblAEX[[#This Row],[Datum]],tblRecessie[Start])),1,NA())</f>
        <v>1</v>
      </c>
      <c r="G440" s="3">
        <f>tblAEX[[#This Row],[Close]]/INDEX(tblAEX[Close],MATCH(EDATE(tblAEX[[#This Row],[Datum]],-12),tblAEX[Datum]))-1</f>
        <v>-0.39599085365853659</v>
      </c>
      <c r="H440" t="e">
        <f ca="1">IF(tblAEX[[#This Row],[Close]]=MinClose,tblAEX[[#This Row],[Close]],NA())</f>
        <v>#N/A</v>
      </c>
      <c r="I440" t="e">
        <f ca="1">IF(tblAEX[[#This Row],[Close]]=MaxClose,tblAEX[[#This Row],[Close]],NA())</f>
        <v>#N/A</v>
      </c>
    </row>
    <row r="441" spans="1:9" x14ac:dyDescent="0.25">
      <c r="A441" s="1">
        <v>37158</v>
      </c>
      <c r="B441">
        <v>410.45</v>
      </c>
      <c r="C441">
        <v>419.12</v>
      </c>
      <c r="D441">
        <v>405.75</v>
      </c>
      <c r="E441">
        <v>419.04</v>
      </c>
      <c r="F441">
        <f>IF(tblAEX[[#This Row],[Datum]]&lt;=INDEX(tblRecessie[Eind],MATCH(tblAEX[[#This Row],[Datum]],tblRecessie[Start])),1,NA())</f>
        <v>1</v>
      </c>
      <c r="G441" s="3">
        <f>tblAEX[[#This Row],[Close]]/INDEX(tblAEX[Close],MATCH(EDATE(tblAEX[[#This Row],[Datum]],-12),tblAEX[Datum]))-1</f>
        <v>-0.35824552805684884</v>
      </c>
      <c r="H441" t="e">
        <f ca="1">IF(tblAEX[[#This Row],[Close]]=MinClose,tblAEX[[#This Row],[Close]],NA())</f>
        <v>#N/A</v>
      </c>
      <c r="I441" t="e">
        <f ca="1">IF(tblAEX[[#This Row],[Close]]=MaxClose,tblAEX[[#This Row],[Close]],NA())</f>
        <v>#N/A</v>
      </c>
    </row>
    <row r="442" spans="1:9" x14ac:dyDescent="0.25">
      <c r="A442" s="1">
        <v>37159</v>
      </c>
      <c r="B442">
        <v>416.19</v>
      </c>
      <c r="C442">
        <v>430.91</v>
      </c>
      <c r="D442">
        <v>408.03</v>
      </c>
      <c r="E442">
        <v>429.23</v>
      </c>
      <c r="F442">
        <f>IF(tblAEX[[#This Row],[Datum]]&lt;=INDEX(tblRecessie[Eind],MATCH(tblAEX[[#This Row],[Datum]],tblRecessie[Start])),1,NA())</f>
        <v>1</v>
      </c>
      <c r="G442" s="3">
        <f>tblAEX[[#This Row],[Close]]/INDEX(tblAEX[Close],MATCH(EDATE(tblAEX[[#This Row],[Datum]],-12),tblAEX[Datum]))-1</f>
        <v>-0.3482294703595723</v>
      </c>
      <c r="H442" t="e">
        <f ca="1">IF(tblAEX[[#This Row],[Close]]=MinClose,tblAEX[[#This Row],[Close]],NA())</f>
        <v>#N/A</v>
      </c>
      <c r="I442" t="e">
        <f ca="1">IF(tblAEX[[#This Row],[Close]]=MaxClose,tblAEX[[#This Row],[Close]],NA())</f>
        <v>#N/A</v>
      </c>
    </row>
    <row r="443" spans="1:9" x14ac:dyDescent="0.25">
      <c r="A443" s="1">
        <v>37160</v>
      </c>
      <c r="B443">
        <v>426.98</v>
      </c>
      <c r="C443">
        <v>442.62</v>
      </c>
      <c r="D443">
        <v>423.29</v>
      </c>
      <c r="E443">
        <v>434.54</v>
      </c>
      <c r="F443">
        <f>IF(tblAEX[[#This Row],[Datum]]&lt;=INDEX(tblRecessie[Eind],MATCH(tblAEX[[#This Row],[Datum]],tblRecessie[Start])),1,NA())</f>
        <v>1</v>
      </c>
      <c r="G443" s="3">
        <f>tblAEX[[#This Row],[Close]]/INDEX(tblAEX[Close],MATCH(EDATE(tblAEX[[#This Row],[Datum]],-12),tblAEX[Datum]))-1</f>
        <v>-0.33475199020208213</v>
      </c>
      <c r="H443" t="e">
        <f ca="1">IF(tblAEX[[#This Row],[Close]]=MinClose,tblAEX[[#This Row],[Close]],NA())</f>
        <v>#N/A</v>
      </c>
      <c r="I443" t="e">
        <f ca="1">IF(tblAEX[[#This Row],[Close]]=MaxClose,tblAEX[[#This Row],[Close]],NA())</f>
        <v>#N/A</v>
      </c>
    </row>
    <row r="444" spans="1:9" x14ac:dyDescent="0.25">
      <c r="A444" s="1">
        <v>37161</v>
      </c>
      <c r="B444">
        <v>434.54</v>
      </c>
      <c r="C444">
        <v>434.73</v>
      </c>
      <c r="D444">
        <v>425.86</v>
      </c>
      <c r="E444">
        <v>434.12</v>
      </c>
      <c r="F444">
        <f>IF(tblAEX[[#This Row],[Datum]]&lt;=INDEX(tblRecessie[Eind],MATCH(tblAEX[[#This Row],[Datum]],tblRecessie[Start])),1,NA())</f>
        <v>1</v>
      </c>
      <c r="G444" s="3">
        <f>tblAEX[[#This Row],[Close]]/INDEX(tblAEX[Close],MATCH(EDATE(tblAEX[[#This Row],[Datum]],-12),tblAEX[Datum]))-1</f>
        <v>-0.33831240092671633</v>
      </c>
      <c r="H444" t="e">
        <f ca="1">IF(tblAEX[[#This Row],[Close]]=MinClose,tblAEX[[#This Row],[Close]],NA())</f>
        <v>#N/A</v>
      </c>
      <c r="I444" t="e">
        <f ca="1">IF(tblAEX[[#This Row],[Close]]=MaxClose,tblAEX[[#This Row],[Close]],NA())</f>
        <v>#N/A</v>
      </c>
    </row>
    <row r="445" spans="1:9" x14ac:dyDescent="0.25">
      <c r="A445" s="1">
        <v>37162</v>
      </c>
      <c r="B445">
        <v>440.28</v>
      </c>
      <c r="C445">
        <v>453.9</v>
      </c>
      <c r="D445">
        <v>440.09</v>
      </c>
      <c r="E445">
        <v>453.87</v>
      </c>
      <c r="F445">
        <f>IF(tblAEX[[#This Row],[Datum]]&lt;=INDEX(tblRecessie[Eind],MATCH(tblAEX[[#This Row],[Datum]],tblRecessie[Start])),1,NA())</f>
        <v>1</v>
      </c>
      <c r="G445" s="3">
        <f>tblAEX[[#This Row],[Close]]/INDEX(tblAEX[Close],MATCH(EDATE(tblAEX[[#This Row],[Datum]],-12),tblAEX[Datum]))-1</f>
        <v>-0.31100282357227438</v>
      </c>
      <c r="H445" t="e">
        <f ca="1">IF(tblAEX[[#This Row],[Close]]=MinClose,tblAEX[[#This Row],[Close]],NA())</f>
        <v>#N/A</v>
      </c>
      <c r="I445" t="e">
        <f ca="1">IF(tblAEX[[#This Row],[Close]]=MaxClose,tblAEX[[#This Row],[Close]],NA())</f>
        <v>#N/A</v>
      </c>
    </row>
    <row r="446" spans="1:9" x14ac:dyDescent="0.25">
      <c r="A446" s="1">
        <v>37165</v>
      </c>
      <c r="B446">
        <v>452.31</v>
      </c>
      <c r="C446">
        <v>452.31</v>
      </c>
      <c r="D446">
        <v>436.2</v>
      </c>
      <c r="E446">
        <v>437.44</v>
      </c>
      <c r="F446">
        <f>IF(tblAEX[[#This Row],[Datum]]&lt;=INDEX(tblRecessie[Eind],MATCH(tblAEX[[#This Row],[Datum]],tblRecessie[Start])),1,NA())</f>
        <v>1</v>
      </c>
      <c r="G446" s="3">
        <f>tblAEX[[#This Row],[Close]]/INDEX(tblAEX[Close],MATCH(EDATE(tblAEX[[#This Row],[Datum]],-12),tblAEX[Datum]))-1</f>
        <v>-0.33873503446607811</v>
      </c>
      <c r="H446" t="e">
        <f ca="1">IF(tblAEX[[#This Row],[Close]]=MinClose,tblAEX[[#This Row],[Close]],NA())</f>
        <v>#N/A</v>
      </c>
      <c r="I446" t="e">
        <f ca="1">IF(tblAEX[[#This Row],[Close]]=MaxClose,tblAEX[[#This Row],[Close]],NA())</f>
        <v>#N/A</v>
      </c>
    </row>
    <row r="447" spans="1:9" x14ac:dyDescent="0.25">
      <c r="A447" s="1">
        <v>37166</v>
      </c>
      <c r="B447">
        <v>440.84</v>
      </c>
      <c r="C447">
        <v>444.09</v>
      </c>
      <c r="D447">
        <v>426</v>
      </c>
      <c r="E447">
        <v>442.83</v>
      </c>
      <c r="F447">
        <f>IF(tblAEX[[#This Row],[Datum]]&lt;=INDEX(tblRecessie[Eind],MATCH(tblAEX[[#This Row],[Datum]],tblRecessie[Start])),1,NA())</f>
        <v>1</v>
      </c>
      <c r="G447" s="3">
        <f>tblAEX[[#This Row],[Close]]/INDEX(tblAEX[Close],MATCH(EDATE(tblAEX[[#This Row],[Datum]],-12),tblAEX[Datum]))-1</f>
        <v>-0.3350501531623522</v>
      </c>
      <c r="H447" t="e">
        <f ca="1">IF(tblAEX[[#This Row],[Close]]=MinClose,tblAEX[[#This Row],[Close]],NA())</f>
        <v>#N/A</v>
      </c>
      <c r="I447" t="e">
        <f ca="1">IF(tblAEX[[#This Row],[Close]]=MaxClose,tblAEX[[#This Row],[Close]],NA())</f>
        <v>#N/A</v>
      </c>
    </row>
    <row r="448" spans="1:9" x14ac:dyDescent="0.25">
      <c r="A448" s="1">
        <v>37167</v>
      </c>
      <c r="B448">
        <v>438.36</v>
      </c>
      <c r="C448">
        <v>439.05</v>
      </c>
      <c r="D448">
        <v>429.8</v>
      </c>
      <c r="E448">
        <v>438.37</v>
      </c>
      <c r="F448">
        <f>IF(tblAEX[[#This Row],[Datum]]&lt;=INDEX(tblRecessie[Eind],MATCH(tblAEX[[#This Row],[Datum]],tblRecessie[Start])),1,NA())</f>
        <v>1</v>
      </c>
      <c r="G448" s="3">
        <f>tblAEX[[#This Row],[Close]]/INDEX(tblAEX[Close],MATCH(EDATE(tblAEX[[#This Row],[Datum]],-12),tblAEX[Datum]))-1</f>
        <v>-0.34588238805079308</v>
      </c>
      <c r="H448" t="e">
        <f ca="1">IF(tblAEX[[#This Row],[Close]]=MinClose,tblAEX[[#This Row],[Close]],NA())</f>
        <v>#N/A</v>
      </c>
      <c r="I448" t="e">
        <f ca="1">IF(tblAEX[[#This Row],[Close]]=MaxClose,tblAEX[[#This Row],[Close]],NA())</f>
        <v>#N/A</v>
      </c>
    </row>
    <row r="449" spans="1:9" x14ac:dyDescent="0.25">
      <c r="A449" s="1">
        <v>37168</v>
      </c>
      <c r="B449">
        <v>449.1</v>
      </c>
      <c r="C449">
        <v>459.23</v>
      </c>
      <c r="D449">
        <v>447.84</v>
      </c>
      <c r="E449">
        <v>458.83</v>
      </c>
      <c r="F449">
        <f>IF(tblAEX[[#This Row],[Datum]]&lt;=INDEX(tblRecessie[Eind],MATCH(tblAEX[[#This Row],[Datum]],tblRecessie[Start])),1,NA())</f>
        <v>1</v>
      </c>
      <c r="G449" s="3">
        <f>tblAEX[[#This Row],[Close]]/INDEX(tblAEX[Close],MATCH(EDATE(tblAEX[[#This Row],[Datum]],-12),tblAEX[Datum]))-1</f>
        <v>-0.31408368588641555</v>
      </c>
      <c r="H449" t="e">
        <f ca="1">IF(tblAEX[[#This Row],[Close]]=MinClose,tblAEX[[#This Row],[Close]],NA())</f>
        <v>#N/A</v>
      </c>
      <c r="I449" t="e">
        <f ca="1">IF(tblAEX[[#This Row],[Close]]=MaxClose,tblAEX[[#This Row],[Close]],NA())</f>
        <v>#N/A</v>
      </c>
    </row>
    <row r="450" spans="1:9" x14ac:dyDescent="0.25">
      <c r="A450" s="1">
        <v>37169</v>
      </c>
      <c r="B450">
        <v>450.24</v>
      </c>
      <c r="C450">
        <v>464.5</v>
      </c>
      <c r="D450">
        <v>448.81</v>
      </c>
      <c r="E450">
        <v>457.09</v>
      </c>
      <c r="F450">
        <f>IF(tblAEX[[#This Row],[Datum]]&lt;=INDEX(tblRecessie[Eind],MATCH(tblAEX[[#This Row],[Datum]],tblRecessie[Start])),1,NA())</f>
        <v>1</v>
      </c>
      <c r="G450" s="3">
        <f>tblAEX[[#This Row],[Close]]/INDEX(tblAEX[Close],MATCH(EDATE(tblAEX[[#This Row],[Datum]],-12),tblAEX[Datum]))-1</f>
        <v>-0.3196040488240548</v>
      </c>
      <c r="H450" t="e">
        <f ca="1">IF(tblAEX[[#This Row],[Close]]=MinClose,tblAEX[[#This Row],[Close]],NA())</f>
        <v>#N/A</v>
      </c>
      <c r="I450" t="e">
        <f ca="1">IF(tblAEX[[#This Row],[Close]]=MaxClose,tblAEX[[#This Row],[Close]],NA())</f>
        <v>#N/A</v>
      </c>
    </row>
    <row r="451" spans="1:9" x14ac:dyDescent="0.25">
      <c r="A451" s="1">
        <v>37172</v>
      </c>
      <c r="B451">
        <v>449.15</v>
      </c>
      <c r="C451">
        <v>459.54</v>
      </c>
      <c r="D451">
        <v>441.04</v>
      </c>
      <c r="E451">
        <v>457.77</v>
      </c>
      <c r="F451">
        <f>IF(tblAEX[[#This Row],[Datum]]&lt;=INDEX(tblRecessie[Eind],MATCH(tblAEX[[#This Row],[Datum]],tblRecessie[Start])),1,NA())</f>
        <v>1</v>
      </c>
      <c r="G451" s="3">
        <f>tblAEX[[#This Row],[Close]]/INDEX(tblAEX[Close],MATCH(EDATE(tblAEX[[#This Row],[Datum]],-12),tblAEX[Datum]))-1</f>
        <v>-0.31171721120449869</v>
      </c>
      <c r="H451" t="e">
        <f ca="1">IF(tblAEX[[#This Row],[Close]]=MinClose,tblAEX[[#This Row],[Close]],NA())</f>
        <v>#N/A</v>
      </c>
      <c r="I451" t="e">
        <f ca="1">IF(tblAEX[[#This Row],[Close]]=MaxClose,tblAEX[[#This Row],[Close]],NA())</f>
        <v>#N/A</v>
      </c>
    </row>
    <row r="452" spans="1:9" x14ac:dyDescent="0.25">
      <c r="A452" s="1">
        <v>37173</v>
      </c>
      <c r="B452">
        <v>456.49</v>
      </c>
      <c r="C452">
        <v>465.55</v>
      </c>
      <c r="D452">
        <v>454.18</v>
      </c>
      <c r="E452">
        <v>458.82</v>
      </c>
      <c r="F452">
        <f>IF(tblAEX[[#This Row],[Datum]]&lt;=INDEX(tblRecessie[Eind],MATCH(tblAEX[[#This Row],[Datum]],tblRecessie[Start])),1,NA())</f>
        <v>1</v>
      </c>
      <c r="G452" s="3">
        <f>tblAEX[[#This Row],[Close]]/INDEX(tblAEX[Close],MATCH(EDATE(tblAEX[[#This Row],[Datum]],-12),tblAEX[Datum]))-1</f>
        <v>-0.29938309308575617</v>
      </c>
      <c r="H452" t="e">
        <f ca="1">IF(tblAEX[[#This Row],[Close]]=MinClose,tblAEX[[#This Row],[Close]],NA())</f>
        <v>#N/A</v>
      </c>
      <c r="I452" t="e">
        <f ca="1">IF(tblAEX[[#This Row],[Close]]=MaxClose,tblAEX[[#This Row],[Close]],NA())</f>
        <v>#N/A</v>
      </c>
    </row>
    <row r="453" spans="1:9" x14ac:dyDescent="0.25">
      <c r="A453" s="1">
        <v>37174</v>
      </c>
      <c r="B453">
        <v>456.07</v>
      </c>
      <c r="C453">
        <v>471.85</v>
      </c>
      <c r="D453">
        <v>453.9</v>
      </c>
      <c r="E453">
        <v>471.43</v>
      </c>
      <c r="F453">
        <f>IF(tblAEX[[#This Row],[Datum]]&lt;=INDEX(tblRecessie[Eind],MATCH(tblAEX[[#This Row],[Datum]],tblRecessie[Start])),1,NA())</f>
        <v>1</v>
      </c>
      <c r="G453" s="3">
        <f>tblAEX[[#This Row],[Close]]/INDEX(tblAEX[Close],MATCH(EDATE(tblAEX[[#This Row],[Datum]],-12),tblAEX[Datum]))-1</f>
        <v>-0.27984174024624975</v>
      </c>
      <c r="H453" t="e">
        <f ca="1">IF(tblAEX[[#This Row],[Close]]=MinClose,tblAEX[[#This Row],[Close]],NA())</f>
        <v>#N/A</v>
      </c>
      <c r="I453" t="e">
        <f ca="1">IF(tblAEX[[#This Row],[Close]]=MaxClose,tblAEX[[#This Row],[Close]],NA())</f>
        <v>#N/A</v>
      </c>
    </row>
    <row r="454" spans="1:9" x14ac:dyDescent="0.25">
      <c r="A454" s="1">
        <v>37175</v>
      </c>
      <c r="B454">
        <v>476.2</v>
      </c>
      <c r="C454">
        <v>485.32</v>
      </c>
      <c r="D454">
        <v>473.48</v>
      </c>
      <c r="E454">
        <v>477.68</v>
      </c>
      <c r="F454">
        <f>IF(tblAEX[[#This Row],[Datum]]&lt;=INDEX(tblRecessie[Eind],MATCH(tblAEX[[#This Row],[Datum]],tblRecessie[Start])),1,NA())</f>
        <v>1</v>
      </c>
      <c r="G454" s="3">
        <f>tblAEX[[#This Row],[Close]]/INDEX(tblAEX[Close],MATCH(EDATE(tblAEX[[#This Row],[Datum]],-12),tblAEX[Datum]))-1</f>
        <v>-0.2504158428271035</v>
      </c>
      <c r="H454" t="e">
        <f ca="1">IF(tblAEX[[#This Row],[Close]]=MinClose,tblAEX[[#This Row],[Close]],NA())</f>
        <v>#N/A</v>
      </c>
      <c r="I454" t="e">
        <f ca="1">IF(tblAEX[[#This Row],[Close]]=MaxClose,tblAEX[[#This Row],[Close]],NA())</f>
        <v>#N/A</v>
      </c>
    </row>
    <row r="455" spans="1:9" x14ac:dyDescent="0.25">
      <c r="A455" s="1">
        <v>37176</v>
      </c>
      <c r="B455">
        <v>482.34</v>
      </c>
      <c r="C455">
        <v>482.34</v>
      </c>
      <c r="D455">
        <v>468.42</v>
      </c>
      <c r="E455">
        <v>473.12</v>
      </c>
      <c r="F455">
        <f>IF(tblAEX[[#This Row],[Datum]]&lt;=INDEX(tblRecessie[Eind],MATCH(tblAEX[[#This Row],[Datum]],tblRecessie[Start])),1,NA())</f>
        <v>1</v>
      </c>
      <c r="G455" s="3">
        <f>tblAEX[[#This Row],[Close]]/INDEX(tblAEX[Close],MATCH(EDATE(tblAEX[[#This Row],[Datum]],-12),tblAEX[Datum]))-1</f>
        <v>-0.26215651414491126</v>
      </c>
      <c r="H455" t="e">
        <f ca="1">IF(tblAEX[[#This Row],[Close]]=MinClose,tblAEX[[#This Row],[Close]],NA())</f>
        <v>#N/A</v>
      </c>
      <c r="I455" t="e">
        <f ca="1">IF(tblAEX[[#This Row],[Close]]=MaxClose,tblAEX[[#This Row],[Close]],NA())</f>
        <v>#N/A</v>
      </c>
    </row>
    <row r="456" spans="1:9" x14ac:dyDescent="0.25">
      <c r="A456" s="1">
        <v>37179</v>
      </c>
      <c r="B456">
        <v>465.07</v>
      </c>
      <c r="C456">
        <v>467.63</v>
      </c>
      <c r="D456">
        <v>449.56</v>
      </c>
      <c r="E456">
        <v>450.93</v>
      </c>
      <c r="F456">
        <f>IF(tblAEX[[#This Row],[Datum]]&lt;=INDEX(tblRecessie[Eind],MATCH(tblAEX[[#This Row],[Datum]],tblRecessie[Start])),1,NA())</f>
        <v>1</v>
      </c>
      <c r="G456" s="3">
        <f>tblAEX[[#This Row],[Close]]/INDEX(tblAEX[Close],MATCH(EDATE(tblAEX[[#This Row],[Datum]],-12),tblAEX[Datum]))-1</f>
        <v>-0.2976168224299065</v>
      </c>
      <c r="H456" t="e">
        <f ca="1">IF(tblAEX[[#This Row],[Close]]=MinClose,tblAEX[[#This Row],[Close]],NA())</f>
        <v>#N/A</v>
      </c>
      <c r="I456" t="e">
        <f ca="1">IF(tblAEX[[#This Row],[Close]]=MaxClose,tblAEX[[#This Row],[Close]],NA())</f>
        <v>#N/A</v>
      </c>
    </row>
    <row r="457" spans="1:9" x14ac:dyDescent="0.25">
      <c r="A457" s="1">
        <v>37180</v>
      </c>
      <c r="B457">
        <v>450.2</v>
      </c>
      <c r="C457">
        <v>458.91</v>
      </c>
      <c r="D457">
        <v>444.53</v>
      </c>
      <c r="E457">
        <v>452.43</v>
      </c>
      <c r="F457">
        <f>IF(tblAEX[[#This Row],[Datum]]&lt;=INDEX(tblRecessie[Eind],MATCH(tblAEX[[#This Row],[Datum]],tblRecessie[Start])),1,NA())</f>
        <v>1</v>
      </c>
      <c r="G457" s="3">
        <f>tblAEX[[#This Row],[Close]]/INDEX(tblAEX[Close],MATCH(EDATE(tblAEX[[#This Row],[Datum]],-12),tblAEX[Datum]))-1</f>
        <v>-0.29738166231830032</v>
      </c>
      <c r="H457" t="e">
        <f ca="1">IF(tblAEX[[#This Row],[Close]]=MinClose,tblAEX[[#This Row],[Close]],NA())</f>
        <v>#N/A</v>
      </c>
      <c r="I457" t="e">
        <f ca="1">IF(tblAEX[[#This Row],[Close]]=MaxClose,tblAEX[[#This Row],[Close]],NA())</f>
        <v>#N/A</v>
      </c>
    </row>
    <row r="458" spans="1:9" x14ac:dyDescent="0.25">
      <c r="A458" s="1">
        <v>37181</v>
      </c>
      <c r="B458">
        <v>460.09</v>
      </c>
      <c r="C458">
        <v>468.76</v>
      </c>
      <c r="D458">
        <v>458.85</v>
      </c>
      <c r="E458">
        <v>463.81</v>
      </c>
      <c r="F458">
        <f>IF(tblAEX[[#This Row],[Datum]]&lt;=INDEX(tblRecessie[Eind],MATCH(tblAEX[[#This Row],[Datum]],tblRecessie[Start])),1,NA())</f>
        <v>1</v>
      </c>
      <c r="G458" s="3">
        <f>tblAEX[[#This Row],[Close]]/INDEX(tblAEX[Close],MATCH(EDATE(tblAEX[[#This Row],[Datum]],-12),tblAEX[Datum]))-1</f>
        <v>-0.27468489037625499</v>
      </c>
      <c r="H458" t="e">
        <f ca="1">IF(tblAEX[[#This Row],[Close]]=MinClose,tblAEX[[#This Row],[Close]],NA())</f>
        <v>#N/A</v>
      </c>
      <c r="I458" t="e">
        <f ca="1">IF(tblAEX[[#This Row],[Close]]=MaxClose,tblAEX[[#This Row],[Close]],NA())</f>
        <v>#N/A</v>
      </c>
    </row>
    <row r="459" spans="1:9" x14ac:dyDescent="0.25">
      <c r="A459" s="1">
        <v>37182</v>
      </c>
      <c r="B459">
        <v>453.07</v>
      </c>
      <c r="C459">
        <v>456.39</v>
      </c>
      <c r="D459">
        <v>451.01</v>
      </c>
      <c r="E459">
        <v>452.34</v>
      </c>
      <c r="F459">
        <f>IF(tblAEX[[#This Row],[Datum]]&lt;=INDEX(tblRecessie[Eind],MATCH(tblAEX[[#This Row],[Datum]],tblRecessie[Start])),1,NA())</f>
        <v>1</v>
      </c>
      <c r="G459" s="3">
        <f>tblAEX[[#This Row],[Close]]/INDEX(tblAEX[Close],MATCH(EDATE(tblAEX[[#This Row],[Datum]],-12),tblAEX[Datum]))-1</f>
        <v>-0.28605700937529599</v>
      </c>
      <c r="H459" t="e">
        <f ca="1">IF(tblAEX[[#This Row],[Close]]=MinClose,tblAEX[[#This Row],[Close]],NA())</f>
        <v>#N/A</v>
      </c>
      <c r="I459" t="e">
        <f ca="1">IF(tblAEX[[#This Row],[Close]]=MaxClose,tblAEX[[#This Row],[Close]],NA())</f>
        <v>#N/A</v>
      </c>
    </row>
    <row r="460" spans="1:9" x14ac:dyDescent="0.25">
      <c r="A460" s="1">
        <v>37183</v>
      </c>
      <c r="B460">
        <v>452.54</v>
      </c>
      <c r="C460">
        <v>452.95</v>
      </c>
      <c r="D460">
        <v>442.69</v>
      </c>
      <c r="E460">
        <v>445.56</v>
      </c>
      <c r="F460">
        <f>IF(tblAEX[[#This Row],[Datum]]&lt;=INDEX(tblRecessie[Eind],MATCH(tblAEX[[#This Row],[Datum]],tblRecessie[Start])),1,NA())</f>
        <v>1</v>
      </c>
      <c r="G460" s="3">
        <f>tblAEX[[#This Row],[Close]]/INDEX(tblAEX[Close],MATCH(EDATE(tblAEX[[#This Row],[Datum]],-12),tblAEX[Datum]))-1</f>
        <v>-0.31367837338262483</v>
      </c>
      <c r="H460" t="e">
        <f ca="1">IF(tblAEX[[#This Row],[Close]]=MinClose,tblAEX[[#This Row],[Close]],NA())</f>
        <v>#N/A</v>
      </c>
      <c r="I460" t="e">
        <f ca="1">IF(tblAEX[[#This Row],[Close]]=MaxClose,tblAEX[[#This Row],[Close]],NA())</f>
        <v>#N/A</v>
      </c>
    </row>
    <row r="461" spans="1:9" x14ac:dyDescent="0.25">
      <c r="A461" s="1">
        <v>37186</v>
      </c>
      <c r="B461">
        <v>448.11</v>
      </c>
      <c r="C461">
        <v>454.87</v>
      </c>
      <c r="D461">
        <v>440.91</v>
      </c>
      <c r="E461">
        <v>454.31</v>
      </c>
      <c r="F461">
        <f>IF(tblAEX[[#This Row],[Datum]]&lt;=INDEX(tblRecessie[Eind],MATCH(tblAEX[[#This Row],[Datum]],tblRecessie[Start])),1,NA())</f>
        <v>1</v>
      </c>
      <c r="G461" s="3">
        <f>tblAEX[[#This Row],[Close]]/INDEX(tblAEX[Close],MATCH(EDATE(tblAEX[[#This Row],[Datum]],-12),tblAEX[Datum]))-1</f>
        <v>-0.30758093031762479</v>
      </c>
      <c r="H461" t="e">
        <f ca="1">IF(tblAEX[[#This Row],[Close]]=MinClose,tblAEX[[#This Row],[Close]],NA())</f>
        <v>#N/A</v>
      </c>
      <c r="I461" t="e">
        <f ca="1">IF(tblAEX[[#This Row],[Close]]=MaxClose,tblAEX[[#This Row],[Close]],NA())</f>
        <v>#N/A</v>
      </c>
    </row>
    <row r="462" spans="1:9" x14ac:dyDescent="0.25">
      <c r="A462" s="1">
        <v>37187</v>
      </c>
      <c r="B462">
        <v>458.14</v>
      </c>
      <c r="C462">
        <v>470.22</v>
      </c>
      <c r="D462">
        <v>457.81</v>
      </c>
      <c r="E462">
        <v>469.85</v>
      </c>
      <c r="F462">
        <f>IF(tblAEX[[#This Row],[Datum]]&lt;=INDEX(tblRecessie[Eind],MATCH(tblAEX[[#This Row],[Datum]],tblRecessie[Start])),1,NA())</f>
        <v>1</v>
      </c>
      <c r="G462" s="3">
        <f>tblAEX[[#This Row],[Close]]/INDEX(tblAEX[Close],MATCH(EDATE(tblAEX[[#This Row],[Datum]],-12),tblAEX[Datum]))-1</f>
        <v>-0.29129523206178254</v>
      </c>
      <c r="H462" t="e">
        <f ca="1">IF(tblAEX[[#This Row],[Close]]=MinClose,tblAEX[[#This Row],[Close]],NA())</f>
        <v>#N/A</v>
      </c>
      <c r="I462" t="e">
        <f ca="1">IF(tblAEX[[#This Row],[Close]]=MaxClose,tblAEX[[#This Row],[Close]],NA())</f>
        <v>#N/A</v>
      </c>
    </row>
    <row r="463" spans="1:9" x14ac:dyDescent="0.25">
      <c r="A463" s="1">
        <v>37188</v>
      </c>
      <c r="B463">
        <v>464.9</v>
      </c>
      <c r="C463">
        <v>477.91</v>
      </c>
      <c r="D463">
        <v>464.03</v>
      </c>
      <c r="E463">
        <v>468</v>
      </c>
      <c r="F463">
        <f>IF(tblAEX[[#This Row],[Datum]]&lt;=INDEX(tblRecessie[Eind],MATCH(tblAEX[[#This Row],[Datum]],tblRecessie[Start])),1,NA())</f>
        <v>1</v>
      </c>
      <c r="G463" s="3">
        <f>tblAEX[[#This Row],[Close]]/INDEX(tblAEX[Close],MATCH(EDATE(tblAEX[[#This Row],[Datum]],-12),tblAEX[Datum]))-1</f>
        <v>-0.30643033922669949</v>
      </c>
      <c r="H463" t="e">
        <f ca="1">IF(tblAEX[[#This Row],[Close]]=MinClose,tblAEX[[#This Row],[Close]],NA())</f>
        <v>#N/A</v>
      </c>
      <c r="I463" t="e">
        <f ca="1">IF(tblAEX[[#This Row],[Close]]=MaxClose,tblAEX[[#This Row],[Close]],NA())</f>
        <v>#N/A</v>
      </c>
    </row>
    <row r="464" spans="1:9" x14ac:dyDescent="0.25">
      <c r="A464" s="1">
        <v>37189</v>
      </c>
      <c r="B464">
        <v>473.98</v>
      </c>
      <c r="C464">
        <v>478.15</v>
      </c>
      <c r="D464">
        <v>456.36</v>
      </c>
      <c r="E464">
        <v>459.03</v>
      </c>
      <c r="F464">
        <f>IF(tblAEX[[#This Row],[Datum]]&lt;=INDEX(tblRecessie[Eind],MATCH(tblAEX[[#This Row],[Datum]],tblRecessie[Start])),1,NA())</f>
        <v>1</v>
      </c>
      <c r="G464" s="3">
        <f>tblAEX[[#This Row],[Close]]/INDEX(tblAEX[Close],MATCH(EDATE(tblAEX[[#This Row],[Datum]],-12),tblAEX[Datum]))-1</f>
        <v>-0.31378470094030764</v>
      </c>
      <c r="H464" t="e">
        <f ca="1">IF(tblAEX[[#This Row],[Close]]=MinClose,tblAEX[[#This Row],[Close]],NA())</f>
        <v>#N/A</v>
      </c>
      <c r="I464" t="e">
        <f ca="1">IF(tblAEX[[#This Row],[Close]]=MaxClose,tblAEX[[#This Row],[Close]],NA())</f>
        <v>#N/A</v>
      </c>
    </row>
    <row r="465" spans="1:9" x14ac:dyDescent="0.25">
      <c r="A465" s="1">
        <v>37190</v>
      </c>
      <c r="B465">
        <v>468.06</v>
      </c>
      <c r="C465">
        <v>473.25</v>
      </c>
      <c r="D465">
        <v>464.38</v>
      </c>
      <c r="E465">
        <v>472.81</v>
      </c>
      <c r="F465">
        <f>IF(tblAEX[[#This Row],[Datum]]&lt;=INDEX(tblRecessie[Eind],MATCH(tblAEX[[#This Row],[Datum]],tblRecessie[Start])),1,NA())</f>
        <v>1</v>
      </c>
      <c r="G465" s="3">
        <f>tblAEX[[#This Row],[Close]]/INDEX(tblAEX[Close],MATCH(EDATE(tblAEX[[#This Row],[Datum]],-12),tblAEX[Datum]))-1</f>
        <v>-0.293744211752756</v>
      </c>
      <c r="H465" t="e">
        <f ca="1">IF(tblAEX[[#This Row],[Close]]=MinClose,tblAEX[[#This Row],[Close]],NA())</f>
        <v>#N/A</v>
      </c>
      <c r="I465" t="e">
        <f ca="1">IF(tblAEX[[#This Row],[Close]]=MaxClose,tblAEX[[#This Row],[Close]],NA())</f>
        <v>#N/A</v>
      </c>
    </row>
    <row r="466" spans="1:9" x14ac:dyDescent="0.25">
      <c r="A466" s="1">
        <v>37193</v>
      </c>
      <c r="B466">
        <v>474.25</v>
      </c>
      <c r="C466">
        <v>474.45</v>
      </c>
      <c r="D466">
        <v>464.65</v>
      </c>
      <c r="E466">
        <v>464.65</v>
      </c>
      <c r="F466">
        <f>IF(tblAEX[[#This Row],[Datum]]&lt;=INDEX(tblRecessie[Eind],MATCH(tblAEX[[#This Row],[Datum]],tblRecessie[Start])),1,NA())</f>
        <v>1</v>
      </c>
      <c r="G466" s="3">
        <f>tblAEX[[#This Row],[Close]]/INDEX(tblAEX[Close],MATCH(EDATE(tblAEX[[#This Row],[Datum]],-12),tblAEX[Datum]))-1</f>
        <v>-0.31006577872808005</v>
      </c>
      <c r="H466" t="e">
        <f ca="1">IF(tblAEX[[#This Row],[Close]]=MinClose,tblAEX[[#This Row],[Close]],NA())</f>
        <v>#N/A</v>
      </c>
      <c r="I466" t="e">
        <f ca="1">IF(tblAEX[[#This Row],[Close]]=MaxClose,tblAEX[[#This Row],[Close]],NA())</f>
        <v>#N/A</v>
      </c>
    </row>
    <row r="467" spans="1:9" x14ac:dyDescent="0.25">
      <c r="A467" s="1">
        <v>37194</v>
      </c>
      <c r="B467">
        <v>458.2</v>
      </c>
      <c r="C467">
        <v>459.45</v>
      </c>
      <c r="D467">
        <v>450.92</v>
      </c>
      <c r="E467">
        <v>452.63</v>
      </c>
      <c r="F467">
        <f>IF(tblAEX[[#This Row],[Datum]]&lt;=INDEX(tblRecessie[Eind],MATCH(tblAEX[[#This Row],[Datum]],tblRecessie[Start])),1,NA())</f>
        <v>1</v>
      </c>
      <c r="G467" s="3">
        <f>tblAEX[[#This Row],[Close]]/INDEX(tblAEX[Close],MATCH(EDATE(tblAEX[[#This Row],[Datum]],-12),tblAEX[Datum]))-1</f>
        <v>-0.33005239631745653</v>
      </c>
      <c r="H467" t="e">
        <f ca="1">IF(tblAEX[[#This Row],[Close]]=MinClose,tblAEX[[#This Row],[Close]],NA())</f>
        <v>#N/A</v>
      </c>
      <c r="I467" t="e">
        <f ca="1">IF(tblAEX[[#This Row],[Close]]=MaxClose,tblAEX[[#This Row],[Close]],NA())</f>
        <v>#N/A</v>
      </c>
    </row>
    <row r="468" spans="1:9" x14ac:dyDescent="0.25">
      <c r="A468" s="1">
        <v>37195</v>
      </c>
      <c r="B468">
        <v>447.87</v>
      </c>
      <c r="C468">
        <v>464.04</v>
      </c>
      <c r="D468">
        <v>445.31</v>
      </c>
      <c r="E468">
        <v>460.33</v>
      </c>
      <c r="F468">
        <f>IF(tblAEX[[#This Row],[Datum]]&lt;=INDEX(tblRecessie[Eind],MATCH(tblAEX[[#This Row],[Datum]],tblRecessie[Start])),1,NA())</f>
        <v>1</v>
      </c>
      <c r="G468" s="3">
        <f>tblAEX[[#This Row],[Close]]/INDEX(tblAEX[Close],MATCH(EDATE(tblAEX[[#This Row],[Datum]],-12),tblAEX[Datum]))-1</f>
        <v>-0.32360115199247674</v>
      </c>
      <c r="H468" t="e">
        <f ca="1">IF(tblAEX[[#This Row],[Close]]=MinClose,tblAEX[[#This Row],[Close]],NA())</f>
        <v>#N/A</v>
      </c>
      <c r="I468" t="e">
        <f ca="1">IF(tblAEX[[#This Row],[Close]]=MaxClose,tblAEX[[#This Row],[Close]],NA())</f>
        <v>#N/A</v>
      </c>
    </row>
    <row r="469" spans="1:9" x14ac:dyDescent="0.25">
      <c r="A469" s="1">
        <v>37196</v>
      </c>
      <c r="B469">
        <v>461.33</v>
      </c>
      <c r="C469">
        <v>464.99</v>
      </c>
      <c r="D469">
        <v>453.34</v>
      </c>
      <c r="E469">
        <v>464.99</v>
      </c>
      <c r="F469">
        <f>IF(tblAEX[[#This Row],[Datum]]&lt;=INDEX(tblRecessie[Eind],MATCH(tblAEX[[#This Row],[Datum]],tblRecessie[Start])),1,NA())</f>
        <v>1</v>
      </c>
      <c r="G469" s="3">
        <f>tblAEX[[#This Row],[Close]]/INDEX(tblAEX[Close],MATCH(EDATE(tblAEX[[#This Row],[Datum]],-12),tblAEX[Datum]))-1</f>
        <v>-0.32087514057456668</v>
      </c>
      <c r="H469" t="e">
        <f ca="1">IF(tblAEX[[#This Row],[Close]]=MinClose,tblAEX[[#This Row],[Close]],NA())</f>
        <v>#N/A</v>
      </c>
      <c r="I469" t="e">
        <f ca="1">IF(tblAEX[[#This Row],[Close]]=MaxClose,tblAEX[[#This Row],[Close]],NA())</f>
        <v>#N/A</v>
      </c>
    </row>
    <row r="470" spans="1:9" x14ac:dyDescent="0.25">
      <c r="A470" s="1">
        <v>37197</v>
      </c>
      <c r="B470">
        <v>466.44</v>
      </c>
      <c r="C470">
        <v>471.59</v>
      </c>
      <c r="D470">
        <v>465.24</v>
      </c>
      <c r="E470">
        <v>468.15</v>
      </c>
      <c r="F470">
        <f>IF(tblAEX[[#This Row],[Datum]]&lt;=INDEX(tblRecessie[Eind],MATCH(tblAEX[[#This Row],[Datum]],tblRecessie[Start])),1,NA())</f>
        <v>1</v>
      </c>
      <c r="G470" s="3">
        <f>tblAEX[[#This Row],[Close]]/INDEX(tblAEX[Close],MATCH(EDATE(tblAEX[[#This Row],[Datum]],-12),tblAEX[Datum]))-1</f>
        <v>-0.31507951602756368</v>
      </c>
      <c r="H470" t="e">
        <f ca="1">IF(tblAEX[[#This Row],[Close]]=MinClose,tblAEX[[#This Row],[Close]],NA())</f>
        <v>#N/A</v>
      </c>
      <c r="I470" t="e">
        <f ca="1">IF(tblAEX[[#This Row],[Close]]=MaxClose,tblAEX[[#This Row],[Close]],NA())</f>
        <v>#N/A</v>
      </c>
    </row>
    <row r="471" spans="1:9" x14ac:dyDescent="0.25">
      <c r="A471" s="1">
        <v>37200</v>
      </c>
      <c r="B471">
        <v>471.3</v>
      </c>
      <c r="C471">
        <v>483.01</v>
      </c>
      <c r="D471">
        <v>470.55</v>
      </c>
      <c r="E471">
        <v>482.97</v>
      </c>
      <c r="F471">
        <f>IF(tblAEX[[#This Row],[Datum]]&lt;=INDEX(tblRecessie[Eind],MATCH(tblAEX[[#This Row],[Datum]],tblRecessie[Start])),1,NA())</f>
        <v>1</v>
      </c>
      <c r="G471" s="3">
        <f>tblAEX[[#This Row],[Close]]/INDEX(tblAEX[Close],MATCH(EDATE(tblAEX[[#This Row],[Datum]],-12),tblAEX[Datum]))-1</f>
        <v>-0.29713013359722906</v>
      </c>
      <c r="H471" t="e">
        <f ca="1">IF(tblAEX[[#This Row],[Close]]=MinClose,tblAEX[[#This Row],[Close]],NA())</f>
        <v>#N/A</v>
      </c>
      <c r="I471" t="e">
        <f ca="1">IF(tblAEX[[#This Row],[Close]]=MaxClose,tblAEX[[#This Row],[Close]],NA())</f>
        <v>#N/A</v>
      </c>
    </row>
    <row r="472" spans="1:9" x14ac:dyDescent="0.25">
      <c r="A472" s="1">
        <v>37201</v>
      </c>
      <c r="B472">
        <v>484.32</v>
      </c>
      <c r="C472">
        <v>488.98</v>
      </c>
      <c r="D472">
        <v>478.78</v>
      </c>
      <c r="E472">
        <v>482.17</v>
      </c>
      <c r="F472">
        <f>IF(tblAEX[[#This Row],[Datum]]&lt;=INDEX(tblRecessie[Eind],MATCH(tblAEX[[#This Row],[Datum]],tblRecessie[Start])),1,NA())</f>
        <v>1</v>
      </c>
      <c r="G472" s="3">
        <f>tblAEX[[#This Row],[Close]]/INDEX(tblAEX[Close],MATCH(EDATE(tblAEX[[#This Row],[Datum]],-12),tblAEX[Datum]))-1</f>
        <v>-0.30153694609824289</v>
      </c>
      <c r="H472" t="e">
        <f ca="1">IF(tblAEX[[#This Row],[Close]]=MinClose,tblAEX[[#This Row],[Close]],NA())</f>
        <v>#N/A</v>
      </c>
      <c r="I472" t="e">
        <f ca="1">IF(tblAEX[[#This Row],[Close]]=MaxClose,tblAEX[[#This Row],[Close]],NA())</f>
        <v>#N/A</v>
      </c>
    </row>
    <row r="473" spans="1:9" x14ac:dyDescent="0.25">
      <c r="A473" s="1">
        <v>37202</v>
      </c>
      <c r="B473">
        <v>481.98</v>
      </c>
      <c r="C473">
        <v>490.19</v>
      </c>
      <c r="D473">
        <v>477.91</v>
      </c>
      <c r="E473">
        <v>490.19</v>
      </c>
      <c r="F473">
        <f>IF(tblAEX[[#This Row],[Datum]]&lt;=INDEX(tblRecessie[Eind],MATCH(tblAEX[[#This Row],[Datum]],tblRecessie[Start])),1,NA())</f>
        <v>1</v>
      </c>
      <c r="G473" s="3">
        <f>tblAEX[[#This Row],[Close]]/INDEX(tblAEX[Close],MATCH(EDATE(tblAEX[[#This Row],[Datum]],-12),tblAEX[Datum]))-1</f>
        <v>-0.28670585838596085</v>
      </c>
      <c r="H473" t="e">
        <f ca="1">IF(tblAEX[[#This Row],[Close]]=MinClose,tblAEX[[#This Row],[Close]],NA())</f>
        <v>#N/A</v>
      </c>
      <c r="I473" t="e">
        <f ca="1">IF(tblAEX[[#This Row],[Close]]=MaxClose,tblAEX[[#This Row],[Close]],NA())</f>
        <v>#N/A</v>
      </c>
    </row>
    <row r="474" spans="1:9" x14ac:dyDescent="0.25">
      <c r="A474" s="1">
        <v>37203</v>
      </c>
      <c r="B474">
        <v>489.02</v>
      </c>
      <c r="C474">
        <v>501.79</v>
      </c>
      <c r="D474">
        <v>488.71</v>
      </c>
      <c r="E474">
        <v>500.14</v>
      </c>
      <c r="F474">
        <f>IF(tblAEX[[#This Row],[Datum]]&lt;=INDEX(tblRecessie[Eind],MATCH(tblAEX[[#This Row],[Datum]],tblRecessie[Start])),1,NA())</f>
        <v>1</v>
      </c>
      <c r="G474" s="3">
        <f>tblAEX[[#This Row],[Close]]/INDEX(tblAEX[Close],MATCH(EDATE(tblAEX[[#This Row],[Datum]],-12),tblAEX[Datum]))-1</f>
        <v>-0.27336917041987507</v>
      </c>
      <c r="H474" t="e">
        <f ca="1">IF(tblAEX[[#This Row],[Close]]=MinClose,tblAEX[[#This Row],[Close]],NA())</f>
        <v>#N/A</v>
      </c>
      <c r="I474" t="e">
        <f ca="1">IF(tblAEX[[#This Row],[Close]]=MaxClose,tblAEX[[#This Row],[Close]],NA())</f>
        <v>#N/A</v>
      </c>
    </row>
    <row r="475" spans="1:9" x14ac:dyDescent="0.25">
      <c r="A475" s="1">
        <v>37204</v>
      </c>
      <c r="B475">
        <v>495.3</v>
      </c>
      <c r="C475">
        <v>495.32</v>
      </c>
      <c r="D475">
        <v>488.53</v>
      </c>
      <c r="E475">
        <v>488.86</v>
      </c>
      <c r="F475">
        <f>IF(tblAEX[[#This Row],[Datum]]&lt;=INDEX(tblRecessie[Eind],MATCH(tblAEX[[#This Row],[Datum]],tblRecessie[Start])),1,NA())</f>
        <v>1</v>
      </c>
      <c r="G475" s="3">
        <f>tblAEX[[#This Row],[Close]]/INDEX(tblAEX[Close],MATCH(EDATE(tblAEX[[#This Row],[Datum]],-12),tblAEX[Datum]))-1</f>
        <v>-0.28303879152306222</v>
      </c>
      <c r="H475" t="e">
        <f ca="1">IF(tblAEX[[#This Row],[Close]]=MinClose,tblAEX[[#This Row],[Close]],NA())</f>
        <v>#N/A</v>
      </c>
      <c r="I475" t="e">
        <f ca="1">IF(tblAEX[[#This Row],[Close]]=MaxClose,tblAEX[[#This Row],[Close]],NA())</f>
        <v>#N/A</v>
      </c>
    </row>
    <row r="476" spans="1:9" x14ac:dyDescent="0.25">
      <c r="A476" s="1">
        <v>37207</v>
      </c>
      <c r="B476">
        <v>490.13</v>
      </c>
      <c r="C476">
        <v>490.13</v>
      </c>
      <c r="D476">
        <v>472.89</v>
      </c>
      <c r="E476">
        <v>476.29</v>
      </c>
      <c r="F476">
        <f>IF(tblAEX[[#This Row],[Datum]]&lt;=INDEX(tblRecessie[Eind],MATCH(tblAEX[[#This Row],[Datum]],tblRecessie[Start])),1,NA())</f>
        <v>1</v>
      </c>
      <c r="G476" s="3">
        <f>tblAEX[[#This Row],[Close]]/INDEX(tblAEX[Close],MATCH(EDATE(tblAEX[[#This Row],[Datum]],-12),tblAEX[Datum]))-1</f>
        <v>-0.29386212008895474</v>
      </c>
      <c r="H476" t="e">
        <f ca="1">IF(tblAEX[[#This Row],[Close]]=MinClose,tblAEX[[#This Row],[Close]],NA())</f>
        <v>#N/A</v>
      </c>
      <c r="I476" t="e">
        <f ca="1">IF(tblAEX[[#This Row],[Close]]=MaxClose,tblAEX[[#This Row],[Close]],NA())</f>
        <v>#N/A</v>
      </c>
    </row>
    <row r="477" spans="1:9" x14ac:dyDescent="0.25">
      <c r="A477" s="1">
        <v>37208</v>
      </c>
      <c r="B477">
        <v>482.12</v>
      </c>
      <c r="C477">
        <v>496.35</v>
      </c>
      <c r="D477">
        <v>482.12</v>
      </c>
      <c r="E477">
        <v>496.35</v>
      </c>
      <c r="F477">
        <f>IF(tblAEX[[#This Row],[Datum]]&lt;=INDEX(tblRecessie[Eind],MATCH(tblAEX[[#This Row],[Datum]],tblRecessie[Start])),1,NA())</f>
        <v>1</v>
      </c>
      <c r="G477" s="3">
        <f>tblAEX[[#This Row],[Close]]/INDEX(tblAEX[Close],MATCH(EDATE(tblAEX[[#This Row],[Datum]],-12),tblAEX[Datum]))-1</f>
        <v>-0.25291248984015169</v>
      </c>
      <c r="H477" t="e">
        <f ca="1">IF(tblAEX[[#This Row],[Close]]=MinClose,tblAEX[[#This Row],[Close]],NA())</f>
        <v>#N/A</v>
      </c>
      <c r="I477" t="e">
        <f ca="1">IF(tblAEX[[#This Row],[Close]]=MaxClose,tblAEX[[#This Row],[Close]],NA())</f>
        <v>#N/A</v>
      </c>
    </row>
    <row r="478" spans="1:9" x14ac:dyDescent="0.25">
      <c r="A478" s="1">
        <v>37209</v>
      </c>
      <c r="B478">
        <v>500.66</v>
      </c>
      <c r="C478">
        <v>506.41</v>
      </c>
      <c r="D478">
        <v>492</v>
      </c>
      <c r="E478">
        <v>494.24</v>
      </c>
      <c r="F478">
        <f>IF(tblAEX[[#This Row],[Datum]]&lt;=INDEX(tblRecessie[Eind],MATCH(tblAEX[[#This Row],[Datum]],tblRecessie[Start])),1,NA())</f>
        <v>1</v>
      </c>
      <c r="G478" s="3">
        <f>tblAEX[[#This Row],[Close]]/INDEX(tblAEX[Close],MATCH(EDATE(tblAEX[[#This Row],[Datum]],-12),tblAEX[Datum]))-1</f>
        <v>-0.27207387660721394</v>
      </c>
      <c r="H478" t="e">
        <f ca="1">IF(tblAEX[[#This Row],[Close]]=MinClose,tblAEX[[#This Row],[Close]],NA())</f>
        <v>#N/A</v>
      </c>
      <c r="I478" t="e">
        <f ca="1">IF(tblAEX[[#This Row],[Close]]=MaxClose,tblAEX[[#This Row],[Close]],NA())</f>
        <v>#N/A</v>
      </c>
    </row>
    <row r="479" spans="1:9" x14ac:dyDescent="0.25">
      <c r="A479" s="1">
        <v>37210</v>
      </c>
      <c r="B479">
        <v>496.61</v>
      </c>
      <c r="C479">
        <v>501.51</v>
      </c>
      <c r="D479">
        <v>490.74</v>
      </c>
      <c r="E479">
        <v>497.44</v>
      </c>
      <c r="F479">
        <f>IF(tblAEX[[#This Row],[Datum]]&lt;=INDEX(tblRecessie[Eind],MATCH(tblAEX[[#This Row],[Datum]],tblRecessie[Start])),1,NA())</f>
        <v>1</v>
      </c>
      <c r="G479" s="3">
        <f>tblAEX[[#This Row],[Close]]/INDEX(tblAEX[Close],MATCH(EDATE(tblAEX[[#This Row],[Datum]],-12),tblAEX[Datum]))-1</f>
        <v>-0.27017708593142509</v>
      </c>
      <c r="H479" t="e">
        <f ca="1">IF(tblAEX[[#This Row],[Close]]=MinClose,tblAEX[[#This Row],[Close]],NA())</f>
        <v>#N/A</v>
      </c>
      <c r="I479" t="e">
        <f ca="1">IF(tblAEX[[#This Row],[Close]]=MaxClose,tblAEX[[#This Row],[Close]],NA())</f>
        <v>#N/A</v>
      </c>
    </row>
    <row r="480" spans="1:9" x14ac:dyDescent="0.25">
      <c r="A480" s="1">
        <v>37211</v>
      </c>
      <c r="B480">
        <v>498.86</v>
      </c>
      <c r="C480">
        <v>505.81</v>
      </c>
      <c r="D480">
        <v>493.26</v>
      </c>
      <c r="E480">
        <v>504.65</v>
      </c>
      <c r="F480">
        <f>IF(tblAEX[[#This Row],[Datum]]&lt;=INDEX(tblRecessie[Eind],MATCH(tblAEX[[#This Row],[Datum]],tblRecessie[Start])),1,NA())</f>
        <v>1</v>
      </c>
      <c r="G480" s="3">
        <f>tblAEX[[#This Row],[Close]]/INDEX(tblAEX[Close],MATCH(EDATE(tblAEX[[#This Row],[Datum]],-12),tblAEX[Datum]))-1</f>
        <v>-0.25488719584219233</v>
      </c>
      <c r="H480" t="e">
        <f ca="1">IF(tblAEX[[#This Row],[Close]]=MinClose,tblAEX[[#This Row],[Close]],NA())</f>
        <v>#N/A</v>
      </c>
      <c r="I480" t="e">
        <f ca="1">IF(tblAEX[[#This Row],[Close]]=MaxClose,tblAEX[[#This Row],[Close]],NA())</f>
        <v>#N/A</v>
      </c>
    </row>
    <row r="481" spans="1:9" x14ac:dyDescent="0.25">
      <c r="A481" s="1">
        <v>37214</v>
      </c>
      <c r="B481">
        <v>507.83</v>
      </c>
      <c r="C481">
        <v>511.83</v>
      </c>
      <c r="D481">
        <v>504.9</v>
      </c>
      <c r="E481">
        <v>509.1</v>
      </c>
      <c r="F481">
        <f>IF(tblAEX[[#This Row],[Datum]]&lt;=INDEX(tblRecessie[Eind],MATCH(tblAEX[[#This Row],[Datum]],tblRecessie[Start])),1,NA())</f>
        <v>1</v>
      </c>
      <c r="G481" s="3">
        <f>tblAEX[[#This Row],[Close]]/INDEX(tblAEX[Close],MATCH(EDATE(tblAEX[[#This Row],[Datum]],-12),tblAEX[Datum]))-1</f>
        <v>-0.25149964714184891</v>
      </c>
      <c r="H481" t="e">
        <f ca="1">IF(tblAEX[[#This Row],[Close]]=MinClose,tblAEX[[#This Row],[Close]],NA())</f>
        <v>#N/A</v>
      </c>
      <c r="I481" t="e">
        <f ca="1">IF(tblAEX[[#This Row],[Close]]=MaxClose,tblAEX[[#This Row],[Close]],NA())</f>
        <v>#N/A</v>
      </c>
    </row>
    <row r="482" spans="1:9" x14ac:dyDescent="0.25">
      <c r="A482" s="1">
        <v>37215</v>
      </c>
      <c r="B482">
        <v>509.49</v>
      </c>
      <c r="C482">
        <v>509.49</v>
      </c>
      <c r="D482">
        <v>499.34</v>
      </c>
      <c r="E482">
        <v>501.73</v>
      </c>
      <c r="F482">
        <f>IF(tblAEX[[#This Row],[Datum]]&lt;=INDEX(tblRecessie[Eind],MATCH(tblAEX[[#This Row],[Datum]],tblRecessie[Start])),1,NA())</f>
        <v>1</v>
      </c>
      <c r="G482" s="3">
        <f>tblAEX[[#This Row],[Close]]/INDEX(tblAEX[Close],MATCH(EDATE(tblAEX[[#This Row],[Datum]],-12),tblAEX[Datum]))-1</f>
        <v>-0.24658377631618467</v>
      </c>
      <c r="H482" t="e">
        <f ca="1">IF(tblAEX[[#This Row],[Close]]=MinClose,tblAEX[[#This Row],[Close]],NA())</f>
        <v>#N/A</v>
      </c>
      <c r="I482" t="e">
        <f ca="1">IF(tblAEX[[#This Row],[Close]]=MaxClose,tblAEX[[#This Row],[Close]],NA())</f>
        <v>#N/A</v>
      </c>
    </row>
    <row r="483" spans="1:9" x14ac:dyDescent="0.25">
      <c r="A483" s="1">
        <v>37216</v>
      </c>
      <c r="B483">
        <v>499.33</v>
      </c>
      <c r="C483">
        <v>508.35</v>
      </c>
      <c r="D483">
        <v>498.5</v>
      </c>
      <c r="E483">
        <v>498.5</v>
      </c>
      <c r="F483">
        <f>IF(tblAEX[[#This Row],[Datum]]&lt;=INDEX(tblRecessie[Eind],MATCH(tblAEX[[#This Row],[Datum]],tblRecessie[Start])),1,NA())</f>
        <v>1</v>
      </c>
      <c r="G483" s="3">
        <f>tblAEX[[#This Row],[Close]]/INDEX(tblAEX[Close],MATCH(EDATE(tblAEX[[#This Row],[Datum]],-12),tblAEX[Datum]))-1</f>
        <v>-0.25407751010025437</v>
      </c>
      <c r="H483" t="e">
        <f ca="1">IF(tblAEX[[#This Row],[Close]]=MinClose,tblAEX[[#This Row],[Close]],NA())</f>
        <v>#N/A</v>
      </c>
      <c r="I483" t="e">
        <f ca="1">IF(tblAEX[[#This Row],[Close]]=MaxClose,tblAEX[[#This Row],[Close]],NA())</f>
        <v>#N/A</v>
      </c>
    </row>
    <row r="484" spans="1:9" x14ac:dyDescent="0.25">
      <c r="A484" s="1">
        <v>37217</v>
      </c>
      <c r="B484">
        <v>500.37</v>
      </c>
      <c r="C484">
        <v>506.04</v>
      </c>
      <c r="D484">
        <v>498.98</v>
      </c>
      <c r="E484">
        <v>505.32</v>
      </c>
      <c r="F484">
        <f>IF(tblAEX[[#This Row],[Datum]]&lt;=INDEX(tblRecessie[Eind],MATCH(tblAEX[[#This Row],[Datum]],tblRecessie[Start])),1,NA())</f>
        <v>1</v>
      </c>
      <c r="G484" s="3">
        <f>tblAEX[[#This Row],[Close]]/INDEX(tblAEX[Close],MATCH(EDATE(tblAEX[[#This Row],[Datum]],-12),tblAEX[Datum]))-1</f>
        <v>-0.22524262913389448</v>
      </c>
      <c r="H484" t="e">
        <f ca="1">IF(tblAEX[[#This Row],[Close]]=MinClose,tblAEX[[#This Row],[Close]],NA())</f>
        <v>#N/A</v>
      </c>
      <c r="I484" t="e">
        <f ca="1">IF(tblAEX[[#This Row],[Close]]=MaxClose,tblAEX[[#This Row],[Close]],NA())</f>
        <v>#N/A</v>
      </c>
    </row>
    <row r="485" spans="1:9" x14ac:dyDescent="0.25">
      <c r="A485" s="1">
        <v>37218</v>
      </c>
      <c r="B485">
        <v>507.15</v>
      </c>
      <c r="C485">
        <v>509.67</v>
      </c>
      <c r="D485">
        <v>499.53</v>
      </c>
      <c r="E485">
        <v>506.61</v>
      </c>
      <c r="F485">
        <f>IF(tblAEX[[#This Row],[Datum]]&lt;=INDEX(tblRecessie[Eind],MATCH(tblAEX[[#This Row],[Datum]],tblRecessie[Start])),1,NA())</f>
        <v>1</v>
      </c>
      <c r="G485" s="3">
        <f>tblAEX[[#This Row],[Close]]/INDEX(tblAEX[Close],MATCH(EDATE(tblAEX[[#This Row],[Datum]],-12),tblAEX[Datum]))-1</f>
        <v>-0.21905011484330439</v>
      </c>
      <c r="H485" t="e">
        <f ca="1">IF(tblAEX[[#This Row],[Close]]=MinClose,tblAEX[[#This Row],[Close]],NA())</f>
        <v>#N/A</v>
      </c>
      <c r="I485" t="e">
        <f ca="1">IF(tblAEX[[#This Row],[Close]]=MaxClose,tblAEX[[#This Row],[Close]],NA())</f>
        <v>#N/A</v>
      </c>
    </row>
    <row r="486" spans="1:9" x14ac:dyDescent="0.25">
      <c r="A486" s="1">
        <v>37221</v>
      </c>
      <c r="B486">
        <v>510.69</v>
      </c>
      <c r="C486">
        <v>512.30999999999995</v>
      </c>
      <c r="D486">
        <v>506.91</v>
      </c>
      <c r="E486">
        <v>506.91</v>
      </c>
      <c r="F486">
        <f>IF(tblAEX[[#This Row],[Datum]]&lt;=INDEX(tblRecessie[Eind],MATCH(tblAEX[[#This Row],[Datum]],tblRecessie[Start])),1,NA())</f>
        <v>1</v>
      </c>
      <c r="G486" s="3">
        <f>tblAEX[[#This Row],[Close]]/INDEX(tblAEX[Close],MATCH(EDATE(tblAEX[[#This Row],[Datum]],-12),tblAEX[Datum]))-1</f>
        <v>-0.23232675066634356</v>
      </c>
      <c r="H486" t="e">
        <f ca="1">IF(tblAEX[[#This Row],[Close]]=MinClose,tblAEX[[#This Row],[Close]],NA())</f>
        <v>#N/A</v>
      </c>
      <c r="I486" t="e">
        <f ca="1">IF(tblAEX[[#This Row],[Close]]=MaxClose,tblAEX[[#This Row],[Close]],NA())</f>
        <v>#N/A</v>
      </c>
    </row>
    <row r="487" spans="1:9" x14ac:dyDescent="0.25">
      <c r="A487" s="1">
        <v>37222</v>
      </c>
      <c r="B487">
        <v>509.06</v>
      </c>
      <c r="C487">
        <v>510.91</v>
      </c>
      <c r="D487">
        <v>495.12</v>
      </c>
      <c r="E487">
        <v>497.76</v>
      </c>
      <c r="F487">
        <f>IF(tblAEX[[#This Row],[Datum]]&lt;=INDEX(tblRecessie[Eind],MATCH(tblAEX[[#This Row],[Datum]],tblRecessie[Start])),1,NA())</f>
        <v>1</v>
      </c>
      <c r="G487" s="3">
        <f>tblAEX[[#This Row],[Close]]/INDEX(tblAEX[Close],MATCH(EDATE(tblAEX[[#This Row],[Datum]],-12),tblAEX[Datum]))-1</f>
        <v>-0.25405745627837972</v>
      </c>
      <c r="H487" t="e">
        <f ca="1">IF(tblAEX[[#This Row],[Close]]=MinClose,tblAEX[[#This Row],[Close]],NA())</f>
        <v>#N/A</v>
      </c>
      <c r="I487" t="e">
        <f ca="1">IF(tblAEX[[#This Row],[Close]]=MaxClose,tblAEX[[#This Row],[Close]],NA())</f>
        <v>#N/A</v>
      </c>
    </row>
    <row r="488" spans="1:9" x14ac:dyDescent="0.25">
      <c r="A488" s="1">
        <v>37223</v>
      </c>
      <c r="B488">
        <v>494.3</v>
      </c>
      <c r="C488">
        <v>497.35</v>
      </c>
      <c r="D488">
        <v>488.51</v>
      </c>
      <c r="E488">
        <v>489.51</v>
      </c>
      <c r="F488">
        <f>IF(tblAEX[[#This Row],[Datum]]&lt;=INDEX(tblRecessie[Eind],MATCH(tblAEX[[#This Row],[Datum]],tblRecessie[Start])),1,NA())</f>
        <v>1</v>
      </c>
      <c r="G488" s="3">
        <f>tblAEX[[#This Row],[Close]]/INDEX(tblAEX[Close],MATCH(EDATE(tblAEX[[#This Row],[Datum]],-12),tblAEX[Datum]))-1</f>
        <v>-0.26049188748224927</v>
      </c>
      <c r="H488" t="e">
        <f ca="1">IF(tblAEX[[#This Row],[Close]]=MinClose,tblAEX[[#This Row],[Close]],NA())</f>
        <v>#N/A</v>
      </c>
      <c r="I488" t="e">
        <f ca="1">IF(tblAEX[[#This Row],[Close]]=MaxClose,tblAEX[[#This Row],[Close]],NA())</f>
        <v>#N/A</v>
      </c>
    </row>
    <row r="489" spans="1:9" x14ac:dyDescent="0.25">
      <c r="A489" s="1">
        <v>37224</v>
      </c>
      <c r="B489">
        <v>485.33</v>
      </c>
      <c r="C489">
        <v>491.98</v>
      </c>
      <c r="D489">
        <v>484.71</v>
      </c>
      <c r="E489">
        <v>490.3</v>
      </c>
      <c r="F489">
        <f>IF(tblAEX[[#This Row],[Datum]]&lt;=INDEX(tblRecessie[Eind],MATCH(tblAEX[[#This Row],[Datum]],tblRecessie[Start])),1,NA())</f>
        <v>1</v>
      </c>
      <c r="G489" s="3">
        <f>tblAEX[[#This Row],[Close]]/INDEX(tblAEX[Close],MATCH(EDATE(tblAEX[[#This Row],[Datum]],-12),tblAEX[Datum]))-1</f>
        <v>-0.25976810193852284</v>
      </c>
      <c r="H489" t="e">
        <f ca="1">IF(tblAEX[[#This Row],[Close]]=MinClose,tblAEX[[#This Row],[Close]],NA())</f>
        <v>#N/A</v>
      </c>
      <c r="I489" t="e">
        <f ca="1">IF(tblAEX[[#This Row],[Close]]=MaxClose,tblAEX[[#This Row],[Close]],NA())</f>
        <v>#N/A</v>
      </c>
    </row>
    <row r="490" spans="1:9" x14ac:dyDescent="0.25">
      <c r="A490" s="1">
        <v>37225</v>
      </c>
      <c r="B490">
        <v>493.16</v>
      </c>
      <c r="C490">
        <v>495.25</v>
      </c>
      <c r="D490">
        <v>485.88</v>
      </c>
      <c r="E490">
        <v>492.67</v>
      </c>
      <c r="F490">
        <f>IF(tblAEX[[#This Row],[Datum]]&lt;=INDEX(tblRecessie[Eind],MATCH(tblAEX[[#This Row],[Datum]],tblRecessie[Start])),1,NA())</f>
        <v>1</v>
      </c>
      <c r="G490" s="3">
        <f>tblAEX[[#This Row],[Close]]/INDEX(tblAEX[Close],MATCH(EDATE(tblAEX[[#This Row],[Datum]],-12),tblAEX[Datum]))-1</f>
        <v>-0.24195285573609049</v>
      </c>
      <c r="H490" t="e">
        <f ca="1">IF(tblAEX[[#This Row],[Close]]=MinClose,tblAEX[[#This Row],[Close]],NA())</f>
        <v>#N/A</v>
      </c>
      <c r="I490" t="e">
        <f ca="1">IF(tblAEX[[#This Row],[Close]]=MaxClose,tblAEX[[#This Row],[Close]],NA())</f>
        <v>#N/A</v>
      </c>
    </row>
    <row r="491" spans="1:9" x14ac:dyDescent="0.25">
      <c r="A491" s="1">
        <v>37228</v>
      </c>
      <c r="B491">
        <v>489.76</v>
      </c>
      <c r="C491">
        <v>490.21</v>
      </c>
      <c r="D491">
        <v>482.49</v>
      </c>
      <c r="E491">
        <v>489.54</v>
      </c>
      <c r="F491">
        <f>IF(tblAEX[[#This Row],[Datum]]&lt;=INDEX(tblRecessie[Eind],MATCH(tblAEX[[#This Row],[Datum]],tblRecessie[Start])),1,NA())</f>
        <v>1</v>
      </c>
      <c r="G491" s="3">
        <f>tblAEX[[#This Row],[Close]]/INDEX(tblAEX[Close],MATCH(EDATE(tblAEX[[#This Row],[Datum]],-12),tblAEX[Datum]))-1</f>
        <v>-0.25864340556994236</v>
      </c>
      <c r="H491" t="e">
        <f ca="1">IF(tblAEX[[#This Row],[Close]]=MinClose,tblAEX[[#This Row],[Close]],NA())</f>
        <v>#N/A</v>
      </c>
      <c r="I491" t="e">
        <f ca="1">IF(tblAEX[[#This Row],[Close]]=MaxClose,tblAEX[[#This Row],[Close]],NA())</f>
        <v>#N/A</v>
      </c>
    </row>
    <row r="492" spans="1:9" x14ac:dyDescent="0.25">
      <c r="A492" s="1">
        <v>37229</v>
      </c>
      <c r="B492">
        <v>492.5</v>
      </c>
      <c r="C492">
        <v>492.5</v>
      </c>
      <c r="D492">
        <v>488.19</v>
      </c>
      <c r="E492">
        <v>492.36</v>
      </c>
      <c r="F492">
        <f>IF(tblAEX[[#This Row],[Datum]]&lt;=INDEX(tblRecessie[Eind],MATCH(tblAEX[[#This Row],[Datum]],tblRecessie[Start])),1,NA())</f>
        <v>1</v>
      </c>
      <c r="G492" s="3">
        <f>tblAEX[[#This Row],[Close]]/INDEX(tblAEX[Close],MATCH(EDATE(tblAEX[[#This Row],[Datum]],-12),tblAEX[Datum]))-1</f>
        <v>-0.2414611224945693</v>
      </c>
      <c r="H492" t="e">
        <f ca="1">IF(tblAEX[[#This Row],[Close]]=MinClose,tblAEX[[#This Row],[Close]],NA())</f>
        <v>#N/A</v>
      </c>
      <c r="I492" t="e">
        <f ca="1">IF(tblAEX[[#This Row],[Close]]=MaxClose,tblAEX[[#This Row],[Close]],NA())</f>
        <v>#N/A</v>
      </c>
    </row>
    <row r="493" spans="1:9" x14ac:dyDescent="0.25">
      <c r="A493" s="1">
        <v>37230</v>
      </c>
      <c r="B493">
        <v>495.42</v>
      </c>
      <c r="C493">
        <v>506.71</v>
      </c>
      <c r="D493">
        <v>495.42</v>
      </c>
      <c r="E493">
        <v>506.21</v>
      </c>
      <c r="F493">
        <f>IF(tblAEX[[#This Row],[Datum]]&lt;=INDEX(tblRecessie[Eind],MATCH(tblAEX[[#This Row],[Datum]],tblRecessie[Start])),1,NA())</f>
        <v>1</v>
      </c>
      <c r="G493" s="3">
        <f>tblAEX[[#This Row],[Close]]/INDEX(tblAEX[Close],MATCH(EDATE(tblAEX[[#This Row],[Datum]],-12),tblAEX[Datum]))-1</f>
        <v>-0.23493939485536375</v>
      </c>
      <c r="H493" t="e">
        <f ca="1">IF(tblAEX[[#This Row],[Close]]=MinClose,tblAEX[[#This Row],[Close]],NA())</f>
        <v>#N/A</v>
      </c>
      <c r="I493" t="e">
        <f ca="1">IF(tblAEX[[#This Row],[Close]]=MaxClose,tblAEX[[#This Row],[Close]],NA())</f>
        <v>#N/A</v>
      </c>
    </row>
    <row r="494" spans="1:9" x14ac:dyDescent="0.25">
      <c r="A494" s="1">
        <v>37231</v>
      </c>
      <c r="B494">
        <v>509.15</v>
      </c>
      <c r="C494">
        <v>512.55999999999995</v>
      </c>
      <c r="D494">
        <v>505.28</v>
      </c>
      <c r="E494">
        <v>506.59</v>
      </c>
      <c r="F494">
        <f>IF(tblAEX[[#This Row],[Datum]]&lt;=INDEX(tblRecessie[Eind],MATCH(tblAEX[[#This Row],[Datum]],tblRecessie[Start])),1,NA())</f>
        <v>1</v>
      </c>
      <c r="G494" s="3">
        <f>tblAEX[[#This Row],[Close]]/INDEX(tblAEX[Close],MATCH(EDATE(tblAEX[[#This Row],[Datum]],-12),tblAEX[Datum]))-1</f>
        <v>-0.23119299470353449</v>
      </c>
      <c r="H494" t="e">
        <f ca="1">IF(tblAEX[[#This Row],[Close]]=MinClose,tblAEX[[#This Row],[Close]],NA())</f>
        <v>#N/A</v>
      </c>
      <c r="I494" t="e">
        <f ca="1">IF(tblAEX[[#This Row],[Close]]=MaxClose,tblAEX[[#This Row],[Close]],NA())</f>
        <v>#N/A</v>
      </c>
    </row>
    <row r="495" spans="1:9" x14ac:dyDescent="0.25">
      <c r="A495" s="1">
        <v>37232</v>
      </c>
      <c r="B495">
        <v>506.39</v>
      </c>
      <c r="C495">
        <v>508.12</v>
      </c>
      <c r="D495">
        <v>502.92</v>
      </c>
      <c r="E495">
        <v>504.78</v>
      </c>
      <c r="F495">
        <f>IF(tblAEX[[#This Row],[Datum]]&lt;=INDEX(tblRecessie[Eind],MATCH(tblAEX[[#This Row],[Datum]],tblRecessie[Start])),1,NA())</f>
        <v>1</v>
      </c>
      <c r="G495" s="3">
        <f>tblAEX[[#This Row],[Close]]/INDEX(tblAEX[Close],MATCH(EDATE(tblAEX[[#This Row],[Datum]],-12),tblAEX[Datum]))-1</f>
        <v>-0.23092862040070095</v>
      </c>
      <c r="H495" t="e">
        <f ca="1">IF(tblAEX[[#This Row],[Close]]=MinClose,tblAEX[[#This Row],[Close]],NA())</f>
        <v>#N/A</v>
      </c>
      <c r="I495" t="e">
        <f ca="1">IF(tblAEX[[#This Row],[Close]]=MaxClose,tblAEX[[#This Row],[Close]],NA())</f>
        <v>#N/A</v>
      </c>
    </row>
    <row r="496" spans="1:9" x14ac:dyDescent="0.25">
      <c r="A496" s="1">
        <v>37235</v>
      </c>
      <c r="B496">
        <v>504</v>
      </c>
      <c r="C496">
        <v>504.21</v>
      </c>
      <c r="D496">
        <v>494.21</v>
      </c>
      <c r="E496">
        <v>494.22</v>
      </c>
      <c r="F496">
        <f>IF(tblAEX[[#This Row],[Datum]]&lt;=INDEX(tblRecessie[Eind],MATCH(tblAEX[[#This Row],[Datum]],tblRecessie[Start])),1,NA())</f>
        <v>1</v>
      </c>
      <c r="G496" s="3">
        <f>tblAEX[[#This Row],[Close]]/INDEX(tblAEX[Close],MATCH(EDATE(tblAEX[[#This Row],[Datum]],-12),tblAEX[Datum]))-1</f>
        <v>-0.24803724666788385</v>
      </c>
      <c r="H496" t="e">
        <f ca="1">IF(tblAEX[[#This Row],[Close]]=MinClose,tblAEX[[#This Row],[Close]],NA())</f>
        <v>#N/A</v>
      </c>
      <c r="I496" t="e">
        <f ca="1">IF(tblAEX[[#This Row],[Close]]=MaxClose,tblAEX[[#This Row],[Close]],NA())</f>
        <v>#N/A</v>
      </c>
    </row>
    <row r="497" spans="1:9" x14ac:dyDescent="0.25">
      <c r="A497" s="1">
        <v>37236</v>
      </c>
      <c r="B497">
        <v>493.51</v>
      </c>
      <c r="C497">
        <v>495.51</v>
      </c>
      <c r="D497">
        <v>490.12</v>
      </c>
      <c r="E497">
        <v>494.45</v>
      </c>
      <c r="F497">
        <f>IF(tblAEX[[#This Row],[Datum]]&lt;=INDEX(tblRecessie[Eind],MATCH(tblAEX[[#This Row],[Datum]],tblRecessie[Start])),1,NA())</f>
        <v>1</v>
      </c>
      <c r="G497" s="3">
        <f>tblAEX[[#This Row],[Close]]/INDEX(tblAEX[Close],MATCH(EDATE(tblAEX[[#This Row],[Datum]],-12),tblAEX[Datum]))-1</f>
        <v>-0.2555257769212238</v>
      </c>
      <c r="H497" t="e">
        <f ca="1">IF(tblAEX[[#This Row],[Close]]=MinClose,tblAEX[[#This Row],[Close]],NA())</f>
        <v>#N/A</v>
      </c>
      <c r="I497" t="e">
        <f ca="1">IF(tblAEX[[#This Row],[Close]]=MaxClose,tblAEX[[#This Row],[Close]],NA())</f>
        <v>#N/A</v>
      </c>
    </row>
    <row r="498" spans="1:9" x14ac:dyDescent="0.25">
      <c r="A498" s="1">
        <v>37237</v>
      </c>
      <c r="B498">
        <v>494.26</v>
      </c>
      <c r="C498">
        <v>498.27</v>
      </c>
      <c r="D498">
        <v>487.62</v>
      </c>
      <c r="E498">
        <v>487.62</v>
      </c>
      <c r="F498">
        <f>IF(tblAEX[[#This Row],[Datum]]&lt;=INDEX(tblRecessie[Eind],MATCH(tblAEX[[#This Row],[Datum]],tblRecessie[Start])),1,NA())</f>
        <v>1</v>
      </c>
      <c r="G498" s="3">
        <f>tblAEX[[#This Row],[Close]]/INDEX(tblAEX[Close],MATCH(EDATE(tblAEX[[#This Row],[Datum]],-12),tblAEX[Datum]))-1</f>
        <v>-0.26045347690907716</v>
      </c>
      <c r="H498" t="e">
        <f ca="1">IF(tblAEX[[#This Row],[Close]]=MinClose,tblAEX[[#This Row],[Close]],NA())</f>
        <v>#N/A</v>
      </c>
      <c r="I498" t="e">
        <f ca="1">IF(tblAEX[[#This Row],[Close]]=MaxClose,tblAEX[[#This Row],[Close]],NA())</f>
        <v>#N/A</v>
      </c>
    </row>
    <row r="499" spans="1:9" x14ac:dyDescent="0.25">
      <c r="A499" s="1">
        <v>37238</v>
      </c>
      <c r="B499">
        <v>488.88</v>
      </c>
      <c r="C499">
        <v>490.7</v>
      </c>
      <c r="D499">
        <v>477.7</v>
      </c>
      <c r="E499">
        <v>477.7</v>
      </c>
      <c r="F499">
        <f>IF(tblAEX[[#This Row],[Datum]]&lt;=INDEX(tblRecessie[Eind],MATCH(tblAEX[[#This Row],[Datum]],tblRecessie[Start])),1,NA())</f>
        <v>1</v>
      </c>
      <c r="G499" s="3">
        <f>tblAEX[[#This Row],[Close]]/INDEX(tblAEX[Close],MATCH(EDATE(tblAEX[[#This Row],[Datum]],-12),tblAEX[Datum]))-1</f>
        <v>-0.26728633658506662</v>
      </c>
      <c r="H499" t="e">
        <f ca="1">IF(tblAEX[[#This Row],[Close]]=MinClose,tblAEX[[#This Row],[Close]],NA())</f>
        <v>#N/A</v>
      </c>
      <c r="I499" t="e">
        <f ca="1">IF(tblAEX[[#This Row],[Close]]=MaxClose,tblAEX[[#This Row],[Close]],NA())</f>
        <v>#N/A</v>
      </c>
    </row>
    <row r="500" spans="1:9" x14ac:dyDescent="0.25">
      <c r="A500" s="1">
        <v>37239</v>
      </c>
      <c r="B500">
        <v>475.29</v>
      </c>
      <c r="C500">
        <v>478.54</v>
      </c>
      <c r="D500">
        <v>473.07</v>
      </c>
      <c r="E500">
        <v>475.57</v>
      </c>
      <c r="F500">
        <f>IF(tblAEX[[#This Row],[Datum]]&lt;=INDEX(tblRecessie[Eind],MATCH(tblAEX[[#This Row],[Datum]],tblRecessie[Start])),1,NA())</f>
        <v>1</v>
      </c>
      <c r="G500" s="3">
        <f>tblAEX[[#This Row],[Close]]/INDEX(tblAEX[Close],MATCH(EDATE(tblAEX[[#This Row],[Datum]],-12),tblAEX[Datum]))-1</f>
        <v>-0.25573570377789601</v>
      </c>
      <c r="H500" t="e">
        <f ca="1">IF(tblAEX[[#This Row],[Close]]=MinClose,tblAEX[[#This Row],[Close]],NA())</f>
        <v>#N/A</v>
      </c>
      <c r="I500" t="e">
        <f ca="1">IF(tblAEX[[#This Row],[Close]]=MaxClose,tblAEX[[#This Row],[Close]],NA())</f>
        <v>#N/A</v>
      </c>
    </row>
    <row r="501" spans="1:9" x14ac:dyDescent="0.25">
      <c r="A501" s="1">
        <v>37242</v>
      </c>
      <c r="B501">
        <v>478.92</v>
      </c>
      <c r="C501">
        <v>489.05</v>
      </c>
      <c r="D501">
        <v>474.92</v>
      </c>
      <c r="E501">
        <v>488.97</v>
      </c>
      <c r="F501">
        <f>IF(tblAEX[[#This Row],[Datum]]&lt;=INDEX(tblRecessie[Eind],MATCH(tblAEX[[#This Row],[Datum]],tblRecessie[Start])),1,NA())</f>
        <v>1</v>
      </c>
      <c r="G501" s="3">
        <f>tblAEX[[#This Row],[Close]]/INDEX(tblAEX[Close],MATCH(EDATE(tblAEX[[#This Row],[Datum]],-12),tblAEX[Datum]))-1</f>
        <v>-0.21700907940879754</v>
      </c>
      <c r="H501" t="e">
        <f ca="1">IF(tblAEX[[#This Row],[Close]]=MinClose,tblAEX[[#This Row],[Close]],NA())</f>
        <v>#N/A</v>
      </c>
      <c r="I501" t="e">
        <f ca="1">IF(tblAEX[[#This Row],[Close]]=MaxClose,tblAEX[[#This Row],[Close]],NA())</f>
        <v>#N/A</v>
      </c>
    </row>
    <row r="502" spans="1:9" x14ac:dyDescent="0.25">
      <c r="A502" s="1">
        <v>37243</v>
      </c>
      <c r="B502">
        <v>487.96</v>
      </c>
      <c r="C502">
        <v>493.25</v>
      </c>
      <c r="D502">
        <v>485.44</v>
      </c>
      <c r="E502">
        <v>489</v>
      </c>
      <c r="F502">
        <f>IF(tblAEX[[#This Row],[Datum]]&lt;=INDEX(tblRecessie[Eind],MATCH(tblAEX[[#This Row],[Datum]],tblRecessie[Start])),1,NA())</f>
        <v>1</v>
      </c>
      <c r="G502" s="3">
        <f>tblAEX[[#This Row],[Close]]/INDEX(tblAEX[Close],MATCH(EDATE(tblAEX[[#This Row],[Datum]],-12),tblAEX[Datum]))-1</f>
        <v>-0.22583709332700064</v>
      </c>
      <c r="H502" t="e">
        <f ca="1">IF(tblAEX[[#This Row],[Close]]=MinClose,tblAEX[[#This Row],[Close]],NA())</f>
        <v>#N/A</v>
      </c>
      <c r="I502" t="e">
        <f ca="1">IF(tblAEX[[#This Row],[Close]]=MaxClose,tblAEX[[#This Row],[Close]],NA())</f>
        <v>#N/A</v>
      </c>
    </row>
    <row r="503" spans="1:9" x14ac:dyDescent="0.25">
      <c r="A503" s="1">
        <v>37244</v>
      </c>
      <c r="B503">
        <v>487.75</v>
      </c>
      <c r="C503">
        <v>491.23</v>
      </c>
      <c r="D503">
        <v>484.2</v>
      </c>
      <c r="E503">
        <v>489.51</v>
      </c>
      <c r="F503">
        <f>IF(tblAEX[[#This Row],[Datum]]&lt;=INDEX(tblRecessie[Eind],MATCH(tblAEX[[#This Row],[Datum]],tblRecessie[Start])),1,NA())</f>
        <v>1</v>
      </c>
      <c r="G503" s="3">
        <f>tblAEX[[#This Row],[Close]]/INDEX(tblAEX[Close],MATCH(EDATE(tblAEX[[#This Row],[Datum]],-12),tblAEX[Datum]))-1</f>
        <v>-0.23319966164353523</v>
      </c>
      <c r="H503" t="e">
        <f ca="1">IF(tblAEX[[#This Row],[Close]]=MinClose,tblAEX[[#This Row],[Close]],NA())</f>
        <v>#N/A</v>
      </c>
      <c r="I503" t="e">
        <f ca="1">IF(tblAEX[[#This Row],[Close]]=MaxClose,tblAEX[[#This Row],[Close]],NA())</f>
        <v>#N/A</v>
      </c>
    </row>
    <row r="504" spans="1:9" x14ac:dyDescent="0.25">
      <c r="A504" s="1">
        <v>37245</v>
      </c>
      <c r="B504">
        <v>487.34</v>
      </c>
      <c r="C504">
        <v>491.95</v>
      </c>
      <c r="D504">
        <v>482.24</v>
      </c>
      <c r="E504">
        <v>483.75</v>
      </c>
      <c r="F504">
        <f>IF(tblAEX[[#This Row],[Datum]]&lt;=INDEX(tblRecessie[Eind],MATCH(tblAEX[[#This Row],[Datum]],tblRecessie[Start])),1,NA())</f>
        <v>1</v>
      </c>
      <c r="G504" s="3">
        <f>tblAEX[[#This Row],[Close]]/INDEX(tblAEX[Close],MATCH(EDATE(tblAEX[[#This Row],[Datum]],-12),tblAEX[Datum]))-1</f>
        <v>-0.22451106123757614</v>
      </c>
      <c r="H504" t="e">
        <f ca="1">IF(tblAEX[[#This Row],[Close]]=MinClose,tblAEX[[#This Row],[Close]],NA())</f>
        <v>#N/A</v>
      </c>
      <c r="I504" t="e">
        <f ca="1">IF(tblAEX[[#This Row],[Close]]=MaxClose,tblAEX[[#This Row],[Close]],NA())</f>
        <v>#N/A</v>
      </c>
    </row>
    <row r="505" spans="1:9" x14ac:dyDescent="0.25">
      <c r="A505" s="1">
        <v>37246</v>
      </c>
      <c r="B505">
        <v>480.3</v>
      </c>
      <c r="C505">
        <v>495.89</v>
      </c>
      <c r="D505">
        <v>478.64</v>
      </c>
      <c r="E505">
        <v>495.84</v>
      </c>
      <c r="F505">
        <f>IF(tblAEX[[#This Row],[Datum]]&lt;=INDEX(tblRecessie[Eind],MATCH(tblAEX[[#This Row],[Datum]],tblRecessie[Start])),1,NA())</f>
        <v>1</v>
      </c>
      <c r="G505" s="3">
        <f>tblAEX[[#This Row],[Close]]/INDEX(tblAEX[Close],MATCH(EDATE(tblAEX[[#This Row],[Datum]],-12),tblAEX[Datum]))-1</f>
        <v>-0.20343149067424948</v>
      </c>
      <c r="H505" t="e">
        <f ca="1">IF(tblAEX[[#This Row],[Close]]=MinClose,tblAEX[[#This Row],[Close]],NA())</f>
        <v>#N/A</v>
      </c>
      <c r="I505" t="e">
        <f ca="1">IF(tblAEX[[#This Row],[Close]]=MaxClose,tblAEX[[#This Row],[Close]],NA())</f>
        <v>#N/A</v>
      </c>
    </row>
    <row r="506" spans="1:9" x14ac:dyDescent="0.25">
      <c r="A506" s="1">
        <v>37249</v>
      </c>
      <c r="B506">
        <v>495.99</v>
      </c>
      <c r="C506">
        <v>495.99</v>
      </c>
      <c r="D506">
        <v>492.51</v>
      </c>
      <c r="E506">
        <v>494.98</v>
      </c>
      <c r="F506">
        <f>IF(tblAEX[[#This Row],[Datum]]&lt;=INDEX(tblRecessie[Eind],MATCH(tblAEX[[#This Row],[Datum]],tblRecessie[Start])),1,NA())</f>
        <v>1</v>
      </c>
      <c r="G506" s="3">
        <f>tblAEX[[#This Row],[Close]]/INDEX(tblAEX[Close],MATCH(EDATE(tblAEX[[#This Row],[Datum]],-12),tblAEX[Datum]))-1</f>
        <v>-0.21039449965702617</v>
      </c>
      <c r="H506" t="e">
        <f ca="1">IF(tblAEX[[#This Row],[Close]]=MinClose,tblAEX[[#This Row],[Close]],NA())</f>
        <v>#N/A</v>
      </c>
      <c r="I506" t="e">
        <f ca="1">IF(tblAEX[[#This Row],[Close]]=MaxClose,tblAEX[[#This Row],[Close]],NA())</f>
        <v>#N/A</v>
      </c>
    </row>
    <row r="507" spans="1:9" x14ac:dyDescent="0.25">
      <c r="A507" s="1">
        <v>37252</v>
      </c>
      <c r="B507">
        <v>496.35</v>
      </c>
      <c r="C507">
        <v>504.66</v>
      </c>
      <c r="D507">
        <v>496.19</v>
      </c>
      <c r="E507">
        <v>504.66</v>
      </c>
      <c r="F507">
        <f>IF(tblAEX[[#This Row],[Datum]]&lt;=INDEX(tblRecessie[Eind],MATCH(tblAEX[[#This Row],[Datum]],tblRecessie[Start])),1,NA())</f>
        <v>1</v>
      </c>
      <c r="G507" s="3">
        <f>tblAEX[[#This Row],[Close]]/INDEX(tblAEX[Close],MATCH(EDATE(tblAEX[[#This Row],[Datum]],-12),tblAEX[Datum]))-1</f>
        <v>-0.20546004156433018</v>
      </c>
      <c r="H507" t="e">
        <f ca="1">IF(tblAEX[[#This Row],[Close]]=MinClose,tblAEX[[#This Row],[Close]],NA())</f>
        <v>#N/A</v>
      </c>
      <c r="I507" t="e">
        <f ca="1">IF(tblAEX[[#This Row],[Close]]=MaxClose,tblAEX[[#This Row],[Close]],NA())</f>
        <v>#N/A</v>
      </c>
    </row>
    <row r="508" spans="1:9" x14ac:dyDescent="0.25">
      <c r="A508" s="1">
        <v>37253</v>
      </c>
      <c r="B508">
        <v>504.29</v>
      </c>
      <c r="C508">
        <v>509.11</v>
      </c>
      <c r="D508">
        <v>504.29</v>
      </c>
      <c r="E508">
        <v>506.78</v>
      </c>
      <c r="F508">
        <f>IF(tblAEX[[#This Row],[Datum]]&lt;=INDEX(tblRecessie[Eind],MATCH(tblAEX[[#This Row],[Datum]],tblRecessie[Start])),1,NA())</f>
        <v>1</v>
      </c>
      <c r="G508" s="3">
        <f>tblAEX[[#This Row],[Close]]/INDEX(tblAEX[Close],MATCH(EDATE(tblAEX[[#This Row],[Datum]],-12),tblAEX[Datum]))-1</f>
        <v>-0.20909544915412948</v>
      </c>
      <c r="H508" t="e">
        <f ca="1">IF(tblAEX[[#This Row],[Close]]=MinClose,tblAEX[[#This Row],[Close]],NA())</f>
        <v>#N/A</v>
      </c>
      <c r="I508" t="e">
        <f ca="1">IF(tblAEX[[#This Row],[Close]]=MaxClose,tblAEX[[#This Row],[Close]],NA())</f>
        <v>#N/A</v>
      </c>
    </row>
    <row r="509" spans="1:9" x14ac:dyDescent="0.25">
      <c r="A509" s="1">
        <v>37258</v>
      </c>
      <c r="B509">
        <v>503.41</v>
      </c>
      <c r="C509">
        <v>508.32</v>
      </c>
      <c r="D509">
        <v>497.53</v>
      </c>
      <c r="E509">
        <v>497.53</v>
      </c>
      <c r="F509">
        <f>IF(tblAEX[[#This Row],[Datum]]&lt;=INDEX(tblRecessie[Eind],MATCH(tblAEX[[#This Row],[Datum]],tblRecessie[Start])),1,NA())</f>
        <v>1</v>
      </c>
      <c r="G509" s="3">
        <f>tblAEX[[#This Row],[Close]]/INDEX(tblAEX[Close],MATCH(EDATE(tblAEX[[#This Row],[Datum]],-12),tblAEX[Datum]))-1</f>
        <v>-0.21545035953071778</v>
      </c>
      <c r="H509" t="e">
        <f ca="1">IF(tblAEX[[#This Row],[Close]]=MinClose,tblAEX[[#This Row],[Close]],NA())</f>
        <v>#N/A</v>
      </c>
      <c r="I509" t="e">
        <f ca="1">IF(tblAEX[[#This Row],[Close]]=MaxClose,tblAEX[[#This Row],[Close]],NA())</f>
        <v>#N/A</v>
      </c>
    </row>
    <row r="510" spans="1:9" x14ac:dyDescent="0.25">
      <c r="A510" s="1">
        <v>37259</v>
      </c>
      <c r="B510">
        <v>502.51</v>
      </c>
      <c r="C510">
        <v>507.19</v>
      </c>
      <c r="D510">
        <v>500.65</v>
      </c>
      <c r="E510">
        <v>503.85</v>
      </c>
      <c r="F510">
        <f>IF(tblAEX[[#This Row],[Datum]]&lt;=INDEX(tblRecessie[Eind],MATCH(tblAEX[[#This Row],[Datum]],tblRecessie[Start])),1,NA())</f>
        <v>1</v>
      </c>
      <c r="G510" s="3">
        <f>tblAEX[[#This Row],[Close]]/INDEX(tblAEX[Close],MATCH(EDATE(tblAEX[[#This Row],[Datum]],-12),tblAEX[Datum]))-1</f>
        <v>-0.20006033086717678</v>
      </c>
      <c r="H510" t="e">
        <f ca="1">IF(tblAEX[[#This Row],[Close]]=MinClose,tblAEX[[#This Row],[Close]],NA())</f>
        <v>#N/A</v>
      </c>
      <c r="I510" t="e">
        <f ca="1">IF(tblAEX[[#This Row],[Close]]=MaxClose,tblAEX[[#This Row],[Close]],NA())</f>
        <v>#N/A</v>
      </c>
    </row>
    <row r="511" spans="1:9" x14ac:dyDescent="0.25">
      <c r="A511" s="1">
        <v>37260</v>
      </c>
      <c r="B511">
        <v>506.47</v>
      </c>
      <c r="C511">
        <v>509.95</v>
      </c>
      <c r="D511">
        <v>499.56</v>
      </c>
      <c r="E511">
        <v>499.56</v>
      </c>
      <c r="F511">
        <f>IF(tblAEX[[#This Row],[Datum]]&lt;=INDEX(tblRecessie[Eind],MATCH(tblAEX[[#This Row],[Datum]],tblRecessie[Start])),1,NA())</f>
        <v>1</v>
      </c>
      <c r="G511" s="3">
        <f>tblAEX[[#This Row],[Close]]/INDEX(tblAEX[Close],MATCH(EDATE(tblAEX[[#This Row],[Datum]],-12),tblAEX[Datum]))-1</f>
        <v>-0.21817925724212406</v>
      </c>
      <c r="H511" t="e">
        <f ca="1">IF(tblAEX[[#This Row],[Close]]=MinClose,tblAEX[[#This Row],[Close]],NA())</f>
        <v>#N/A</v>
      </c>
      <c r="I511" t="e">
        <f ca="1">IF(tblAEX[[#This Row],[Close]]=MaxClose,tblAEX[[#This Row],[Close]],NA())</f>
        <v>#N/A</v>
      </c>
    </row>
    <row r="512" spans="1:9" x14ac:dyDescent="0.25">
      <c r="A512" s="1">
        <v>37263</v>
      </c>
      <c r="B512">
        <v>503.37</v>
      </c>
      <c r="C512">
        <v>506.63</v>
      </c>
      <c r="D512">
        <v>497.47</v>
      </c>
      <c r="E512">
        <v>498.03</v>
      </c>
      <c r="F512">
        <f>IF(tblAEX[[#This Row],[Datum]]&lt;=INDEX(tblRecessie[Eind],MATCH(tblAEX[[#This Row],[Datum]],tblRecessie[Start])),1,NA())</f>
        <v>1</v>
      </c>
      <c r="G512" s="3">
        <f>tblAEX[[#This Row],[Close]]/INDEX(tblAEX[Close],MATCH(EDATE(tblAEX[[#This Row],[Datum]],-12),tblAEX[Datum]))-1</f>
        <v>-0.21668763762189369</v>
      </c>
      <c r="H512" t="e">
        <f ca="1">IF(tblAEX[[#This Row],[Close]]=MinClose,tblAEX[[#This Row],[Close]],NA())</f>
        <v>#N/A</v>
      </c>
      <c r="I512" t="e">
        <f ca="1">IF(tblAEX[[#This Row],[Close]]=MaxClose,tblAEX[[#This Row],[Close]],NA())</f>
        <v>#N/A</v>
      </c>
    </row>
    <row r="513" spans="1:9" x14ac:dyDescent="0.25">
      <c r="A513" s="1">
        <v>37264</v>
      </c>
      <c r="B513">
        <v>497.14</v>
      </c>
      <c r="C513">
        <v>501.95</v>
      </c>
      <c r="D513">
        <v>493.48</v>
      </c>
      <c r="E513">
        <v>494.3</v>
      </c>
      <c r="F513">
        <f>IF(tblAEX[[#This Row],[Datum]]&lt;=INDEX(tblRecessie[Eind],MATCH(tblAEX[[#This Row],[Datum]],tblRecessie[Start])),1,NA())</f>
        <v>1</v>
      </c>
      <c r="G513" s="3">
        <f>tblAEX[[#This Row],[Close]]/INDEX(tblAEX[Close],MATCH(EDATE(tblAEX[[#This Row],[Datum]],-12),tblAEX[Datum]))-1</f>
        <v>-0.21682642794898199</v>
      </c>
      <c r="H513" t="e">
        <f ca="1">IF(tblAEX[[#This Row],[Close]]=MinClose,tblAEX[[#This Row],[Close]],NA())</f>
        <v>#N/A</v>
      </c>
      <c r="I513" t="e">
        <f ca="1">IF(tblAEX[[#This Row],[Close]]=MaxClose,tblAEX[[#This Row],[Close]],NA())</f>
        <v>#N/A</v>
      </c>
    </row>
    <row r="514" spans="1:9" x14ac:dyDescent="0.25">
      <c r="A514" s="1">
        <v>37265</v>
      </c>
      <c r="B514">
        <v>495.27</v>
      </c>
      <c r="C514">
        <v>499.21</v>
      </c>
      <c r="D514">
        <v>490.35</v>
      </c>
      <c r="E514">
        <v>498.84</v>
      </c>
      <c r="F514">
        <f>IF(tblAEX[[#This Row],[Datum]]&lt;=INDEX(tblRecessie[Eind],MATCH(tblAEX[[#This Row],[Datum]],tblRecessie[Start])),1,NA())</f>
        <v>1</v>
      </c>
      <c r="G514" s="3">
        <f>tblAEX[[#This Row],[Close]]/INDEX(tblAEX[Close],MATCH(EDATE(tblAEX[[#This Row],[Datum]],-12),tblAEX[Datum]))-1</f>
        <v>-0.21203026521553714</v>
      </c>
      <c r="H514" t="e">
        <f ca="1">IF(tblAEX[[#This Row],[Close]]=MinClose,tblAEX[[#This Row],[Close]],NA())</f>
        <v>#N/A</v>
      </c>
      <c r="I514" t="e">
        <f ca="1">IF(tblAEX[[#This Row],[Close]]=MaxClose,tblAEX[[#This Row],[Close]],NA())</f>
        <v>#N/A</v>
      </c>
    </row>
    <row r="515" spans="1:9" x14ac:dyDescent="0.25">
      <c r="A515" s="1">
        <v>37266</v>
      </c>
      <c r="B515">
        <v>496.16</v>
      </c>
      <c r="C515">
        <v>496.98</v>
      </c>
      <c r="D515">
        <v>490.81</v>
      </c>
      <c r="E515">
        <v>492.26</v>
      </c>
      <c r="F515">
        <f>IF(tblAEX[[#This Row],[Datum]]&lt;=INDEX(tblRecessie[Eind],MATCH(tblAEX[[#This Row],[Datum]],tblRecessie[Start])),1,NA())</f>
        <v>1</v>
      </c>
      <c r="G515" s="3">
        <f>tblAEX[[#This Row],[Close]]/INDEX(tblAEX[Close],MATCH(EDATE(tblAEX[[#This Row],[Datum]],-12),tblAEX[Datum]))-1</f>
        <v>-0.21927932500158598</v>
      </c>
      <c r="H515" t="e">
        <f ca="1">IF(tblAEX[[#This Row],[Close]]=MinClose,tblAEX[[#This Row],[Close]],NA())</f>
        <v>#N/A</v>
      </c>
      <c r="I515" t="e">
        <f ca="1">IF(tblAEX[[#This Row],[Close]]=MaxClose,tblAEX[[#This Row],[Close]],NA())</f>
        <v>#N/A</v>
      </c>
    </row>
    <row r="516" spans="1:9" x14ac:dyDescent="0.25">
      <c r="A516" s="1">
        <v>37267</v>
      </c>
      <c r="B516">
        <v>493.26</v>
      </c>
      <c r="C516">
        <v>499.26</v>
      </c>
      <c r="D516">
        <v>492.44</v>
      </c>
      <c r="E516">
        <v>498.52</v>
      </c>
      <c r="F516">
        <f>IF(tblAEX[[#This Row],[Datum]]&lt;=INDEX(tblRecessie[Eind],MATCH(tblAEX[[#This Row],[Datum]],tblRecessie[Start])),1,NA())</f>
        <v>1</v>
      </c>
      <c r="G516" s="3">
        <f>tblAEX[[#This Row],[Close]]/INDEX(tblAEX[Close],MATCH(EDATE(tblAEX[[#This Row],[Datum]],-12),tblAEX[Datum]))-1</f>
        <v>-0.21770105923891725</v>
      </c>
      <c r="H516" t="e">
        <f ca="1">IF(tblAEX[[#This Row],[Close]]=MinClose,tblAEX[[#This Row],[Close]],NA())</f>
        <v>#N/A</v>
      </c>
      <c r="I516" t="e">
        <f ca="1">IF(tblAEX[[#This Row],[Close]]=MaxClose,tblAEX[[#This Row],[Close]],NA())</f>
        <v>#N/A</v>
      </c>
    </row>
    <row r="517" spans="1:9" x14ac:dyDescent="0.25">
      <c r="A517" s="1">
        <v>37270</v>
      </c>
      <c r="B517">
        <v>496.21</v>
      </c>
      <c r="C517">
        <v>496.21</v>
      </c>
      <c r="D517">
        <v>487.74</v>
      </c>
      <c r="E517">
        <v>487.96</v>
      </c>
      <c r="F517">
        <f>IF(tblAEX[[#This Row],[Datum]]&lt;=INDEX(tblRecessie[Eind],MATCH(tblAEX[[#This Row],[Datum]],tblRecessie[Start])),1,NA())</f>
        <v>1</v>
      </c>
      <c r="G517" s="3">
        <f>tblAEX[[#This Row],[Close]]/INDEX(tblAEX[Close],MATCH(EDATE(tblAEX[[#This Row],[Datum]],-12),tblAEX[Datum]))-1</f>
        <v>-0.23739568030506675</v>
      </c>
      <c r="H517" t="e">
        <f ca="1">IF(tblAEX[[#This Row],[Close]]=MinClose,tblAEX[[#This Row],[Close]],NA())</f>
        <v>#N/A</v>
      </c>
      <c r="I517" t="e">
        <f ca="1">IF(tblAEX[[#This Row],[Close]]=MaxClose,tblAEX[[#This Row],[Close]],NA())</f>
        <v>#N/A</v>
      </c>
    </row>
    <row r="518" spans="1:9" x14ac:dyDescent="0.25">
      <c r="A518" s="1">
        <v>37271</v>
      </c>
      <c r="B518">
        <v>486.56</v>
      </c>
      <c r="C518">
        <v>494.69</v>
      </c>
      <c r="D518">
        <v>485.35</v>
      </c>
      <c r="E518">
        <v>494.15</v>
      </c>
      <c r="F518">
        <f>IF(tblAEX[[#This Row],[Datum]]&lt;=INDEX(tblRecessie[Eind],MATCH(tblAEX[[#This Row],[Datum]],tblRecessie[Start])),1,NA())</f>
        <v>1</v>
      </c>
      <c r="G518" s="3">
        <f>tblAEX[[#This Row],[Close]]/INDEX(tblAEX[Close],MATCH(EDATE(tblAEX[[#This Row],[Datum]],-12),tblAEX[Datum]))-1</f>
        <v>-0.22925147785940447</v>
      </c>
      <c r="H518" t="e">
        <f ca="1">IF(tblAEX[[#This Row],[Close]]=MinClose,tblAEX[[#This Row],[Close]],NA())</f>
        <v>#N/A</v>
      </c>
      <c r="I518" t="e">
        <f ca="1">IF(tblAEX[[#This Row],[Close]]=MaxClose,tblAEX[[#This Row],[Close]],NA())</f>
        <v>#N/A</v>
      </c>
    </row>
    <row r="519" spans="1:9" x14ac:dyDescent="0.25">
      <c r="A519" s="1">
        <v>37272</v>
      </c>
      <c r="B519">
        <v>492.08</v>
      </c>
      <c r="C519">
        <v>492.21</v>
      </c>
      <c r="D519">
        <v>486.45</v>
      </c>
      <c r="E519">
        <v>489.28</v>
      </c>
      <c r="F519">
        <f>IF(tblAEX[[#This Row],[Datum]]&lt;=INDEX(tblRecessie[Eind],MATCH(tblAEX[[#This Row],[Datum]],tblRecessie[Start])),1,NA())</f>
        <v>1</v>
      </c>
      <c r="G519" s="3">
        <f>tblAEX[[#This Row],[Close]]/INDEX(tblAEX[Close],MATCH(EDATE(tblAEX[[#This Row],[Datum]],-12),tblAEX[Datum]))-1</f>
        <v>-0.22561448490891545</v>
      </c>
      <c r="H519" t="e">
        <f ca="1">IF(tblAEX[[#This Row],[Close]]=MinClose,tblAEX[[#This Row],[Close]],NA())</f>
        <v>#N/A</v>
      </c>
      <c r="I519" t="e">
        <f ca="1">IF(tblAEX[[#This Row],[Close]]=MaxClose,tblAEX[[#This Row],[Close]],NA())</f>
        <v>#N/A</v>
      </c>
    </row>
    <row r="520" spans="1:9" x14ac:dyDescent="0.25">
      <c r="A520" s="1">
        <v>37273</v>
      </c>
      <c r="B520">
        <v>488.53</v>
      </c>
      <c r="C520">
        <v>498.05</v>
      </c>
      <c r="D520">
        <v>488.53</v>
      </c>
      <c r="E520">
        <v>496.82</v>
      </c>
      <c r="F520">
        <f>IF(tblAEX[[#This Row],[Datum]]&lt;=INDEX(tblRecessie[Eind],MATCH(tblAEX[[#This Row],[Datum]],tblRecessie[Start])),1,NA())</f>
        <v>1</v>
      </c>
      <c r="G520" s="3">
        <f>tblAEX[[#This Row],[Close]]/INDEX(tblAEX[Close],MATCH(EDATE(tblAEX[[#This Row],[Datum]],-12),tblAEX[Datum]))-1</f>
        <v>-0.22648647807065336</v>
      </c>
      <c r="H520" t="e">
        <f ca="1">IF(tblAEX[[#This Row],[Close]]=MinClose,tblAEX[[#This Row],[Close]],NA())</f>
        <v>#N/A</v>
      </c>
      <c r="I520" t="e">
        <f ca="1">IF(tblAEX[[#This Row],[Close]]=MaxClose,tblAEX[[#This Row],[Close]],NA())</f>
        <v>#N/A</v>
      </c>
    </row>
    <row r="521" spans="1:9" x14ac:dyDescent="0.25">
      <c r="A521" s="1">
        <v>37274</v>
      </c>
      <c r="B521">
        <v>492.07</v>
      </c>
      <c r="C521">
        <v>495.98</v>
      </c>
      <c r="D521">
        <v>491.75</v>
      </c>
      <c r="E521">
        <v>493.5</v>
      </c>
      <c r="F521">
        <f>IF(tblAEX[[#This Row],[Datum]]&lt;=INDEX(tblRecessie[Eind],MATCH(tblAEX[[#This Row],[Datum]],tblRecessie[Start])),1,NA())</f>
        <v>1</v>
      </c>
      <c r="G521" s="3">
        <f>tblAEX[[#This Row],[Close]]/INDEX(tblAEX[Close],MATCH(EDATE(tblAEX[[#This Row],[Datum]],-12),tblAEX[Datum]))-1</f>
        <v>-0.22168249061602996</v>
      </c>
      <c r="H521" t="e">
        <f ca="1">IF(tblAEX[[#This Row],[Close]]=MinClose,tblAEX[[#This Row],[Close]],NA())</f>
        <v>#N/A</v>
      </c>
      <c r="I521" t="e">
        <f ca="1">IF(tblAEX[[#This Row],[Close]]=MaxClose,tblAEX[[#This Row],[Close]],NA())</f>
        <v>#N/A</v>
      </c>
    </row>
    <row r="522" spans="1:9" x14ac:dyDescent="0.25">
      <c r="A522" s="1">
        <v>37277</v>
      </c>
      <c r="B522">
        <v>495.22</v>
      </c>
      <c r="C522">
        <v>495.34</v>
      </c>
      <c r="D522">
        <v>489.83</v>
      </c>
      <c r="E522">
        <v>492.01</v>
      </c>
      <c r="F522">
        <f>IF(tblAEX[[#This Row],[Datum]]&lt;=INDEX(tblRecessie[Eind],MATCH(tblAEX[[#This Row],[Datum]],tblRecessie[Start])),1,NA())</f>
        <v>1</v>
      </c>
      <c r="G522" s="3">
        <f>tblAEX[[#This Row],[Close]]/INDEX(tblAEX[Close],MATCH(EDATE(tblAEX[[#This Row],[Datum]],-12),tblAEX[Datum]))-1</f>
        <v>-0.21764088538353898</v>
      </c>
      <c r="H522" t="e">
        <f ca="1">IF(tblAEX[[#This Row],[Close]]=MinClose,tblAEX[[#This Row],[Close]],NA())</f>
        <v>#N/A</v>
      </c>
      <c r="I522" t="e">
        <f ca="1">IF(tblAEX[[#This Row],[Close]]=MaxClose,tblAEX[[#This Row],[Close]],NA())</f>
        <v>#N/A</v>
      </c>
    </row>
    <row r="523" spans="1:9" x14ac:dyDescent="0.25">
      <c r="A523" s="1">
        <v>37278</v>
      </c>
      <c r="B523">
        <v>491.38</v>
      </c>
      <c r="C523">
        <v>498.16</v>
      </c>
      <c r="D523">
        <v>489.2</v>
      </c>
      <c r="E523">
        <v>494.22</v>
      </c>
      <c r="F523">
        <f>IF(tblAEX[[#This Row],[Datum]]&lt;=INDEX(tblRecessie[Eind],MATCH(tblAEX[[#This Row],[Datum]],tblRecessie[Start])),1,NA())</f>
        <v>1</v>
      </c>
      <c r="G523" s="3">
        <f>tblAEX[[#This Row],[Close]]/INDEX(tblAEX[Close],MATCH(EDATE(tblAEX[[#This Row],[Datum]],-12),tblAEX[Datum]))-1</f>
        <v>-0.21407671267731065</v>
      </c>
      <c r="H523" t="e">
        <f ca="1">IF(tblAEX[[#This Row],[Close]]=MinClose,tblAEX[[#This Row],[Close]],NA())</f>
        <v>#N/A</v>
      </c>
      <c r="I523" t="e">
        <f ca="1">IF(tblAEX[[#This Row],[Close]]=MaxClose,tblAEX[[#This Row],[Close]],NA())</f>
        <v>#N/A</v>
      </c>
    </row>
    <row r="524" spans="1:9" x14ac:dyDescent="0.25">
      <c r="A524" s="1">
        <v>37279</v>
      </c>
      <c r="B524">
        <v>492.19</v>
      </c>
      <c r="C524">
        <v>495.61</v>
      </c>
      <c r="D524">
        <v>491.17</v>
      </c>
      <c r="E524">
        <v>492.57</v>
      </c>
      <c r="F524">
        <f>IF(tblAEX[[#This Row],[Datum]]&lt;=INDEX(tblRecessie[Eind],MATCH(tblAEX[[#This Row],[Datum]],tblRecessie[Start])),1,NA())</f>
        <v>1</v>
      </c>
      <c r="G524" s="3">
        <f>tblAEX[[#This Row],[Close]]/INDEX(tblAEX[Close],MATCH(EDATE(tblAEX[[#This Row],[Datum]],-12),tblAEX[Datum]))-1</f>
        <v>-0.21877527715658751</v>
      </c>
      <c r="H524" t="e">
        <f ca="1">IF(tblAEX[[#This Row],[Close]]=MinClose,tblAEX[[#This Row],[Close]],NA())</f>
        <v>#N/A</v>
      </c>
      <c r="I524" t="e">
        <f ca="1">IF(tblAEX[[#This Row],[Close]]=MaxClose,tblAEX[[#This Row],[Close]],NA())</f>
        <v>#N/A</v>
      </c>
    </row>
    <row r="525" spans="1:9" x14ac:dyDescent="0.25">
      <c r="A525" s="1">
        <v>37280</v>
      </c>
      <c r="B525">
        <v>496.06</v>
      </c>
      <c r="C525">
        <v>504.08</v>
      </c>
      <c r="D525">
        <v>495.07</v>
      </c>
      <c r="E525">
        <v>503.75</v>
      </c>
      <c r="F525">
        <f>IF(tblAEX[[#This Row],[Datum]]&lt;=INDEX(tblRecessie[Eind],MATCH(tblAEX[[#This Row],[Datum]],tblRecessie[Start])),1,NA())</f>
        <v>1</v>
      </c>
      <c r="G525" s="3">
        <f>tblAEX[[#This Row],[Close]]/INDEX(tblAEX[Close],MATCH(EDATE(tblAEX[[#This Row],[Datum]],-12),tblAEX[Datum]))-1</f>
        <v>-0.2078655219045823</v>
      </c>
      <c r="H525" t="e">
        <f ca="1">IF(tblAEX[[#This Row],[Close]]=MinClose,tblAEX[[#This Row],[Close]],NA())</f>
        <v>#N/A</v>
      </c>
      <c r="I525" t="e">
        <f ca="1">IF(tblAEX[[#This Row],[Close]]=MaxClose,tblAEX[[#This Row],[Close]],NA())</f>
        <v>#N/A</v>
      </c>
    </row>
    <row r="526" spans="1:9" x14ac:dyDescent="0.25">
      <c r="A526" s="1">
        <v>37281</v>
      </c>
      <c r="B526">
        <v>503.31</v>
      </c>
      <c r="C526">
        <v>504.38</v>
      </c>
      <c r="D526">
        <v>498.89</v>
      </c>
      <c r="E526">
        <v>503.36</v>
      </c>
      <c r="F526">
        <f>IF(tblAEX[[#This Row],[Datum]]&lt;=INDEX(tblRecessie[Eind],MATCH(tblAEX[[#This Row],[Datum]],tblRecessie[Start])),1,NA())</f>
        <v>1</v>
      </c>
      <c r="G526" s="3">
        <f>tblAEX[[#This Row],[Close]]/INDEX(tblAEX[Close],MATCH(EDATE(tblAEX[[#This Row],[Datum]],-12),tblAEX[Datum]))-1</f>
        <v>-0.208727638570126</v>
      </c>
      <c r="H526" t="e">
        <f ca="1">IF(tblAEX[[#This Row],[Close]]=MinClose,tblAEX[[#This Row],[Close]],NA())</f>
        <v>#N/A</v>
      </c>
      <c r="I526" t="e">
        <f ca="1">IF(tblAEX[[#This Row],[Close]]=MaxClose,tblAEX[[#This Row],[Close]],NA())</f>
        <v>#N/A</v>
      </c>
    </row>
    <row r="527" spans="1:9" x14ac:dyDescent="0.25">
      <c r="A527" s="1">
        <v>37284</v>
      </c>
      <c r="B527">
        <v>505.63</v>
      </c>
      <c r="C527">
        <v>510.04</v>
      </c>
      <c r="D527">
        <v>504.84</v>
      </c>
      <c r="E527">
        <v>507.64</v>
      </c>
      <c r="F527">
        <f>IF(tblAEX[[#This Row],[Datum]]&lt;=INDEX(tblRecessie[Eind],MATCH(tblAEX[[#This Row],[Datum]],tblRecessie[Start])),1,NA())</f>
        <v>1</v>
      </c>
      <c r="G527" s="3">
        <f>tblAEX[[#This Row],[Close]]/INDEX(tblAEX[Close],MATCH(EDATE(tblAEX[[#This Row],[Datum]],-12),tblAEX[Datum]))-1</f>
        <v>-0.19749592930426685</v>
      </c>
      <c r="H527" t="e">
        <f ca="1">IF(tblAEX[[#This Row],[Close]]=MinClose,tblAEX[[#This Row],[Close]],NA())</f>
        <v>#N/A</v>
      </c>
      <c r="I527" t="e">
        <f ca="1">IF(tblAEX[[#This Row],[Close]]=MaxClose,tblAEX[[#This Row],[Close]],NA())</f>
        <v>#N/A</v>
      </c>
    </row>
    <row r="528" spans="1:9" x14ac:dyDescent="0.25">
      <c r="A528" s="1">
        <v>37285</v>
      </c>
      <c r="B528">
        <v>508.34</v>
      </c>
      <c r="C528">
        <v>508.94</v>
      </c>
      <c r="D528">
        <v>502.61</v>
      </c>
      <c r="E528">
        <v>503.04</v>
      </c>
      <c r="F528">
        <f>IF(tblAEX[[#This Row],[Datum]]&lt;=INDEX(tblRecessie[Eind],MATCH(tblAEX[[#This Row],[Datum]],tblRecessie[Start])),1,NA())</f>
        <v>1</v>
      </c>
      <c r="G528" s="3">
        <f>tblAEX[[#This Row],[Close]]/INDEX(tblAEX[Close],MATCH(EDATE(tblAEX[[#This Row],[Datum]],-12),tblAEX[Datum]))-1</f>
        <v>-0.21053374974497407</v>
      </c>
      <c r="H528" t="e">
        <f ca="1">IF(tblAEX[[#This Row],[Close]]=MinClose,tblAEX[[#This Row],[Close]],NA())</f>
        <v>#N/A</v>
      </c>
      <c r="I528" t="e">
        <f ca="1">IF(tblAEX[[#This Row],[Close]]=MaxClose,tblAEX[[#This Row],[Close]],NA())</f>
        <v>#N/A</v>
      </c>
    </row>
    <row r="529" spans="1:9" x14ac:dyDescent="0.25">
      <c r="A529" s="1">
        <v>37286</v>
      </c>
      <c r="B529">
        <v>495.91</v>
      </c>
      <c r="C529">
        <v>497.61</v>
      </c>
      <c r="D529">
        <v>492.44</v>
      </c>
      <c r="E529">
        <v>495.24</v>
      </c>
      <c r="F529">
        <f>IF(tblAEX[[#This Row],[Datum]]&lt;=INDEX(tblRecessie[Eind],MATCH(tblAEX[[#This Row],[Datum]],tblRecessie[Start])),1,NA())</f>
        <v>1</v>
      </c>
      <c r="G529" s="3">
        <f>tblAEX[[#This Row],[Close]]/INDEX(tblAEX[Close],MATCH(EDATE(tblAEX[[#This Row],[Datum]],-12),tblAEX[Datum]))-1</f>
        <v>-0.21995936303926666</v>
      </c>
      <c r="H529" t="e">
        <f ca="1">IF(tblAEX[[#This Row],[Close]]=MinClose,tblAEX[[#This Row],[Close]],NA())</f>
        <v>#N/A</v>
      </c>
      <c r="I529" t="e">
        <f ca="1">IF(tblAEX[[#This Row],[Close]]=MaxClose,tblAEX[[#This Row],[Close]],NA())</f>
        <v>#N/A</v>
      </c>
    </row>
    <row r="530" spans="1:9" x14ac:dyDescent="0.25">
      <c r="A530" s="1">
        <v>37287</v>
      </c>
      <c r="B530">
        <v>500.17</v>
      </c>
      <c r="C530">
        <v>502.62</v>
      </c>
      <c r="D530">
        <v>498.07</v>
      </c>
      <c r="E530">
        <v>500.92</v>
      </c>
      <c r="F530">
        <f>IF(tblAEX[[#This Row],[Datum]]&lt;=INDEX(tblRecessie[Eind],MATCH(tblAEX[[#This Row],[Datum]],tblRecessie[Start])),1,NA())</f>
        <v>1</v>
      </c>
      <c r="G530" s="3">
        <f>tblAEX[[#This Row],[Close]]/INDEX(tblAEX[Close],MATCH(EDATE(tblAEX[[#This Row],[Datum]],-12),tblAEX[Datum]))-1</f>
        <v>-0.21728804025125781</v>
      </c>
      <c r="H530" t="e">
        <f ca="1">IF(tblAEX[[#This Row],[Close]]=MinClose,tblAEX[[#This Row],[Close]],NA())</f>
        <v>#N/A</v>
      </c>
      <c r="I530" t="e">
        <f ca="1">IF(tblAEX[[#This Row],[Close]]=MaxClose,tblAEX[[#This Row],[Close]],NA())</f>
        <v>#N/A</v>
      </c>
    </row>
    <row r="531" spans="1:9" x14ac:dyDescent="0.25">
      <c r="A531" s="1">
        <v>37288</v>
      </c>
      <c r="B531">
        <v>502.13</v>
      </c>
      <c r="C531">
        <v>504.55</v>
      </c>
      <c r="D531">
        <v>500.15</v>
      </c>
      <c r="E531">
        <v>501.37</v>
      </c>
      <c r="F531">
        <f>IF(tblAEX[[#This Row],[Datum]]&lt;=INDEX(tblRecessie[Eind],MATCH(tblAEX[[#This Row],[Datum]],tblRecessie[Start])),1,NA())</f>
        <v>1</v>
      </c>
      <c r="G531" s="3">
        <f>tblAEX[[#This Row],[Close]]/INDEX(tblAEX[Close],MATCH(EDATE(tblAEX[[#This Row],[Datum]],-12),tblAEX[Datum]))-1</f>
        <v>-0.20924547347170519</v>
      </c>
      <c r="H531" t="e">
        <f ca="1">IF(tblAEX[[#This Row],[Close]]=MinClose,tblAEX[[#This Row],[Close]],NA())</f>
        <v>#N/A</v>
      </c>
      <c r="I531" t="e">
        <f ca="1">IF(tblAEX[[#This Row],[Close]]=MaxClose,tblAEX[[#This Row],[Close]],NA())</f>
        <v>#N/A</v>
      </c>
    </row>
    <row r="532" spans="1:9" x14ac:dyDescent="0.25">
      <c r="A532" s="1">
        <v>37291</v>
      </c>
      <c r="B532">
        <v>500.99</v>
      </c>
      <c r="C532">
        <v>501.62</v>
      </c>
      <c r="D532">
        <v>495.16</v>
      </c>
      <c r="E532">
        <v>497.16</v>
      </c>
      <c r="F532">
        <f>IF(tblAEX[[#This Row],[Datum]]&lt;=INDEX(tblRecessie[Eind],MATCH(tblAEX[[#This Row],[Datum]],tblRecessie[Start])),1,NA())</f>
        <v>1</v>
      </c>
      <c r="G532" s="3">
        <f>tblAEX[[#This Row],[Close]]/INDEX(tblAEX[Close],MATCH(EDATE(tblAEX[[#This Row],[Datum]],-12),tblAEX[Datum]))-1</f>
        <v>-0.21208279184760215</v>
      </c>
      <c r="H532" t="e">
        <f ca="1">IF(tblAEX[[#This Row],[Close]]=MinClose,tblAEX[[#This Row],[Close]],NA())</f>
        <v>#N/A</v>
      </c>
      <c r="I532" t="e">
        <f ca="1">IF(tblAEX[[#This Row],[Close]]=MaxClose,tblAEX[[#This Row],[Close]],NA())</f>
        <v>#N/A</v>
      </c>
    </row>
    <row r="533" spans="1:9" x14ac:dyDescent="0.25">
      <c r="A533" s="1">
        <v>37292</v>
      </c>
      <c r="B533">
        <v>493.47</v>
      </c>
      <c r="C533">
        <v>494.47</v>
      </c>
      <c r="D533">
        <v>484.03</v>
      </c>
      <c r="E533">
        <v>487.18</v>
      </c>
      <c r="F533">
        <f>IF(tblAEX[[#This Row],[Datum]]&lt;=INDEX(tblRecessie[Eind],MATCH(tblAEX[[#This Row],[Datum]],tblRecessie[Start])),1,NA())</f>
        <v>1</v>
      </c>
      <c r="G533" s="3">
        <f>tblAEX[[#This Row],[Close]]/INDEX(tblAEX[Close],MATCH(EDATE(tblAEX[[#This Row],[Datum]],-12),tblAEX[Datum]))-1</f>
        <v>-0.22685794994683639</v>
      </c>
      <c r="H533" t="e">
        <f ca="1">IF(tblAEX[[#This Row],[Close]]=MinClose,tblAEX[[#This Row],[Close]],NA())</f>
        <v>#N/A</v>
      </c>
      <c r="I533" t="e">
        <f ca="1">IF(tblAEX[[#This Row],[Close]]=MaxClose,tblAEX[[#This Row],[Close]],NA())</f>
        <v>#N/A</v>
      </c>
    </row>
    <row r="534" spans="1:9" x14ac:dyDescent="0.25">
      <c r="A534" s="1">
        <v>37293</v>
      </c>
      <c r="B534">
        <v>489.2</v>
      </c>
      <c r="C534">
        <v>490.55</v>
      </c>
      <c r="D534">
        <v>479.84</v>
      </c>
      <c r="E534">
        <v>481.58</v>
      </c>
      <c r="F534">
        <f>IF(tblAEX[[#This Row],[Datum]]&lt;=INDEX(tblRecessie[Eind],MATCH(tblAEX[[#This Row],[Datum]],tblRecessie[Start])),1,NA())</f>
        <v>1</v>
      </c>
      <c r="G534" s="3">
        <f>tblAEX[[#This Row],[Close]]/INDEX(tblAEX[Close],MATCH(EDATE(tblAEX[[#This Row],[Datum]],-12),tblAEX[Datum]))-1</f>
        <v>-0.23807866341802986</v>
      </c>
      <c r="H534" t="e">
        <f ca="1">IF(tblAEX[[#This Row],[Close]]=MinClose,tblAEX[[#This Row],[Close]],NA())</f>
        <v>#N/A</v>
      </c>
      <c r="I534" t="e">
        <f ca="1">IF(tblAEX[[#This Row],[Close]]=MaxClose,tblAEX[[#This Row],[Close]],NA())</f>
        <v>#N/A</v>
      </c>
    </row>
    <row r="535" spans="1:9" x14ac:dyDescent="0.25">
      <c r="A535" s="1">
        <v>37294</v>
      </c>
      <c r="B535">
        <v>479.06</v>
      </c>
      <c r="C535">
        <v>485.5</v>
      </c>
      <c r="D535">
        <v>477.55</v>
      </c>
      <c r="E535">
        <v>484.68</v>
      </c>
      <c r="F535">
        <f>IF(tblAEX[[#This Row],[Datum]]&lt;=INDEX(tblRecessie[Eind],MATCH(tblAEX[[#This Row],[Datum]],tblRecessie[Start])),1,NA())</f>
        <v>1</v>
      </c>
      <c r="G535" s="3">
        <f>tblAEX[[#This Row],[Close]]/INDEX(tblAEX[Close],MATCH(EDATE(tblAEX[[#This Row],[Datum]],-12),tblAEX[Datum]))-1</f>
        <v>-0.22443754600441645</v>
      </c>
      <c r="H535" t="e">
        <f ca="1">IF(tblAEX[[#This Row],[Close]]=MinClose,tblAEX[[#This Row],[Close]],NA())</f>
        <v>#N/A</v>
      </c>
      <c r="I535" t="e">
        <f ca="1">IF(tblAEX[[#This Row],[Close]]=MaxClose,tblAEX[[#This Row],[Close]],NA())</f>
        <v>#N/A</v>
      </c>
    </row>
    <row r="536" spans="1:9" x14ac:dyDescent="0.25">
      <c r="A536" s="1">
        <v>37295</v>
      </c>
      <c r="B536">
        <v>482.44</v>
      </c>
      <c r="C536">
        <v>485.8</v>
      </c>
      <c r="D536">
        <v>481.02</v>
      </c>
      <c r="E536">
        <v>481.95</v>
      </c>
      <c r="F536">
        <f>IF(tblAEX[[#This Row],[Datum]]&lt;=INDEX(tblRecessie[Eind],MATCH(tblAEX[[#This Row],[Datum]],tblRecessie[Start])),1,NA())</f>
        <v>1</v>
      </c>
      <c r="G536" s="3">
        <f>tblAEX[[#This Row],[Close]]/INDEX(tblAEX[Close],MATCH(EDATE(tblAEX[[#This Row],[Datum]],-12),tblAEX[Datum]))-1</f>
        <v>-0.23131519346709628</v>
      </c>
      <c r="H536" t="e">
        <f ca="1">IF(tblAEX[[#This Row],[Close]]=MinClose,tblAEX[[#This Row],[Close]],NA())</f>
        <v>#N/A</v>
      </c>
      <c r="I536" t="e">
        <f ca="1">IF(tblAEX[[#This Row],[Close]]=MaxClose,tblAEX[[#This Row],[Close]],NA())</f>
        <v>#N/A</v>
      </c>
    </row>
    <row r="537" spans="1:9" x14ac:dyDescent="0.25">
      <c r="A537" s="1">
        <v>37298</v>
      </c>
      <c r="B537">
        <v>486.2</v>
      </c>
      <c r="C537">
        <v>489.81</v>
      </c>
      <c r="D537">
        <v>485.45</v>
      </c>
      <c r="E537">
        <v>488.86</v>
      </c>
      <c r="F537">
        <f>IF(tblAEX[[#This Row],[Datum]]&lt;=INDEX(tblRecessie[Eind],MATCH(tblAEX[[#This Row],[Datum]],tblRecessie[Start])),1,NA())</f>
        <v>1</v>
      </c>
      <c r="G537" s="3">
        <f>tblAEX[[#This Row],[Close]]/INDEX(tblAEX[Close],MATCH(EDATE(tblAEX[[#This Row],[Datum]],-12),tblAEX[Datum]))-1</f>
        <v>-0.21487191841323372</v>
      </c>
      <c r="H537" t="e">
        <f ca="1">IF(tblAEX[[#This Row],[Close]]=MinClose,tblAEX[[#This Row],[Close]],NA())</f>
        <v>#N/A</v>
      </c>
      <c r="I537" t="e">
        <f ca="1">IF(tblAEX[[#This Row],[Close]]=MaxClose,tblAEX[[#This Row],[Close]],NA())</f>
        <v>#N/A</v>
      </c>
    </row>
    <row r="538" spans="1:9" x14ac:dyDescent="0.25">
      <c r="A538" s="1">
        <v>37299</v>
      </c>
      <c r="B538">
        <v>491.63</v>
      </c>
      <c r="C538">
        <v>493.73</v>
      </c>
      <c r="D538">
        <v>486.66</v>
      </c>
      <c r="E538">
        <v>489.86</v>
      </c>
      <c r="F538">
        <f>IF(tblAEX[[#This Row],[Datum]]&lt;=INDEX(tblRecessie[Eind],MATCH(tblAEX[[#This Row],[Datum]],tblRecessie[Start])),1,NA())</f>
        <v>1</v>
      </c>
      <c r="G538" s="3">
        <f>tblAEX[[#This Row],[Close]]/INDEX(tblAEX[Close],MATCH(EDATE(tblAEX[[#This Row],[Datum]],-12),tblAEX[Datum]))-1</f>
        <v>-0.21477919371643828</v>
      </c>
      <c r="H538" t="e">
        <f ca="1">IF(tblAEX[[#This Row],[Close]]=MinClose,tblAEX[[#This Row],[Close]],NA())</f>
        <v>#N/A</v>
      </c>
      <c r="I538" t="e">
        <f ca="1">IF(tblAEX[[#This Row],[Close]]=MaxClose,tblAEX[[#This Row],[Close]],NA())</f>
        <v>#N/A</v>
      </c>
    </row>
    <row r="539" spans="1:9" x14ac:dyDescent="0.25">
      <c r="A539" s="1">
        <v>37300</v>
      </c>
      <c r="B539">
        <v>489.79</v>
      </c>
      <c r="C539">
        <v>493.98</v>
      </c>
      <c r="D539">
        <v>489</v>
      </c>
      <c r="E539">
        <v>493.51</v>
      </c>
      <c r="F539">
        <f>IF(tblAEX[[#This Row],[Datum]]&lt;=INDEX(tblRecessie[Eind],MATCH(tblAEX[[#This Row],[Datum]],tblRecessie[Start])),1,NA())</f>
        <v>1</v>
      </c>
      <c r="G539" s="3">
        <f>tblAEX[[#This Row],[Close]]/INDEX(tblAEX[Close],MATCH(EDATE(tblAEX[[#This Row],[Datum]],-12),tblAEX[Datum]))-1</f>
        <v>-0.21245052980977919</v>
      </c>
      <c r="H539" t="e">
        <f ca="1">IF(tblAEX[[#This Row],[Close]]=MinClose,tblAEX[[#This Row],[Close]],NA())</f>
        <v>#N/A</v>
      </c>
      <c r="I539" t="e">
        <f ca="1">IF(tblAEX[[#This Row],[Close]]=MaxClose,tblAEX[[#This Row],[Close]],NA())</f>
        <v>#N/A</v>
      </c>
    </row>
    <row r="540" spans="1:9" x14ac:dyDescent="0.25">
      <c r="A540" s="1">
        <v>37301</v>
      </c>
      <c r="B540">
        <v>495.84</v>
      </c>
      <c r="C540">
        <v>500.53</v>
      </c>
      <c r="D540">
        <v>494.28</v>
      </c>
      <c r="E540">
        <v>500.53</v>
      </c>
      <c r="F540">
        <f>IF(tblAEX[[#This Row],[Datum]]&lt;=INDEX(tblRecessie[Eind],MATCH(tblAEX[[#This Row],[Datum]],tblRecessie[Start])),1,NA())</f>
        <v>1</v>
      </c>
      <c r="G540" s="3">
        <f>tblAEX[[#This Row],[Close]]/INDEX(tblAEX[Close],MATCH(EDATE(tblAEX[[#This Row],[Datum]],-12),tblAEX[Datum]))-1</f>
        <v>-0.19434384406135818</v>
      </c>
      <c r="H540" t="e">
        <f ca="1">IF(tblAEX[[#This Row],[Close]]=MinClose,tblAEX[[#This Row],[Close]],NA())</f>
        <v>#N/A</v>
      </c>
      <c r="I540" t="e">
        <f ca="1">IF(tblAEX[[#This Row],[Close]]=MaxClose,tblAEX[[#This Row],[Close]],NA())</f>
        <v>#N/A</v>
      </c>
    </row>
    <row r="541" spans="1:9" x14ac:dyDescent="0.25">
      <c r="A541" s="1">
        <v>37302</v>
      </c>
      <c r="B541">
        <v>500.97</v>
      </c>
      <c r="C541">
        <v>500.97</v>
      </c>
      <c r="D541">
        <v>496.88</v>
      </c>
      <c r="E541">
        <v>498.1</v>
      </c>
      <c r="F541">
        <f>IF(tblAEX[[#This Row],[Datum]]&lt;=INDEX(tblRecessie[Eind],MATCH(tblAEX[[#This Row],[Datum]],tblRecessie[Start])),1,NA())</f>
        <v>1</v>
      </c>
      <c r="G541" s="3">
        <f>tblAEX[[#This Row],[Close]]/INDEX(tblAEX[Close],MATCH(EDATE(tblAEX[[#This Row],[Datum]],-12),tblAEX[Datum]))-1</f>
        <v>-0.20275937129869703</v>
      </c>
      <c r="H541" t="e">
        <f ca="1">IF(tblAEX[[#This Row],[Close]]=MinClose,tblAEX[[#This Row],[Close]],NA())</f>
        <v>#N/A</v>
      </c>
      <c r="I541" t="e">
        <f ca="1">IF(tblAEX[[#This Row],[Close]]=MaxClose,tblAEX[[#This Row],[Close]],NA())</f>
        <v>#N/A</v>
      </c>
    </row>
    <row r="542" spans="1:9" x14ac:dyDescent="0.25">
      <c r="A542" s="1">
        <v>37305</v>
      </c>
      <c r="B542">
        <v>496.74</v>
      </c>
      <c r="C542">
        <v>496.74</v>
      </c>
      <c r="D542">
        <v>492.93</v>
      </c>
      <c r="E542">
        <v>493.5</v>
      </c>
      <c r="F542">
        <f>IF(tblAEX[[#This Row],[Datum]]&lt;=INDEX(tblRecessie[Eind],MATCH(tblAEX[[#This Row],[Datum]],tblRecessie[Start])),1,NA())</f>
        <v>1</v>
      </c>
      <c r="G542" s="3">
        <f>tblAEX[[#This Row],[Close]]/INDEX(tblAEX[Close],MATCH(EDATE(tblAEX[[#This Row],[Datum]],-12),tblAEX[Datum]))-1</f>
        <v>-0.20131414976775797</v>
      </c>
      <c r="H542" t="e">
        <f ca="1">IF(tblAEX[[#This Row],[Close]]=MinClose,tblAEX[[#This Row],[Close]],NA())</f>
        <v>#N/A</v>
      </c>
      <c r="I542" t="e">
        <f ca="1">IF(tblAEX[[#This Row],[Close]]=MaxClose,tblAEX[[#This Row],[Close]],NA())</f>
        <v>#N/A</v>
      </c>
    </row>
    <row r="543" spans="1:9" x14ac:dyDescent="0.25">
      <c r="A543" s="1">
        <v>37306</v>
      </c>
      <c r="B543">
        <v>489</v>
      </c>
      <c r="C543">
        <v>489.9</v>
      </c>
      <c r="D543">
        <v>482.13</v>
      </c>
      <c r="E543">
        <v>482.66</v>
      </c>
      <c r="F543">
        <f>IF(tblAEX[[#This Row],[Datum]]&lt;=INDEX(tblRecessie[Eind],MATCH(tblAEX[[#This Row],[Datum]],tblRecessie[Start])),1,NA())</f>
        <v>1</v>
      </c>
      <c r="G543" s="3">
        <f>tblAEX[[#This Row],[Close]]/INDEX(tblAEX[Close],MATCH(EDATE(tblAEX[[#This Row],[Datum]],-12),tblAEX[Datum]))-1</f>
        <v>-0.21189360416700675</v>
      </c>
      <c r="H543" t="e">
        <f ca="1">IF(tblAEX[[#This Row],[Close]]=MinClose,tblAEX[[#This Row],[Close]],NA())</f>
        <v>#N/A</v>
      </c>
      <c r="I543" t="e">
        <f ca="1">IF(tblAEX[[#This Row],[Close]]=MaxClose,tblAEX[[#This Row],[Close]],NA())</f>
        <v>#N/A</v>
      </c>
    </row>
    <row r="544" spans="1:9" x14ac:dyDescent="0.25">
      <c r="A544" s="1">
        <v>37307</v>
      </c>
      <c r="B544">
        <v>481.19</v>
      </c>
      <c r="C544">
        <v>485.06</v>
      </c>
      <c r="D544">
        <v>477.52</v>
      </c>
      <c r="E544">
        <v>480.04</v>
      </c>
      <c r="F544">
        <f>IF(tblAEX[[#This Row],[Datum]]&lt;=INDEX(tblRecessie[Eind],MATCH(tblAEX[[#This Row],[Datum]],tblRecessie[Start])),1,NA())</f>
        <v>1</v>
      </c>
      <c r="G544" s="3">
        <f>tblAEX[[#This Row],[Close]]/INDEX(tblAEX[Close],MATCH(EDATE(tblAEX[[#This Row],[Datum]],-12),tblAEX[Datum]))-1</f>
        <v>-0.21458139040232993</v>
      </c>
      <c r="H544" t="e">
        <f ca="1">IF(tblAEX[[#This Row],[Close]]=MinClose,tblAEX[[#This Row],[Close]],NA())</f>
        <v>#N/A</v>
      </c>
      <c r="I544" t="e">
        <f ca="1">IF(tblAEX[[#This Row],[Close]]=MaxClose,tblAEX[[#This Row],[Close]],NA())</f>
        <v>#N/A</v>
      </c>
    </row>
    <row r="545" spans="1:9" x14ac:dyDescent="0.25">
      <c r="A545" s="1">
        <v>37308</v>
      </c>
      <c r="B545">
        <v>485.75</v>
      </c>
      <c r="C545">
        <v>488.47</v>
      </c>
      <c r="D545">
        <v>481.95</v>
      </c>
      <c r="E545">
        <v>485.09</v>
      </c>
      <c r="F545">
        <f>IF(tblAEX[[#This Row],[Datum]]&lt;=INDEX(tblRecessie[Eind],MATCH(tblAEX[[#This Row],[Datum]],tblRecessie[Start])),1,NA())</f>
        <v>1</v>
      </c>
      <c r="G545" s="3">
        <f>tblAEX[[#This Row],[Close]]/INDEX(tblAEX[Close],MATCH(EDATE(tblAEX[[#This Row],[Datum]],-12),tblAEX[Datum]))-1</f>
        <v>-0.19612554686464279</v>
      </c>
      <c r="H545" t="e">
        <f ca="1">IF(tblAEX[[#This Row],[Close]]=MinClose,tblAEX[[#This Row],[Close]],NA())</f>
        <v>#N/A</v>
      </c>
      <c r="I545" t="e">
        <f ca="1">IF(tblAEX[[#This Row],[Close]]=MaxClose,tblAEX[[#This Row],[Close]],NA())</f>
        <v>#N/A</v>
      </c>
    </row>
    <row r="546" spans="1:9" x14ac:dyDescent="0.25">
      <c r="A546" s="1">
        <v>37309</v>
      </c>
      <c r="B546">
        <v>481.98</v>
      </c>
      <c r="C546">
        <v>481.98</v>
      </c>
      <c r="D546">
        <v>475.19</v>
      </c>
      <c r="E546">
        <v>478.34</v>
      </c>
      <c r="F546">
        <f>IF(tblAEX[[#This Row],[Datum]]&lt;=INDEX(tblRecessie[Eind],MATCH(tblAEX[[#This Row],[Datum]],tblRecessie[Start])),1,NA())</f>
        <v>1</v>
      </c>
      <c r="G546" s="3">
        <f>tblAEX[[#This Row],[Close]]/INDEX(tblAEX[Close],MATCH(EDATE(tblAEX[[#This Row],[Datum]],-12),tblAEX[Datum]))-1</f>
        <v>-0.19501194843660608</v>
      </c>
      <c r="H546" t="e">
        <f ca="1">IF(tblAEX[[#This Row],[Close]]=MinClose,tblAEX[[#This Row],[Close]],NA())</f>
        <v>#N/A</v>
      </c>
      <c r="I546" t="e">
        <f ca="1">IF(tblAEX[[#This Row],[Close]]=MaxClose,tblAEX[[#This Row],[Close]],NA())</f>
        <v>#N/A</v>
      </c>
    </row>
    <row r="547" spans="1:9" x14ac:dyDescent="0.25">
      <c r="A547" s="1">
        <v>37312</v>
      </c>
      <c r="B547">
        <v>481.44</v>
      </c>
      <c r="C547">
        <v>484.89</v>
      </c>
      <c r="D547">
        <v>477.2</v>
      </c>
      <c r="E547">
        <v>484.89</v>
      </c>
      <c r="F547">
        <f>IF(tblAEX[[#This Row],[Datum]]&lt;=INDEX(tblRecessie[Eind],MATCH(tblAEX[[#This Row],[Datum]],tblRecessie[Start])),1,NA())</f>
        <v>1</v>
      </c>
      <c r="G547" s="3">
        <f>tblAEX[[#This Row],[Close]]/INDEX(tblAEX[Close],MATCH(EDATE(tblAEX[[#This Row],[Datum]],-12),tblAEX[Datum]))-1</f>
        <v>-0.17153889524850929</v>
      </c>
      <c r="H547" t="e">
        <f ca="1">IF(tblAEX[[#This Row],[Close]]=MinClose,tblAEX[[#This Row],[Close]],NA())</f>
        <v>#N/A</v>
      </c>
      <c r="I547" t="e">
        <f ca="1">IF(tblAEX[[#This Row],[Close]]=MaxClose,tblAEX[[#This Row],[Close]],NA())</f>
        <v>#N/A</v>
      </c>
    </row>
    <row r="548" spans="1:9" x14ac:dyDescent="0.25">
      <c r="A548" s="1">
        <v>37313</v>
      </c>
      <c r="B548">
        <v>488.99</v>
      </c>
      <c r="C548">
        <v>490.47</v>
      </c>
      <c r="D548">
        <v>485.6</v>
      </c>
      <c r="E548">
        <v>487.17</v>
      </c>
      <c r="F548">
        <f>IF(tblAEX[[#This Row],[Datum]]&lt;=INDEX(tblRecessie[Eind],MATCH(tblAEX[[#This Row],[Datum]],tblRecessie[Start])),1,NA())</f>
        <v>1</v>
      </c>
      <c r="G548" s="3">
        <f>tblAEX[[#This Row],[Close]]/INDEX(tblAEX[Close],MATCH(EDATE(tblAEX[[#This Row],[Datum]],-12),tblAEX[Datum]))-1</f>
        <v>-0.18095158036314718</v>
      </c>
      <c r="H548" t="e">
        <f ca="1">IF(tblAEX[[#This Row],[Close]]=MinClose,tblAEX[[#This Row],[Close]],NA())</f>
        <v>#N/A</v>
      </c>
      <c r="I548" t="e">
        <f ca="1">IF(tblAEX[[#This Row],[Close]]=MaxClose,tblAEX[[#This Row],[Close]],NA())</f>
        <v>#N/A</v>
      </c>
    </row>
    <row r="549" spans="1:9" x14ac:dyDescent="0.25">
      <c r="A549" s="1">
        <v>37314</v>
      </c>
      <c r="B549">
        <v>490.14</v>
      </c>
      <c r="C549">
        <v>492.71</v>
      </c>
      <c r="D549">
        <v>487.88</v>
      </c>
      <c r="E549">
        <v>492.67</v>
      </c>
      <c r="F549">
        <f>IF(tblAEX[[#This Row],[Datum]]&lt;=INDEX(tblRecessie[Eind],MATCH(tblAEX[[#This Row],[Datum]],tblRecessie[Start])),1,NA())</f>
        <v>1</v>
      </c>
      <c r="G549" s="3">
        <f>tblAEX[[#This Row],[Close]]/INDEX(tblAEX[Close],MATCH(EDATE(tblAEX[[#This Row],[Datum]],-12),tblAEX[Datum]))-1</f>
        <v>-0.17517160555834577</v>
      </c>
      <c r="H549" t="e">
        <f ca="1">IF(tblAEX[[#This Row],[Close]]=MinClose,tblAEX[[#This Row],[Close]],NA())</f>
        <v>#N/A</v>
      </c>
      <c r="I549" t="e">
        <f ca="1">IF(tblAEX[[#This Row],[Close]]=MaxClose,tblAEX[[#This Row],[Close]],NA())</f>
        <v>#N/A</v>
      </c>
    </row>
    <row r="550" spans="1:9" x14ac:dyDescent="0.25">
      <c r="A550" s="1">
        <v>37315</v>
      </c>
      <c r="B550">
        <v>490.2</v>
      </c>
      <c r="C550">
        <v>496.66</v>
      </c>
      <c r="D550">
        <v>485.19</v>
      </c>
      <c r="E550">
        <v>494.91</v>
      </c>
      <c r="F550">
        <f>IF(tblAEX[[#This Row],[Datum]]&lt;=INDEX(tblRecessie[Eind],MATCH(tblAEX[[#This Row],[Datum]],tblRecessie[Start])),1,NA())</f>
        <v>1</v>
      </c>
      <c r="G550" s="3">
        <f>tblAEX[[#This Row],[Close]]/INDEX(tblAEX[Close],MATCH(EDATE(tblAEX[[#This Row],[Datum]],-12),tblAEX[Datum]))-1</f>
        <v>-0.17146301039626344</v>
      </c>
      <c r="H550" t="e">
        <f ca="1">IF(tblAEX[[#This Row],[Close]]=MinClose,tblAEX[[#This Row],[Close]],NA())</f>
        <v>#N/A</v>
      </c>
      <c r="I550" t="e">
        <f ca="1">IF(tblAEX[[#This Row],[Close]]=MaxClose,tblAEX[[#This Row],[Close]],NA())</f>
        <v>#N/A</v>
      </c>
    </row>
    <row r="551" spans="1:9" x14ac:dyDescent="0.25">
      <c r="A551" s="1">
        <v>37316</v>
      </c>
      <c r="B551">
        <v>492.21</v>
      </c>
      <c r="C551">
        <v>501.31</v>
      </c>
      <c r="D551">
        <v>492.1</v>
      </c>
      <c r="E551">
        <v>499</v>
      </c>
      <c r="F551">
        <f>IF(tblAEX[[#This Row],[Datum]]&lt;=INDEX(tblRecessie[Eind],MATCH(tblAEX[[#This Row],[Datum]],tblRecessie[Start])),1,NA())</f>
        <v>1</v>
      </c>
      <c r="G551" s="3">
        <f>tblAEX[[#This Row],[Close]]/INDEX(tblAEX[Close],MATCH(EDATE(tblAEX[[#This Row],[Datum]],-12),tblAEX[Datum]))-1</f>
        <v>-0.15670998597333241</v>
      </c>
      <c r="H551" t="e">
        <f ca="1">IF(tblAEX[[#This Row],[Close]]=MinClose,tblAEX[[#This Row],[Close]],NA())</f>
        <v>#N/A</v>
      </c>
      <c r="I551" t="e">
        <f ca="1">IF(tblAEX[[#This Row],[Close]]=MaxClose,tblAEX[[#This Row],[Close]],NA())</f>
        <v>#N/A</v>
      </c>
    </row>
    <row r="552" spans="1:9" x14ac:dyDescent="0.25">
      <c r="A552" s="1">
        <v>37319</v>
      </c>
      <c r="B552">
        <v>504.22</v>
      </c>
      <c r="C552">
        <v>512.09</v>
      </c>
      <c r="D552">
        <v>504.14</v>
      </c>
      <c r="E552">
        <v>511.57</v>
      </c>
      <c r="F552">
        <f>IF(tblAEX[[#This Row],[Datum]]&lt;=INDEX(tblRecessie[Eind],MATCH(tblAEX[[#This Row],[Datum]],tblRecessie[Start])),1,NA())</f>
        <v>1</v>
      </c>
      <c r="G552" s="3">
        <f>tblAEX[[#This Row],[Close]]/INDEX(tblAEX[Close],MATCH(EDATE(tblAEX[[#This Row],[Datum]],-12),tblAEX[Datum]))-1</f>
        <v>-0.13332881562674703</v>
      </c>
      <c r="H552" t="e">
        <f ca="1">IF(tblAEX[[#This Row],[Close]]=MinClose,tblAEX[[#This Row],[Close]],NA())</f>
        <v>#N/A</v>
      </c>
      <c r="I552" t="e">
        <f ca="1">IF(tblAEX[[#This Row],[Close]]=MaxClose,tblAEX[[#This Row],[Close]],NA())</f>
        <v>#N/A</v>
      </c>
    </row>
    <row r="553" spans="1:9" x14ac:dyDescent="0.25">
      <c r="A553" s="1">
        <v>37320</v>
      </c>
      <c r="B553">
        <v>510.84</v>
      </c>
      <c r="C553">
        <v>516.21</v>
      </c>
      <c r="D553">
        <v>509.49</v>
      </c>
      <c r="E553">
        <v>512.84</v>
      </c>
      <c r="F553">
        <f>IF(tblAEX[[#This Row],[Datum]]&lt;=INDEX(tblRecessie[Eind],MATCH(tblAEX[[#This Row],[Datum]],tblRecessie[Start])),1,NA())</f>
        <v>1</v>
      </c>
      <c r="G553" s="3">
        <f>tblAEX[[#This Row],[Close]]/INDEX(tblAEX[Close],MATCH(EDATE(tblAEX[[#This Row],[Datum]],-12),tblAEX[Datum]))-1</f>
        <v>-0.13406727002566521</v>
      </c>
      <c r="H553" t="e">
        <f ca="1">IF(tblAEX[[#This Row],[Close]]=MinClose,tblAEX[[#This Row],[Close]],NA())</f>
        <v>#N/A</v>
      </c>
      <c r="I553" t="e">
        <f ca="1">IF(tblAEX[[#This Row],[Close]]=MaxClose,tblAEX[[#This Row],[Close]],NA())</f>
        <v>#N/A</v>
      </c>
    </row>
    <row r="554" spans="1:9" x14ac:dyDescent="0.25">
      <c r="A554" s="1">
        <v>37321</v>
      </c>
      <c r="B554">
        <v>510.8</v>
      </c>
      <c r="C554">
        <v>515.91</v>
      </c>
      <c r="D554">
        <v>509.05</v>
      </c>
      <c r="E554">
        <v>513.12</v>
      </c>
      <c r="F554">
        <f>IF(tblAEX[[#This Row],[Datum]]&lt;=INDEX(tblRecessie[Eind],MATCH(tblAEX[[#This Row],[Datum]],tblRecessie[Start])),1,NA())</f>
        <v>1</v>
      </c>
      <c r="G554" s="3">
        <f>tblAEX[[#This Row],[Close]]/INDEX(tblAEX[Close],MATCH(EDATE(tblAEX[[#This Row],[Datum]],-12),tblAEX[Datum]))-1</f>
        <v>-0.14615192611698147</v>
      </c>
      <c r="H554" t="e">
        <f ca="1">IF(tblAEX[[#This Row],[Close]]=MinClose,tblAEX[[#This Row],[Close]],NA())</f>
        <v>#N/A</v>
      </c>
      <c r="I554" t="e">
        <f ca="1">IF(tblAEX[[#This Row],[Close]]=MaxClose,tblAEX[[#This Row],[Close]],NA())</f>
        <v>#N/A</v>
      </c>
    </row>
    <row r="555" spans="1:9" x14ac:dyDescent="0.25">
      <c r="A555" s="1">
        <v>37322</v>
      </c>
      <c r="B555">
        <v>517.12</v>
      </c>
      <c r="C555">
        <v>521.95000000000005</v>
      </c>
      <c r="D555">
        <v>514.28</v>
      </c>
      <c r="E555">
        <v>518</v>
      </c>
      <c r="F555">
        <f>IF(tblAEX[[#This Row],[Datum]]&lt;=INDEX(tblRecessie[Eind],MATCH(tblAEX[[#This Row],[Datum]],tblRecessie[Start])),1,NA())</f>
        <v>1</v>
      </c>
      <c r="G555" s="3">
        <f>tblAEX[[#This Row],[Close]]/INDEX(tblAEX[Close],MATCH(EDATE(tblAEX[[#This Row],[Datum]],-12),tblAEX[Datum]))-1</f>
        <v>-0.13427148444028481</v>
      </c>
      <c r="H555" t="e">
        <f ca="1">IF(tblAEX[[#This Row],[Close]]=MinClose,tblAEX[[#This Row],[Close]],NA())</f>
        <v>#N/A</v>
      </c>
      <c r="I555" t="e">
        <f ca="1">IF(tblAEX[[#This Row],[Close]]=MaxClose,tblAEX[[#This Row],[Close]],NA())</f>
        <v>#N/A</v>
      </c>
    </row>
    <row r="556" spans="1:9" x14ac:dyDescent="0.25">
      <c r="A556" s="1">
        <v>37323</v>
      </c>
      <c r="B556">
        <v>516.27</v>
      </c>
      <c r="C556">
        <v>522.51</v>
      </c>
      <c r="D556">
        <v>513.71</v>
      </c>
      <c r="E556">
        <v>519.07000000000005</v>
      </c>
      <c r="F556">
        <f>IF(tblAEX[[#This Row],[Datum]]&lt;=INDEX(tblRecessie[Eind],MATCH(tblAEX[[#This Row],[Datum]],tblRecessie[Start])),1,NA())</f>
        <v>1</v>
      </c>
      <c r="G556" s="3">
        <f>tblAEX[[#This Row],[Close]]/INDEX(tblAEX[Close],MATCH(EDATE(tblAEX[[#This Row],[Datum]],-12),tblAEX[Datum]))-1</f>
        <v>-0.12818488721678223</v>
      </c>
      <c r="H556" t="e">
        <f ca="1">IF(tblAEX[[#This Row],[Close]]=MinClose,tblAEX[[#This Row],[Close]],NA())</f>
        <v>#N/A</v>
      </c>
      <c r="I556" t="e">
        <f ca="1">IF(tblAEX[[#This Row],[Close]]=MaxClose,tblAEX[[#This Row],[Close]],NA())</f>
        <v>#N/A</v>
      </c>
    </row>
    <row r="557" spans="1:9" x14ac:dyDescent="0.25">
      <c r="A557" s="1">
        <v>37326</v>
      </c>
      <c r="B557">
        <v>519.49</v>
      </c>
      <c r="C557">
        <v>522.59</v>
      </c>
      <c r="D557">
        <v>516.14</v>
      </c>
      <c r="E557">
        <v>518.59</v>
      </c>
      <c r="F557">
        <f>IF(tblAEX[[#This Row],[Datum]]&lt;=INDEX(tblRecessie[Eind],MATCH(tblAEX[[#This Row],[Datum]],tblRecessie[Start])),1,NA())</f>
        <v>1</v>
      </c>
      <c r="G557" s="3">
        <f>tblAEX[[#This Row],[Close]]/INDEX(tblAEX[Close],MATCH(EDATE(tblAEX[[#This Row],[Datum]],-12),tblAEX[Datum]))-1</f>
        <v>-0.12825900586663075</v>
      </c>
      <c r="H557" t="e">
        <f ca="1">IF(tblAEX[[#This Row],[Close]]=MinClose,tblAEX[[#This Row],[Close]],NA())</f>
        <v>#N/A</v>
      </c>
      <c r="I557" t="e">
        <f ca="1">IF(tblAEX[[#This Row],[Close]]=MaxClose,tblAEX[[#This Row],[Close]],NA())</f>
        <v>#N/A</v>
      </c>
    </row>
    <row r="558" spans="1:9" x14ac:dyDescent="0.25">
      <c r="A558" s="1">
        <v>37327</v>
      </c>
      <c r="B558">
        <v>516.78</v>
      </c>
      <c r="C558">
        <v>517.85</v>
      </c>
      <c r="D558">
        <v>511.95</v>
      </c>
      <c r="E558">
        <v>515.84</v>
      </c>
      <c r="F558">
        <f>IF(tblAEX[[#This Row],[Datum]]&lt;=INDEX(tblRecessie[Eind],MATCH(tblAEX[[#This Row],[Datum]],tblRecessie[Start])),1,NA())</f>
        <v>1</v>
      </c>
      <c r="G558" s="3">
        <f>tblAEX[[#This Row],[Close]]/INDEX(tblAEX[Close],MATCH(EDATE(tblAEX[[#This Row],[Datum]],-12),tblAEX[Datum]))-1</f>
        <v>-0.1151820785948301</v>
      </c>
      <c r="H558" t="e">
        <f ca="1">IF(tblAEX[[#This Row],[Close]]=MinClose,tblAEX[[#This Row],[Close]],NA())</f>
        <v>#N/A</v>
      </c>
      <c r="I558" t="e">
        <f ca="1">IF(tblAEX[[#This Row],[Close]]=MaxClose,tblAEX[[#This Row],[Close]],NA())</f>
        <v>#N/A</v>
      </c>
    </row>
    <row r="559" spans="1:9" x14ac:dyDescent="0.25">
      <c r="A559" s="1">
        <v>37328</v>
      </c>
      <c r="B559">
        <v>516.14</v>
      </c>
      <c r="C559">
        <v>518.69000000000005</v>
      </c>
      <c r="D559">
        <v>511.03</v>
      </c>
      <c r="E559">
        <v>511.35</v>
      </c>
      <c r="F559">
        <f>IF(tblAEX[[#This Row],[Datum]]&lt;=INDEX(tblRecessie[Eind],MATCH(tblAEX[[#This Row],[Datum]],tblRecessie[Start])),1,NA())</f>
        <v>1</v>
      </c>
      <c r="G559" s="3">
        <f>tblAEX[[#This Row],[Close]]/INDEX(tblAEX[Close],MATCH(EDATE(tblAEX[[#This Row],[Datum]],-12),tblAEX[Datum]))-1</f>
        <v>-0.11426938266472675</v>
      </c>
      <c r="H559" t="e">
        <f ca="1">IF(tblAEX[[#This Row],[Close]]=MinClose,tblAEX[[#This Row],[Close]],NA())</f>
        <v>#N/A</v>
      </c>
      <c r="I559" t="e">
        <f ca="1">IF(tblAEX[[#This Row],[Close]]=MaxClose,tblAEX[[#This Row],[Close]],NA())</f>
        <v>#N/A</v>
      </c>
    </row>
    <row r="560" spans="1:9" x14ac:dyDescent="0.25">
      <c r="A560" s="1">
        <v>37329</v>
      </c>
      <c r="B560">
        <v>510.35</v>
      </c>
      <c r="C560">
        <v>513.58000000000004</v>
      </c>
      <c r="D560">
        <v>509.77</v>
      </c>
      <c r="E560">
        <v>511.39</v>
      </c>
      <c r="F560">
        <f>IF(tblAEX[[#This Row],[Datum]]&lt;=INDEX(tblRecessie[Eind],MATCH(tblAEX[[#This Row],[Datum]],tblRecessie[Start])),1,NA())</f>
        <v>1</v>
      </c>
      <c r="G560" s="3">
        <f>tblAEX[[#This Row],[Close]]/INDEX(tblAEX[Close],MATCH(EDATE(tblAEX[[#This Row],[Datum]],-12),tblAEX[Datum]))-1</f>
        <v>-0.10045734388742311</v>
      </c>
      <c r="H560" t="e">
        <f ca="1">IF(tblAEX[[#This Row],[Close]]=MinClose,tblAEX[[#This Row],[Close]],NA())</f>
        <v>#N/A</v>
      </c>
      <c r="I560" t="e">
        <f ca="1">IF(tblAEX[[#This Row],[Close]]=MaxClose,tblAEX[[#This Row],[Close]],NA())</f>
        <v>#N/A</v>
      </c>
    </row>
    <row r="561" spans="1:9" x14ac:dyDescent="0.25">
      <c r="A561" s="1">
        <v>37330</v>
      </c>
      <c r="B561">
        <v>510.66</v>
      </c>
      <c r="C561">
        <v>517.57000000000005</v>
      </c>
      <c r="D561">
        <v>509.31</v>
      </c>
      <c r="E561">
        <v>517.57000000000005</v>
      </c>
      <c r="F561">
        <f>IF(tblAEX[[#This Row],[Datum]]&lt;=INDEX(tblRecessie[Eind],MATCH(tblAEX[[#This Row],[Datum]],tblRecessie[Start])),1,NA())</f>
        <v>1</v>
      </c>
      <c r="G561" s="3">
        <f>tblAEX[[#This Row],[Close]]/INDEX(tblAEX[Close],MATCH(EDATE(tblAEX[[#This Row],[Datum]],-12),tblAEX[Datum]))-1</f>
        <v>-9.1265033798612727E-2</v>
      </c>
      <c r="H561" t="e">
        <f ca="1">IF(tblAEX[[#This Row],[Close]]=MinClose,tblAEX[[#This Row],[Close]],NA())</f>
        <v>#N/A</v>
      </c>
      <c r="I561" t="e">
        <f ca="1">IF(tblAEX[[#This Row],[Close]]=MaxClose,tblAEX[[#This Row],[Close]],NA())</f>
        <v>#N/A</v>
      </c>
    </row>
    <row r="562" spans="1:9" x14ac:dyDescent="0.25">
      <c r="A562" s="1">
        <v>37333</v>
      </c>
      <c r="B562">
        <v>519.69000000000005</v>
      </c>
      <c r="C562">
        <v>525.37</v>
      </c>
      <c r="D562">
        <v>518.89</v>
      </c>
      <c r="E562">
        <v>522.5</v>
      </c>
      <c r="F562">
        <f>IF(tblAEX[[#This Row],[Datum]]&lt;=INDEX(tblRecessie[Eind],MATCH(tblAEX[[#This Row],[Datum]],tblRecessie[Start])),1,NA())</f>
        <v>1</v>
      </c>
      <c r="G562" s="3">
        <f>tblAEX[[#This Row],[Close]]/INDEX(tblAEX[Close],MATCH(EDATE(tblAEX[[#This Row],[Datum]],-12),tblAEX[Datum]))-1</f>
        <v>-5.6007226738934102E-2</v>
      </c>
      <c r="H562" t="e">
        <f ca="1">IF(tblAEX[[#This Row],[Close]]=MinClose,tblAEX[[#This Row],[Close]],NA())</f>
        <v>#N/A</v>
      </c>
      <c r="I562" t="e">
        <f ca="1">IF(tblAEX[[#This Row],[Close]]=MaxClose,tblAEX[[#This Row],[Close]],NA())</f>
        <v>#N/A</v>
      </c>
    </row>
    <row r="563" spans="1:9" x14ac:dyDescent="0.25">
      <c r="A563" s="1">
        <v>37334</v>
      </c>
      <c r="B563">
        <v>523.4</v>
      </c>
      <c r="C563">
        <v>527.66</v>
      </c>
      <c r="D563">
        <v>523.13</v>
      </c>
      <c r="E563">
        <v>526.76</v>
      </c>
      <c r="F563">
        <f>IF(tblAEX[[#This Row],[Datum]]&lt;=INDEX(tblRecessie[Eind],MATCH(tblAEX[[#This Row],[Datum]],tblRecessie[Start])),1,NA())</f>
        <v>1</v>
      </c>
      <c r="G563" s="3">
        <f>tblAEX[[#This Row],[Close]]/INDEX(tblAEX[Close],MATCH(EDATE(tblAEX[[#This Row],[Datum]],-12),tblAEX[Datum]))-1</f>
        <v>-3.8092107665899766E-2</v>
      </c>
      <c r="H563" t="e">
        <f ca="1">IF(tblAEX[[#This Row],[Close]]=MinClose,tblAEX[[#This Row],[Close]],NA())</f>
        <v>#N/A</v>
      </c>
      <c r="I563" t="e">
        <f ca="1">IF(tblAEX[[#This Row],[Close]]=MaxClose,tblAEX[[#This Row],[Close]],NA())</f>
        <v>#N/A</v>
      </c>
    </row>
    <row r="564" spans="1:9" x14ac:dyDescent="0.25">
      <c r="A564" s="1">
        <v>37335</v>
      </c>
      <c r="B564">
        <v>527.70000000000005</v>
      </c>
      <c r="C564">
        <v>527.74</v>
      </c>
      <c r="D564">
        <v>520.95000000000005</v>
      </c>
      <c r="E564">
        <v>521.88</v>
      </c>
      <c r="F564">
        <f>IF(tblAEX[[#This Row],[Datum]]&lt;=INDEX(tblRecessie[Eind],MATCH(tblAEX[[#This Row],[Datum]],tblRecessie[Start])),1,NA())</f>
        <v>1</v>
      </c>
      <c r="G564" s="3">
        <f>tblAEX[[#This Row],[Close]]/INDEX(tblAEX[Close],MATCH(EDATE(tblAEX[[#This Row],[Datum]],-12),tblAEX[Datum]))-1</f>
        <v>-5.6326058260853795E-2</v>
      </c>
      <c r="H564" t="e">
        <f ca="1">IF(tblAEX[[#This Row],[Close]]=MinClose,tblAEX[[#This Row],[Close]],NA())</f>
        <v>#N/A</v>
      </c>
      <c r="I564" t="e">
        <f ca="1">IF(tblAEX[[#This Row],[Close]]=MaxClose,tblAEX[[#This Row],[Close]],NA())</f>
        <v>#N/A</v>
      </c>
    </row>
    <row r="565" spans="1:9" x14ac:dyDescent="0.25">
      <c r="A565" s="1">
        <v>37336</v>
      </c>
      <c r="B565">
        <v>520.01</v>
      </c>
      <c r="C565">
        <v>522.74</v>
      </c>
      <c r="D565">
        <v>518.47</v>
      </c>
      <c r="E565">
        <v>521.19000000000005</v>
      </c>
      <c r="F565">
        <f>IF(tblAEX[[#This Row],[Datum]]&lt;=INDEX(tblRecessie[Eind],MATCH(tblAEX[[#This Row],[Datum]],tblRecessie[Start])),1,NA())</f>
        <v>1</v>
      </c>
      <c r="G565" s="3">
        <f>tblAEX[[#This Row],[Close]]/INDEX(tblAEX[Close],MATCH(EDATE(tblAEX[[#This Row],[Datum]],-12),tblAEX[Datum]))-1</f>
        <v>-3.8536747343565492E-2</v>
      </c>
      <c r="H565" t="e">
        <f ca="1">IF(tblAEX[[#This Row],[Close]]=MinClose,tblAEX[[#This Row],[Close]],NA())</f>
        <v>#N/A</v>
      </c>
      <c r="I565" t="e">
        <f ca="1">IF(tblAEX[[#This Row],[Close]]=MaxClose,tblAEX[[#This Row],[Close]],NA())</f>
        <v>#N/A</v>
      </c>
    </row>
    <row r="566" spans="1:9" x14ac:dyDescent="0.25">
      <c r="A566" s="1">
        <v>37337</v>
      </c>
      <c r="B566">
        <v>523.12</v>
      </c>
      <c r="C566">
        <v>524.87</v>
      </c>
      <c r="D566">
        <v>521.69000000000005</v>
      </c>
      <c r="E566">
        <v>523.35</v>
      </c>
      <c r="F566">
        <f>IF(tblAEX[[#This Row],[Datum]]&lt;=INDEX(tblRecessie[Eind],MATCH(tblAEX[[#This Row],[Datum]],tblRecessie[Start])),1,NA())</f>
        <v>1</v>
      </c>
      <c r="G566" s="3">
        <f>tblAEX[[#This Row],[Close]]/INDEX(tblAEX[Close],MATCH(EDATE(tblAEX[[#This Row],[Datum]],-12),tblAEX[Datum]))-1</f>
        <v>9.8018407393829499E-3</v>
      </c>
      <c r="H566" t="e">
        <f ca="1">IF(tblAEX[[#This Row],[Close]]=MinClose,tblAEX[[#This Row],[Close]],NA())</f>
        <v>#N/A</v>
      </c>
      <c r="I566" t="e">
        <f ca="1">IF(tblAEX[[#This Row],[Close]]=MaxClose,tblAEX[[#This Row],[Close]],NA())</f>
        <v>#N/A</v>
      </c>
    </row>
    <row r="567" spans="1:9" x14ac:dyDescent="0.25">
      <c r="A567" s="1">
        <v>37340</v>
      </c>
      <c r="B567">
        <v>523.09</v>
      </c>
      <c r="C567">
        <v>526.52</v>
      </c>
      <c r="D567">
        <v>521.17999999999995</v>
      </c>
      <c r="E567">
        <v>521.74</v>
      </c>
      <c r="F567">
        <f>IF(tblAEX[[#This Row],[Datum]]&lt;=INDEX(tblRecessie[Eind],MATCH(tblAEX[[#This Row],[Datum]],tblRecessie[Start])),1,NA())</f>
        <v>1</v>
      </c>
      <c r="G567" s="3">
        <f>tblAEX[[#This Row],[Close]]/INDEX(tblAEX[Close],MATCH(EDATE(tblAEX[[#This Row],[Datum]],-12),tblAEX[Datum]))-1</f>
        <v>-1.450644101091747E-2</v>
      </c>
      <c r="H567" t="e">
        <f ca="1">IF(tblAEX[[#This Row],[Close]]=MinClose,tblAEX[[#This Row],[Close]],NA())</f>
        <v>#N/A</v>
      </c>
      <c r="I567" t="e">
        <f ca="1">IF(tblAEX[[#This Row],[Close]]=MaxClose,tblAEX[[#This Row],[Close]],NA())</f>
        <v>#N/A</v>
      </c>
    </row>
    <row r="568" spans="1:9" x14ac:dyDescent="0.25">
      <c r="A568" s="1">
        <v>37341</v>
      </c>
      <c r="B568">
        <v>517.79999999999995</v>
      </c>
      <c r="C568">
        <v>523.96</v>
      </c>
      <c r="D568">
        <v>517.64</v>
      </c>
      <c r="E568">
        <v>523.12</v>
      </c>
      <c r="F568">
        <f>IF(tblAEX[[#This Row],[Datum]]&lt;=INDEX(tblRecessie[Eind],MATCH(tblAEX[[#This Row],[Datum]],tblRecessie[Start])),1,NA())</f>
        <v>1</v>
      </c>
      <c r="G568" s="3">
        <f>tblAEX[[#This Row],[Close]]/INDEX(tblAEX[Close],MATCH(EDATE(tblAEX[[#This Row],[Datum]],-12),tblAEX[Datum]))-1</f>
        <v>-4.809389500500405E-2</v>
      </c>
      <c r="H568" t="e">
        <f ca="1">IF(tblAEX[[#This Row],[Close]]=MinClose,tblAEX[[#This Row],[Close]],NA())</f>
        <v>#N/A</v>
      </c>
      <c r="I568" t="e">
        <f ca="1">IF(tblAEX[[#This Row],[Close]]=MaxClose,tblAEX[[#This Row],[Close]],NA())</f>
        <v>#N/A</v>
      </c>
    </row>
    <row r="569" spans="1:9" x14ac:dyDescent="0.25">
      <c r="A569" s="1">
        <v>37342</v>
      </c>
      <c r="B569">
        <v>524.26</v>
      </c>
      <c r="C569">
        <v>524.66</v>
      </c>
      <c r="D569">
        <v>519.59</v>
      </c>
      <c r="E569">
        <v>523.27</v>
      </c>
      <c r="F569">
        <f>IF(tblAEX[[#This Row],[Datum]]&lt;=INDEX(tblRecessie[Eind],MATCH(tblAEX[[#This Row],[Datum]],tblRecessie[Start])),1,NA())</f>
        <v>1</v>
      </c>
      <c r="G569" s="3">
        <f>tblAEX[[#This Row],[Close]]/INDEX(tblAEX[Close],MATCH(EDATE(tblAEX[[#This Row],[Datum]],-12),tblAEX[Datum]))-1</f>
        <v>-6.3062901752941047E-2</v>
      </c>
      <c r="H569" t="e">
        <f ca="1">IF(tblAEX[[#This Row],[Close]]=MinClose,tblAEX[[#This Row],[Close]],NA())</f>
        <v>#N/A</v>
      </c>
      <c r="I569" t="e">
        <f ca="1">IF(tblAEX[[#This Row],[Close]]=MaxClose,tblAEX[[#This Row],[Close]],NA())</f>
        <v>#N/A</v>
      </c>
    </row>
    <row r="570" spans="1:9" x14ac:dyDescent="0.25">
      <c r="A570" s="1">
        <v>37343</v>
      </c>
      <c r="B570">
        <v>524.39</v>
      </c>
      <c r="C570">
        <v>531.21</v>
      </c>
      <c r="D570">
        <v>524.12</v>
      </c>
      <c r="E570">
        <v>531.21</v>
      </c>
      <c r="F570">
        <f>IF(tblAEX[[#This Row],[Datum]]&lt;=INDEX(tblRecessie[Eind],MATCH(tblAEX[[#This Row],[Datum]],tblRecessie[Start])),1,NA())</f>
        <v>1</v>
      </c>
      <c r="G570" s="3">
        <f>tblAEX[[#This Row],[Close]]/INDEX(tblAEX[Close],MATCH(EDATE(tblAEX[[#This Row],[Datum]],-12),tblAEX[Datum]))-1</f>
        <v>-3.900356386924031E-2</v>
      </c>
      <c r="H570" t="e">
        <f ca="1">IF(tblAEX[[#This Row],[Close]]=MinClose,tblAEX[[#This Row],[Close]],NA())</f>
        <v>#N/A</v>
      </c>
      <c r="I570" t="e">
        <f ca="1">IF(tblAEX[[#This Row],[Close]]=MaxClose,tblAEX[[#This Row],[Close]],NA())</f>
        <v>#N/A</v>
      </c>
    </row>
    <row r="571" spans="1:9" x14ac:dyDescent="0.25">
      <c r="A571" s="1">
        <v>37348</v>
      </c>
      <c r="B571">
        <v>528.6</v>
      </c>
      <c r="C571">
        <v>530.49</v>
      </c>
      <c r="D571">
        <v>527.91</v>
      </c>
      <c r="E571">
        <v>528.6</v>
      </c>
      <c r="F571">
        <f>IF(tblAEX[[#This Row],[Datum]]&lt;=INDEX(tblRecessie[Eind],MATCH(tblAEX[[#This Row],[Datum]],tblRecessie[Start])),1,NA())</f>
        <v>1</v>
      </c>
      <c r="G571" s="3">
        <f>tblAEX[[#This Row],[Close]]/INDEX(tblAEX[Close],MATCH(EDATE(tblAEX[[#This Row],[Datum]],-12),tblAEX[Datum]))-1</f>
        <v>-5.2518372468184138E-2</v>
      </c>
      <c r="H571" t="e">
        <f ca="1">IF(tblAEX[[#This Row],[Close]]=MinClose,tblAEX[[#This Row],[Close]],NA())</f>
        <v>#N/A</v>
      </c>
      <c r="I571" t="e">
        <f ca="1">IF(tblAEX[[#This Row],[Close]]=MaxClose,tblAEX[[#This Row],[Close]],NA())</f>
        <v>#N/A</v>
      </c>
    </row>
    <row r="572" spans="1:9" x14ac:dyDescent="0.25">
      <c r="A572" s="1">
        <v>37349</v>
      </c>
      <c r="B572">
        <v>528</v>
      </c>
      <c r="C572">
        <v>529.66</v>
      </c>
      <c r="D572">
        <v>526.46</v>
      </c>
      <c r="E572">
        <v>528.29</v>
      </c>
      <c r="F572">
        <f>IF(tblAEX[[#This Row],[Datum]]&lt;=INDEX(tblRecessie[Eind],MATCH(tblAEX[[#This Row],[Datum]],tblRecessie[Start])),1,NA())</f>
        <v>1</v>
      </c>
      <c r="G572" s="3">
        <f>tblAEX[[#This Row],[Close]]/INDEX(tblAEX[Close],MATCH(EDATE(tblAEX[[#This Row],[Datum]],-12),tblAEX[Datum]))-1</f>
        <v>-2.1286450035199578E-2</v>
      </c>
      <c r="H572" t="e">
        <f ca="1">IF(tblAEX[[#This Row],[Close]]=MinClose,tblAEX[[#This Row],[Close]],NA())</f>
        <v>#N/A</v>
      </c>
      <c r="I572" t="e">
        <f ca="1">IF(tblAEX[[#This Row],[Close]]=MaxClose,tblAEX[[#This Row],[Close]],NA())</f>
        <v>#N/A</v>
      </c>
    </row>
    <row r="573" spans="1:9" x14ac:dyDescent="0.25">
      <c r="A573" s="1">
        <v>37350</v>
      </c>
      <c r="B573">
        <v>526.11</v>
      </c>
      <c r="C573">
        <v>527.85</v>
      </c>
      <c r="D573">
        <v>519.28</v>
      </c>
      <c r="E573">
        <v>521.73</v>
      </c>
      <c r="F573">
        <f>IF(tblAEX[[#This Row],[Datum]]&lt;=INDEX(tblRecessie[Eind],MATCH(tblAEX[[#This Row],[Datum]],tblRecessie[Start])),1,NA())</f>
        <v>1</v>
      </c>
      <c r="G573" s="3">
        <f>tblAEX[[#This Row],[Close]]/INDEX(tblAEX[Close],MATCH(EDATE(tblAEX[[#This Row],[Datum]],-12),tblAEX[Datum]))-1</f>
        <v>-2.937565113856222E-2</v>
      </c>
      <c r="H573" t="e">
        <f ca="1">IF(tblAEX[[#This Row],[Close]]=MinClose,tblAEX[[#This Row],[Close]],NA())</f>
        <v>#N/A</v>
      </c>
      <c r="I573" t="e">
        <f ca="1">IF(tblAEX[[#This Row],[Close]]=MaxClose,tblAEX[[#This Row],[Close]],NA())</f>
        <v>#N/A</v>
      </c>
    </row>
    <row r="574" spans="1:9" x14ac:dyDescent="0.25">
      <c r="A574" s="1">
        <v>37351</v>
      </c>
      <c r="B574">
        <v>520.88</v>
      </c>
      <c r="C574">
        <v>521.86</v>
      </c>
      <c r="D574">
        <v>516.29999999999995</v>
      </c>
      <c r="E574">
        <v>517.15</v>
      </c>
      <c r="F574">
        <f>IF(tblAEX[[#This Row],[Datum]]&lt;=INDEX(tblRecessie[Eind],MATCH(tblAEX[[#This Row],[Datum]],tblRecessie[Start])),1,NA())</f>
        <v>1</v>
      </c>
      <c r="G574" s="3">
        <f>tblAEX[[#This Row],[Close]]/INDEX(tblAEX[Close],MATCH(EDATE(tblAEX[[#This Row],[Datum]],-12),tblAEX[Datum]))-1</f>
        <v>-6.4659070356303139E-2</v>
      </c>
      <c r="H574" t="e">
        <f ca="1">IF(tblAEX[[#This Row],[Close]]=MinClose,tblAEX[[#This Row],[Close]],NA())</f>
        <v>#N/A</v>
      </c>
      <c r="I574" t="e">
        <f ca="1">IF(tblAEX[[#This Row],[Close]]=MaxClose,tblAEX[[#This Row],[Close]],NA())</f>
        <v>#N/A</v>
      </c>
    </row>
    <row r="575" spans="1:9" x14ac:dyDescent="0.25">
      <c r="A575" s="1">
        <v>37354</v>
      </c>
      <c r="B575">
        <v>516.9</v>
      </c>
      <c r="C575">
        <v>517.21</v>
      </c>
      <c r="D575">
        <v>506.29</v>
      </c>
      <c r="E575">
        <v>509.06</v>
      </c>
      <c r="F575">
        <f>IF(tblAEX[[#This Row],[Datum]]&lt;=INDEX(tblRecessie[Eind],MATCH(tblAEX[[#This Row],[Datum]],tblRecessie[Start])),1,NA())</f>
        <v>1</v>
      </c>
      <c r="G575" s="3">
        <f>tblAEX[[#This Row],[Close]]/INDEX(tblAEX[Close],MATCH(EDATE(tblAEX[[#This Row],[Datum]],-12),tblAEX[Datum]))-1</f>
        <v>-7.7706313977715435E-2</v>
      </c>
      <c r="H575" t="e">
        <f ca="1">IF(tblAEX[[#This Row],[Close]]=MinClose,tblAEX[[#This Row],[Close]],NA())</f>
        <v>#N/A</v>
      </c>
      <c r="I575" t="e">
        <f ca="1">IF(tblAEX[[#This Row],[Close]]=MaxClose,tblAEX[[#This Row],[Close]],NA())</f>
        <v>#N/A</v>
      </c>
    </row>
    <row r="576" spans="1:9" x14ac:dyDescent="0.25">
      <c r="A576" s="1">
        <v>37355</v>
      </c>
      <c r="B576">
        <v>513.16</v>
      </c>
      <c r="C576">
        <v>514.65</v>
      </c>
      <c r="D576">
        <v>510.37</v>
      </c>
      <c r="E576">
        <v>511.28</v>
      </c>
      <c r="F576">
        <f>IF(tblAEX[[#This Row],[Datum]]&lt;=INDEX(tblRecessie[Eind],MATCH(tblAEX[[#This Row],[Datum]],tblRecessie[Start])),1,NA())</f>
        <v>1</v>
      </c>
      <c r="G576" s="3">
        <f>tblAEX[[#This Row],[Close]]/INDEX(tblAEX[Close],MATCH(EDATE(tblAEX[[#This Row],[Datum]],-12),tblAEX[Datum]))-1</f>
        <v>-8.3464792772121155E-2</v>
      </c>
      <c r="H576" t="e">
        <f ca="1">IF(tblAEX[[#This Row],[Close]]=MinClose,tblAEX[[#This Row],[Close]],NA())</f>
        <v>#N/A</v>
      </c>
      <c r="I576" t="e">
        <f ca="1">IF(tblAEX[[#This Row],[Close]]=MaxClose,tblAEX[[#This Row],[Close]],NA())</f>
        <v>#N/A</v>
      </c>
    </row>
    <row r="577" spans="1:9" x14ac:dyDescent="0.25">
      <c r="A577" s="1">
        <v>37356</v>
      </c>
      <c r="B577">
        <v>509.15</v>
      </c>
      <c r="C577">
        <v>517.07000000000005</v>
      </c>
      <c r="D577">
        <v>507.46</v>
      </c>
      <c r="E577">
        <v>515.66</v>
      </c>
      <c r="F577">
        <f>IF(tblAEX[[#This Row],[Datum]]&lt;=INDEX(tblRecessie[Eind],MATCH(tblAEX[[#This Row],[Datum]],tblRecessie[Start])),1,NA())</f>
        <v>1</v>
      </c>
      <c r="G577" s="3">
        <f>tblAEX[[#This Row],[Close]]/INDEX(tblAEX[Close],MATCH(EDATE(tblAEX[[#This Row],[Datum]],-12),tblAEX[Datum]))-1</f>
        <v>-9.6046980454027597E-2</v>
      </c>
      <c r="H577" t="e">
        <f ca="1">IF(tblAEX[[#This Row],[Close]]=MinClose,tblAEX[[#This Row],[Close]],NA())</f>
        <v>#N/A</v>
      </c>
      <c r="I577" t="e">
        <f ca="1">IF(tblAEX[[#This Row],[Close]]=MaxClose,tblAEX[[#This Row],[Close]],NA())</f>
        <v>#N/A</v>
      </c>
    </row>
    <row r="578" spans="1:9" x14ac:dyDescent="0.25">
      <c r="A578" s="1">
        <v>37357</v>
      </c>
      <c r="B578">
        <v>517.78</v>
      </c>
      <c r="C578">
        <v>517.96</v>
      </c>
      <c r="D578">
        <v>509.6</v>
      </c>
      <c r="E578">
        <v>509.6</v>
      </c>
      <c r="F578">
        <f>IF(tblAEX[[#This Row],[Datum]]&lt;=INDEX(tblRecessie[Eind],MATCH(tblAEX[[#This Row],[Datum]],tblRecessie[Start])),1,NA())</f>
        <v>1</v>
      </c>
      <c r="G578" s="3">
        <f>tblAEX[[#This Row],[Close]]/INDEX(tblAEX[Close],MATCH(EDATE(tblAEX[[#This Row],[Datum]],-12),tblAEX[Datum]))-1</f>
        <v>-0.1160297663446026</v>
      </c>
      <c r="H578" t="e">
        <f ca="1">IF(tblAEX[[#This Row],[Close]]=MinClose,tblAEX[[#This Row],[Close]],NA())</f>
        <v>#N/A</v>
      </c>
      <c r="I578" t="e">
        <f ca="1">IF(tblAEX[[#This Row],[Close]]=MaxClose,tblAEX[[#This Row],[Close]],NA())</f>
        <v>#N/A</v>
      </c>
    </row>
    <row r="579" spans="1:9" x14ac:dyDescent="0.25">
      <c r="A579" s="1">
        <v>37358</v>
      </c>
      <c r="B579">
        <v>509.26</v>
      </c>
      <c r="C579">
        <v>513.13</v>
      </c>
      <c r="D579">
        <v>508.87</v>
      </c>
      <c r="E579">
        <v>511.65</v>
      </c>
      <c r="F579">
        <f>IF(tblAEX[[#This Row],[Datum]]&lt;=INDEX(tblRecessie[Eind],MATCH(tblAEX[[#This Row],[Datum]],tblRecessie[Start])),1,NA())</f>
        <v>1</v>
      </c>
      <c r="G579" s="3">
        <f>tblAEX[[#This Row],[Close]]/INDEX(tblAEX[Close],MATCH(EDATE(tblAEX[[#This Row],[Datum]],-12),tblAEX[Datum]))-1</f>
        <v>-0.11066884516443032</v>
      </c>
      <c r="H579" t="e">
        <f ca="1">IF(tblAEX[[#This Row],[Close]]=MinClose,tblAEX[[#This Row],[Close]],NA())</f>
        <v>#N/A</v>
      </c>
      <c r="I579" t="e">
        <f ca="1">IF(tblAEX[[#This Row],[Close]]=MaxClose,tblAEX[[#This Row],[Close]],NA())</f>
        <v>#N/A</v>
      </c>
    </row>
    <row r="580" spans="1:9" x14ac:dyDescent="0.25">
      <c r="A580" s="1">
        <v>37361</v>
      </c>
      <c r="B580">
        <v>512.75</v>
      </c>
      <c r="C580">
        <v>515.58000000000004</v>
      </c>
      <c r="D580">
        <v>511.6</v>
      </c>
      <c r="E580">
        <v>513.6</v>
      </c>
      <c r="F580">
        <f>IF(tblAEX[[#This Row],[Datum]]&lt;=INDEX(tblRecessie[Eind],MATCH(tblAEX[[#This Row],[Datum]],tblRecessie[Start])),1,NA())</f>
        <v>1</v>
      </c>
      <c r="G580" s="3">
        <f>tblAEX[[#This Row],[Close]]/INDEX(tblAEX[Close],MATCH(EDATE(tblAEX[[#This Row],[Datum]],-12),tblAEX[Datum]))-1</f>
        <v>-0.10727942710143923</v>
      </c>
      <c r="H580" t="e">
        <f ca="1">IF(tblAEX[[#This Row],[Close]]=MinClose,tblAEX[[#This Row],[Close]],NA())</f>
        <v>#N/A</v>
      </c>
      <c r="I580" t="e">
        <f ca="1">IF(tblAEX[[#This Row],[Close]]=MaxClose,tblAEX[[#This Row],[Close]],NA())</f>
        <v>#N/A</v>
      </c>
    </row>
    <row r="581" spans="1:9" x14ac:dyDescent="0.25">
      <c r="A581" s="1">
        <v>37362</v>
      </c>
      <c r="B581">
        <v>518.58000000000004</v>
      </c>
      <c r="C581">
        <v>526.13</v>
      </c>
      <c r="D581">
        <v>517.75</v>
      </c>
      <c r="E581">
        <v>526.08000000000004</v>
      </c>
      <c r="F581">
        <f>IF(tblAEX[[#This Row],[Datum]]&lt;=INDEX(tblRecessie[Eind],MATCH(tblAEX[[#This Row],[Datum]],tblRecessie[Start])),1,NA())</f>
        <v>1</v>
      </c>
      <c r="G581" s="3">
        <f>tblAEX[[#This Row],[Close]]/INDEX(tblAEX[Close],MATCH(EDATE(tblAEX[[#This Row],[Datum]],-12),tblAEX[Datum]))-1</f>
        <v>-8.5587151498296654E-2</v>
      </c>
      <c r="H581" t="e">
        <f ca="1">IF(tblAEX[[#This Row],[Close]]=MinClose,tblAEX[[#This Row],[Close]],NA())</f>
        <v>#N/A</v>
      </c>
      <c r="I581" t="e">
        <f ca="1">IF(tblAEX[[#This Row],[Close]]=MaxClose,tblAEX[[#This Row],[Close]],NA())</f>
        <v>#N/A</v>
      </c>
    </row>
    <row r="582" spans="1:9" x14ac:dyDescent="0.25">
      <c r="A582" s="1">
        <v>37363</v>
      </c>
      <c r="B582">
        <v>528.12</v>
      </c>
      <c r="C582">
        <v>531.03</v>
      </c>
      <c r="D582">
        <v>527.26</v>
      </c>
      <c r="E582">
        <v>528.83000000000004</v>
      </c>
      <c r="F582">
        <f>IF(tblAEX[[#This Row],[Datum]]&lt;=INDEX(tblRecessie[Eind],MATCH(tblAEX[[#This Row],[Datum]],tblRecessie[Start])),1,NA())</f>
        <v>1</v>
      </c>
      <c r="G582" s="3">
        <f>tblAEX[[#This Row],[Close]]/INDEX(tblAEX[Close],MATCH(EDATE(tblAEX[[#This Row],[Datum]],-12),tblAEX[Datum]))-1</f>
        <v>-7.1152562616362824E-2</v>
      </c>
      <c r="H582" t="e">
        <f ca="1">IF(tblAEX[[#This Row],[Close]]=MinClose,tblAEX[[#This Row],[Close]],NA())</f>
        <v>#N/A</v>
      </c>
      <c r="I582" t="e">
        <f ca="1">IF(tblAEX[[#This Row],[Close]]=MaxClose,tblAEX[[#This Row],[Close]],NA())</f>
        <v>#N/A</v>
      </c>
    </row>
    <row r="583" spans="1:9" x14ac:dyDescent="0.25">
      <c r="A583" s="1">
        <v>37364</v>
      </c>
      <c r="B583">
        <v>527.15</v>
      </c>
      <c r="C583">
        <v>531.45000000000005</v>
      </c>
      <c r="D583">
        <v>524.5</v>
      </c>
      <c r="E583">
        <v>526.54</v>
      </c>
      <c r="F583">
        <f>IF(tblAEX[[#This Row],[Datum]]&lt;=INDEX(tblRecessie[Eind],MATCH(tblAEX[[#This Row],[Datum]],tblRecessie[Start])),1,NA())</f>
        <v>1</v>
      </c>
      <c r="G583" s="3">
        <f>tblAEX[[#This Row],[Close]]/INDEX(tblAEX[Close],MATCH(EDATE(tblAEX[[#This Row],[Datum]],-12),tblAEX[Datum]))-1</f>
        <v>-9.9516015938980518E-2</v>
      </c>
      <c r="H583" t="e">
        <f ca="1">IF(tblAEX[[#This Row],[Close]]=MinClose,tblAEX[[#This Row],[Close]],NA())</f>
        <v>#N/A</v>
      </c>
      <c r="I583" t="e">
        <f ca="1">IF(tblAEX[[#This Row],[Close]]=MaxClose,tblAEX[[#This Row],[Close]],NA())</f>
        <v>#N/A</v>
      </c>
    </row>
    <row r="584" spans="1:9" x14ac:dyDescent="0.25">
      <c r="A584" s="1">
        <v>37365</v>
      </c>
      <c r="B584">
        <v>523.62</v>
      </c>
      <c r="C584">
        <v>528.23</v>
      </c>
      <c r="D584">
        <v>521.07000000000005</v>
      </c>
      <c r="E584">
        <v>528.23</v>
      </c>
      <c r="F584">
        <f>IF(tblAEX[[#This Row],[Datum]]&lt;=INDEX(tblRecessie[Eind],MATCH(tblAEX[[#This Row],[Datum]],tblRecessie[Start])),1,NA())</f>
        <v>1</v>
      </c>
      <c r="G584" s="3">
        <f>tblAEX[[#This Row],[Close]]/INDEX(tblAEX[Close],MATCH(EDATE(tblAEX[[#This Row],[Datum]],-12),tblAEX[Datum]))-1</f>
        <v>-8.8362701275391253E-2</v>
      </c>
      <c r="H584" t="e">
        <f ca="1">IF(tblAEX[[#This Row],[Close]]=MinClose,tblAEX[[#This Row],[Close]],NA())</f>
        <v>#N/A</v>
      </c>
      <c r="I584" t="e">
        <f ca="1">IF(tblAEX[[#This Row],[Close]]=MaxClose,tblAEX[[#This Row],[Close]],NA())</f>
        <v>#N/A</v>
      </c>
    </row>
    <row r="585" spans="1:9" x14ac:dyDescent="0.25">
      <c r="A585" s="1">
        <v>37368</v>
      </c>
      <c r="B585">
        <v>526.85</v>
      </c>
      <c r="C585">
        <v>527.96</v>
      </c>
      <c r="D585">
        <v>523.23</v>
      </c>
      <c r="E585">
        <v>525.38</v>
      </c>
      <c r="F585">
        <f>IF(tblAEX[[#This Row],[Datum]]&lt;=INDEX(tblRecessie[Eind],MATCH(tblAEX[[#This Row],[Datum]],tblRecessie[Start])),1,NA())</f>
        <v>1</v>
      </c>
      <c r="G585" s="3">
        <f>tblAEX[[#This Row],[Close]]/INDEX(tblAEX[Close],MATCH(EDATE(tblAEX[[#This Row],[Datum]],-12),tblAEX[Datum]))-1</f>
        <v>-8.6835610247853467E-2</v>
      </c>
      <c r="H585" t="e">
        <f ca="1">IF(tblAEX[[#This Row],[Close]]=MinClose,tblAEX[[#This Row],[Close]],NA())</f>
        <v>#N/A</v>
      </c>
      <c r="I585" t="e">
        <f ca="1">IF(tblAEX[[#This Row],[Close]]=MaxClose,tblAEX[[#This Row],[Close]],NA())</f>
        <v>#N/A</v>
      </c>
    </row>
    <row r="586" spans="1:9" x14ac:dyDescent="0.25">
      <c r="A586" s="1">
        <v>37369</v>
      </c>
      <c r="B586">
        <v>527.32000000000005</v>
      </c>
      <c r="C586">
        <v>528.32000000000005</v>
      </c>
      <c r="D586">
        <v>521.95000000000005</v>
      </c>
      <c r="E586">
        <v>526.13</v>
      </c>
      <c r="F586">
        <f>IF(tblAEX[[#This Row],[Datum]]&lt;=INDEX(tblRecessie[Eind],MATCH(tblAEX[[#This Row],[Datum]],tblRecessie[Start])),1,NA())</f>
        <v>1</v>
      </c>
      <c r="G586" s="3">
        <f>tblAEX[[#This Row],[Close]]/INDEX(tblAEX[Close],MATCH(EDATE(tblAEX[[#This Row],[Datum]],-12),tblAEX[Datum]))-1</f>
        <v>-7.4236345720720798E-2</v>
      </c>
      <c r="H586" t="e">
        <f ca="1">IF(tblAEX[[#This Row],[Close]]=MinClose,tblAEX[[#This Row],[Close]],NA())</f>
        <v>#N/A</v>
      </c>
      <c r="I586" t="e">
        <f ca="1">IF(tblAEX[[#This Row],[Close]]=MaxClose,tblAEX[[#This Row],[Close]],NA())</f>
        <v>#N/A</v>
      </c>
    </row>
    <row r="587" spans="1:9" x14ac:dyDescent="0.25">
      <c r="A587" s="1">
        <v>37370</v>
      </c>
      <c r="B587">
        <v>524.39</v>
      </c>
      <c r="C587">
        <v>526.1</v>
      </c>
      <c r="D587">
        <v>519.57000000000005</v>
      </c>
      <c r="E587">
        <v>520.57000000000005</v>
      </c>
      <c r="F587">
        <f>IF(tblAEX[[#This Row],[Datum]]&lt;=INDEX(tblRecessie[Eind],MATCH(tblAEX[[#This Row],[Datum]],tblRecessie[Start])),1,NA())</f>
        <v>1</v>
      </c>
      <c r="G587" s="3">
        <f>tblAEX[[#This Row],[Close]]/INDEX(tblAEX[Close],MATCH(EDATE(tblAEX[[#This Row],[Datum]],-12),tblAEX[Datum]))-1</f>
        <v>-9.6279707654115088E-2</v>
      </c>
      <c r="H587" t="e">
        <f ca="1">IF(tblAEX[[#This Row],[Close]]=MinClose,tblAEX[[#This Row],[Close]],NA())</f>
        <v>#N/A</v>
      </c>
      <c r="I587" t="e">
        <f ca="1">IF(tblAEX[[#This Row],[Close]]=MaxClose,tblAEX[[#This Row],[Close]],NA())</f>
        <v>#N/A</v>
      </c>
    </row>
    <row r="588" spans="1:9" x14ac:dyDescent="0.25">
      <c r="A588" s="1">
        <v>37371</v>
      </c>
      <c r="B588">
        <v>518.4</v>
      </c>
      <c r="C588">
        <v>518.45000000000005</v>
      </c>
      <c r="D588">
        <v>509.87</v>
      </c>
      <c r="E588">
        <v>512.27</v>
      </c>
      <c r="F588">
        <f>IF(tblAEX[[#This Row],[Datum]]&lt;=INDEX(tblRecessie[Eind],MATCH(tblAEX[[#This Row],[Datum]],tblRecessie[Start])),1,NA())</f>
        <v>1</v>
      </c>
      <c r="G588" s="3">
        <f>tblAEX[[#This Row],[Close]]/INDEX(tblAEX[Close],MATCH(EDATE(tblAEX[[#This Row],[Datum]],-12),tblAEX[Datum]))-1</f>
        <v>-0.11076586585196513</v>
      </c>
      <c r="H588" t="e">
        <f ca="1">IF(tblAEX[[#This Row],[Close]]=MinClose,tblAEX[[#This Row],[Close]],NA())</f>
        <v>#N/A</v>
      </c>
      <c r="I588" t="e">
        <f ca="1">IF(tblAEX[[#This Row],[Close]]=MaxClose,tblAEX[[#This Row],[Close]],NA())</f>
        <v>#N/A</v>
      </c>
    </row>
    <row r="589" spans="1:9" x14ac:dyDescent="0.25">
      <c r="A589" s="1">
        <v>37372</v>
      </c>
      <c r="B589">
        <v>513.64</v>
      </c>
      <c r="C589">
        <v>515.28</v>
      </c>
      <c r="D589">
        <v>508.79</v>
      </c>
      <c r="E589">
        <v>509.26</v>
      </c>
      <c r="F589">
        <f>IF(tblAEX[[#This Row],[Datum]]&lt;=INDEX(tblRecessie[Eind],MATCH(tblAEX[[#This Row],[Datum]],tblRecessie[Start])),1,NA())</f>
        <v>1</v>
      </c>
      <c r="G589" s="3">
        <f>tblAEX[[#This Row],[Close]]/INDEX(tblAEX[Close],MATCH(EDATE(tblAEX[[#This Row],[Datum]],-12),tblAEX[Datum]))-1</f>
        <v>-0.12790478636869607</v>
      </c>
      <c r="H589" t="e">
        <f ca="1">IF(tblAEX[[#This Row],[Close]]=MinClose,tblAEX[[#This Row],[Close]],NA())</f>
        <v>#N/A</v>
      </c>
      <c r="I589" t="e">
        <f ca="1">IF(tblAEX[[#This Row],[Close]]=MaxClose,tblAEX[[#This Row],[Close]],NA())</f>
        <v>#N/A</v>
      </c>
    </row>
    <row r="590" spans="1:9" x14ac:dyDescent="0.25">
      <c r="A590" s="1">
        <v>37375</v>
      </c>
      <c r="B590">
        <v>507.06</v>
      </c>
      <c r="C590">
        <v>507.48</v>
      </c>
      <c r="D590">
        <v>503.38</v>
      </c>
      <c r="E590">
        <v>505.41</v>
      </c>
      <c r="F590">
        <f>IF(tblAEX[[#This Row],[Datum]]&lt;=INDEX(tblRecessie[Eind],MATCH(tblAEX[[#This Row],[Datum]],tblRecessie[Start])),1,NA())</f>
        <v>1</v>
      </c>
      <c r="G590" s="3">
        <f>tblAEX[[#This Row],[Close]]/INDEX(tblAEX[Close],MATCH(EDATE(tblAEX[[#This Row],[Datum]],-12),tblAEX[Datum]))-1</f>
        <v>-0.14783591023284826</v>
      </c>
      <c r="H590" t="e">
        <f ca="1">IF(tblAEX[[#This Row],[Close]]=MinClose,tblAEX[[#This Row],[Close]],NA())</f>
        <v>#N/A</v>
      </c>
      <c r="I590" t="e">
        <f ca="1">IF(tblAEX[[#This Row],[Close]]=MaxClose,tblAEX[[#This Row],[Close]],NA())</f>
        <v>#N/A</v>
      </c>
    </row>
    <row r="591" spans="1:9" x14ac:dyDescent="0.25">
      <c r="A591" s="1">
        <v>37376</v>
      </c>
      <c r="B591">
        <v>505.81</v>
      </c>
      <c r="C591">
        <v>511.29</v>
      </c>
      <c r="D591">
        <v>504.17</v>
      </c>
      <c r="E591">
        <v>511.28</v>
      </c>
      <c r="F591">
        <f>IF(tblAEX[[#This Row],[Datum]]&lt;=INDEX(tblRecessie[Eind],MATCH(tblAEX[[#This Row],[Datum]],tblRecessie[Start])),1,NA())</f>
        <v>1</v>
      </c>
      <c r="G591" s="3">
        <f>tblAEX[[#This Row],[Close]]/INDEX(tblAEX[Close],MATCH(EDATE(tblAEX[[#This Row],[Datum]],-12),tblAEX[Datum]))-1</f>
        <v>-0.13793859279367393</v>
      </c>
      <c r="H591" t="e">
        <f ca="1">IF(tblAEX[[#This Row],[Close]]=MinClose,tblAEX[[#This Row],[Close]],NA())</f>
        <v>#N/A</v>
      </c>
      <c r="I591" t="e">
        <f ca="1">IF(tblAEX[[#This Row],[Close]]=MaxClose,tblAEX[[#This Row],[Close]],NA())</f>
        <v>#N/A</v>
      </c>
    </row>
    <row r="592" spans="1:9" x14ac:dyDescent="0.25">
      <c r="A592" s="1">
        <v>37378</v>
      </c>
      <c r="B592">
        <v>512.01</v>
      </c>
      <c r="C592">
        <v>512.17999999999995</v>
      </c>
      <c r="D592">
        <v>503.16</v>
      </c>
      <c r="E592">
        <v>503.23</v>
      </c>
      <c r="F592">
        <f>IF(tblAEX[[#This Row],[Datum]]&lt;=INDEX(tblRecessie[Eind],MATCH(tblAEX[[#This Row],[Datum]],tblRecessie[Start])),1,NA())</f>
        <v>1</v>
      </c>
      <c r="G592" s="3">
        <f>tblAEX[[#This Row],[Close]]/INDEX(tblAEX[Close],MATCH(EDATE(tblAEX[[#This Row],[Datum]],-12),tblAEX[Datum]))-1</f>
        <v>-0.15839381877780379</v>
      </c>
      <c r="H592" t="e">
        <f ca="1">IF(tblAEX[[#This Row],[Close]]=MinClose,tblAEX[[#This Row],[Close]],NA())</f>
        <v>#N/A</v>
      </c>
      <c r="I592" t="e">
        <f ca="1">IF(tblAEX[[#This Row],[Close]]=MaxClose,tblAEX[[#This Row],[Close]],NA())</f>
        <v>#N/A</v>
      </c>
    </row>
    <row r="593" spans="1:9" x14ac:dyDescent="0.25">
      <c r="A593" s="1">
        <v>37379</v>
      </c>
      <c r="B593">
        <v>501.2</v>
      </c>
      <c r="C593">
        <v>505.1</v>
      </c>
      <c r="D593">
        <v>494.53</v>
      </c>
      <c r="E593">
        <v>495.74</v>
      </c>
      <c r="F593">
        <f>IF(tblAEX[[#This Row],[Datum]]&lt;=INDEX(tblRecessie[Eind],MATCH(tblAEX[[#This Row],[Datum]],tblRecessie[Start])),1,NA())</f>
        <v>1</v>
      </c>
      <c r="G593" s="3">
        <f>tblAEX[[#This Row],[Close]]/INDEX(tblAEX[Close],MATCH(EDATE(tblAEX[[#This Row],[Datum]],-12),tblAEX[Datum]))-1</f>
        <v>-0.15321809237496586</v>
      </c>
      <c r="H593" t="e">
        <f ca="1">IF(tblAEX[[#This Row],[Close]]=MinClose,tblAEX[[#This Row],[Close]],NA())</f>
        <v>#N/A</v>
      </c>
      <c r="I593" t="e">
        <f ca="1">IF(tblAEX[[#This Row],[Close]]=MaxClose,tblAEX[[#This Row],[Close]],NA())</f>
        <v>#N/A</v>
      </c>
    </row>
    <row r="594" spans="1:9" x14ac:dyDescent="0.25">
      <c r="A594" s="1">
        <v>37382</v>
      </c>
      <c r="B594">
        <v>493.89</v>
      </c>
      <c r="C594">
        <v>495.71</v>
      </c>
      <c r="D594">
        <v>492.3</v>
      </c>
      <c r="E594">
        <v>493.71</v>
      </c>
      <c r="F594">
        <f>IF(tblAEX[[#This Row],[Datum]]&lt;=INDEX(tblRecessie[Eind],MATCH(tblAEX[[#This Row],[Datum]],tblRecessie[Start])),1,NA())</f>
        <v>1</v>
      </c>
      <c r="G594" s="3">
        <f>tblAEX[[#This Row],[Close]]/INDEX(tblAEX[Close],MATCH(EDATE(tblAEX[[#This Row],[Datum]],-12),tblAEX[Datum]))-1</f>
        <v>-0.1482324931421769</v>
      </c>
      <c r="H594" t="e">
        <f ca="1">IF(tblAEX[[#This Row],[Close]]=MinClose,tblAEX[[#This Row],[Close]],NA())</f>
        <v>#N/A</v>
      </c>
      <c r="I594" t="e">
        <f ca="1">IF(tblAEX[[#This Row],[Close]]=MaxClose,tblAEX[[#This Row],[Close]],NA())</f>
        <v>#N/A</v>
      </c>
    </row>
    <row r="595" spans="1:9" x14ac:dyDescent="0.25">
      <c r="A595" s="1">
        <v>37383</v>
      </c>
      <c r="B595">
        <v>489.36</v>
      </c>
      <c r="C595">
        <v>491.01</v>
      </c>
      <c r="D595">
        <v>481.42</v>
      </c>
      <c r="E595">
        <v>489.19</v>
      </c>
      <c r="F595">
        <f>IF(tblAEX[[#This Row],[Datum]]&lt;=INDEX(tblRecessie[Eind],MATCH(tblAEX[[#This Row],[Datum]],tblRecessie[Start])),1,NA())</f>
        <v>1</v>
      </c>
      <c r="G595" s="3">
        <f>tblAEX[[#This Row],[Close]]/INDEX(tblAEX[Close],MATCH(EDATE(tblAEX[[#This Row],[Datum]],-12),tblAEX[Datum]))-1</f>
        <v>-0.1612975123013356</v>
      </c>
      <c r="H595" t="e">
        <f ca="1">IF(tblAEX[[#This Row],[Close]]=MinClose,tblAEX[[#This Row],[Close]],NA())</f>
        <v>#N/A</v>
      </c>
      <c r="I595" t="e">
        <f ca="1">IF(tblAEX[[#This Row],[Close]]=MaxClose,tblAEX[[#This Row],[Close]],NA())</f>
        <v>#N/A</v>
      </c>
    </row>
    <row r="596" spans="1:9" x14ac:dyDescent="0.25">
      <c r="A596" s="1">
        <v>37384</v>
      </c>
      <c r="B596">
        <v>493.53</v>
      </c>
      <c r="C596">
        <v>498.06</v>
      </c>
      <c r="D596">
        <v>492.97</v>
      </c>
      <c r="E596">
        <v>498.06</v>
      </c>
      <c r="F596">
        <f>IF(tblAEX[[#This Row],[Datum]]&lt;=INDEX(tblRecessie[Eind],MATCH(tblAEX[[#This Row],[Datum]],tblRecessie[Start])),1,NA())</f>
        <v>1</v>
      </c>
      <c r="G596" s="3">
        <f>tblAEX[[#This Row],[Close]]/INDEX(tblAEX[Close],MATCH(EDATE(tblAEX[[#This Row],[Datum]],-12),tblAEX[Datum]))-1</f>
        <v>-0.14441791352447042</v>
      </c>
      <c r="H596" t="e">
        <f ca="1">IF(tblAEX[[#This Row],[Close]]=MinClose,tblAEX[[#This Row],[Close]],NA())</f>
        <v>#N/A</v>
      </c>
      <c r="I596" t="e">
        <f ca="1">IF(tblAEX[[#This Row],[Close]]=MaxClose,tblAEX[[#This Row],[Close]],NA())</f>
        <v>#N/A</v>
      </c>
    </row>
    <row r="597" spans="1:9" x14ac:dyDescent="0.25">
      <c r="A597" s="1">
        <v>37385</v>
      </c>
      <c r="B597">
        <v>500.87</v>
      </c>
      <c r="C597">
        <v>501.25</v>
      </c>
      <c r="D597">
        <v>495.3</v>
      </c>
      <c r="E597">
        <v>498.23</v>
      </c>
      <c r="F597">
        <f>IF(tblAEX[[#This Row],[Datum]]&lt;=INDEX(tblRecessie[Eind],MATCH(tblAEX[[#This Row],[Datum]],tblRecessie[Start])),1,NA())</f>
        <v>1</v>
      </c>
      <c r="G597" s="3">
        <f>tblAEX[[#This Row],[Close]]/INDEX(tblAEX[Close],MATCH(EDATE(tblAEX[[#This Row],[Datum]],-12),tblAEX[Datum]))-1</f>
        <v>-0.13695023298515474</v>
      </c>
      <c r="H597" t="e">
        <f ca="1">IF(tblAEX[[#This Row],[Close]]=MinClose,tblAEX[[#This Row],[Close]],NA())</f>
        <v>#N/A</v>
      </c>
      <c r="I597" t="e">
        <f ca="1">IF(tblAEX[[#This Row],[Close]]=MaxClose,tblAEX[[#This Row],[Close]],NA())</f>
        <v>#N/A</v>
      </c>
    </row>
    <row r="598" spans="1:9" x14ac:dyDescent="0.25">
      <c r="A598" s="1">
        <v>37386</v>
      </c>
      <c r="B598">
        <v>494.39</v>
      </c>
      <c r="C598">
        <v>497.07</v>
      </c>
      <c r="D598">
        <v>487.86</v>
      </c>
      <c r="E598">
        <v>490.52</v>
      </c>
      <c r="F598">
        <f>IF(tblAEX[[#This Row],[Datum]]&lt;=INDEX(tblRecessie[Eind],MATCH(tblAEX[[#This Row],[Datum]],tblRecessie[Start])),1,NA())</f>
        <v>1</v>
      </c>
      <c r="G598" s="3">
        <f>tblAEX[[#This Row],[Close]]/INDEX(tblAEX[Close],MATCH(EDATE(tblAEX[[#This Row],[Datum]],-12),tblAEX[Datum]))-1</f>
        <v>-0.17610897425130589</v>
      </c>
      <c r="H598" t="e">
        <f ca="1">IF(tblAEX[[#This Row],[Close]]=MinClose,tblAEX[[#This Row],[Close]],NA())</f>
        <v>#N/A</v>
      </c>
      <c r="I598" t="e">
        <f ca="1">IF(tblAEX[[#This Row],[Close]]=MaxClose,tblAEX[[#This Row],[Close]],NA())</f>
        <v>#N/A</v>
      </c>
    </row>
    <row r="599" spans="1:9" x14ac:dyDescent="0.25">
      <c r="A599" s="1">
        <v>37389</v>
      </c>
      <c r="B599">
        <v>487.19</v>
      </c>
      <c r="C599">
        <v>493.98</v>
      </c>
      <c r="D599">
        <v>485.98</v>
      </c>
      <c r="E599">
        <v>493.67</v>
      </c>
      <c r="F599">
        <f>IF(tblAEX[[#This Row],[Datum]]&lt;=INDEX(tblRecessie[Eind],MATCH(tblAEX[[#This Row],[Datum]],tblRecessie[Start])),1,NA())</f>
        <v>1</v>
      </c>
      <c r="G599" s="3">
        <f>tblAEX[[#This Row],[Close]]/INDEX(tblAEX[Close],MATCH(EDATE(tblAEX[[#This Row],[Datum]],-12),tblAEX[Datum]))-1</f>
        <v>-0.166464052949718</v>
      </c>
      <c r="H599" t="e">
        <f ca="1">IF(tblAEX[[#This Row],[Close]]=MinClose,tblAEX[[#This Row],[Close]],NA())</f>
        <v>#N/A</v>
      </c>
      <c r="I599" t="e">
        <f ca="1">IF(tblAEX[[#This Row],[Close]]=MaxClose,tblAEX[[#This Row],[Close]],NA())</f>
        <v>#N/A</v>
      </c>
    </row>
    <row r="600" spans="1:9" x14ac:dyDescent="0.25">
      <c r="A600" s="1">
        <v>37390</v>
      </c>
      <c r="B600">
        <v>496.38</v>
      </c>
      <c r="C600">
        <v>503.68</v>
      </c>
      <c r="D600">
        <v>492.46</v>
      </c>
      <c r="E600">
        <v>501.84</v>
      </c>
      <c r="F600">
        <f>IF(tblAEX[[#This Row],[Datum]]&lt;=INDEX(tblRecessie[Eind],MATCH(tblAEX[[#This Row],[Datum]],tblRecessie[Start])),1,NA())</f>
        <v>1</v>
      </c>
      <c r="G600" s="3">
        <f>tblAEX[[#This Row],[Close]]/INDEX(tblAEX[Close],MATCH(EDATE(tblAEX[[#This Row],[Datum]],-12),tblAEX[Datum]))-1</f>
        <v>-0.14528051231392858</v>
      </c>
      <c r="H600" t="e">
        <f ca="1">IF(tblAEX[[#This Row],[Close]]=MinClose,tblAEX[[#This Row],[Close]],NA())</f>
        <v>#N/A</v>
      </c>
      <c r="I600" t="e">
        <f ca="1">IF(tblAEX[[#This Row],[Close]]=MaxClose,tblAEX[[#This Row],[Close]],NA())</f>
        <v>#N/A</v>
      </c>
    </row>
    <row r="601" spans="1:9" x14ac:dyDescent="0.25">
      <c r="A601" s="1">
        <v>37391</v>
      </c>
      <c r="B601">
        <v>503.76</v>
      </c>
      <c r="C601">
        <v>505.62</v>
      </c>
      <c r="D601">
        <v>498.14</v>
      </c>
      <c r="E601">
        <v>503.83</v>
      </c>
      <c r="F601">
        <f>IF(tblAEX[[#This Row],[Datum]]&lt;=INDEX(tblRecessie[Eind],MATCH(tblAEX[[#This Row],[Datum]],tblRecessie[Start])),1,NA())</f>
        <v>1</v>
      </c>
      <c r="G601" s="3">
        <f>tblAEX[[#This Row],[Close]]/INDEX(tblAEX[Close],MATCH(EDATE(tblAEX[[#This Row],[Datum]],-12),tblAEX[Datum]))-1</f>
        <v>-0.1464703789662708</v>
      </c>
      <c r="H601" t="e">
        <f ca="1">IF(tblAEX[[#This Row],[Close]]=MinClose,tblAEX[[#This Row],[Close]],NA())</f>
        <v>#N/A</v>
      </c>
      <c r="I601" t="e">
        <f ca="1">IF(tblAEX[[#This Row],[Close]]=MaxClose,tblAEX[[#This Row],[Close]],NA())</f>
        <v>#N/A</v>
      </c>
    </row>
    <row r="602" spans="1:9" x14ac:dyDescent="0.25">
      <c r="A602" s="1">
        <v>37392</v>
      </c>
      <c r="B602">
        <v>503.8</v>
      </c>
      <c r="C602">
        <v>506.11</v>
      </c>
      <c r="D602">
        <v>500.92</v>
      </c>
      <c r="E602">
        <v>502.01</v>
      </c>
      <c r="F602">
        <f>IF(tblAEX[[#This Row],[Datum]]&lt;=INDEX(tblRecessie[Eind],MATCH(tblAEX[[#This Row],[Datum]],tblRecessie[Start])),1,NA())</f>
        <v>1</v>
      </c>
      <c r="G602" s="3">
        <f>tblAEX[[#This Row],[Close]]/INDEX(tblAEX[Close],MATCH(EDATE(tblAEX[[#This Row],[Datum]],-12),tblAEX[Datum]))-1</f>
        <v>-0.14319605400146773</v>
      </c>
      <c r="H602" t="e">
        <f ca="1">IF(tblAEX[[#This Row],[Close]]=MinClose,tblAEX[[#This Row],[Close]],NA())</f>
        <v>#N/A</v>
      </c>
      <c r="I602" t="e">
        <f ca="1">IF(tblAEX[[#This Row],[Close]]=MaxClose,tblAEX[[#This Row],[Close]],NA())</f>
        <v>#N/A</v>
      </c>
    </row>
    <row r="603" spans="1:9" x14ac:dyDescent="0.25">
      <c r="A603" s="1">
        <v>37393</v>
      </c>
      <c r="B603">
        <v>504.05</v>
      </c>
      <c r="C603">
        <v>505.83</v>
      </c>
      <c r="D603">
        <v>497.14</v>
      </c>
      <c r="E603">
        <v>498.16</v>
      </c>
      <c r="F603">
        <f>IF(tblAEX[[#This Row],[Datum]]&lt;=INDEX(tblRecessie[Eind],MATCH(tblAEX[[#This Row],[Datum]],tblRecessie[Start])),1,NA())</f>
        <v>1</v>
      </c>
      <c r="G603" s="3">
        <f>tblAEX[[#This Row],[Close]]/INDEX(tblAEX[Close],MATCH(EDATE(tblAEX[[#This Row],[Datum]],-12),tblAEX[Datum]))-1</f>
        <v>-0.15878349853932017</v>
      </c>
      <c r="H603" t="e">
        <f ca="1">IF(tblAEX[[#This Row],[Close]]=MinClose,tblAEX[[#This Row],[Close]],NA())</f>
        <v>#N/A</v>
      </c>
      <c r="I603" t="e">
        <f ca="1">IF(tblAEX[[#This Row],[Close]]=MaxClose,tblAEX[[#This Row],[Close]],NA())</f>
        <v>#N/A</v>
      </c>
    </row>
    <row r="604" spans="1:9" x14ac:dyDescent="0.25">
      <c r="A604" s="1">
        <v>37396</v>
      </c>
      <c r="B604">
        <v>501.96</v>
      </c>
      <c r="C604">
        <v>501.96</v>
      </c>
      <c r="D604">
        <v>493.93</v>
      </c>
      <c r="E604">
        <v>495.41</v>
      </c>
      <c r="F604">
        <f>IF(tblAEX[[#This Row],[Datum]]&lt;=INDEX(tblRecessie[Eind],MATCH(tblAEX[[#This Row],[Datum]],tblRecessie[Start])),1,NA())</f>
        <v>1</v>
      </c>
      <c r="G604" s="3">
        <f>tblAEX[[#This Row],[Close]]/INDEX(tblAEX[Close],MATCH(EDATE(tblAEX[[#This Row],[Datum]],-12),tblAEX[Datum]))-1</f>
        <v>-0.17438546787767673</v>
      </c>
      <c r="H604" t="e">
        <f ca="1">IF(tblAEX[[#This Row],[Close]]=MinClose,tblAEX[[#This Row],[Close]],NA())</f>
        <v>#N/A</v>
      </c>
      <c r="I604" t="e">
        <f ca="1">IF(tblAEX[[#This Row],[Close]]=MaxClose,tblAEX[[#This Row],[Close]],NA())</f>
        <v>#N/A</v>
      </c>
    </row>
    <row r="605" spans="1:9" x14ac:dyDescent="0.25">
      <c r="A605" s="1">
        <v>37397</v>
      </c>
      <c r="B605">
        <v>493.98</v>
      </c>
      <c r="C605">
        <v>495.74</v>
      </c>
      <c r="D605">
        <v>490.6</v>
      </c>
      <c r="E605">
        <v>492.4</v>
      </c>
      <c r="F605">
        <f>IF(tblAEX[[#This Row],[Datum]]&lt;=INDEX(tblRecessie[Eind],MATCH(tblAEX[[#This Row],[Datum]],tblRecessie[Start])),1,NA())</f>
        <v>1</v>
      </c>
      <c r="G605" s="3">
        <f>tblAEX[[#This Row],[Close]]/INDEX(tblAEX[Close],MATCH(EDATE(tblAEX[[#This Row],[Datum]],-12),tblAEX[Datum]))-1</f>
        <v>-0.17620290436993913</v>
      </c>
      <c r="H605" t="e">
        <f ca="1">IF(tblAEX[[#This Row],[Close]]=MinClose,tblAEX[[#This Row],[Close]],NA())</f>
        <v>#N/A</v>
      </c>
      <c r="I605" t="e">
        <f ca="1">IF(tblAEX[[#This Row],[Close]]=MaxClose,tblAEX[[#This Row],[Close]],NA())</f>
        <v>#N/A</v>
      </c>
    </row>
    <row r="606" spans="1:9" x14ac:dyDescent="0.25">
      <c r="A606" s="1">
        <v>37398</v>
      </c>
      <c r="B606">
        <v>490.5</v>
      </c>
      <c r="C606">
        <v>492.24</v>
      </c>
      <c r="D606">
        <v>485.26</v>
      </c>
      <c r="E606">
        <v>486.73</v>
      </c>
      <c r="F606">
        <f>IF(tblAEX[[#This Row],[Datum]]&lt;=INDEX(tblRecessie[Eind],MATCH(tblAEX[[#This Row],[Datum]],tblRecessie[Start])),1,NA())</f>
        <v>1</v>
      </c>
      <c r="G606" s="3">
        <f>tblAEX[[#This Row],[Close]]/INDEX(tblAEX[Close],MATCH(EDATE(tblAEX[[#This Row],[Datum]],-12),tblAEX[Datum]))-1</f>
        <v>-0.19443570943877131</v>
      </c>
      <c r="H606" t="e">
        <f ca="1">IF(tblAEX[[#This Row],[Close]]=MinClose,tblAEX[[#This Row],[Close]],NA())</f>
        <v>#N/A</v>
      </c>
      <c r="I606" t="e">
        <f ca="1">IF(tblAEX[[#This Row],[Close]]=MaxClose,tblAEX[[#This Row],[Close]],NA())</f>
        <v>#N/A</v>
      </c>
    </row>
    <row r="607" spans="1:9" x14ac:dyDescent="0.25">
      <c r="A607" s="1">
        <v>37399</v>
      </c>
      <c r="B607">
        <v>490.29</v>
      </c>
      <c r="C607">
        <v>492.74</v>
      </c>
      <c r="D607">
        <v>487.08</v>
      </c>
      <c r="E607">
        <v>492.04</v>
      </c>
      <c r="F607">
        <f>IF(tblAEX[[#This Row],[Datum]]&lt;=INDEX(tblRecessie[Eind],MATCH(tblAEX[[#This Row],[Datum]],tblRecessie[Start])),1,NA())</f>
        <v>1</v>
      </c>
      <c r="G607" s="3">
        <f>tblAEX[[#This Row],[Close]]/INDEX(tblAEX[Close],MATCH(EDATE(tblAEX[[#This Row],[Datum]],-12),tblAEX[Datum]))-1</f>
        <v>-0.17691535630645694</v>
      </c>
      <c r="H607" t="e">
        <f ca="1">IF(tblAEX[[#This Row],[Close]]=MinClose,tblAEX[[#This Row],[Close]],NA())</f>
        <v>#N/A</v>
      </c>
      <c r="I607" t="e">
        <f ca="1">IF(tblAEX[[#This Row],[Close]]=MaxClose,tblAEX[[#This Row],[Close]],NA())</f>
        <v>#N/A</v>
      </c>
    </row>
    <row r="608" spans="1:9" x14ac:dyDescent="0.25">
      <c r="A608" s="1">
        <v>37400</v>
      </c>
      <c r="B608">
        <v>494.69</v>
      </c>
      <c r="C608">
        <v>495.38</v>
      </c>
      <c r="D608">
        <v>490.67</v>
      </c>
      <c r="E608">
        <v>492.16</v>
      </c>
      <c r="F608">
        <f>IF(tblAEX[[#This Row],[Datum]]&lt;=INDEX(tblRecessie[Eind],MATCH(tblAEX[[#This Row],[Datum]],tblRecessie[Start])),1,NA())</f>
        <v>1</v>
      </c>
      <c r="G608" s="3">
        <f>tblAEX[[#This Row],[Close]]/INDEX(tblAEX[Close],MATCH(EDATE(tblAEX[[#This Row],[Datum]],-12),tblAEX[Datum]))-1</f>
        <v>-0.17516926996044768</v>
      </c>
      <c r="H608" t="e">
        <f ca="1">IF(tblAEX[[#This Row],[Close]]=MinClose,tblAEX[[#This Row],[Close]],NA())</f>
        <v>#N/A</v>
      </c>
      <c r="I608" t="e">
        <f ca="1">IF(tblAEX[[#This Row],[Close]]=MaxClose,tblAEX[[#This Row],[Close]],NA())</f>
        <v>#N/A</v>
      </c>
    </row>
    <row r="609" spans="1:9" x14ac:dyDescent="0.25">
      <c r="A609" s="1">
        <v>37403</v>
      </c>
      <c r="B609">
        <v>491.31</v>
      </c>
      <c r="C609">
        <v>497.12</v>
      </c>
      <c r="D609">
        <v>491.21</v>
      </c>
      <c r="E609">
        <v>492.94</v>
      </c>
      <c r="F609">
        <f>IF(tblAEX[[#This Row],[Datum]]&lt;=INDEX(tblRecessie[Eind],MATCH(tblAEX[[#This Row],[Datum]],tblRecessie[Start])),1,NA())</f>
        <v>1</v>
      </c>
      <c r="G609" s="3">
        <f>tblAEX[[#This Row],[Close]]/INDEX(tblAEX[Close],MATCH(EDATE(tblAEX[[#This Row],[Datum]],-12),tblAEX[Datum]))-1</f>
        <v>-0.1639700145856654</v>
      </c>
      <c r="H609" t="e">
        <f ca="1">IF(tblAEX[[#This Row],[Close]]=MinClose,tblAEX[[#This Row],[Close]],NA())</f>
        <v>#N/A</v>
      </c>
      <c r="I609" t="e">
        <f ca="1">IF(tblAEX[[#This Row],[Close]]=MaxClose,tblAEX[[#This Row],[Close]],NA())</f>
        <v>#N/A</v>
      </c>
    </row>
    <row r="610" spans="1:9" x14ac:dyDescent="0.25">
      <c r="A610" s="1">
        <v>37404</v>
      </c>
      <c r="B610">
        <v>495.23</v>
      </c>
      <c r="C610">
        <v>496.95</v>
      </c>
      <c r="D610">
        <v>489.76</v>
      </c>
      <c r="E610">
        <v>490.1</v>
      </c>
      <c r="F610">
        <f>IF(tblAEX[[#This Row],[Datum]]&lt;=INDEX(tblRecessie[Eind],MATCH(tblAEX[[#This Row],[Datum]],tblRecessie[Start])),1,NA())</f>
        <v>1</v>
      </c>
      <c r="G610" s="3">
        <f>tblAEX[[#This Row],[Close]]/INDEX(tblAEX[Close],MATCH(EDATE(tblAEX[[#This Row],[Datum]],-12),tblAEX[Datum]))-1</f>
        <v>-0.17545719140631566</v>
      </c>
      <c r="H610" t="e">
        <f ca="1">IF(tblAEX[[#This Row],[Close]]=MinClose,tblAEX[[#This Row],[Close]],NA())</f>
        <v>#N/A</v>
      </c>
      <c r="I610" t="e">
        <f ca="1">IF(tblAEX[[#This Row],[Close]]=MaxClose,tblAEX[[#This Row],[Close]],NA())</f>
        <v>#N/A</v>
      </c>
    </row>
    <row r="611" spans="1:9" x14ac:dyDescent="0.25">
      <c r="A611" s="1">
        <v>37405</v>
      </c>
      <c r="B611">
        <v>489.57</v>
      </c>
      <c r="C611">
        <v>490.22</v>
      </c>
      <c r="D611">
        <v>486.86</v>
      </c>
      <c r="E611">
        <v>489.54</v>
      </c>
      <c r="F611">
        <f>IF(tblAEX[[#This Row],[Datum]]&lt;=INDEX(tblRecessie[Eind],MATCH(tblAEX[[#This Row],[Datum]],tblRecessie[Start])),1,NA())</f>
        <v>1</v>
      </c>
      <c r="G611" s="3">
        <f>tblAEX[[#This Row],[Close]]/INDEX(tblAEX[Close],MATCH(EDATE(tblAEX[[#This Row],[Datum]],-12),tblAEX[Datum]))-1</f>
        <v>-0.17152092606068803</v>
      </c>
      <c r="H611" t="e">
        <f ca="1">IF(tblAEX[[#This Row],[Close]]=MinClose,tblAEX[[#This Row],[Close]],NA())</f>
        <v>#N/A</v>
      </c>
      <c r="I611" t="e">
        <f ca="1">IF(tblAEX[[#This Row],[Close]]=MaxClose,tblAEX[[#This Row],[Close]],NA())</f>
        <v>#N/A</v>
      </c>
    </row>
    <row r="612" spans="1:9" x14ac:dyDescent="0.25">
      <c r="A612" s="1">
        <v>37406</v>
      </c>
      <c r="B612">
        <v>487.78</v>
      </c>
      <c r="C612">
        <v>488.01</v>
      </c>
      <c r="D612">
        <v>479.12</v>
      </c>
      <c r="E612">
        <v>480.34</v>
      </c>
      <c r="F612">
        <f>IF(tblAEX[[#This Row],[Datum]]&lt;=INDEX(tblRecessie[Eind],MATCH(tblAEX[[#This Row],[Datum]],tblRecessie[Start])),1,NA())</f>
        <v>1</v>
      </c>
      <c r="G612" s="3">
        <f>tblAEX[[#This Row],[Close]]/INDEX(tblAEX[Close],MATCH(EDATE(tblAEX[[#This Row],[Datum]],-12),tblAEX[Datum]))-1</f>
        <v>-0.17566500772267046</v>
      </c>
      <c r="H612" t="e">
        <f ca="1">IF(tblAEX[[#This Row],[Close]]=MinClose,tblAEX[[#This Row],[Close]],NA())</f>
        <v>#N/A</v>
      </c>
      <c r="I612" t="e">
        <f ca="1">IF(tblAEX[[#This Row],[Close]]=MaxClose,tblAEX[[#This Row],[Close]],NA())</f>
        <v>#N/A</v>
      </c>
    </row>
    <row r="613" spans="1:9" x14ac:dyDescent="0.25">
      <c r="A613" s="1">
        <v>37407</v>
      </c>
      <c r="B613">
        <v>479.82</v>
      </c>
      <c r="C613">
        <v>484.56</v>
      </c>
      <c r="D613">
        <v>477.89</v>
      </c>
      <c r="E613">
        <v>484.55</v>
      </c>
      <c r="F613">
        <f>IF(tblAEX[[#This Row],[Datum]]&lt;=INDEX(tblRecessie[Eind],MATCH(tblAEX[[#This Row],[Datum]],tblRecessie[Start])),1,NA())</f>
        <v>1</v>
      </c>
      <c r="G613" s="3">
        <f>tblAEX[[#This Row],[Close]]/INDEX(tblAEX[Close],MATCH(EDATE(tblAEX[[#This Row],[Datum]],-12),tblAEX[Datum]))-1</f>
        <v>-0.17192172947107576</v>
      </c>
      <c r="H613" t="e">
        <f ca="1">IF(tblAEX[[#This Row],[Close]]=MinClose,tblAEX[[#This Row],[Close]],NA())</f>
        <v>#N/A</v>
      </c>
      <c r="I613" t="e">
        <f ca="1">IF(tblAEX[[#This Row],[Close]]=MaxClose,tblAEX[[#This Row],[Close]],NA())</f>
        <v>#N/A</v>
      </c>
    </row>
    <row r="614" spans="1:9" x14ac:dyDescent="0.25">
      <c r="A614" s="1">
        <v>37410</v>
      </c>
      <c r="B614">
        <v>482.4</v>
      </c>
      <c r="C614">
        <v>483.35</v>
      </c>
      <c r="D614">
        <v>477.48</v>
      </c>
      <c r="E614">
        <v>478.05</v>
      </c>
      <c r="F614">
        <f>IF(tblAEX[[#This Row],[Datum]]&lt;=INDEX(tblRecessie[Eind],MATCH(tblAEX[[#This Row],[Datum]],tblRecessie[Start])),1,NA())</f>
        <v>1</v>
      </c>
      <c r="G614" s="3">
        <f>tblAEX[[#This Row],[Close]]/INDEX(tblAEX[Close],MATCH(EDATE(tblAEX[[#This Row],[Datum]],-12),tblAEX[Datum]))-1</f>
        <v>-0.17564794537083339</v>
      </c>
      <c r="H614" t="e">
        <f ca="1">IF(tblAEX[[#This Row],[Close]]=MinClose,tblAEX[[#This Row],[Close]],NA())</f>
        <v>#N/A</v>
      </c>
      <c r="I614" t="e">
        <f ca="1">IF(tblAEX[[#This Row],[Close]]=MaxClose,tblAEX[[#This Row],[Close]],NA())</f>
        <v>#N/A</v>
      </c>
    </row>
    <row r="615" spans="1:9" x14ac:dyDescent="0.25">
      <c r="A615" s="1">
        <v>37411</v>
      </c>
      <c r="B615">
        <v>473.12</v>
      </c>
      <c r="C615">
        <v>473.18</v>
      </c>
      <c r="D615">
        <v>462.57</v>
      </c>
      <c r="E615">
        <v>462.57</v>
      </c>
      <c r="F615">
        <f>IF(tblAEX[[#This Row],[Datum]]&lt;=INDEX(tblRecessie[Eind],MATCH(tblAEX[[#This Row],[Datum]],tblRecessie[Start])),1,NA())</f>
        <v>1</v>
      </c>
      <c r="G615" s="3">
        <f>tblAEX[[#This Row],[Close]]/INDEX(tblAEX[Close],MATCH(EDATE(tblAEX[[#This Row],[Datum]],-12),tblAEX[Datum]))-1</f>
        <v>-0.20234174268420957</v>
      </c>
      <c r="H615" t="e">
        <f ca="1">IF(tblAEX[[#This Row],[Close]]=MinClose,tblAEX[[#This Row],[Close]],NA())</f>
        <v>#N/A</v>
      </c>
      <c r="I615" t="e">
        <f ca="1">IF(tblAEX[[#This Row],[Close]]=MaxClose,tblAEX[[#This Row],[Close]],NA())</f>
        <v>#N/A</v>
      </c>
    </row>
    <row r="616" spans="1:9" x14ac:dyDescent="0.25">
      <c r="A616" s="1">
        <v>37412</v>
      </c>
      <c r="B616">
        <v>465.26</v>
      </c>
      <c r="C616">
        <v>467.57</v>
      </c>
      <c r="D616">
        <v>462.86</v>
      </c>
      <c r="E616">
        <v>463.02</v>
      </c>
      <c r="F616">
        <f>IF(tblAEX[[#This Row],[Datum]]&lt;=INDEX(tblRecessie[Eind],MATCH(tblAEX[[#This Row],[Datum]],tblRecessie[Start])),1,NA())</f>
        <v>1</v>
      </c>
      <c r="G616" s="3">
        <f>tblAEX[[#This Row],[Close]]/INDEX(tblAEX[Close],MATCH(EDATE(tblAEX[[#This Row],[Datum]],-12),tblAEX[Datum]))-1</f>
        <v>-0.21460799945720388</v>
      </c>
      <c r="H616" t="e">
        <f ca="1">IF(tblAEX[[#This Row],[Close]]=MinClose,tblAEX[[#This Row],[Close]],NA())</f>
        <v>#N/A</v>
      </c>
      <c r="I616" t="e">
        <f ca="1">IF(tblAEX[[#This Row],[Close]]=MaxClose,tblAEX[[#This Row],[Close]],NA())</f>
        <v>#N/A</v>
      </c>
    </row>
    <row r="617" spans="1:9" x14ac:dyDescent="0.25">
      <c r="A617" s="1">
        <v>37413</v>
      </c>
      <c r="B617">
        <v>464.9</v>
      </c>
      <c r="C617">
        <v>470.9</v>
      </c>
      <c r="D617">
        <v>463.74</v>
      </c>
      <c r="E617">
        <v>466</v>
      </c>
      <c r="F617">
        <f>IF(tblAEX[[#This Row],[Datum]]&lt;=INDEX(tblRecessie[Eind],MATCH(tblAEX[[#This Row],[Datum]],tblRecessie[Start])),1,NA())</f>
        <v>1</v>
      </c>
      <c r="G617" s="3">
        <f>tblAEX[[#This Row],[Close]]/INDEX(tblAEX[Close],MATCH(EDATE(tblAEX[[#This Row],[Datum]],-12),tblAEX[Datum]))-1</f>
        <v>-0.21016949152542375</v>
      </c>
      <c r="H617" t="e">
        <f ca="1">IF(tblAEX[[#This Row],[Close]]=MinClose,tblAEX[[#This Row],[Close]],NA())</f>
        <v>#N/A</v>
      </c>
      <c r="I617" t="e">
        <f ca="1">IF(tblAEX[[#This Row],[Close]]=MaxClose,tblAEX[[#This Row],[Close]],NA())</f>
        <v>#N/A</v>
      </c>
    </row>
    <row r="618" spans="1:9" x14ac:dyDescent="0.25">
      <c r="A618" s="1">
        <v>37414</v>
      </c>
      <c r="B618">
        <v>459.28</v>
      </c>
      <c r="C618">
        <v>459.28</v>
      </c>
      <c r="D618">
        <v>449.7</v>
      </c>
      <c r="E618">
        <v>454.14</v>
      </c>
      <c r="F618">
        <f>IF(tblAEX[[#This Row],[Datum]]&lt;=INDEX(tblRecessie[Eind],MATCH(tblAEX[[#This Row],[Datum]],tblRecessie[Start])),1,NA())</f>
        <v>1</v>
      </c>
      <c r="G618" s="3">
        <f>tblAEX[[#This Row],[Close]]/INDEX(tblAEX[Close],MATCH(EDATE(tblAEX[[#This Row],[Datum]],-12),tblAEX[Datum]))-1</f>
        <v>-0.22849279695569447</v>
      </c>
      <c r="H618" t="e">
        <f ca="1">IF(tblAEX[[#This Row],[Close]]=MinClose,tblAEX[[#This Row],[Close]],NA())</f>
        <v>#N/A</v>
      </c>
      <c r="I618" t="e">
        <f ca="1">IF(tblAEX[[#This Row],[Close]]=MaxClose,tblAEX[[#This Row],[Close]],NA())</f>
        <v>#N/A</v>
      </c>
    </row>
    <row r="619" spans="1:9" x14ac:dyDescent="0.25">
      <c r="A619" s="1">
        <v>37417</v>
      </c>
      <c r="B619">
        <v>458.2</v>
      </c>
      <c r="C619">
        <v>460.09</v>
      </c>
      <c r="D619">
        <v>452.44</v>
      </c>
      <c r="E619">
        <v>454.03</v>
      </c>
      <c r="F619">
        <f>IF(tblAEX[[#This Row],[Datum]]&lt;=INDEX(tblRecessie[Eind],MATCH(tblAEX[[#This Row],[Datum]],tblRecessie[Start])),1,NA())</f>
        <v>1</v>
      </c>
      <c r="G619" s="3">
        <f>tblAEX[[#This Row],[Close]]/INDEX(tblAEX[Close],MATCH(EDATE(tblAEX[[#This Row],[Datum]],-12),tblAEX[Datum]))-1</f>
        <v>-0.22867966838814902</v>
      </c>
      <c r="H619" t="e">
        <f ca="1">IF(tblAEX[[#This Row],[Close]]=MinClose,tblAEX[[#This Row],[Close]],NA())</f>
        <v>#N/A</v>
      </c>
      <c r="I619" t="e">
        <f ca="1">IF(tblAEX[[#This Row],[Close]]=MaxClose,tblAEX[[#This Row],[Close]],NA())</f>
        <v>#N/A</v>
      </c>
    </row>
    <row r="620" spans="1:9" x14ac:dyDescent="0.25">
      <c r="A620" s="1">
        <v>37418</v>
      </c>
      <c r="B620">
        <v>455.27</v>
      </c>
      <c r="C620">
        <v>462.89</v>
      </c>
      <c r="D620">
        <v>451.84</v>
      </c>
      <c r="E620">
        <v>462.32</v>
      </c>
      <c r="F620">
        <f>IF(tblAEX[[#This Row],[Datum]]&lt;=INDEX(tblRecessie[Eind],MATCH(tblAEX[[#This Row],[Datum]],tblRecessie[Start])),1,NA())</f>
        <v>1</v>
      </c>
      <c r="G620" s="3">
        <f>tblAEX[[#This Row],[Close]]/INDEX(tblAEX[Close],MATCH(EDATE(tblAEX[[#This Row],[Datum]],-12),tblAEX[Datum]))-1</f>
        <v>-0.20541729685136811</v>
      </c>
      <c r="H620" t="e">
        <f ca="1">IF(tblAEX[[#This Row],[Close]]=MinClose,tblAEX[[#This Row],[Close]],NA())</f>
        <v>#N/A</v>
      </c>
      <c r="I620" t="e">
        <f ca="1">IF(tblAEX[[#This Row],[Close]]=MaxClose,tblAEX[[#This Row],[Close]],NA())</f>
        <v>#N/A</v>
      </c>
    </row>
    <row r="621" spans="1:9" x14ac:dyDescent="0.25">
      <c r="A621" s="1">
        <v>37419</v>
      </c>
      <c r="B621">
        <v>456.23</v>
      </c>
      <c r="C621">
        <v>456.42</v>
      </c>
      <c r="D621">
        <v>446.97</v>
      </c>
      <c r="E621">
        <v>446.97</v>
      </c>
      <c r="F621">
        <f>IF(tblAEX[[#This Row],[Datum]]&lt;=INDEX(tblRecessie[Eind],MATCH(tblAEX[[#This Row],[Datum]],tblRecessie[Start])),1,NA())</f>
        <v>1</v>
      </c>
      <c r="G621" s="3">
        <f>tblAEX[[#This Row],[Close]]/INDEX(tblAEX[Close],MATCH(EDATE(tblAEX[[#This Row],[Datum]],-12),tblAEX[Datum]))-1</f>
        <v>-0.21866587420899897</v>
      </c>
      <c r="H621" t="e">
        <f ca="1">IF(tblAEX[[#This Row],[Close]]=MinClose,tblAEX[[#This Row],[Close]],NA())</f>
        <v>#N/A</v>
      </c>
      <c r="I621" t="e">
        <f ca="1">IF(tblAEX[[#This Row],[Close]]=MaxClose,tblAEX[[#This Row],[Close]],NA())</f>
        <v>#N/A</v>
      </c>
    </row>
    <row r="622" spans="1:9" x14ac:dyDescent="0.25">
      <c r="A622" s="1">
        <v>37420</v>
      </c>
      <c r="B622">
        <v>451.8</v>
      </c>
      <c r="C622">
        <v>453.23</v>
      </c>
      <c r="D622">
        <v>440.2</v>
      </c>
      <c r="E622">
        <v>441.98</v>
      </c>
      <c r="F622">
        <f>IF(tblAEX[[#This Row],[Datum]]&lt;=INDEX(tblRecessie[Eind],MATCH(tblAEX[[#This Row],[Datum]],tblRecessie[Start])),1,NA())</f>
        <v>1</v>
      </c>
      <c r="G622" s="3">
        <f>tblAEX[[#This Row],[Close]]/INDEX(tblAEX[Close],MATCH(EDATE(tblAEX[[#This Row],[Datum]],-12),tblAEX[Datum]))-1</f>
        <v>-0.23365814751881264</v>
      </c>
      <c r="H622" t="e">
        <f ca="1">IF(tblAEX[[#This Row],[Close]]=MinClose,tblAEX[[#This Row],[Close]],NA())</f>
        <v>#N/A</v>
      </c>
      <c r="I622" t="e">
        <f ca="1">IF(tblAEX[[#This Row],[Close]]=MaxClose,tblAEX[[#This Row],[Close]],NA())</f>
        <v>#N/A</v>
      </c>
    </row>
    <row r="623" spans="1:9" x14ac:dyDescent="0.25">
      <c r="A623" s="1">
        <v>37421</v>
      </c>
      <c r="B623">
        <v>438.75</v>
      </c>
      <c r="C623">
        <v>439.32</v>
      </c>
      <c r="D623">
        <v>421.94</v>
      </c>
      <c r="E623">
        <v>429.95</v>
      </c>
      <c r="F623">
        <f>IF(tblAEX[[#This Row],[Datum]]&lt;=INDEX(tblRecessie[Eind],MATCH(tblAEX[[#This Row],[Datum]],tblRecessie[Start])),1,NA())</f>
        <v>1</v>
      </c>
      <c r="G623" s="3">
        <f>tblAEX[[#This Row],[Close]]/INDEX(tblAEX[Close],MATCH(EDATE(tblAEX[[#This Row],[Datum]],-12),tblAEX[Datum]))-1</f>
        <v>-0.24272579963364804</v>
      </c>
      <c r="H623" t="e">
        <f ca="1">IF(tblAEX[[#This Row],[Close]]=MinClose,tblAEX[[#This Row],[Close]],NA())</f>
        <v>#N/A</v>
      </c>
      <c r="I623" t="e">
        <f ca="1">IF(tblAEX[[#This Row],[Close]]=MaxClose,tblAEX[[#This Row],[Close]],NA())</f>
        <v>#N/A</v>
      </c>
    </row>
    <row r="624" spans="1:9" x14ac:dyDescent="0.25">
      <c r="A624" s="1">
        <v>37424</v>
      </c>
      <c r="B624">
        <v>433.93</v>
      </c>
      <c r="C624">
        <v>446.11</v>
      </c>
      <c r="D624">
        <v>432.49</v>
      </c>
      <c r="E624">
        <v>446.11</v>
      </c>
      <c r="F624">
        <f>IF(tblAEX[[#This Row],[Datum]]&lt;=INDEX(tblRecessie[Eind],MATCH(tblAEX[[#This Row],[Datum]],tblRecessie[Start])),1,NA())</f>
        <v>1</v>
      </c>
      <c r="G624" s="3">
        <f>tblAEX[[#This Row],[Close]]/INDEX(tblAEX[Close],MATCH(EDATE(tblAEX[[#This Row],[Datum]],-12),tblAEX[Datum]))-1</f>
        <v>-0.20011833895144515</v>
      </c>
      <c r="H624" t="e">
        <f ca="1">IF(tblAEX[[#This Row],[Close]]=MinClose,tblAEX[[#This Row],[Close]],NA())</f>
        <v>#N/A</v>
      </c>
      <c r="I624" t="e">
        <f ca="1">IF(tblAEX[[#This Row],[Close]]=MaxClose,tblAEX[[#This Row],[Close]],NA())</f>
        <v>#N/A</v>
      </c>
    </row>
    <row r="625" spans="1:9" x14ac:dyDescent="0.25">
      <c r="A625" s="1">
        <v>37425</v>
      </c>
      <c r="B625">
        <v>449.9</v>
      </c>
      <c r="C625">
        <v>449.9</v>
      </c>
      <c r="D625">
        <v>442.17</v>
      </c>
      <c r="E625">
        <v>447.05</v>
      </c>
      <c r="F625">
        <f>IF(tblAEX[[#This Row],[Datum]]&lt;=INDEX(tblRecessie[Eind],MATCH(tblAEX[[#This Row],[Datum]],tblRecessie[Start])),1,NA())</f>
        <v>1</v>
      </c>
      <c r="G625" s="3">
        <f>tblAEX[[#This Row],[Close]]/INDEX(tblAEX[Close],MATCH(EDATE(tblAEX[[#This Row],[Datum]],-12),tblAEX[Datum]))-1</f>
        <v>-0.20021110634034633</v>
      </c>
      <c r="H625" t="e">
        <f ca="1">IF(tblAEX[[#This Row],[Close]]=MinClose,tblAEX[[#This Row],[Close]],NA())</f>
        <v>#N/A</v>
      </c>
      <c r="I625" t="e">
        <f ca="1">IF(tblAEX[[#This Row],[Close]]=MaxClose,tblAEX[[#This Row],[Close]],NA())</f>
        <v>#N/A</v>
      </c>
    </row>
    <row r="626" spans="1:9" x14ac:dyDescent="0.25">
      <c r="A626" s="1">
        <v>37426</v>
      </c>
      <c r="B626">
        <v>439.43</v>
      </c>
      <c r="C626">
        <v>439.43</v>
      </c>
      <c r="D626">
        <v>434.7</v>
      </c>
      <c r="E626">
        <v>439.15</v>
      </c>
      <c r="F626">
        <f>IF(tblAEX[[#This Row],[Datum]]&lt;=INDEX(tblRecessie[Eind],MATCH(tblAEX[[#This Row],[Datum]],tblRecessie[Start])),1,NA())</f>
        <v>1</v>
      </c>
      <c r="G626" s="3">
        <f>tblAEX[[#This Row],[Close]]/INDEX(tblAEX[Close],MATCH(EDATE(tblAEX[[#This Row],[Datum]],-12),tblAEX[Datum]))-1</f>
        <v>-0.21034650171722447</v>
      </c>
      <c r="H626" t="e">
        <f ca="1">IF(tblAEX[[#This Row],[Close]]=MinClose,tblAEX[[#This Row],[Close]],NA())</f>
        <v>#N/A</v>
      </c>
      <c r="I626" t="e">
        <f ca="1">IF(tblAEX[[#This Row],[Close]]=MaxClose,tblAEX[[#This Row],[Close]],NA())</f>
        <v>#N/A</v>
      </c>
    </row>
    <row r="627" spans="1:9" x14ac:dyDescent="0.25">
      <c r="A627" s="1">
        <v>37427</v>
      </c>
      <c r="B627">
        <v>433.03</v>
      </c>
      <c r="C627">
        <v>435.7</v>
      </c>
      <c r="D627">
        <v>424.27</v>
      </c>
      <c r="E627">
        <v>427.43</v>
      </c>
      <c r="F627">
        <f>IF(tblAEX[[#This Row],[Datum]]&lt;=INDEX(tblRecessie[Eind],MATCH(tblAEX[[#This Row],[Datum]],tblRecessie[Start])),1,NA())</f>
        <v>1</v>
      </c>
      <c r="G627" s="3">
        <f>tblAEX[[#This Row],[Close]]/INDEX(tblAEX[Close],MATCH(EDATE(tblAEX[[#This Row],[Datum]],-12),tblAEX[Datum]))-1</f>
        <v>-0.22564223341425416</v>
      </c>
      <c r="H627" t="e">
        <f ca="1">IF(tblAEX[[#This Row],[Close]]=MinClose,tblAEX[[#This Row],[Close]],NA())</f>
        <v>#N/A</v>
      </c>
      <c r="I627" t="e">
        <f ca="1">IF(tblAEX[[#This Row],[Close]]=MaxClose,tblAEX[[#This Row],[Close]],NA())</f>
        <v>#N/A</v>
      </c>
    </row>
    <row r="628" spans="1:9" x14ac:dyDescent="0.25">
      <c r="A628" s="1">
        <v>37428</v>
      </c>
      <c r="B628">
        <v>423.25</v>
      </c>
      <c r="C628">
        <v>431.68</v>
      </c>
      <c r="D628">
        <v>416.06</v>
      </c>
      <c r="E628">
        <v>423.16</v>
      </c>
      <c r="F628">
        <f>IF(tblAEX[[#This Row],[Datum]]&lt;=INDEX(tblRecessie[Eind],MATCH(tblAEX[[#This Row],[Datum]],tblRecessie[Start])),1,NA())</f>
        <v>1</v>
      </c>
      <c r="G628" s="3">
        <f>tblAEX[[#This Row],[Close]]/INDEX(tblAEX[Close],MATCH(EDATE(tblAEX[[#This Row],[Datum]],-12),tblAEX[Datum]))-1</f>
        <v>-0.23931762210357899</v>
      </c>
      <c r="H628" t="e">
        <f ca="1">IF(tblAEX[[#This Row],[Close]]=MinClose,tblAEX[[#This Row],[Close]],NA())</f>
        <v>#N/A</v>
      </c>
      <c r="I628" t="e">
        <f ca="1">IF(tblAEX[[#This Row],[Close]]=MaxClose,tblAEX[[#This Row],[Close]],NA())</f>
        <v>#N/A</v>
      </c>
    </row>
    <row r="629" spans="1:9" x14ac:dyDescent="0.25">
      <c r="A629" s="1">
        <v>37431</v>
      </c>
      <c r="B629">
        <v>423.44</v>
      </c>
      <c r="C629">
        <v>426.26</v>
      </c>
      <c r="D629">
        <v>409.02</v>
      </c>
      <c r="E629">
        <v>410.73</v>
      </c>
      <c r="F629">
        <f>IF(tblAEX[[#This Row],[Datum]]&lt;=INDEX(tblRecessie[Eind],MATCH(tblAEX[[#This Row],[Datum]],tblRecessie[Start])),1,NA())</f>
        <v>1</v>
      </c>
      <c r="G629" s="3">
        <f>tblAEX[[#This Row],[Close]]/INDEX(tblAEX[Close],MATCH(EDATE(tblAEX[[#This Row],[Datum]],-12),tblAEX[Datum]))-1</f>
        <v>-0.27116087589168458</v>
      </c>
      <c r="H629" t="e">
        <f ca="1">IF(tblAEX[[#This Row],[Close]]=MinClose,tblAEX[[#This Row],[Close]],NA())</f>
        <v>#N/A</v>
      </c>
      <c r="I629" t="e">
        <f ca="1">IF(tblAEX[[#This Row],[Close]]=MaxClose,tblAEX[[#This Row],[Close]],NA())</f>
        <v>#N/A</v>
      </c>
    </row>
    <row r="630" spans="1:9" x14ac:dyDescent="0.25">
      <c r="A630" s="1">
        <v>37432</v>
      </c>
      <c r="B630">
        <v>417.78</v>
      </c>
      <c r="C630">
        <v>424.64</v>
      </c>
      <c r="D630">
        <v>416.04</v>
      </c>
      <c r="E630">
        <v>423.44</v>
      </c>
      <c r="F630">
        <f>IF(tblAEX[[#This Row],[Datum]]&lt;=INDEX(tblRecessie[Eind],MATCH(tblAEX[[#This Row],[Datum]],tblRecessie[Start])),1,NA())</f>
        <v>1</v>
      </c>
      <c r="G630" s="3">
        <f>tblAEX[[#This Row],[Close]]/INDEX(tblAEX[Close],MATCH(EDATE(tblAEX[[#This Row],[Datum]],-12),tblAEX[Datum]))-1</f>
        <v>-0.2517670342097823</v>
      </c>
      <c r="H630" t="e">
        <f ca="1">IF(tblAEX[[#This Row],[Close]]=MinClose,tblAEX[[#This Row],[Close]],NA())</f>
        <v>#N/A</v>
      </c>
      <c r="I630" t="e">
        <f ca="1">IF(tblAEX[[#This Row],[Close]]=MaxClose,tblAEX[[#This Row],[Close]],NA())</f>
        <v>#N/A</v>
      </c>
    </row>
    <row r="631" spans="1:9" x14ac:dyDescent="0.25">
      <c r="A631" s="1">
        <v>37433</v>
      </c>
      <c r="B631">
        <v>400.84</v>
      </c>
      <c r="C631">
        <v>413.55</v>
      </c>
      <c r="D631">
        <v>395.17</v>
      </c>
      <c r="E631">
        <v>413.17</v>
      </c>
      <c r="F631">
        <f>IF(tblAEX[[#This Row],[Datum]]&lt;=INDEX(tblRecessie[Eind],MATCH(tblAEX[[#This Row],[Datum]],tblRecessie[Start])),1,NA())</f>
        <v>1</v>
      </c>
      <c r="G631" s="3">
        <f>tblAEX[[#This Row],[Close]]/INDEX(tblAEX[Close],MATCH(EDATE(tblAEX[[#This Row],[Datum]],-12),tblAEX[Datum]))-1</f>
        <v>-0.2624598357729383</v>
      </c>
      <c r="H631" t="e">
        <f ca="1">IF(tblAEX[[#This Row],[Close]]=MinClose,tblAEX[[#This Row],[Close]],NA())</f>
        <v>#N/A</v>
      </c>
      <c r="I631" t="e">
        <f ca="1">IF(tblAEX[[#This Row],[Close]]=MaxClose,tblAEX[[#This Row],[Close]],NA())</f>
        <v>#N/A</v>
      </c>
    </row>
    <row r="632" spans="1:9" x14ac:dyDescent="0.25">
      <c r="A632" s="1">
        <v>37434</v>
      </c>
      <c r="B632">
        <v>419.3</v>
      </c>
      <c r="C632">
        <v>428.28</v>
      </c>
      <c r="D632">
        <v>415.97</v>
      </c>
      <c r="E632">
        <v>419.06</v>
      </c>
      <c r="F632">
        <f>IF(tblAEX[[#This Row],[Datum]]&lt;=INDEX(tblRecessie[Eind],MATCH(tblAEX[[#This Row],[Datum]],tblRecessie[Start])),1,NA())</f>
        <v>1</v>
      </c>
      <c r="G632" s="3">
        <f>tblAEX[[#This Row],[Close]]/INDEX(tblAEX[Close],MATCH(EDATE(tblAEX[[#This Row],[Datum]],-12),tblAEX[Datum]))-1</f>
        <v>-0.24973592337301931</v>
      </c>
      <c r="H632" t="e">
        <f ca="1">IF(tblAEX[[#This Row],[Close]]=MinClose,tblAEX[[#This Row],[Close]],NA())</f>
        <v>#N/A</v>
      </c>
      <c r="I632" t="e">
        <f ca="1">IF(tblAEX[[#This Row],[Close]]=MaxClose,tblAEX[[#This Row],[Close]],NA())</f>
        <v>#N/A</v>
      </c>
    </row>
    <row r="633" spans="1:9" x14ac:dyDescent="0.25">
      <c r="A633" s="1">
        <v>37435</v>
      </c>
      <c r="B633">
        <v>428.57</v>
      </c>
      <c r="C633">
        <v>439.66</v>
      </c>
      <c r="D633">
        <v>427.14</v>
      </c>
      <c r="E633">
        <v>439.66</v>
      </c>
      <c r="F633">
        <f>IF(tblAEX[[#This Row],[Datum]]&lt;=INDEX(tblRecessie[Eind],MATCH(tblAEX[[#This Row],[Datum]],tblRecessie[Start])),1,NA())</f>
        <v>1</v>
      </c>
      <c r="G633" s="3">
        <f>tblAEX[[#This Row],[Close]]/INDEX(tblAEX[Close],MATCH(EDATE(tblAEX[[#This Row],[Datum]],-12),tblAEX[Datum]))-1</f>
        <v>-0.21900701660893507</v>
      </c>
      <c r="H633" t="e">
        <f ca="1">IF(tblAEX[[#This Row],[Close]]=MinClose,tblAEX[[#This Row],[Close]],NA())</f>
        <v>#N/A</v>
      </c>
      <c r="I633" t="e">
        <f ca="1">IF(tblAEX[[#This Row],[Close]]=MaxClose,tblAEX[[#This Row],[Close]],NA())</f>
        <v>#N/A</v>
      </c>
    </row>
    <row r="634" spans="1:9" x14ac:dyDescent="0.25">
      <c r="A634" s="1">
        <v>37438</v>
      </c>
      <c r="B634">
        <v>434</v>
      </c>
      <c r="C634">
        <v>446.92</v>
      </c>
      <c r="D634">
        <v>433.29</v>
      </c>
      <c r="E634">
        <v>438.93</v>
      </c>
      <c r="F634">
        <f>IF(tblAEX[[#This Row],[Datum]]&lt;=INDEX(tblRecessie[Eind],MATCH(tblAEX[[#This Row],[Datum]],tblRecessie[Start])),1,NA())</f>
        <v>1</v>
      </c>
      <c r="G634" s="3">
        <f>tblAEX[[#This Row],[Close]]/INDEX(tblAEX[Close],MATCH(EDATE(tblAEX[[#This Row],[Datum]],-12),tblAEX[Datum]))-1</f>
        <v>-0.23464690496948559</v>
      </c>
      <c r="H634" t="e">
        <f ca="1">IF(tblAEX[[#This Row],[Close]]=MinClose,tblAEX[[#This Row],[Close]],NA())</f>
        <v>#N/A</v>
      </c>
      <c r="I634" t="e">
        <f ca="1">IF(tblAEX[[#This Row],[Close]]=MaxClose,tblAEX[[#This Row],[Close]],NA())</f>
        <v>#N/A</v>
      </c>
    </row>
    <row r="635" spans="1:9" x14ac:dyDescent="0.25">
      <c r="A635" s="1">
        <v>37439</v>
      </c>
      <c r="B635">
        <v>431.28</v>
      </c>
      <c r="C635">
        <v>431.51</v>
      </c>
      <c r="D635">
        <v>419.81</v>
      </c>
      <c r="E635">
        <v>420.8</v>
      </c>
      <c r="F635">
        <f>IF(tblAEX[[#This Row],[Datum]]&lt;=INDEX(tblRecessie[Eind],MATCH(tblAEX[[#This Row],[Datum]],tblRecessie[Start])),1,NA())</f>
        <v>1</v>
      </c>
      <c r="G635" s="3">
        <f>tblAEX[[#This Row],[Close]]/INDEX(tblAEX[Close],MATCH(EDATE(tblAEX[[#This Row],[Datum]],-12),tblAEX[Datum]))-1</f>
        <v>-0.27590597790549609</v>
      </c>
      <c r="H635" t="e">
        <f ca="1">IF(tblAEX[[#This Row],[Close]]=MinClose,tblAEX[[#This Row],[Close]],NA())</f>
        <v>#N/A</v>
      </c>
      <c r="I635" t="e">
        <f ca="1">IF(tblAEX[[#This Row],[Close]]=MaxClose,tblAEX[[#This Row],[Close]],NA())</f>
        <v>#N/A</v>
      </c>
    </row>
    <row r="636" spans="1:9" x14ac:dyDescent="0.25">
      <c r="A636" s="1">
        <v>37440</v>
      </c>
      <c r="B636">
        <v>417.5</v>
      </c>
      <c r="C636">
        <v>425.61</v>
      </c>
      <c r="D636">
        <v>406.03</v>
      </c>
      <c r="E636">
        <v>406.08</v>
      </c>
      <c r="F636">
        <f>IF(tblAEX[[#This Row],[Datum]]&lt;=INDEX(tblRecessie[Eind],MATCH(tblAEX[[#This Row],[Datum]],tblRecessie[Start])),1,NA())</f>
        <v>1</v>
      </c>
      <c r="G636" s="3">
        <f>tblAEX[[#This Row],[Close]]/INDEX(tblAEX[Close],MATCH(EDATE(tblAEX[[#This Row],[Datum]],-12),tblAEX[Datum]))-1</f>
        <v>-0.29536699635606456</v>
      </c>
      <c r="H636" t="e">
        <f ca="1">IF(tblAEX[[#This Row],[Close]]=MinClose,tblAEX[[#This Row],[Close]],NA())</f>
        <v>#N/A</v>
      </c>
      <c r="I636" t="e">
        <f ca="1">IF(tblAEX[[#This Row],[Close]]=MaxClose,tblAEX[[#This Row],[Close]],NA())</f>
        <v>#N/A</v>
      </c>
    </row>
    <row r="637" spans="1:9" x14ac:dyDescent="0.25">
      <c r="A637" s="1">
        <v>37441</v>
      </c>
      <c r="B637">
        <v>414.48</v>
      </c>
      <c r="C637">
        <v>419.94</v>
      </c>
      <c r="D637">
        <v>412.1</v>
      </c>
      <c r="E637">
        <v>419.94</v>
      </c>
      <c r="F637">
        <f>IF(tblAEX[[#This Row],[Datum]]&lt;=INDEX(tblRecessie[Eind],MATCH(tblAEX[[#This Row],[Datum]],tblRecessie[Start])),1,NA())</f>
        <v>1</v>
      </c>
      <c r="G637" s="3">
        <f>tblAEX[[#This Row],[Close]]/INDEX(tblAEX[Close],MATCH(EDATE(tblAEX[[#This Row],[Datum]],-12),tblAEX[Datum]))-1</f>
        <v>-0.27049422392078515</v>
      </c>
      <c r="H637" t="e">
        <f ca="1">IF(tblAEX[[#This Row],[Close]]=MinClose,tblAEX[[#This Row],[Close]],NA())</f>
        <v>#N/A</v>
      </c>
      <c r="I637" t="e">
        <f ca="1">IF(tblAEX[[#This Row],[Close]]=MaxClose,tblAEX[[#This Row],[Close]],NA())</f>
        <v>#N/A</v>
      </c>
    </row>
    <row r="638" spans="1:9" x14ac:dyDescent="0.25">
      <c r="A638" s="1">
        <v>37442</v>
      </c>
      <c r="B638">
        <v>421.79</v>
      </c>
      <c r="C638">
        <v>437.36</v>
      </c>
      <c r="D638">
        <v>421.79</v>
      </c>
      <c r="E638">
        <v>437.36</v>
      </c>
      <c r="F638">
        <f>IF(tblAEX[[#This Row],[Datum]]&lt;=INDEX(tblRecessie[Eind],MATCH(tblAEX[[#This Row],[Datum]],tblRecessie[Start])),1,NA())</f>
        <v>1</v>
      </c>
      <c r="G638" s="3">
        <f>tblAEX[[#This Row],[Close]]/INDEX(tblAEX[Close],MATCH(EDATE(tblAEX[[#This Row],[Datum]],-12),tblAEX[Datum]))-1</f>
        <v>-0.23792929204927593</v>
      </c>
      <c r="H638" t="e">
        <f ca="1">IF(tblAEX[[#This Row],[Close]]=MinClose,tblAEX[[#This Row],[Close]],NA())</f>
        <v>#N/A</v>
      </c>
      <c r="I638" t="e">
        <f ca="1">IF(tblAEX[[#This Row],[Close]]=MaxClose,tblAEX[[#This Row],[Close]],NA())</f>
        <v>#N/A</v>
      </c>
    </row>
    <row r="639" spans="1:9" x14ac:dyDescent="0.25">
      <c r="A639" s="1">
        <v>37445</v>
      </c>
      <c r="B639">
        <v>434.86</v>
      </c>
      <c r="C639">
        <v>438.94</v>
      </c>
      <c r="D639">
        <v>430.49</v>
      </c>
      <c r="E639">
        <v>433.89</v>
      </c>
      <c r="F639">
        <f>IF(tblAEX[[#This Row],[Datum]]&lt;=INDEX(tblRecessie[Eind],MATCH(tblAEX[[#This Row],[Datum]],tblRecessie[Start])),1,NA())</f>
        <v>1</v>
      </c>
      <c r="G639" s="3">
        <f>tblAEX[[#This Row],[Close]]/INDEX(tblAEX[Close],MATCH(EDATE(tblAEX[[#This Row],[Datum]],-12),tblAEX[Datum]))-1</f>
        <v>-0.22921551907908755</v>
      </c>
      <c r="H639" t="e">
        <f ca="1">IF(tblAEX[[#This Row],[Close]]=MinClose,tblAEX[[#This Row],[Close]],NA())</f>
        <v>#N/A</v>
      </c>
      <c r="I639" t="e">
        <f ca="1">IF(tblAEX[[#This Row],[Close]]=MaxClose,tblAEX[[#This Row],[Close]],NA())</f>
        <v>#N/A</v>
      </c>
    </row>
    <row r="640" spans="1:9" x14ac:dyDescent="0.25">
      <c r="A640" s="1">
        <v>37446</v>
      </c>
      <c r="B640">
        <v>431.54</v>
      </c>
      <c r="C640">
        <v>436.79</v>
      </c>
      <c r="D640">
        <v>423.43</v>
      </c>
      <c r="E640">
        <v>429.3</v>
      </c>
      <c r="F640">
        <f>IF(tblAEX[[#This Row],[Datum]]&lt;=INDEX(tblRecessie[Eind],MATCH(tblAEX[[#This Row],[Datum]],tblRecessie[Start])),1,NA())</f>
        <v>1</v>
      </c>
      <c r="G640" s="3">
        <f>tblAEX[[#This Row],[Close]]/INDEX(tblAEX[Close],MATCH(EDATE(tblAEX[[#This Row],[Datum]],-12),tblAEX[Datum]))-1</f>
        <v>-0.23481391701126475</v>
      </c>
      <c r="H640" t="e">
        <f ca="1">IF(tblAEX[[#This Row],[Close]]=MinClose,tblAEX[[#This Row],[Close]],NA())</f>
        <v>#N/A</v>
      </c>
      <c r="I640" t="e">
        <f ca="1">IF(tblAEX[[#This Row],[Close]]=MaxClose,tblAEX[[#This Row],[Close]],NA())</f>
        <v>#N/A</v>
      </c>
    </row>
    <row r="641" spans="1:9" x14ac:dyDescent="0.25">
      <c r="A641" s="1">
        <v>37447</v>
      </c>
      <c r="B641">
        <v>416.02</v>
      </c>
      <c r="C641">
        <v>421.13</v>
      </c>
      <c r="D641">
        <v>409.78</v>
      </c>
      <c r="E641">
        <v>409.78</v>
      </c>
      <c r="F641">
        <f>IF(tblAEX[[#This Row],[Datum]]&lt;=INDEX(tblRecessie[Eind],MATCH(tblAEX[[#This Row],[Datum]],tblRecessie[Start])),1,NA())</f>
        <v>1</v>
      </c>
      <c r="G641" s="3">
        <f>tblAEX[[#This Row],[Close]]/INDEX(tblAEX[Close],MATCH(EDATE(tblAEX[[#This Row],[Datum]],-12),tblAEX[Datum]))-1</f>
        <v>-0.26756988632301426</v>
      </c>
      <c r="H641" t="e">
        <f ca="1">IF(tblAEX[[#This Row],[Close]]=MinClose,tblAEX[[#This Row],[Close]],NA())</f>
        <v>#N/A</v>
      </c>
      <c r="I641" t="e">
        <f ca="1">IF(tblAEX[[#This Row],[Close]]=MaxClose,tblAEX[[#This Row],[Close]],NA())</f>
        <v>#N/A</v>
      </c>
    </row>
    <row r="642" spans="1:9" x14ac:dyDescent="0.25">
      <c r="A642" s="1">
        <v>37448</v>
      </c>
      <c r="B642">
        <v>401.47</v>
      </c>
      <c r="C642">
        <v>404.61</v>
      </c>
      <c r="D642">
        <v>391.78</v>
      </c>
      <c r="E642">
        <v>391.78</v>
      </c>
      <c r="F642">
        <f>IF(tblAEX[[#This Row],[Datum]]&lt;=INDEX(tblRecessie[Eind],MATCH(tblAEX[[#This Row],[Datum]],tblRecessie[Start])),1,NA())</f>
        <v>1</v>
      </c>
      <c r="G642" s="3">
        <f>tblAEX[[#This Row],[Close]]/INDEX(tblAEX[Close],MATCH(EDATE(tblAEX[[#This Row],[Datum]],-12),tblAEX[Datum]))-1</f>
        <v>-0.28933954905766479</v>
      </c>
      <c r="H642" t="e">
        <f ca="1">IF(tblAEX[[#This Row],[Close]]=MinClose,tblAEX[[#This Row],[Close]],NA())</f>
        <v>#N/A</v>
      </c>
      <c r="I642" t="e">
        <f ca="1">IF(tblAEX[[#This Row],[Close]]=MaxClose,tblAEX[[#This Row],[Close]],NA())</f>
        <v>#N/A</v>
      </c>
    </row>
    <row r="643" spans="1:9" x14ac:dyDescent="0.25">
      <c r="A643" s="1">
        <v>37449</v>
      </c>
      <c r="B643">
        <v>403.11</v>
      </c>
      <c r="C643">
        <v>406.09</v>
      </c>
      <c r="D643">
        <v>387.16</v>
      </c>
      <c r="E643">
        <v>391.01</v>
      </c>
      <c r="F643">
        <f>IF(tblAEX[[#This Row],[Datum]]&lt;=INDEX(tblRecessie[Eind],MATCH(tblAEX[[#This Row],[Datum]],tblRecessie[Start])),1,NA())</f>
        <v>1</v>
      </c>
      <c r="G643" s="3">
        <f>tblAEX[[#This Row],[Close]]/INDEX(tblAEX[Close],MATCH(EDATE(tblAEX[[#This Row],[Datum]],-12),tblAEX[Datum]))-1</f>
        <v>-0.29493120796292627</v>
      </c>
      <c r="H643" t="e">
        <f ca="1">IF(tblAEX[[#This Row],[Close]]=MinClose,tblAEX[[#This Row],[Close]],NA())</f>
        <v>#N/A</v>
      </c>
      <c r="I643" t="e">
        <f ca="1">IF(tblAEX[[#This Row],[Close]]=MaxClose,tblAEX[[#This Row],[Close]],NA())</f>
        <v>#N/A</v>
      </c>
    </row>
    <row r="644" spans="1:9" x14ac:dyDescent="0.25">
      <c r="A644" s="1">
        <v>37452</v>
      </c>
      <c r="B644">
        <v>390.57</v>
      </c>
      <c r="C644">
        <v>393.07</v>
      </c>
      <c r="D644">
        <v>368.01</v>
      </c>
      <c r="E644">
        <v>368.01</v>
      </c>
      <c r="F644">
        <f>IF(tblAEX[[#This Row],[Datum]]&lt;=INDEX(tblRecessie[Eind],MATCH(tblAEX[[#This Row],[Datum]],tblRecessie[Start])),1,NA())</f>
        <v>1</v>
      </c>
      <c r="G644" s="3">
        <f>tblAEX[[#This Row],[Close]]/INDEX(tblAEX[Close],MATCH(EDATE(tblAEX[[#This Row],[Datum]],-12),tblAEX[Datum]))-1</f>
        <v>-0.33395471739091087</v>
      </c>
      <c r="H644" t="e">
        <f ca="1">IF(tblAEX[[#This Row],[Close]]=MinClose,tblAEX[[#This Row],[Close]],NA())</f>
        <v>#N/A</v>
      </c>
      <c r="I644" t="e">
        <f ca="1">IF(tblAEX[[#This Row],[Close]]=MaxClose,tblAEX[[#This Row],[Close]],NA())</f>
        <v>#N/A</v>
      </c>
    </row>
    <row r="645" spans="1:9" x14ac:dyDescent="0.25">
      <c r="A645" s="1">
        <v>37453</v>
      </c>
      <c r="B645">
        <v>377.68</v>
      </c>
      <c r="C645">
        <v>378.53</v>
      </c>
      <c r="D645">
        <v>353.12</v>
      </c>
      <c r="E645">
        <v>363.85</v>
      </c>
      <c r="F645">
        <f>IF(tblAEX[[#This Row],[Datum]]&lt;=INDEX(tblRecessie[Eind],MATCH(tblAEX[[#This Row],[Datum]],tblRecessie[Start])),1,NA())</f>
        <v>1</v>
      </c>
      <c r="G645" s="3">
        <f>tblAEX[[#This Row],[Close]]/INDEX(tblAEX[Close],MATCH(EDATE(tblAEX[[#This Row],[Datum]],-12),tblAEX[Datum]))-1</f>
        <v>-0.33469253414763478</v>
      </c>
      <c r="H645" t="e">
        <f ca="1">IF(tblAEX[[#This Row],[Close]]=MinClose,tblAEX[[#This Row],[Close]],NA())</f>
        <v>#N/A</v>
      </c>
      <c r="I645" t="e">
        <f ca="1">IF(tblAEX[[#This Row],[Close]]=MaxClose,tblAEX[[#This Row],[Close]],NA())</f>
        <v>#N/A</v>
      </c>
    </row>
    <row r="646" spans="1:9" x14ac:dyDescent="0.25">
      <c r="A646" s="1">
        <v>37454</v>
      </c>
      <c r="B646">
        <v>358.33</v>
      </c>
      <c r="C646">
        <v>385.88</v>
      </c>
      <c r="D646">
        <v>357.59</v>
      </c>
      <c r="E646">
        <v>379.51</v>
      </c>
      <c r="F646">
        <f>IF(tblAEX[[#This Row],[Datum]]&lt;=INDEX(tblRecessie[Eind],MATCH(tblAEX[[#This Row],[Datum]],tblRecessie[Start])),1,NA())</f>
        <v>1</v>
      </c>
      <c r="G646" s="3">
        <f>tblAEX[[#This Row],[Close]]/INDEX(tblAEX[Close],MATCH(EDATE(tblAEX[[#This Row],[Datum]],-12),tblAEX[Datum]))-1</f>
        <v>-0.30599444078706761</v>
      </c>
      <c r="H646" t="e">
        <f ca="1">IF(tblAEX[[#This Row],[Close]]=MinClose,tblAEX[[#This Row],[Close]],NA())</f>
        <v>#N/A</v>
      </c>
      <c r="I646" t="e">
        <f ca="1">IF(tblAEX[[#This Row],[Close]]=MaxClose,tblAEX[[#This Row],[Close]],NA())</f>
        <v>#N/A</v>
      </c>
    </row>
    <row r="647" spans="1:9" x14ac:dyDescent="0.25">
      <c r="A647" s="1">
        <v>37455</v>
      </c>
      <c r="B647">
        <v>380.23</v>
      </c>
      <c r="C647">
        <v>395</v>
      </c>
      <c r="D647">
        <v>378.71</v>
      </c>
      <c r="E647">
        <v>386.71</v>
      </c>
      <c r="F647">
        <f>IF(tblAEX[[#This Row],[Datum]]&lt;=INDEX(tblRecessie[Eind],MATCH(tblAEX[[#This Row],[Datum]],tblRecessie[Start])),1,NA())</f>
        <v>1</v>
      </c>
      <c r="G647" s="3">
        <f>tblAEX[[#This Row],[Close]]/INDEX(tblAEX[Close],MATCH(EDATE(tblAEX[[#This Row],[Datum]],-12),tblAEX[Datum]))-1</f>
        <v>-0.28311365700832358</v>
      </c>
      <c r="H647" t="e">
        <f ca="1">IF(tblAEX[[#This Row],[Close]]=MinClose,tblAEX[[#This Row],[Close]],NA())</f>
        <v>#N/A</v>
      </c>
      <c r="I647" t="e">
        <f ca="1">IF(tblAEX[[#This Row],[Close]]=MaxClose,tblAEX[[#This Row],[Close]],NA())</f>
        <v>#N/A</v>
      </c>
    </row>
    <row r="648" spans="1:9" x14ac:dyDescent="0.25">
      <c r="A648" s="1">
        <v>37456</v>
      </c>
      <c r="B648">
        <v>376.98</v>
      </c>
      <c r="C648">
        <v>377.72</v>
      </c>
      <c r="D648">
        <v>368.27</v>
      </c>
      <c r="E648">
        <v>368.31</v>
      </c>
      <c r="F648">
        <f>IF(tblAEX[[#This Row],[Datum]]&lt;=INDEX(tblRecessie[Eind],MATCH(tblAEX[[#This Row],[Datum]],tblRecessie[Start])),1,NA())</f>
        <v>1</v>
      </c>
      <c r="G648" s="3">
        <f>tblAEX[[#This Row],[Close]]/INDEX(tblAEX[Close],MATCH(EDATE(tblAEX[[#This Row],[Datum]],-12),tblAEX[Datum]))-1</f>
        <v>-0.32093735019727865</v>
      </c>
      <c r="H648" t="e">
        <f ca="1">IF(tblAEX[[#This Row],[Close]]=MinClose,tblAEX[[#This Row],[Close]],NA())</f>
        <v>#N/A</v>
      </c>
      <c r="I648" t="e">
        <f ca="1">IF(tblAEX[[#This Row],[Close]]=MaxClose,tblAEX[[#This Row],[Close]],NA())</f>
        <v>#N/A</v>
      </c>
    </row>
    <row r="649" spans="1:9" x14ac:dyDescent="0.25">
      <c r="A649" s="1">
        <v>37459</v>
      </c>
      <c r="B649">
        <v>358.52</v>
      </c>
      <c r="C649">
        <v>358.65</v>
      </c>
      <c r="D649">
        <v>342.83</v>
      </c>
      <c r="E649">
        <v>342.83</v>
      </c>
      <c r="F649">
        <f>IF(tblAEX[[#This Row],[Datum]]&lt;=INDEX(tblRecessie[Eind],MATCH(tblAEX[[#This Row],[Datum]],tblRecessie[Start])),1,NA())</f>
        <v>1</v>
      </c>
      <c r="G649" s="3">
        <f>tblAEX[[#This Row],[Close]]/INDEX(tblAEX[Close],MATCH(EDATE(tblAEX[[#This Row],[Datum]],-12),tblAEX[Datum]))-1</f>
        <v>-0.36208179822113051</v>
      </c>
      <c r="H649" t="e">
        <f ca="1">IF(tblAEX[[#This Row],[Close]]=MinClose,tblAEX[[#This Row],[Close]],NA())</f>
        <v>#N/A</v>
      </c>
      <c r="I649" t="e">
        <f ca="1">IF(tblAEX[[#This Row],[Close]]=MaxClose,tblAEX[[#This Row],[Close]],NA())</f>
        <v>#N/A</v>
      </c>
    </row>
    <row r="650" spans="1:9" x14ac:dyDescent="0.25">
      <c r="A650" s="1">
        <v>37460</v>
      </c>
      <c r="B650">
        <v>345.04</v>
      </c>
      <c r="C650">
        <v>356.04</v>
      </c>
      <c r="D650">
        <v>327.14999999999998</v>
      </c>
      <c r="E650">
        <v>330.73</v>
      </c>
      <c r="F650">
        <f>IF(tblAEX[[#This Row],[Datum]]&lt;=INDEX(tblRecessie[Eind],MATCH(tblAEX[[#This Row],[Datum]],tblRecessie[Start])),1,NA())</f>
        <v>1</v>
      </c>
      <c r="G650" s="3">
        <f>tblAEX[[#This Row],[Close]]/INDEX(tblAEX[Close],MATCH(EDATE(tblAEX[[#This Row],[Datum]],-12),tblAEX[Datum]))-1</f>
        <v>-0.38740090390457138</v>
      </c>
      <c r="H650" t="e">
        <f ca="1">IF(tblAEX[[#This Row],[Close]]=MinClose,tblAEX[[#This Row],[Close]],NA())</f>
        <v>#N/A</v>
      </c>
      <c r="I650" t="e">
        <f ca="1">IF(tblAEX[[#This Row],[Close]]=MaxClose,tblAEX[[#This Row],[Close]],NA())</f>
        <v>#N/A</v>
      </c>
    </row>
    <row r="651" spans="1:9" x14ac:dyDescent="0.25">
      <c r="A651" s="1">
        <v>37461</v>
      </c>
      <c r="B651">
        <v>323.83999999999997</v>
      </c>
      <c r="C651">
        <v>328.62</v>
      </c>
      <c r="D651">
        <v>303.72000000000003</v>
      </c>
      <c r="E651">
        <v>318.45999999999998</v>
      </c>
      <c r="F651">
        <f>IF(tblAEX[[#This Row],[Datum]]&lt;=INDEX(tblRecessie[Eind],MATCH(tblAEX[[#This Row],[Datum]],tblRecessie[Start])),1,NA())</f>
        <v>1</v>
      </c>
      <c r="G651" s="3">
        <f>tblAEX[[#This Row],[Close]]/INDEX(tblAEX[Close],MATCH(EDATE(tblAEX[[#This Row],[Datum]],-12),tblAEX[Datum]))-1</f>
        <v>-0.40632340330338168</v>
      </c>
      <c r="H651" t="e">
        <f ca="1">IF(tblAEX[[#This Row],[Close]]=MinClose,tblAEX[[#This Row],[Close]],NA())</f>
        <v>#N/A</v>
      </c>
      <c r="I651" t="e">
        <f ca="1">IF(tblAEX[[#This Row],[Close]]=MaxClose,tblAEX[[#This Row],[Close]],NA())</f>
        <v>#N/A</v>
      </c>
    </row>
    <row r="652" spans="1:9" x14ac:dyDescent="0.25">
      <c r="A652" s="1">
        <v>37462</v>
      </c>
      <c r="B652">
        <v>335.64</v>
      </c>
      <c r="C652">
        <v>340.19</v>
      </c>
      <c r="D652">
        <v>325.14</v>
      </c>
      <c r="E652">
        <v>336.13</v>
      </c>
      <c r="F652">
        <f>IF(tblAEX[[#This Row],[Datum]]&lt;=INDEX(tblRecessie[Eind],MATCH(tblAEX[[#This Row],[Datum]],tblRecessie[Start])),1,NA())</f>
        <v>1</v>
      </c>
      <c r="G652" s="3">
        <f>tblAEX[[#This Row],[Close]]/INDEX(tblAEX[Close],MATCH(EDATE(tblAEX[[#This Row],[Datum]],-12),tblAEX[Datum]))-1</f>
        <v>-0.36163707150318103</v>
      </c>
      <c r="H652" t="e">
        <f ca="1">IF(tblAEX[[#This Row],[Close]]=MinClose,tblAEX[[#This Row],[Close]],NA())</f>
        <v>#N/A</v>
      </c>
      <c r="I652" t="e">
        <f ca="1">IF(tblAEX[[#This Row],[Close]]=MaxClose,tblAEX[[#This Row],[Close]],NA())</f>
        <v>#N/A</v>
      </c>
    </row>
    <row r="653" spans="1:9" x14ac:dyDescent="0.25">
      <c r="A653" s="1">
        <v>37463</v>
      </c>
      <c r="B653">
        <v>329.11</v>
      </c>
      <c r="C653">
        <v>337.39</v>
      </c>
      <c r="D653">
        <v>320.12</v>
      </c>
      <c r="E653">
        <v>336.07</v>
      </c>
      <c r="F653">
        <f>IF(tblAEX[[#This Row],[Datum]]&lt;=INDEX(tblRecessie[Eind],MATCH(tblAEX[[#This Row],[Datum]],tblRecessie[Start])),1,NA())</f>
        <v>1</v>
      </c>
      <c r="G653" s="3">
        <f>tblAEX[[#This Row],[Close]]/INDEX(tblAEX[Close],MATCH(EDATE(tblAEX[[#This Row],[Datum]],-12),tblAEX[Datum]))-1</f>
        <v>-0.36325053525076256</v>
      </c>
      <c r="H653" t="e">
        <f ca="1">IF(tblAEX[[#This Row],[Close]]=MinClose,tblAEX[[#This Row],[Close]],NA())</f>
        <v>#N/A</v>
      </c>
      <c r="I653" t="e">
        <f ca="1">IF(tblAEX[[#This Row],[Close]]=MaxClose,tblAEX[[#This Row],[Close]],NA())</f>
        <v>#N/A</v>
      </c>
    </row>
    <row r="654" spans="1:9" x14ac:dyDescent="0.25">
      <c r="A654" s="1">
        <v>37466</v>
      </c>
      <c r="B654">
        <v>341.76</v>
      </c>
      <c r="C654">
        <v>361.87</v>
      </c>
      <c r="D654">
        <v>340.67</v>
      </c>
      <c r="E654">
        <v>361.87</v>
      </c>
      <c r="F654">
        <f>IF(tblAEX[[#This Row],[Datum]]&lt;=INDEX(tblRecessie[Eind],MATCH(tblAEX[[#This Row],[Datum]],tblRecessie[Start])),1,NA())</f>
        <v>1</v>
      </c>
      <c r="G654" s="3">
        <f>tblAEX[[#This Row],[Close]]/INDEX(tblAEX[Close],MATCH(EDATE(tblAEX[[#This Row],[Datum]],-12),tblAEX[Datum]))-1</f>
        <v>-0.324150682628915</v>
      </c>
      <c r="H654" t="e">
        <f ca="1">IF(tblAEX[[#This Row],[Close]]=MinClose,tblAEX[[#This Row],[Close]],NA())</f>
        <v>#N/A</v>
      </c>
      <c r="I654" t="e">
        <f ca="1">IF(tblAEX[[#This Row],[Close]]=MaxClose,tblAEX[[#This Row],[Close]],NA())</f>
        <v>#N/A</v>
      </c>
    </row>
    <row r="655" spans="1:9" x14ac:dyDescent="0.25">
      <c r="A655" s="1">
        <v>37467</v>
      </c>
      <c r="B655">
        <v>365.44</v>
      </c>
      <c r="C655">
        <v>367.81</v>
      </c>
      <c r="D655">
        <v>353.77</v>
      </c>
      <c r="E655">
        <v>355.92</v>
      </c>
      <c r="F655">
        <f>IF(tblAEX[[#This Row],[Datum]]&lt;=INDEX(tblRecessie[Eind],MATCH(tblAEX[[#This Row],[Datum]],tblRecessie[Start])),1,NA())</f>
        <v>1</v>
      </c>
      <c r="G655" s="3">
        <f>tblAEX[[#This Row],[Close]]/INDEX(tblAEX[Close],MATCH(EDATE(tblAEX[[#This Row],[Datum]],-12),tblAEX[Datum]))-1</f>
        <v>-0.34544652052376046</v>
      </c>
      <c r="H655" t="e">
        <f ca="1">IF(tblAEX[[#This Row],[Close]]=MinClose,tblAEX[[#This Row],[Close]],NA())</f>
        <v>#N/A</v>
      </c>
      <c r="I655" t="e">
        <f ca="1">IF(tblAEX[[#This Row],[Close]]=MaxClose,tblAEX[[#This Row],[Close]],NA())</f>
        <v>#N/A</v>
      </c>
    </row>
    <row r="656" spans="1:9" x14ac:dyDescent="0.25">
      <c r="A656" s="1">
        <v>37468</v>
      </c>
      <c r="B656">
        <v>362.08</v>
      </c>
      <c r="C656">
        <v>371.24</v>
      </c>
      <c r="D656">
        <v>353.29</v>
      </c>
      <c r="E656">
        <v>363.59</v>
      </c>
      <c r="F656">
        <f>IF(tblAEX[[#This Row],[Datum]]&lt;=INDEX(tblRecessie[Eind],MATCH(tblAEX[[#This Row],[Datum]],tblRecessie[Start])),1,NA())</f>
        <v>1</v>
      </c>
      <c r="G656" s="3">
        <f>tblAEX[[#This Row],[Close]]/INDEX(tblAEX[Close],MATCH(EDATE(tblAEX[[#This Row],[Datum]],-12),tblAEX[Datum]))-1</f>
        <v>-0.33738518734509415</v>
      </c>
      <c r="H656" t="e">
        <f ca="1">IF(tblAEX[[#This Row],[Close]]=MinClose,tblAEX[[#This Row],[Close]],NA())</f>
        <v>#N/A</v>
      </c>
      <c r="I656" t="e">
        <f ca="1">IF(tblAEX[[#This Row],[Close]]=MaxClose,tblAEX[[#This Row],[Close]],NA())</f>
        <v>#N/A</v>
      </c>
    </row>
    <row r="657" spans="1:9" x14ac:dyDescent="0.25">
      <c r="A657" s="1">
        <v>37469</v>
      </c>
      <c r="B657">
        <v>360.57</v>
      </c>
      <c r="C657">
        <v>367.69</v>
      </c>
      <c r="D657">
        <v>341.86</v>
      </c>
      <c r="E657">
        <v>342.04</v>
      </c>
      <c r="F657">
        <f>IF(tblAEX[[#This Row],[Datum]]&lt;=INDEX(tblRecessie[Eind],MATCH(tblAEX[[#This Row],[Datum]],tblRecessie[Start])),1,NA())</f>
        <v>1</v>
      </c>
      <c r="G657" s="3">
        <f>tblAEX[[#This Row],[Close]]/INDEX(tblAEX[Close],MATCH(EDATE(tblAEX[[#This Row],[Datum]],-12),tblAEX[Datum]))-1</f>
        <v>-0.38017142960694417</v>
      </c>
      <c r="H657" t="e">
        <f ca="1">IF(tblAEX[[#This Row],[Close]]=MinClose,tblAEX[[#This Row],[Close]],NA())</f>
        <v>#N/A</v>
      </c>
      <c r="I657" t="e">
        <f ca="1">IF(tblAEX[[#This Row],[Close]]=MaxClose,tblAEX[[#This Row],[Close]],NA())</f>
        <v>#N/A</v>
      </c>
    </row>
    <row r="658" spans="1:9" x14ac:dyDescent="0.25">
      <c r="A658" s="1">
        <v>37470</v>
      </c>
      <c r="B658">
        <v>341.86</v>
      </c>
      <c r="C658">
        <v>342.32</v>
      </c>
      <c r="D658">
        <v>334.37</v>
      </c>
      <c r="E658">
        <v>336.21</v>
      </c>
      <c r="F658">
        <f>IF(tblAEX[[#This Row],[Datum]]&lt;=INDEX(tblRecessie[Eind],MATCH(tblAEX[[#This Row],[Datum]],tblRecessie[Start])),1,NA())</f>
        <v>1</v>
      </c>
      <c r="G658" s="3">
        <f>tblAEX[[#This Row],[Close]]/INDEX(tblAEX[Close],MATCH(EDATE(tblAEX[[#This Row],[Datum]],-12),tblAEX[Datum]))-1</f>
        <v>-0.38862016293279023</v>
      </c>
      <c r="H658" t="e">
        <f ca="1">IF(tblAEX[[#This Row],[Close]]=MinClose,tblAEX[[#This Row],[Close]],NA())</f>
        <v>#N/A</v>
      </c>
      <c r="I658" t="e">
        <f ca="1">IF(tblAEX[[#This Row],[Close]]=MaxClose,tblAEX[[#This Row],[Close]],NA())</f>
        <v>#N/A</v>
      </c>
    </row>
    <row r="659" spans="1:9" x14ac:dyDescent="0.25">
      <c r="A659" s="1">
        <v>37473</v>
      </c>
      <c r="B659">
        <v>334.58</v>
      </c>
      <c r="C659">
        <v>334.58</v>
      </c>
      <c r="D659">
        <v>323.02</v>
      </c>
      <c r="E659">
        <v>323.16000000000003</v>
      </c>
      <c r="F659">
        <f>IF(tblAEX[[#This Row],[Datum]]&lt;=INDEX(tblRecessie[Eind],MATCH(tblAEX[[#This Row],[Datum]],tblRecessie[Start])),1,NA())</f>
        <v>1</v>
      </c>
      <c r="G659" s="3">
        <f>tblAEX[[#This Row],[Close]]/INDEX(tblAEX[Close],MATCH(EDATE(tblAEX[[#This Row],[Datum]],-12),tblAEX[Datum]))-1</f>
        <v>-0.40458774758175953</v>
      </c>
      <c r="H659" t="e">
        <f ca="1">IF(tblAEX[[#This Row],[Close]]=MinClose,tblAEX[[#This Row],[Close]],NA())</f>
        <v>#N/A</v>
      </c>
      <c r="I659" t="e">
        <f ca="1">IF(tblAEX[[#This Row],[Close]]=MaxClose,tblAEX[[#This Row],[Close]],NA())</f>
        <v>#N/A</v>
      </c>
    </row>
    <row r="660" spans="1:9" x14ac:dyDescent="0.25">
      <c r="A660" s="1">
        <v>37474</v>
      </c>
      <c r="B660">
        <v>315.52</v>
      </c>
      <c r="C660">
        <v>342.32</v>
      </c>
      <c r="D660">
        <v>311.73</v>
      </c>
      <c r="E660">
        <v>338.32</v>
      </c>
      <c r="F660">
        <f>IF(tblAEX[[#This Row],[Datum]]&lt;=INDEX(tblRecessie[Eind],MATCH(tblAEX[[#This Row],[Datum]],tblRecessie[Start])),1,NA())</f>
        <v>1</v>
      </c>
      <c r="G660" s="3">
        <f>tblAEX[[#This Row],[Close]]/INDEX(tblAEX[Close],MATCH(EDATE(tblAEX[[#This Row],[Datum]],-12),tblAEX[Datum]))-1</f>
        <v>-0.37811109885665972</v>
      </c>
      <c r="H660" t="e">
        <f ca="1">IF(tblAEX[[#This Row],[Close]]=MinClose,tblAEX[[#This Row],[Close]],NA())</f>
        <v>#N/A</v>
      </c>
      <c r="I660" t="e">
        <f ca="1">IF(tblAEX[[#This Row],[Close]]=MaxClose,tblAEX[[#This Row],[Close]],NA())</f>
        <v>#N/A</v>
      </c>
    </row>
    <row r="661" spans="1:9" x14ac:dyDescent="0.25">
      <c r="A661" s="1">
        <v>37475</v>
      </c>
      <c r="B661">
        <v>342.48</v>
      </c>
      <c r="C661">
        <v>348.04</v>
      </c>
      <c r="D661">
        <v>335.26</v>
      </c>
      <c r="E661">
        <v>337.16</v>
      </c>
      <c r="F661">
        <f>IF(tblAEX[[#This Row],[Datum]]&lt;=INDEX(tblRecessie[Eind],MATCH(tblAEX[[#This Row],[Datum]],tblRecessie[Start])),1,NA())</f>
        <v>1</v>
      </c>
      <c r="G661" s="3">
        <f>tblAEX[[#This Row],[Close]]/INDEX(tblAEX[Close],MATCH(EDATE(tblAEX[[#This Row],[Datum]],-12),tblAEX[Datum]))-1</f>
        <v>-0.38203812316715535</v>
      </c>
      <c r="H661" t="e">
        <f ca="1">IF(tblAEX[[#This Row],[Close]]=MinClose,tblAEX[[#This Row],[Close]],NA())</f>
        <v>#N/A</v>
      </c>
      <c r="I661" t="e">
        <f ca="1">IF(tblAEX[[#This Row],[Close]]=MaxClose,tblAEX[[#This Row],[Close]],NA())</f>
        <v>#N/A</v>
      </c>
    </row>
    <row r="662" spans="1:9" x14ac:dyDescent="0.25">
      <c r="A662" s="1">
        <v>37476</v>
      </c>
      <c r="B662">
        <v>346.45</v>
      </c>
      <c r="C662">
        <v>356.3</v>
      </c>
      <c r="D662">
        <v>343.06</v>
      </c>
      <c r="E662">
        <v>353.9</v>
      </c>
      <c r="F662">
        <f>IF(tblAEX[[#This Row],[Datum]]&lt;=INDEX(tblRecessie[Eind],MATCH(tblAEX[[#This Row],[Datum]],tblRecessie[Start])),1,NA())</f>
        <v>1</v>
      </c>
      <c r="G662" s="3">
        <f>tblAEX[[#This Row],[Close]]/INDEX(tblAEX[Close],MATCH(EDATE(tblAEX[[#This Row],[Datum]],-12),tblAEX[Datum]))-1</f>
        <v>-0.34533279070627854</v>
      </c>
      <c r="H662" t="e">
        <f ca="1">IF(tblAEX[[#This Row],[Close]]=MinClose,tblAEX[[#This Row],[Close]],NA())</f>
        <v>#N/A</v>
      </c>
      <c r="I662" t="e">
        <f ca="1">IF(tblAEX[[#This Row],[Close]]=MaxClose,tblAEX[[#This Row],[Close]],NA())</f>
        <v>#N/A</v>
      </c>
    </row>
    <row r="663" spans="1:9" x14ac:dyDescent="0.25">
      <c r="A663" s="1">
        <v>37477</v>
      </c>
      <c r="B663">
        <v>356.18</v>
      </c>
      <c r="C663">
        <v>362.76</v>
      </c>
      <c r="D663">
        <v>348.28</v>
      </c>
      <c r="E663">
        <v>361.63</v>
      </c>
      <c r="F663">
        <f>IF(tblAEX[[#This Row],[Datum]]&lt;=INDEX(tblRecessie[Eind],MATCH(tblAEX[[#This Row],[Datum]],tblRecessie[Start])),1,NA())</f>
        <v>1</v>
      </c>
      <c r="G663" s="3">
        <f>tblAEX[[#This Row],[Close]]/INDEX(tblAEX[Close],MATCH(EDATE(tblAEX[[#This Row],[Datum]],-12),tblAEX[Datum]))-1</f>
        <v>-0.32214287053178126</v>
      </c>
      <c r="H663" t="e">
        <f ca="1">IF(tblAEX[[#This Row],[Close]]=MinClose,tblAEX[[#This Row],[Close]],NA())</f>
        <v>#N/A</v>
      </c>
      <c r="I663" t="e">
        <f ca="1">IF(tblAEX[[#This Row],[Close]]=MaxClose,tblAEX[[#This Row],[Close]],NA())</f>
        <v>#N/A</v>
      </c>
    </row>
    <row r="664" spans="1:9" x14ac:dyDescent="0.25">
      <c r="A664" s="1">
        <v>37480</v>
      </c>
      <c r="B664">
        <v>357.96</v>
      </c>
      <c r="C664">
        <v>359.31</v>
      </c>
      <c r="D664">
        <v>350.74</v>
      </c>
      <c r="E664">
        <v>352.29</v>
      </c>
      <c r="F664">
        <f>IF(tblAEX[[#This Row],[Datum]]&lt;=INDEX(tblRecessie[Eind],MATCH(tblAEX[[#This Row],[Datum]],tblRecessie[Start])),1,NA())</f>
        <v>1</v>
      </c>
      <c r="G664" s="3">
        <f>tblAEX[[#This Row],[Close]]/INDEX(tblAEX[Close],MATCH(EDATE(tblAEX[[#This Row],[Datum]],-12),tblAEX[Datum]))-1</f>
        <v>-0.3354147408930559</v>
      </c>
      <c r="H664" t="e">
        <f ca="1">IF(tblAEX[[#This Row],[Close]]=MinClose,tblAEX[[#This Row],[Close]],NA())</f>
        <v>#N/A</v>
      </c>
      <c r="I664" t="e">
        <f ca="1">IF(tblAEX[[#This Row],[Close]]=MaxClose,tblAEX[[#This Row],[Close]],NA())</f>
        <v>#N/A</v>
      </c>
    </row>
    <row r="665" spans="1:9" x14ac:dyDescent="0.25">
      <c r="A665" s="1">
        <v>37481</v>
      </c>
      <c r="B665">
        <v>354.92</v>
      </c>
      <c r="C665">
        <v>359.74</v>
      </c>
      <c r="D665">
        <v>345.77</v>
      </c>
      <c r="E665">
        <v>357.44</v>
      </c>
      <c r="F665">
        <f>IF(tblAEX[[#This Row],[Datum]]&lt;=INDEX(tblRecessie[Eind],MATCH(tblAEX[[#This Row],[Datum]],tblRecessie[Start])),1,NA())</f>
        <v>1</v>
      </c>
      <c r="G665" s="3">
        <f>tblAEX[[#This Row],[Close]]/INDEX(tblAEX[Close],MATCH(EDATE(tblAEX[[#This Row],[Datum]],-12),tblAEX[Datum]))-1</f>
        <v>-0.3286377040250934</v>
      </c>
      <c r="H665" t="e">
        <f ca="1">IF(tblAEX[[#This Row],[Close]]=MinClose,tblAEX[[#This Row],[Close]],NA())</f>
        <v>#N/A</v>
      </c>
      <c r="I665" t="e">
        <f ca="1">IF(tblAEX[[#This Row],[Close]]=MaxClose,tblAEX[[#This Row],[Close]],NA())</f>
        <v>#N/A</v>
      </c>
    </row>
    <row r="666" spans="1:9" x14ac:dyDescent="0.25">
      <c r="A666" s="1">
        <v>37482</v>
      </c>
      <c r="B666">
        <v>347.94</v>
      </c>
      <c r="C666">
        <v>354.56</v>
      </c>
      <c r="D666">
        <v>346.68</v>
      </c>
      <c r="E666">
        <v>347.22</v>
      </c>
      <c r="F666">
        <f>IF(tblAEX[[#This Row],[Datum]]&lt;=INDEX(tblRecessie[Eind],MATCH(tblAEX[[#This Row],[Datum]],tblRecessie[Start])),1,NA())</f>
        <v>1</v>
      </c>
      <c r="G666" s="3">
        <f>tblAEX[[#This Row],[Close]]/INDEX(tblAEX[Close],MATCH(EDATE(tblAEX[[#This Row],[Datum]],-12),tblAEX[Datum]))-1</f>
        <v>-0.35468163401851083</v>
      </c>
      <c r="H666" t="e">
        <f ca="1">IF(tblAEX[[#This Row],[Close]]=MinClose,tblAEX[[#This Row],[Close]],NA())</f>
        <v>#N/A</v>
      </c>
      <c r="I666" t="e">
        <f ca="1">IF(tblAEX[[#This Row],[Close]]=MaxClose,tblAEX[[#This Row],[Close]],NA())</f>
        <v>#N/A</v>
      </c>
    </row>
    <row r="667" spans="1:9" x14ac:dyDescent="0.25">
      <c r="A667" s="1">
        <v>37483</v>
      </c>
      <c r="B667">
        <v>358.46</v>
      </c>
      <c r="C667">
        <v>366.53</v>
      </c>
      <c r="D667">
        <v>358.09</v>
      </c>
      <c r="E667">
        <v>364.22</v>
      </c>
      <c r="F667">
        <f>IF(tblAEX[[#This Row],[Datum]]&lt;=INDEX(tblRecessie[Eind],MATCH(tblAEX[[#This Row],[Datum]],tblRecessie[Start])),1,NA())</f>
        <v>1</v>
      </c>
      <c r="G667" s="3">
        <f>tblAEX[[#This Row],[Close]]/INDEX(tblAEX[Close],MATCH(EDATE(tblAEX[[#This Row],[Datum]],-12),tblAEX[Datum]))-1</f>
        <v>-0.31627557724798194</v>
      </c>
      <c r="H667" t="e">
        <f ca="1">IF(tblAEX[[#This Row],[Close]]=MinClose,tblAEX[[#This Row],[Close]],NA())</f>
        <v>#N/A</v>
      </c>
      <c r="I667" t="e">
        <f ca="1">IF(tblAEX[[#This Row],[Close]]=MaxClose,tblAEX[[#This Row],[Close]],NA())</f>
        <v>#N/A</v>
      </c>
    </row>
    <row r="668" spans="1:9" x14ac:dyDescent="0.25">
      <c r="A668" s="1">
        <v>37484</v>
      </c>
      <c r="B668">
        <v>363.16</v>
      </c>
      <c r="C668">
        <v>371.06</v>
      </c>
      <c r="D668">
        <v>358.98</v>
      </c>
      <c r="E668">
        <v>369.11</v>
      </c>
      <c r="F668">
        <f>IF(tblAEX[[#This Row],[Datum]]&lt;=INDEX(tblRecessie[Eind],MATCH(tblAEX[[#This Row],[Datum]],tblRecessie[Start])),1,NA())</f>
        <v>1</v>
      </c>
      <c r="G668" s="3">
        <f>tblAEX[[#This Row],[Close]]/INDEX(tblAEX[Close],MATCH(EDATE(tblAEX[[#This Row],[Datum]],-12),tblAEX[Datum]))-1</f>
        <v>-0.30369741558196572</v>
      </c>
      <c r="H668" t="e">
        <f ca="1">IF(tblAEX[[#This Row],[Close]]=MinClose,tblAEX[[#This Row],[Close]],NA())</f>
        <v>#N/A</v>
      </c>
      <c r="I668" t="e">
        <f ca="1">IF(tblAEX[[#This Row],[Close]]=MaxClose,tblAEX[[#This Row],[Close]],NA())</f>
        <v>#N/A</v>
      </c>
    </row>
    <row r="669" spans="1:9" x14ac:dyDescent="0.25">
      <c r="A669" s="1">
        <v>37487</v>
      </c>
      <c r="B669">
        <v>367.18</v>
      </c>
      <c r="C669">
        <v>386.11</v>
      </c>
      <c r="D669">
        <v>365.84</v>
      </c>
      <c r="E669">
        <v>386.11</v>
      </c>
      <c r="F669">
        <f>IF(tblAEX[[#This Row],[Datum]]&lt;=INDEX(tblRecessie[Eind],MATCH(tblAEX[[#This Row],[Datum]],tblRecessie[Start])),1,NA())</f>
        <v>1</v>
      </c>
      <c r="G669" s="3">
        <f>tblAEX[[#This Row],[Close]]/INDEX(tblAEX[Close],MATCH(EDATE(tblAEX[[#This Row],[Datum]],-12),tblAEX[Datum]))-1</f>
        <v>-0.26120316865026216</v>
      </c>
      <c r="H669" t="e">
        <f ca="1">IF(tblAEX[[#This Row],[Close]]=MinClose,tblAEX[[#This Row],[Close]],NA())</f>
        <v>#N/A</v>
      </c>
      <c r="I669" t="e">
        <f ca="1">IF(tblAEX[[#This Row],[Close]]=MaxClose,tblAEX[[#This Row],[Close]],NA())</f>
        <v>#N/A</v>
      </c>
    </row>
    <row r="670" spans="1:9" x14ac:dyDescent="0.25">
      <c r="A670" s="1">
        <v>37488</v>
      </c>
      <c r="B670">
        <v>385.67</v>
      </c>
      <c r="C670">
        <v>389.08</v>
      </c>
      <c r="D670">
        <v>378.4</v>
      </c>
      <c r="E670">
        <v>379.42</v>
      </c>
      <c r="F670">
        <f>IF(tblAEX[[#This Row],[Datum]]&lt;=INDEX(tblRecessie[Eind],MATCH(tblAEX[[#This Row],[Datum]],tblRecessie[Start])),1,NA())</f>
        <v>1</v>
      </c>
      <c r="G670" s="3">
        <f>tblAEX[[#This Row],[Close]]/INDEX(tblAEX[Close],MATCH(EDATE(tblAEX[[#This Row],[Datum]],-12),tblAEX[Datum]))-1</f>
        <v>-0.27435117715684587</v>
      </c>
      <c r="H670" t="e">
        <f ca="1">IF(tblAEX[[#This Row],[Close]]=MinClose,tblAEX[[#This Row],[Close]],NA())</f>
        <v>#N/A</v>
      </c>
      <c r="I670" t="e">
        <f ca="1">IF(tblAEX[[#This Row],[Close]]=MaxClose,tblAEX[[#This Row],[Close]],NA())</f>
        <v>#N/A</v>
      </c>
    </row>
    <row r="671" spans="1:9" x14ac:dyDescent="0.25">
      <c r="A671" s="1">
        <v>37489</v>
      </c>
      <c r="B671">
        <v>378.98</v>
      </c>
      <c r="C671">
        <v>388.42</v>
      </c>
      <c r="D671">
        <v>378.14</v>
      </c>
      <c r="E671">
        <v>380.66</v>
      </c>
      <c r="F671">
        <f>IF(tblAEX[[#This Row],[Datum]]&lt;=INDEX(tblRecessie[Eind],MATCH(tblAEX[[#This Row],[Datum]],tblRecessie[Start])),1,NA())</f>
        <v>1</v>
      </c>
      <c r="G671" s="3">
        <f>tblAEX[[#This Row],[Close]]/INDEX(tblAEX[Close],MATCH(EDATE(tblAEX[[#This Row],[Datum]],-12),tblAEX[Datum]))-1</f>
        <v>-0.2808237294539957</v>
      </c>
      <c r="H671" t="e">
        <f ca="1">IF(tblAEX[[#This Row],[Close]]=MinClose,tblAEX[[#This Row],[Close]],NA())</f>
        <v>#N/A</v>
      </c>
      <c r="I671" t="e">
        <f ca="1">IF(tblAEX[[#This Row],[Close]]=MaxClose,tblAEX[[#This Row],[Close]],NA())</f>
        <v>#N/A</v>
      </c>
    </row>
    <row r="672" spans="1:9" x14ac:dyDescent="0.25">
      <c r="A672" s="1">
        <v>37490</v>
      </c>
      <c r="B672">
        <v>385.89</v>
      </c>
      <c r="C672">
        <v>395.65</v>
      </c>
      <c r="D672">
        <v>384.64</v>
      </c>
      <c r="E672">
        <v>395.65</v>
      </c>
      <c r="F672">
        <f>IF(tblAEX[[#This Row],[Datum]]&lt;=INDEX(tblRecessie[Eind],MATCH(tblAEX[[#This Row],[Datum]],tblRecessie[Start])),1,NA())</f>
        <v>1</v>
      </c>
      <c r="G672" s="3">
        <f>tblAEX[[#This Row],[Close]]/INDEX(tblAEX[Close],MATCH(EDATE(tblAEX[[#This Row],[Datum]],-12),tblAEX[Datum]))-1</f>
        <v>-0.24831385959912611</v>
      </c>
      <c r="H672" t="e">
        <f ca="1">IF(tblAEX[[#This Row],[Close]]=MinClose,tblAEX[[#This Row],[Close]],NA())</f>
        <v>#N/A</v>
      </c>
      <c r="I672" t="e">
        <f ca="1">IF(tblAEX[[#This Row],[Close]]=MaxClose,tblAEX[[#This Row],[Close]],NA())</f>
        <v>#N/A</v>
      </c>
    </row>
    <row r="673" spans="1:9" x14ac:dyDescent="0.25">
      <c r="A673" s="1">
        <v>37491</v>
      </c>
      <c r="B673">
        <v>397.08</v>
      </c>
      <c r="C673">
        <v>397.08</v>
      </c>
      <c r="D673">
        <v>389.47</v>
      </c>
      <c r="E673">
        <v>390.32</v>
      </c>
      <c r="F673">
        <f>IF(tblAEX[[#This Row],[Datum]]&lt;=INDEX(tblRecessie[Eind],MATCH(tblAEX[[#This Row],[Datum]],tblRecessie[Start])),1,NA())</f>
        <v>1</v>
      </c>
      <c r="G673" s="3">
        <f>tblAEX[[#This Row],[Close]]/INDEX(tblAEX[Close],MATCH(EDATE(tblAEX[[#This Row],[Datum]],-12),tblAEX[Datum]))-1</f>
        <v>-0.26815914801064988</v>
      </c>
      <c r="H673" t="e">
        <f ca="1">IF(tblAEX[[#This Row],[Close]]=MinClose,tblAEX[[#This Row],[Close]],NA())</f>
        <v>#N/A</v>
      </c>
      <c r="I673" t="e">
        <f ca="1">IF(tblAEX[[#This Row],[Close]]=MaxClose,tblAEX[[#This Row],[Close]],NA())</f>
        <v>#N/A</v>
      </c>
    </row>
    <row r="674" spans="1:9" x14ac:dyDescent="0.25">
      <c r="A674" s="1">
        <v>37494</v>
      </c>
      <c r="B674">
        <v>386.81</v>
      </c>
      <c r="C674">
        <v>392.38</v>
      </c>
      <c r="D674">
        <v>379.87</v>
      </c>
      <c r="E674">
        <v>379.87</v>
      </c>
      <c r="F674">
        <f>IF(tblAEX[[#This Row],[Datum]]&lt;=INDEX(tblRecessie[Eind],MATCH(tblAEX[[#This Row],[Datum]],tblRecessie[Start])),1,NA())</f>
        <v>1</v>
      </c>
      <c r="G674" s="3">
        <f>tblAEX[[#This Row],[Close]]/INDEX(tblAEX[Close],MATCH(EDATE(tblAEX[[#This Row],[Datum]],-12),tblAEX[Datum]))-1</f>
        <v>-0.29493104664328007</v>
      </c>
      <c r="H674" t="e">
        <f ca="1">IF(tblAEX[[#This Row],[Close]]=MinClose,tblAEX[[#This Row],[Close]],NA())</f>
        <v>#N/A</v>
      </c>
      <c r="I674" t="e">
        <f ca="1">IF(tblAEX[[#This Row],[Close]]=MaxClose,tblAEX[[#This Row],[Close]],NA())</f>
        <v>#N/A</v>
      </c>
    </row>
    <row r="675" spans="1:9" x14ac:dyDescent="0.25">
      <c r="A675" s="1">
        <v>37495</v>
      </c>
      <c r="B675">
        <v>383.44</v>
      </c>
      <c r="C675">
        <v>395.59</v>
      </c>
      <c r="D675">
        <v>380.64</v>
      </c>
      <c r="E675">
        <v>394.95</v>
      </c>
      <c r="F675">
        <f>IF(tblAEX[[#This Row],[Datum]]&lt;=INDEX(tblRecessie[Eind],MATCH(tblAEX[[#This Row],[Datum]],tblRecessie[Start])),1,NA())</f>
        <v>1</v>
      </c>
      <c r="G675" s="3">
        <f>tblAEX[[#This Row],[Close]]/INDEX(tblAEX[Close],MATCH(EDATE(tblAEX[[#This Row],[Datum]],-12),tblAEX[Datum]))-1</f>
        <v>-0.27195472644152785</v>
      </c>
      <c r="H675" t="e">
        <f ca="1">IF(tblAEX[[#This Row],[Close]]=MinClose,tblAEX[[#This Row],[Close]],NA())</f>
        <v>#N/A</v>
      </c>
      <c r="I675" t="e">
        <f ca="1">IF(tblAEX[[#This Row],[Close]]=MaxClose,tblAEX[[#This Row],[Close]],NA())</f>
        <v>#N/A</v>
      </c>
    </row>
    <row r="676" spans="1:9" x14ac:dyDescent="0.25">
      <c r="A676" s="1">
        <v>37496</v>
      </c>
      <c r="B676">
        <v>389.25</v>
      </c>
      <c r="C676">
        <v>389.25</v>
      </c>
      <c r="D676">
        <v>375.32</v>
      </c>
      <c r="E676">
        <v>377.36</v>
      </c>
      <c r="F676">
        <f>IF(tblAEX[[#This Row],[Datum]]&lt;=INDEX(tblRecessie[Eind],MATCH(tblAEX[[#This Row],[Datum]],tblRecessie[Start])),1,NA())</f>
        <v>1</v>
      </c>
      <c r="G676" s="3">
        <f>tblAEX[[#This Row],[Close]]/INDEX(tblAEX[Close],MATCH(EDATE(tblAEX[[#This Row],[Datum]],-12),tblAEX[Datum]))-1</f>
        <v>-0.2930818081339801</v>
      </c>
      <c r="H676" t="e">
        <f ca="1">IF(tblAEX[[#This Row],[Close]]=MinClose,tblAEX[[#This Row],[Close]],NA())</f>
        <v>#N/A</v>
      </c>
      <c r="I676" t="e">
        <f ca="1">IF(tblAEX[[#This Row],[Close]]=MaxClose,tblAEX[[#This Row],[Close]],NA())</f>
        <v>#N/A</v>
      </c>
    </row>
    <row r="677" spans="1:9" x14ac:dyDescent="0.25">
      <c r="A677" s="1">
        <v>37497</v>
      </c>
      <c r="B677">
        <v>373.43</v>
      </c>
      <c r="C677">
        <v>373.43</v>
      </c>
      <c r="D677">
        <v>364.78</v>
      </c>
      <c r="E677">
        <v>365.82</v>
      </c>
      <c r="F677">
        <f>IF(tblAEX[[#This Row],[Datum]]&lt;=INDEX(tblRecessie[Eind],MATCH(tblAEX[[#This Row],[Datum]],tblRecessie[Start])),1,NA())</f>
        <v>1</v>
      </c>
      <c r="G677" s="3">
        <f>tblAEX[[#This Row],[Close]]/INDEX(tblAEX[Close],MATCH(EDATE(tblAEX[[#This Row],[Datum]],-12),tblAEX[Datum]))-1</f>
        <v>-0.31691376927960557</v>
      </c>
      <c r="H677" t="e">
        <f ca="1">IF(tblAEX[[#This Row],[Close]]=MinClose,tblAEX[[#This Row],[Close]],NA())</f>
        <v>#N/A</v>
      </c>
      <c r="I677" t="e">
        <f ca="1">IF(tblAEX[[#This Row],[Close]]=MaxClose,tblAEX[[#This Row],[Close]],NA())</f>
        <v>#N/A</v>
      </c>
    </row>
    <row r="678" spans="1:9" x14ac:dyDescent="0.25">
      <c r="A678" s="1">
        <v>37498</v>
      </c>
      <c r="B678">
        <v>367.55</v>
      </c>
      <c r="C678">
        <v>374.99</v>
      </c>
      <c r="D678">
        <v>365.22</v>
      </c>
      <c r="E678">
        <v>371.59</v>
      </c>
      <c r="F678">
        <f>IF(tblAEX[[#This Row],[Datum]]&lt;=INDEX(tblRecessie[Eind],MATCH(tblAEX[[#This Row],[Datum]],tblRecessie[Start])),1,NA())</f>
        <v>1</v>
      </c>
      <c r="G678" s="3">
        <f>tblAEX[[#This Row],[Close]]/INDEX(tblAEX[Close],MATCH(EDATE(tblAEX[[#This Row],[Datum]],-12),tblAEX[Datum]))-1</f>
        <v>-0.29494914996964172</v>
      </c>
      <c r="H678" t="e">
        <f ca="1">IF(tblAEX[[#This Row],[Close]]=MinClose,tblAEX[[#This Row],[Close]],NA())</f>
        <v>#N/A</v>
      </c>
      <c r="I678" t="e">
        <f ca="1">IF(tblAEX[[#This Row],[Close]]=MaxClose,tblAEX[[#This Row],[Close]],NA())</f>
        <v>#N/A</v>
      </c>
    </row>
    <row r="679" spans="1:9" x14ac:dyDescent="0.25">
      <c r="A679" s="1">
        <v>37501</v>
      </c>
      <c r="B679">
        <v>369.94</v>
      </c>
      <c r="C679">
        <v>369.94</v>
      </c>
      <c r="D679">
        <v>363.69</v>
      </c>
      <c r="E679">
        <v>363.9</v>
      </c>
      <c r="F679">
        <f>IF(tblAEX[[#This Row],[Datum]]&lt;=INDEX(tblRecessie[Eind],MATCH(tblAEX[[#This Row],[Datum]],tblRecessie[Start])),1,NA())</f>
        <v>1</v>
      </c>
      <c r="G679" s="3">
        <f>tblAEX[[#This Row],[Close]]/INDEX(tblAEX[Close],MATCH(EDATE(tblAEX[[#This Row],[Datum]],-12),tblAEX[Datum]))-1</f>
        <v>-0.30504363768309684</v>
      </c>
      <c r="H679" t="e">
        <f ca="1">IF(tblAEX[[#This Row],[Close]]=MinClose,tblAEX[[#This Row],[Close]],NA())</f>
        <v>#N/A</v>
      </c>
      <c r="I679" t="e">
        <f ca="1">IF(tblAEX[[#This Row],[Close]]=MaxClose,tblAEX[[#This Row],[Close]],NA())</f>
        <v>#N/A</v>
      </c>
    </row>
    <row r="680" spans="1:9" x14ac:dyDescent="0.25">
      <c r="A680" s="1">
        <v>37502</v>
      </c>
      <c r="B680">
        <v>361.93</v>
      </c>
      <c r="C680">
        <v>361.93</v>
      </c>
      <c r="D680">
        <v>348.07</v>
      </c>
      <c r="E680">
        <v>349.74</v>
      </c>
      <c r="F680">
        <f>IF(tblAEX[[#This Row],[Datum]]&lt;=INDEX(tblRecessie[Eind],MATCH(tblAEX[[#This Row],[Datum]],tblRecessie[Start])),1,NA())</f>
        <v>1</v>
      </c>
      <c r="G680" s="3">
        <f>tblAEX[[#This Row],[Close]]/INDEX(tblAEX[Close],MATCH(EDATE(tblAEX[[#This Row],[Datum]],-12),tblAEX[Datum]))-1</f>
        <v>-0.3230358283491086</v>
      </c>
      <c r="H680" t="e">
        <f ca="1">IF(tblAEX[[#This Row],[Close]]=MinClose,tblAEX[[#This Row],[Close]],NA())</f>
        <v>#N/A</v>
      </c>
      <c r="I680" t="e">
        <f ca="1">IF(tblAEX[[#This Row],[Close]]=MaxClose,tblAEX[[#This Row],[Close]],NA())</f>
        <v>#N/A</v>
      </c>
    </row>
    <row r="681" spans="1:9" x14ac:dyDescent="0.25">
      <c r="A681" s="1">
        <v>37503</v>
      </c>
      <c r="B681">
        <v>346.8</v>
      </c>
      <c r="C681">
        <v>353.13</v>
      </c>
      <c r="D681">
        <v>342.02</v>
      </c>
      <c r="E681">
        <v>349.71</v>
      </c>
      <c r="F681">
        <f>IF(tblAEX[[#This Row],[Datum]]&lt;=INDEX(tblRecessie[Eind],MATCH(tblAEX[[#This Row],[Datum]],tblRecessie[Start])),1,NA())</f>
        <v>1</v>
      </c>
      <c r="G681" s="3">
        <f>tblAEX[[#This Row],[Close]]/INDEX(tblAEX[Close],MATCH(EDATE(tblAEX[[#This Row],[Datum]],-12),tblAEX[Datum]))-1</f>
        <v>-0.33012163585863419</v>
      </c>
      <c r="H681" t="e">
        <f ca="1">IF(tblAEX[[#This Row],[Close]]=MinClose,tblAEX[[#This Row],[Close]],NA())</f>
        <v>#N/A</v>
      </c>
      <c r="I681" t="e">
        <f ca="1">IF(tblAEX[[#This Row],[Close]]=MaxClose,tblAEX[[#This Row],[Close]],NA())</f>
        <v>#N/A</v>
      </c>
    </row>
    <row r="682" spans="1:9" x14ac:dyDescent="0.25">
      <c r="A682" s="1">
        <v>37504</v>
      </c>
      <c r="B682">
        <v>353.49</v>
      </c>
      <c r="C682">
        <v>353.77</v>
      </c>
      <c r="D682">
        <v>337.77</v>
      </c>
      <c r="E682">
        <v>344.89</v>
      </c>
      <c r="F682">
        <f>IF(tblAEX[[#This Row],[Datum]]&lt;=INDEX(tblRecessie[Eind],MATCH(tblAEX[[#This Row],[Datum]],tblRecessie[Start])),1,NA())</f>
        <v>1</v>
      </c>
      <c r="G682" s="3">
        <f>tblAEX[[#This Row],[Close]]/INDEX(tblAEX[Close],MATCH(EDATE(tblAEX[[#This Row],[Datum]],-12),tblAEX[Datum]))-1</f>
        <v>-0.32779152942093681</v>
      </c>
      <c r="H682" t="e">
        <f ca="1">IF(tblAEX[[#This Row],[Close]]=MinClose,tblAEX[[#This Row],[Close]],NA())</f>
        <v>#N/A</v>
      </c>
      <c r="I682" t="e">
        <f ca="1">IF(tblAEX[[#This Row],[Close]]=MaxClose,tblAEX[[#This Row],[Close]],NA())</f>
        <v>#N/A</v>
      </c>
    </row>
    <row r="683" spans="1:9" x14ac:dyDescent="0.25">
      <c r="A683" s="1">
        <v>37505</v>
      </c>
      <c r="B683">
        <v>345.74</v>
      </c>
      <c r="C683">
        <v>357.56</v>
      </c>
      <c r="D683">
        <v>342.48</v>
      </c>
      <c r="E683">
        <v>356.11</v>
      </c>
      <c r="F683">
        <f>IF(tblAEX[[#This Row],[Datum]]&lt;=INDEX(tblRecessie[Eind],MATCH(tblAEX[[#This Row],[Datum]],tblRecessie[Start])),1,NA())</f>
        <v>1</v>
      </c>
      <c r="G683" s="3">
        <f>tblAEX[[#This Row],[Close]]/INDEX(tblAEX[Close],MATCH(EDATE(tblAEX[[#This Row],[Datum]],-12),tblAEX[Datum]))-1</f>
        <v>-0.28824975516159335</v>
      </c>
      <c r="H683" t="e">
        <f ca="1">IF(tblAEX[[#This Row],[Close]]=MinClose,tblAEX[[#This Row],[Close]],NA())</f>
        <v>#N/A</v>
      </c>
      <c r="I683" t="e">
        <f ca="1">IF(tblAEX[[#This Row],[Close]]=MaxClose,tblAEX[[#This Row],[Close]],NA())</f>
        <v>#N/A</v>
      </c>
    </row>
    <row r="684" spans="1:9" x14ac:dyDescent="0.25">
      <c r="A684" s="1">
        <v>37508</v>
      </c>
      <c r="B684">
        <v>355.23</v>
      </c>
      <c r="C684">
        <v>355.37</v>
      </c>
      <c r="D684">
        <v>344.99</v>
      </c>
      <c r="E684">
        <v>346.37</v>
      </c>
      <c r="F684">
        <f>IF(tblAEX[[#This Row],[Datum]]&lt;=INDEX(tblRecessie[Eind],MATCH(tblAEX[[#This Row],[Datum]],tblRecessie[Start])),1,NA())</f>
        <v>1</v>
      </c>
      <c r="G684" s="3">
        <f>tblAEX[[#This Row],[Close]]/INDEX(tblAEX[Close],MATCH(EDATE(tblAEX[[#This Row],[Datum]],-12),tblAEX[Datum]))-1</f>
        <v>-0.28736317998518646</v>
      </c>
      <c r="H684" t="e">
        <f ca="1">IF(tblAEX[[#This Row],[Close]]=MinClose,tblAEX[[#This Row],[Close]],NA())</f>
        <v>#N/A</v>
      </c>
      <c r="I684" t="e">
        <f ca="1">IF(tblAEX[[#This Row],[Close]]=MaxClose,tblAEX[[#This Row],[Close]],NA())</f>
        <v>#N/A</v>
      </c>
    </row>
    <row r="685" spans="1:9" x14ac:dyDescent="0.25">
      <c r="A685" s="1">
        <v>37509</v>
      </c>
      <c r="B685">
        <v>351.72</v>
      </c>
      <c r="C685">
        <v>357.44</v>
      </c>
      <c r="D685">
        <v>351.26</v>
      </c>
      <c r="E685">
        <v>357.19</v>
      </c>
      <c r="F685">
        <f>IF(tblAEX[[#This Row],[Datum]]&lt;=INDEX(tblRecessie[Eind],MATCH(tblAEX[[#This Row],[Datum]],tblRecessie[Start])),1,NA())</f>
        <v>1</v>
      </c>
      <c r="G685" s="3">
        <f>tblAEX[[#This Row],[Close]]/INDEX(tblAEX[Close],MATCH(EDATE(tblAEX[[#This Row],[Datum]],-12),tblAEX[Datum]))-1</f>
        <v>-0.2612867867557338</v>
      </c>
      <c r="H685" t="e">
        <f ca="1">IF(tblAEX[[#This Row],[Close]]=MinClose,tblAEX[[#This Row],[Close]],NA())</f>
        <v>#N/A</v>
      </c>
      <c r="I685" t="e">
        <f ca="1">IF(tblAEX[[#This Row],[Close]]=MaxClose,tblAEX[[#This Row],[Close]],NA())</f>
        <v>#N/A</v>
      </c>
    </row>
    <row r="686" spans="1:9" x14ac:dyDescent="0.25">
      <c r="A686" s="1">
        <v>37510</v>
      </c>
      <c r="B686">
        <v>357.94</v>
      </c>
      <c r="C686">
        <v>369.03</v>
      </c>
      <c r="D686">
        <v>354.52</v>
      </c>
      <c r="E686">
        <v>367.36</v>
      </c>
      <c r="F686">
        <f>IF(tblAEX[[#This Row],[Datum]]&lt;=INDEX(tblRecessie[Eind],MATCH(tblAEX[[#This Row],[Datum]],tblRecessie[Start])),1,NA())</f>
        <v>1</v>
      </c>
      <c r="G686" s="3">
        <f>tblAEX[[#This Row],[Close]]/INDEX(tblAEX[Close],MATCH(EDATE(tblAEX[[#This Row],[Datum]],-12),tblAEX[Datum]))-1</f>
        <v>-0.18353558252211399</v>
      </c>
      <c r="H686" t="e">
        <f ca="1">IF(tblAEX[[#This Row],[Close]]=MinClose,tblAEX[[#This Row],[Close]],NA())</f>
        <v>#N/A</v>
      </c>
      <c r="I686" t="e">
        <f ca="1">IF(tblAEX[[#This Row],[Close]]=MaxClose,tblAEX[[#This Row],[Close]],NA())</f>
        <v>#N/A</v>
      </c>
    </row>
    <row r="687" spans="1:9" x14ac:dyDescent="0.25">
      <c r="A687" s="1">
        <v>37511</v>
      </c>
      <c r="B687">
        <v>362.02</v>
      </c>
      <c r="C687">
        <v>363.46</v>
      </c>
      <c r="D687">
        <v>348.01</v>
      </c>
      <c r="E687">
        <v>349.45</v>
      </c>
      <c r="F687">
        <f>IF(tblAEX[[#This Row],[Datum]]&lt;=INDEX(tblRecessie[Eind],MATCH(tblAEX[[#This Row],[Datum]],tblRecessie[Start])),1,NA())</f>
        <v>1</v>
      </c>
      <c r="G687" s="3">
        <f>tblAEX[[#This Row],[Close]]/INDEX(tblAEX[Close],MATCH(EDATE(tblAEX[[#This Row],[Datum]],-12),tblAEX[Datum]))-1</f>
        <v>-0.22845094056345494</v>
      </c>
      <c r="H687" t="e">
        <f ca="1">IF(tblAEX[[#This Row],[Close]]=MinClose,tblAEX[[#This Row],[Close]],NA())</f>
        <v>#N/A</v>
      </c>
      <c r="I687" t="e">
        <f ca="1">IF(tblAEX[[#This Row],[Close]]=MaxClose,tblAEX[[#This Row],[Close]],NA())</f>
        <v>#N/A</v>
      </c>
    </row>
    <row r="688" spans="1:9" x14ac:dyDescent="0.25">
      <c r="A688" s="1">
        <v>37512</v>
      </c>
      <c r="B688">
        <v>346.34</v>
      </c>
      <c r="C688">
        <v>346.34</v>
      </c>
      <c r="D688">
        <v>335.6</v>
      </c>
      <c r="E688">
        <v>339.45</v>
      </c>
      <c r="F688">
        <f>IF(tblAEX[[#This Row],[Datum]]&lt;=INDEX(tblRecessie[Eind],MATCH(tblAEX[[#This Row],[Datum]],tblRecessie[Start])),1,NA())</f>
        <v>1</v>
      </c>
      <c r="G688" s="3">
        <f>tblAEX[[#This Row],[Close]]/INDEX(tblAEX[Close],MATCH(EDATE(tblAEX[[#This Row],[Datum]],-12),tblAEX[Datum]))-1</f>
        <v>-0.26184056017048674</v>
      </c>
      <c r="H688" t="e">
        <f ca="1">IF(tblAEX[[#This Row],[Close]]=MinClose,tblAEX[[#This Row],[Close]],NA())</f>
        <v>#N/A</v>
      </c>
      <c r="I688" t="e">
        <f ca="1">IF(tblAEX[[#This Row],[Close]]=MaxClose,tblAEX[[#This Row],[Close]],NA())</f>
        <v>#N/A</v>
      </c>
    </row>
    <row r="689" spans="1:9" x14ac:dyDescent="0.25">
      <c r="A689" s="1">
        <v>37515</v>
      </c>
      <c r="B689">
        <v>339.6</v>
      </c>
      <c r="C689">
        <v>342.28</v>
      </c>
      <c r="D689">
        <v>333.59</v>
      </c>
      <c r="E689">
        <v>336.63</v>
      </c>
      <c r="F689">
        <f>IF(tblAEX[[#This Row],[Datum]]&lt;=INDEX(tblRecessie[Eind],MATCH(tblAEX[[#This Row],[Datum]],tblRecessie[Start])),1,NA())</f>
        <v>1</v>
      </c>
      <c r="G689" s="3">
        <f>tblAEX[[#This Row],[Close]]/INDEX(tblAEX[Close],MATCH(EDATE(tblAEX[[#This Row],[Datum]],-12),tblAEX[Datum]))-1</f>
        <v>-0.21071512309495899</v>
      </c>
      <c r="H689" t="e">
        <f ca="1">IF(tblAEX[[#This Row],[Close]]=MinClose,tblAEX[[#This Row],[Close]],NA())</f>
        <v>#N/A</v>
      </c>
      <c r="I689" t="e">
        <f ca="1">IF(tblAEX[[#This Row],[Close]]=MaxClose,tblAEX[[#This Row],[Close]],NA())</f>
        <v>#N/A</v>
      </c>
    </row>
    <row r="690" spans="1:9" x14ac:dyDescent="0.25">
      <c r="A690" s="1">
        <v>37516</v>
      </c>
      <c r="B690">
        <v>345.13</v>
      </c>
      <c r="C690">
        <v>349.29</v>
      </c>
      <c r="D690">
        <v>330.77</v>
      </c>
      <c r="E690">
        <v>332.19</v>
      </c>
      <c r="F690">
        <f>IF(tblAEX[[#This Row],[Datum]]&lt;=INDEX(tblRecessie[Eind],MATCH(tblAEX[[#This Row],[Datum]],tblRecessie[Start])),1,NA())</f>
        <v>1</v>
      </c>
      <c r="G690" s="3">
        <f>tblAEX[[#This Row],[Close]]/INDEX(tblAEX[Close],MATCH(EDATE(tblAEX[[#This Row],[Datum]],-12),tblAEX[Datum]))-1</f>
        <v>-0.24512566468208885</v>
      </c>
      <c r="H690" t="e">
        <f ca="1">IF(tblAEX[[#This Row],[Close]]=MinClose,tblAEX[[#This Row],[Close]],NA())</f>
        <v>#N/A</v>
      </c>
      <c r="I690" t="e">
        <f ca="1">IF(tblAEX[[#This Row],[Close]]=MaxClose,tblAEX[[#This Row],[Close]],NA())</f>
        <v>#N/A</v>
      </c>
    </row>
    <row r="691" spans="1:9" x14ac:dyDescent="0.25">
      <c r="A691" s="1">
        <v>37517</v>
      </c>
      <c r="B691">
        <v>326.05</v>
      </c>
      <c r="C691">
        <v>326.13</v>
      </c>
      <c r="D691">
        <v>314.72000000000003</v>
      </c>
      <c r="E691">
        <v>316.05</v>
      </c>
      <c r="F691">
        <f>IF(tblAEX[[#This Row],[Datum]]&lt;=INDEX(tblRecessie[Eind],MATCH(tblAEX[[#This Row],[Datum]],tblRecessie[Start])),1,NA())</f>
        <v>1</v>
      </c>
      <c r="G691" s="3">
        <f>tblAEX[[#This Row],[Close]]/INDEX(tblAEX[Close],MATCH(EDATE(tblAEX[[#This Row],[Datum]],-12),tblAEX[Datum]))-1</f>
        <v>-0.2836582048957389</v>
      </c>
      <c r="H691" t="e">
        <f ca="1">IF(tblAEX[[#This Row],[Close]]=MinClose,tblAEX[[#This Row],[Close]],NA())</f>
        <v>#N/A</v>
      </c>
      <c r="I691" t="e">
        <f ca="1">IF(tblAEX[[#This Row],[Close]]=MaxClose,tblAEX[[#This Row],[Close]],NA())</f>
        <v>#N/A</v>
      </c>
    </row>
    <row r="692" spans="1:9" x14ac:dyDescent="0.25">
      <c r="A692" s="1">
        <v>37518</v>
      </c>
      <c r="B692">
        <v>318.43</v>
      </c>
      <c r="C692">
        <v>321.48</v>
      </c>
      <c r="D692">
        <v>308.51</v>
      </c>
      <c r="E692">
        <v>310.41000000000003</v>
      </c>
      <c r="F692">
        <f>IF(tblAEX[[#This Row],[Datum]]&lt;=INDEX(tblRecessie[Eind],MATCH(tblAEX[[#This Row],[Datum]],tblRecessie[Start])),1,NA())</f>
        <v>1</v>
      </c>
      <c r="G692" s="3">
        <f>tblAEX[[#This Row],[Close]]/INDEX(tblAEX[Close],MATCH(EDATE(tblAEX[[#This Row],[Datum]],-12),tblAEX[Datum]))-1</f>
        <v>-0.28210643169360983</v>
      </c>
      <c r="H692" t="e">
        <f ca="1">IF(tblAEX[[#This Row],[Close]]=MinClose,tblAEX[[#This Row],[Close]],NA())</f>
        <v>#N/A</v>
      </c>
      <c r="I692" t="e">
        <f ca="1">IF(tblAEX[[#This Row],[Close]]=MaxClose,tblAEX[[#This Row],[Close]],NA())</f>
        <v>#N/A</v>
      </c>
    </row>
    <row r="693" spans="1:9" x14ac:dyDescent="0.25">
      <c r="A693" s="1">
        <v>37519</v>
      </c>
      <c r="B693">
        <v>306.67</v>
      </c>
      <c r="C693">
        <v>315.67</v>
      </c>
      <c r="D693">
        <v>304.52</v>
      </c>
      <c r="E693">
        <v>308.02</v>
      </c>
      <c r="F693">
        <f>IF(tblAEX[[#This Row],[Datum]]&lt;=INDEX(tblRecessie[Eind],MATCH(tblAEX[[#This Row],[Datum]],tblRecessie[Start])),1,NA())</f>
        <v>1</v>
      </c>
      <c r="G693" s="3">
        <f>tblAEX[[#This Row],[Close]]/INDEX(tblAEX[Close],MATCH(EDATE(tblAEX[[#This Row],[Datum]],-12),tblAEX[Datum]))-1</f>
        <v>-0.24900646105083502</v>
      </c>
      <c r="H693" t="e">
        <f ca="1">IF(tblAEX[[#This Row],[Close]]=MinClose,tblAEX[[#This Row],[Close]],NA())</f>
        <v>#N/A</v>
      </c>
      <c r="I693" t="e">
        <f ca="1">IF(tblAEX[[#This Row],[Close]]=MaxClose,tblAEX[[#This Row],[Close]],NA())</f>
        <v>#N/A</v>
      </c>
    </row>
    <row r="694" spans="1:9" x14ac:dyDescent="0.25">
      <c r="A694" s="1">
        <v>37522</v>
      </c>
      <c r="B694">
        <v>308.32</v>
      </c>
      <c r="C694">
        <v>313.64</v>
      </c>
      <c r="D694">
        <v>291.99</v>
      </c>
      <c r="E694">
        <v>294.72000000000003</v>
      </c>
      <c r="F694">
        <f>IF(tblAEX[[#This Row],[Datum]]&lt;=INDEX(tblRecessie[Eind],MATCH(tblAEX[[#This Row],[Datum]],tblRecessie[Start])),1,NA())</f>
        <v>1</v>
      </c>
      <c r="G694" s="3">
        <f>tblAEX[[#This Row],[Close]]/INDEX(tblAEX[Close],MATCH(EDATE(tblAEX[[#This Row],[Datum]],-12),tblAEX[Datum]))-1</f>
        <v>-0.25618958685611892</v>
      </c>
      <c r="H694" t="e">
        <f ca="1">IF(tblAEX[[#This Row],[Close]]=MinClose,tblAEX[[#This Row],[Close]],NA())</f>
        <v>#N/A</v>
      </c>
      <c r="I694" t="e">
        <f ca="1">IF(tblAEX[[#This Row],[Close]]=MaxClose,tblAEX[[#This Row],[Close]],NA())</f>
        <v>#N/A</v>
      </c>
    </row>
    <row r="695" spans="1:9" x14ac:dyDescent="0.25">
      <c r="A695" s="1">
        <v>37523</v>
      </c>
      <c r="B695">
        <v>294.76</v>
      </c>
      <c r="C695">
        <v>297.24</v>
      </c>
      <c r="D695">
        <v>282.79000000000002</v>
      </c>
      <c r="E695">
        <v>293.76</v>
      </c>
      <c r="F695">
        <f>IF(tblAEX[[#This Row],[Datum]]&lt;=INDEX(tblRecessie[Eind],MATCH(tblAEX[[#This Row],[Datum]],tblRecessie[Start])),1,NA())</f>
        <v>1</v>
      </c>
      <c r="G695" s="3">
        <f>tblAEX[[#This Row],[Close]]/INDEX(tblAEX[Close],MATCH(EDATE(tblAEX[[#This Row],[Datum]],-12),tblAEX[Datum]))-1</f>
        <v>-0.2989690721649485</v>
      </c>
      <c r="H695" t="e">
        <f ca="1">IF(tblAEX[[#This Row],[Close]]=MinClose,tblAEX[[#This Row],[Close]],NA())</f>
        <v>#N/A</v>
      </c>
      <c r="I695" t="e">
        <f ca="1">IF(tblAEX[[#This Row],[Close]]=MaxClose,tblAEX[[#This Row],[Close]],NA())</f>
        <v>#N/A</v>
      </c>
    </row>
    <row r="696" spans="1:9" x14ac:dyDescent="0.25">
      <c r="A696" s="1">
        <v>37524</v>
      </c>
      <c r="B696">
        <v>290.33999999999997</v>
      </c>
      <c r="C696">
        <v>307.04000000000002</v>
      </c>
      <c r="D696">
        <v>288.5</v>
      </c>
      <c r="E696">
        <v>299.95</v>
      </c>
      <c r="F696">
        <f>IF(tblAEX[[#This Row],[Datum]]&lt;=INDEX(tblRecessie[Eind],MATCH(tblAEX[[#This Row],[Datum]],tblRecessie[Start])),1,NA())</f>
        <v>1</v>
      </c>
      <c r="G696" s="3">
        <f>tblAEX[[#This Row],[Close]]/INDEX(tblAEX[Close],MATCH(EDATE(tblAEX[[#This Row],[Datum]],-12),tblAEX[Datum]))-1</f>
        <v>-0.30119050392563429</v>
      </c>
      <c r="H696" t="e">
        <f ca="1">IF(tblAEX[[#This Row],[Close]]=MinClose,tblAEX[[#This Row],[Close]],NA())</f>
        <v>#N/A</v>
      </c>
      <c r="I696" t="e">
        <f ca="1">IF(tblAEX[[#This Row],[Close]]=MaxClose,tblAEX[[#This Row],[Close]],NA())</f>
        <v>#N/A</v>
      </c>
    </row>
    <row r="697" spans="1:9" x14ac:dyDescent="0.25">
      <c r="A697" s="1">
        <v>37525</v>
      </c>
      <c r="B697">
        <v>307.5</v>
      </c>
      <c r="C697">
        <v>319.77999999999997</v>
      </c>
      <c r="D697">
        <v>305.08999999999997</v>
      </c>
      <c r="E697">
        <v>319.77999999999997</v>
      </c>
      <c r="F697">
        <f>IF(tblAEX[[#This Row],[Datum]]&lt;=INDEX(tblRecessie[Eind],MATCH(tblAEX[[#This Row],[Datum]],tblRecessie[Start])),1,NA())</f>
        <v>1</v>
      </c>
      <c r="G697" s="3">
        <f>tblAEX[[#This Row],[Close]]/INDEX(tblAEX[Close],MATCH(EDATE(tblAEX[[#This Row],[Datum]],-12),tblAEX[Datum]))-1</f>
        <v>-0.2640953652137894</v>
      </c>
      <c r="H697" t="e">
        <f ca="1">IF(tblAEX[[#This Row],[Close]]=MinClose,tblAEX[[#This Row],[Close]],NA())</f>
        <v>#N/A</v>
      </c>
      <c r="I697" t="e">
        <f ca="1">IF(tblAEX[[#This Row],[Close]]=MaxClose,tblAEX[[#This Row],[Close]],NA())</f>
        <v>#N/A</v>
      </c>
    </row>
    <row r="698" spans="1:9" x14ac:dyDescent="0.25">
      <c r="A698" s="1">
        <v>37526</v>
      </c>
      <c r="B698">
        <v>317.36</v>
      </c>
      <c r="C698">
        <v>319.48</v>
      </c>
      <c r="D698">
        <v>311.88</v>
      </c>
      <c r="E698">
        <v>315.74</v>
      </c>
      <c r="F698">
        <f>IF(tblAEX[[#This Row],[Datum]]&lt;=INDEX(tblRecessie[Eind],MATCH(tblAEX[[#This Row],[Datum]],tblRecessie[Start])),1,NA())</f>
        <v>1</v>
      </c>
      <c r="G698" s="3">
        <f>tblAEX[[#This Row],[Close]]/INDEX(tblAEX[Close],MATCH(EDATE(tblAEX[[#This Row],[Datum]],-12),tblAEX[Datum]))-1</f>
        <v>-0.27268957891827139</v>
      </c>
      <c r="H698" t="e">
        <f ca="1">IF(tblAEX[[#This Row],[Close]]=MinClose,tblAEX[[#This Row],[Close]],NA())</f>
        <v>#N/A</v>
      </c>
      <c r="I698" t="e">
        <f ca="1">IF(tblAEX[[#This Row],[Close]]=MaxClose,tblAEX[[#This Row],[Close]],NA())</f>
        <v>#N/A</v>
      </c>
    </row>
    <row r="699" spans="1:9" x14ac:dyDescent="0.25">
      <c r="A699" s="1">
        <v>37529</v>
      </c>
      <c r="B699">
        <v>304.12</v>
      </c>
      <c r="C699">
        <v>304.12</v>
      </c>
      <c r="D699">
        <v>292.08999999999997</v>
      </c>
      <c r="E699">
        <v>296.36</v>
      </c>
      <c r="F699">
        <f>IF(tblAEX[[#This Row],[Datum]]&lt;=INDEX(tblRecessie[Eind],MATCH(tblAEX[[#This Row],[Datum]],tblRecessie[Start])),1,NA())</f>
        <v>1</v>
      </c>
      <c r="G699" s="3">
        <f>tblAEX[[#This Row],[Close]]/INDEX(tblAEX[Close],MATCH(EDATE(tblAEX[[#This Row],[Datum]],-12),tblAEX[Datum]))-1</f>
        <v>-0.34703769801925655</v>
      </c>
      <c r="H699" t="e">
        <f ca="1">IF(tblAEX[[#This Row],[Close]]=MinClose,tblAEX[[#This Row],[Close]],NA())</f>
        <v>#N/A</v>
      </c>
      <c r="I699" t="e">
        <f ca="1">IF(tblAEX[[#This Row],[Close]]=MaxClose,tblAEX[[#This Row],[Close]],NA())</f>
        <v>#N/A</v>
      </c>
    </row>
    <row r="700" spans="1:9" x14ac:dyDescent="0.25">
      <c r="A700" s="1">
        <v>37530</v>
      </c>
      <c r="B700">
        <v>299.07</v>
      </c>
      <c r="C700">
        <v>305.25</v>
      </c>
      <c r="D700">
        <v>294.14</v>
      </c>
      <c r="E700">
        <v>305.05</v>
      </c>
      <c r="F700">
        <f>IF(tblAEX[[#This Row],[Datum]]&lt;=INDEX(tblRecessie[Eind],MATCH(tblAEX[[#This Row],[Datum]],tblRecessie[Start])),1,NA())</f>
        <v>1</v>
      </c>
      <c r="G700" s="3">
        <f>tblAEX[[#This Row],[Close]]/INDEX(tblAEX[Close],MATCH(EDATE(tblAEX[[#This Row],[Datum]],-12),tblAEX[Datum]))-1</f>
        <v>-0.30264722019019752</v>
      </c>
      <c r="H700" t="e">
        <f ca="1">IF(tblAEX[[#This Row],[Close]]=MinClose,tblAEX[[#This Row],[Close]],NA())</f>
        <v>#N/A</v>
      </c>
      <c r="I700" t="e">
        <f ca="1">IF(tblAEX[[#This Row],[Close]]=MaxClose,tblAEX[[#This Row],[Close]],NA())</f>
        <v>#N/A</v>
      </c>
    </row>
    <row r="701" spans="1:9" x14ac:dyDescent="0.25">
      <c r="A701" s="1">
        <v>37531</v>
      </c>
      <c r="B701">
        <v>315.13</v>
      </c>
      <c r="C701">
        <v>319.45999999999998</v>
      </c>
      <c r="D701">
        <v>309.13</v>
      </c>
      <c r="E701">
        <v>317.41000000000003</v>
      </c>
      <c r="F701">
        <f>IF(tblAEX[[#This Row],[Datum]]&lt;=INDEX(tblRecessie[Eind],MATCH(tblAEX[[#This Row],[Datum]],tblRecessie[Start])),1,NA())</f>
        <v>1</v>
      </c>
      <c r="G701" s="3">
        <f>tblAEX[[#This Row],[Close]]/INDEX(tblAEX[Close],MATCH(EDATE(tblAEX[[#This Row],[Datum]],-12),tblAEX[Datum]))-1</f>
        <v>-0.28322381049161072</v>
      </c>
      <c r="H701" t="e">
        <f ca="1">IF(tblAEX[[#This Row],[Close]]=MinClose,tblAEX[[#This Row],[Close]],NA())</f>
        <v>#N/A</v>
      </c>
      <c r="I701" t="e">
        <f ca="1">IF(tblAEX[[#This Row],[Close]]=MaxClose,tblAEX[[#This Row],[Close]],NA())</f>
        <v>#N/A</v>
      </c>
    </row>
    <row r="702" spans="1:9" x14ac:dyDescent="0.25">
      <c r="A702" s="1">
        <v>37532</v>
      </c>
      <c r="B702">
        <v>307.86</v>
      </c>
      <c r="C702">
        <v>321.8</v>
      </c>
      <c r="D702">
        <v>307.44</v>
      </c>
      <c r="E702">
        <v>313.89999999999998</v>
      </c>
      <c r="F702">
        <f>IF(tblAEX[[#This Row],[Datum]]&lt;=INDEX(tblRecessie[Eind],MATCH(tblAEX[[#This Row],[Datum]],tblRecessie[Start])),1,NA())</f>
        <v>1</v>
      </c>
      <c r="G702" s="3">
        <f>tblAEX[[#This Row],[Close]]/INDEX(tblAEX[Close],MATCH(EDATE(tblAEX[[#This Row],[Datum]],-12),tblAEX[Datum]))-1</f>
        <v>-0.28393822569975136</v>
      </c>
      <c r="H702" t="e">
        <f ca="1">IF(tblAEX[[#This Row],[Close]]=MinClose,tblAEX[[#This Row],[Close]],NA())</f>
        <v>#N/A</v>
      </c>
      <c r="I702" t="e">
        <f ca="1">IF(tblAEX[[#This Row],[Close]]=MaxClose,tblAEX[[#This Row],[Close]],NA())</f>
        <v>#N/A</v>
      </c>
    </row>
    <row r="703" spans="1:9" x14ac:dyDescent="0.25">
      <c r="A703" s="1">
        <v>37533</v>
      </c>
      <c r="B703">
        <v>312.62</v>
      </c>
      <c r="C703">
        <v>316.61</v>
      </c>
      <c r="D703">
        <v>303.75</v>
      </c>
      <c r="E703">
        <v>305.88</v>
      </c>
      <c r="F703">
        <f>IF(tblAEX[[#This Row],[Datum]]&lt;=INDEX(tblRecessie[Eind],MATCH(tblAEX[[#This Row],[Datum]],tblRecessie[Start])),1,NA())</f>
        <v>1</v>
      </c>
      <c r="G703" s="3">
        <f>tblAEX[[#This Row],[Close]]/INDEX(tblAEX[Close],MATCH(EDATE(tblAEX[[#This Row],[Datum]],-12),tblAEX[Datum]))-1</f>
        <v>-0.33334786304295705</v>
      </c>
      <c r="H703" t="e">
        <f ca="1">IF(tblAEX[[#This Row],[Close]]=MinClose,tblAEX[[#This Row],[Close]],NA())</f>
        <v>#N/A</v>
      </c>
      <c r="I703" t="e">
        <f ca="1">IF(tblAEX[[#This Row],[Close]]=MaxClose,tblAEX[[#This Row],[Close]],NA())</f>
        <v>#N/A</v>
      </c>
    </row>
    <row r="704" spans="1:9" x14ac:dyDescent="0.25">
      <c r="A704" s="1">
        <v>37536</v>
      </c>
      <c r="B704">
        <v>297.83</v>
      </c>
      <c r="C704">
        <v>304.94</v>
      </c>
      <c r="D704">
        <v>296.12</v>
      </c>
      <c r="E704">
        <v>300.49</v>
      </c>
      <c r="F704">
        <f>IF(tblAEX[[#This Row],[Datum]]&lt;=INDEX(tblRecessie[Eind],MATCH(tblAEX[[#This Row],[Datum]],tblRecessie[Start])),1,NA())</f>
        <v>1</v>
      </c>
      <c r="G704" s="3">
        <f>tblAEX[[#This Row],[Close]]/INDEX(tblAEX[Close],MATCH(EDATE(tblAEX[[#This Row],[Datum]],-12),tblAEX[Datum]))-1</f>
        <v>-0.34260211336935831</v>
      </c>
      <c r="H704" t="e">
        <f ca="1">IF(tblAEX[[#This Row],[Close]]=MinClose,tblAEX[[#This Row],[Close]],NA())</f>
        <v>#N/A</v>
      </c>
      <c r="I704" t="e">
        <f ca="1">IF(tblAEX[[#This Row],[Close]]=MaxClose,tblAEX[[#This Row],[Close]],NA())</f>
        <v>#N/A</v>
      </c>
    </row>
    <row r="705" spans="1:9" x14ac:dyDescent="0.25">
      <c r="A705" s="1">
        <v>37537</v>
      </c>
      <c r="B705">
        <v>304.31</v>
      </c>
      <c r="C705">
        <v>306.45999999999998</v>
      </c>
      <c r="D705">
        <v>291.92</v>
      </c>
      <c r="E705">
        <v>292.51</v>
      </c>
      <c r="F705">
        <f>IF(tblAEX[[#This Row],[Datum]]&lt;=INDEX(tblRecessie[Eind],MATCH(tblAEX[[#This Row],[Datum]],tblRecessie[Start])),1,NA())</f>
        <v>1</v>
      </c>
      <c r="G705" s="3">
        <f>tblAEX[[#This Row],[Close]]/INDEX(tblAEX[Close],MATCH(EDATE(tblAEX[[#This Row],[Datum]],-12),tblAEX[Datum]))-1</f>
        <v>-0.36101098805076781</v>
      </c>
      <c r="H705" t="e">
        <f ca="1">IF(tblAEX[[#This Row],[Close]]=MinClose,tblAEX[[#This Row],[Close]],NA())</f>
        <v>#N/A</v>
      </c>
      <c r="I705" t="e">
        <f ca="1">IF(tblAEX[[#This Row],[Close]]=MaxClose,tblAEX[[#This Row],[Close]],NA())</f>
        <v>#N/A</v>
      </c>
    </row>
    <row r="706" spans="1:9" x14ac:dyDescent="0.25">
      <c r="A706" s="1">
        <v>37538</v>
      </c>
      <c r="B706">
        <v>295.02999999999997</v>
      </c>
      <c r="C706">
        <v>296.17</v>
      </c>
      <c r="D706">
        <v>285.82</v>
      </c>
      <c r="E706">
        <v>291.44</v>
      </c>
      <c r="F706">
        <f>IF(tblAEX[[#This Row],[Datum]]&lt;=INDEX(tblRecessie[Eind],MATCH(tblAEX[[#This Row],[Datum]],tblRecessie[Start])),1,NA())</f>
        <v>1</v>
      </c>
      <c r="G706" s="3">
        <f>tblAEX[[#This Row],[Close]]/INDEX(tblAEX[Close],MATCH(EDATE(tblAEX[[#This Row],[Datum]],-12),tblAEX[Datum]))-1</f>
        <v>-0.3648053702977202</v>
      </c>
      <c r="H706" t="e">
        <f ca="1">IF(tblAEX[[#This Row],[Close]]=MinClose,tblAEX[[#This Row],[Close]],NA())</f>
        <v>#N/A</v>
      </c>
      <c r="I706" t="e">
        <f ca="1">IF(tblAEX[[#This Row],[Close]]=MaxClose,tblAEX[[#This Row],[Close]],NA())</f>
        <v>#N/A</v>
      </c>
    </row>
    <row r="707" spans="1:9" x14ac:dyDescent="0.25">
      <c r="A707" s="1">
        <v>37539</v>
      </c>
      <c r="B707">
        <v>288.11</v>
      </c>
      <c r="C707">
        <v>301.77</v>
      </c>
      <c r="D707">
        <v>286.55</v>
      </c>
      <c r="E707">
        <v>301.48</v>
      </c>
      <c r="F707">
        <f>IF(tblAEX[[#This Row],[Datum]]&lt;=INDEX(tblRecessie[Eind],MATCH(tblAEX[[#This Row],[Datum]],tblRecessie[Start])),1,NA())</f>
        <v>1</v>
      </c>
      <c r="G707" s="3">
        <f>tblAEX[[#This Row],[Close]]/INDEX(tblAEX[Close],MATCH(EDATE(tblAEX[[#This Row],[Datum]],-12),tblAEX[Datum]))-1</f>
        <v>-0.36049890757906788</v>
      </c>
      <c r="H707" t="e">
        <f ca="1">IF(tblAEX[[#This Row],[Close]]=MinClose,tblAEX[[#This Row],[Close]],NA())</f>
        <v>#N/A</v>
      </c>
      <c r="I707" t="e">
        <f ca="1">IF(tblAEX[[#This Row],[Close]]=MaxClose,tblAEX[[#This Row],[Close]],NA())</f>
        <v>#N/A</v>
      </c>
    </row>
    <row r="708" spans="1:9" x14ac:dyDescent="0.25">
      <c r="A708" s="1">
        <v>37540</v>
      </c>
      <c r="B708">
        <v>303.06</v>
      </c>
      <c r="C708">
        <v>318.08</v>
      </c>
      <c r="D708">
        <v>302.51</v>
      </c>
      <c r="E708">
        <v>317.75</v>
      </c>
      <c r="F708">
        <f>IF(tblAEX[[#This Row],[Datum]]&lt;=INDEX(tblRecessie[Eind],MATCH(tblAEX[[#This Row],[Datum]],tblRecessie[Start])),1,NA())</f>
        <v>1</v>
      </c>
      <c r="G708" s="3">
        <f>tblAEX[[#This Row],[Close]]/INDEX(tblAEX[Close],MATCH(EDATE(tblAEX[[#This Row],[Datum]],-12),tblAEX[Datum]))-1</f>
        <v>-0.33480572768380512</v>
      </c>
      <c r="H708" t="e">
        <f ca="1">IF(tblAEX[[#This Row],[Close]]=MinClose,tblAEX[[#This Row],[Close]],NA())</f>
        <v>#N/A</v>
      </c>
      <c r="I708" t="e">
        <f ca="1">IF(tblAEX[[#This Row],[Close]]=MaxClose,tblAEX[[#This Row],[Close]],NA())</f>
        <v>#N/A</v>
      </c>
    </row>
    <row r="709" spans="1:9" x14ac:dyDescent="0.25">
      <c r="A709" s="1">
        <v>37543</v>
      </c>
      <c r="B709">
        <v>316.32</v>
      </c>
      <c r="C709">
        <v>322.62</v>
      </c>
      <c r="D709">
        <v>313.39</v>
      </c>
      <c r="E709">
        <v>316.13</v>
      </c>
      <c r="F709">
        <f>IF(tblAEX[[#This Row],[Datum]]&lt;=INDEX(tblRecessie[Eind],MATCH(tblAEX[[#This Row],[Datum]],tblRecessie[Start])),1,NA())</f>
        <v>1</v>
      </c>
      <c r="G709" s="3">
        <f>tblAEX[[#This Row],[Close]]/INDEX(tblAEX[Close],MATCH(EDATE(tblAEX[[#This Row],[Datum]],-12),tblAEX[Datum]))-1</f>
        <v>-0.33181856611430505</v>
      </c>
      <c r="H709" t="e">
        <f ca="1">IF(tblAEX[[#This Row],[Close]]=MinClose,tblAEX[[#This Row],[Close]],NA())</f>
        <v>#N/A</v>
      </c>
      <c r="I709" t="e">
        <f ca="1">IF(tblAEX[[#This Row],[Close]]=MaxClose,tblAEX[[#This Row],[Close]],NA())</f>
        <v>#N/A</v>
      </c>
    </row>
    <row r="710" spans="1:9" x14ac:dyDescent="0.25">
      <c r="A710" s="1">
        <v>37544</v>
      </c>
      <c r="B710">
        <v>319.18</v>
      </c>
      <c r="C710">
        <v>340.59</v>
      </c>
      <c r="D710">
        <v>319.18</v>
      </c>
      <c r="E710">
        <v>340.59</v>
      </c>
      <c r="F710">
        <f>IF(tblAEX[[#This Row],[Datum]]&lt;=INDEX(tblRecessie[Eind],MATCH(tblAEX[[#This Row],[Datum]],tblRecessie[Start])),1,NA())</f>
        <v>1</v>
      </c>
      <c r="G710" s="3">
        <f>tblAEX[[#This Row],[Close]]/INDEX(tblAEX[Close],MATCH(EDATE(tblAEX[[#This Row],[Datum]],-12),tblAEX[Datum]))-1</f>
        <v>-0.24469429844987034</v>
      </c>
      <c r="H710" t="e">
        <f ca="1">IF(tblAEX[[#This Row],[Close]]=MinClose,tblAEX[[#This Row],[Close]],NA())</f>
        <v>#N/A</v>
      </c>
      <c r="I710" t="e">
        <f ca="1">IF(tblAEX[[#This Row],[Close]]=MaxClose,tblAEX[[#This Row],[Close]],NA())</f>
        <v>#N/A</v>
      </c>
    </row>
    <row r="711" spans="1:9" x14ac:dyDescent="0.25">
      <c r="A711" s="1">
        <v>37545</v>
      </c>
      <c r="B711">
        <v>333.4</v>
      </c>
      <c r="C711">
        <v>347.95</v>
      </c>
      <c r="D711">
        <v>329.93</v>
      </c>
      <c r="E711">
        <v>331.94</v>
      </c>
      <c r="F711">
        <f>IF(tblAEX[[#This Row],[Datum]]&lt;=INDEX(tblRecessie[Eind],MATCH(tblAEX[[#This Row],[Datum]],tblRecessie[Start])),1,NA())</f>
        <v>1</v>
      </c>
      <c r="G711" s="3">
        <f>tblAEX[[#This Row],[Close]]/INDEX(tblAEX[Close],MATCH(EDATE(tblAEX[[#This Row],[Datum]],-12),tblAEX[Datum]))-1</f>
        <v>-0.26631744137214597</v>
      </c>
      <c r="H711" t="e">
        <f ca="1">IF(tblAEX[[#This Row],[Close]]=MinClose,tblAEX[[#This Row],[Close]],NA())</f>
        <v>#N/A</v>
      </c>
      <c r="I711" t="e">
        <f ca="1">IF(tblAEX[[#This Row],[Close]]=MaxClose,tblAEX[[#This Row],[Close]],NA())</f>
        <v>#N/A</v>
      </c>
    </row>
    <row r="712" spans="1:9" x14ac:dyDescent="0.25">
      <c r="A712" s="1">
        <v>37546</v>
      </c>
      <c r="B712">
        <v>337.4</v>
      </c>
      <c r="C712">
        <v>348.57</v>
      </c>
      <c r="D712">
        <v>337.4</v>
      </c>
      <c r="E712">
        <v>343.45</v>
      </c>
      <c r="F712">
        <f>IF(tblAEX[[#This Row],[Datum]]&lt;=INDEX(tblRecessie[Eind],MATCH(tblAEX[[#This Row],[Datum]],tblRecessie[Start])),1,NA())</f>
        <v>1</v>
      </c>
      <c r="G712" s="3">
        <f>tblAEX[[#This Row],[Close]]/INDEX(tblAEX[Close],MATCH(EDATE(tblAEX[[#This Row],[Datum]],-12),tblAEX[Datum]))-1</f>
        <v>-0.25950281365214212</v>
      </c>
      <c r="H712" t="e">
        <f ca="1">IF(tblAEX[[#This Row],[Close]]=MinClose,tblAEX[[#This Row],[Close]],NA())</f>
        <v>#N/A</v>
      </c>
      <c r="I712" t="e">
        <f ca="1">IF(tblAEX[[#This Row],[Close]]=MaxClose,tblAEX[[#This Row],[Close]],NA())</f>
        <v>#N/A</v>
      </c>
    </row>
    <row r="713" spans="1:9" x14ac:dyDescent="0.25">
      <c r="A713" s="1">
        <v>37547</v>
      </c>
      <c r="B713">
        <v>347.76</v>
      </c>
      <c r="C713">
        <v>347.76</v>
      </c>
      <c r="D713">
        <v>336.56</v>
      </c>
      <c r="E713">
        <v>345.34</v>
      </c>
      <c r="F713">
        <f>IF(tblAEX[[#This Row],[Datum]]&lt;=INDEX(tblRecessie[Eind],MATCH(tblAEX[[#This Row],[Datum]],tblRecessie[Start])),1,NA())</f>
        <v>1</v>
      </c>
      <c r="G713" s="3">
        <f>tblAEX[[#This Row],[Close]]/INDEX(tblAEX[Close],MATCH(EDATE(tblAEX[[#This Row],[Datum]],-12),tblAEX[Datum]))-1</f>
        <v>-0.23654772958394132</v>
      </c>
      <c r="H713" t="e">
        <f ca="1">IF(tblAEX[[#This Row],[Close]]=MinClose,tblAEX[[#This Row],[Close]],NA())</f>
        <v>#N/A</v>
      </c>
      <c r="I713" t="e">
        <f ca="1">IF(tblAEX[[#This Row],[Close]]=MaxClose,tblAEX[[#This Row],[Close]],NA())</f>
        <v>#N/A</v>
      </c>
    </row>
    <row r="714" spans="1:9" x14ac:dyDescent="0.25">
      <c r="A714" s="1">
        <v>37550</v>
      </c>
      <c r="B714">
        <v>342.48</v>
      </c>
      <c r="C714">
        <v>347.26</v>
      </c>
      <c r="D714">
        <v>339.61</v>
      </c>
      <c r="E714">
        <v>344.74</v>
      </c>
      <c r="F714">
        <f>IF(tblAEX[[#This Row],[Datum]]&lt;=INDEX(tblRecessie[Eind],MATCH(tblAEX[[#This Row],[Datum]],tblRecessie[Start])),1,NA())</f>
        <v>1</v>
      </c>
      <c r="G714" s="3">
        <f>tblAEX[[#This Row],[Close]]/INDEX(tblAEX[Close],MATCH(EDATE(tblAEX[[#This Row],[Datum]],-12),tblAEX[Datum]))-1</f>
        <v>-0.22627704461800879</v>
      </c>
      <c r="H714" t="e">
        <f ca="1">IF(tblAEX[[#This Row],[Close]]=MinClose,tblAEX[[#This Row],[Close]],NA())</f>
        <v>#N/A</v>
      </c>
      <c r="I714" t="e">
        <f ca="1">IF(tblAEX[[#This Row],[Close]]=MaxClose,tblAEX[[#This Row],[Close]],NA())</f>
        <v>#N/A</v>
      </c>
    </row>
    <row r="715" spans="1:9" x14ac:dyDescent="0.25">
      <c r="A715" s="1">
        <v>37551</v>
      </c>
      <c r="B715">
        <v>346.2</v>
      </c>
      <c r="C715">
        <v>352.74</v>
      </c>
      <c r="D715">
        <v>340.36</v>
      </c>
      <c r="E715">
        <v>342.6</v>
      </c>
      <c r="F715">
        <f>IF(tblAEX[[#This Row],[Datum]]&lt;=INDEX(tblRecessie[Eind],MATCH(tblAEX[[#This Row],[Datum]],tblRecessie[Start])),1,NA())</f>
        <v>1</v>
      </c>
      <c r="G715" s="3">
        <f>tblAEX[[#This Row],[Close]]/INDEX(tblAEX[Close],MATCH(EDATE(tblAEX[[#This Row],[Datum]],-12),tblAEX[Datum]))-1</f>
        <v>-0.2458893706940195</v>
      </c>
      <c r="H715" t="e">
        <f ca="1">IF(tblAEX[[#This Row],[Close]]=MinClose,tblAEX[[#This Row],[Close]],NA())</f>
        <v>#N/A</v>
      </c>
      <c r="I715" t="e">
        <f ca="1">IF(tblAEX[[#This Row],[Close]]=MaxClose,tblAEX[[#This Row],[Close]],NA())</f>
        <v>#N/A</v>
      </c>
    </row>
    <row r="716" spans="1:9" x14ac:dyDescent="0.25">
      <c r="A716" s="1">
        <v>37552</v>
      </c>
      <c r="B716">
        <v>344.31</v>
      </c>
      <c r="C716">
        <v>346.98</v>
      </c>
      <c r="D716">
        <v>329.32</v>
      </c>
      <c r="E716">
        <v>329.32</v>
      </c>
      <c r="F716">
        <f>IF(tblAEX[[#This Row],[Datum]]&lt;=INDEX(tblRecessie[Eind],MATCH(tblAEX[[#This Row],[Datum]],tblRecessie[Start])),1,NA())</f>
        <v>1</v>
      </c>
      <c r="G716" s="3">
        <f>tblAEX[[#This Row],[Close]]/INDEX(tblAEX[Close],MATCH(EDATE(tblAEX[[#This Row],[Datum]],-12),tblAEX[Datum]))-1</f>
        <v>-0.29909545599659471</v>
      </c>
      <c r="H716" t="e">
        <f ca="1">IF(tblAEX[[#This Row],[Close]]=MinClose,tblAEX[[#This Row],[Close]],NA())</f>
        <v>#N/A</v>
      </c>
      <c r="I716" t="e">
        <f ca="1">IF(tblAEX[[#This Row],[Close]]=MaxClose,tblAEX[[#This Row],[Close]],NA())</f>
        <v>#N/A</v>
      </c>
    </row>
    <row r="717" spans="1:9" x14ac:dyDescent="0.25">
      <c r="A717" s="1">
        <v>37553</v>
      </c>
      <c r="B717">
        <v>335.96</v>
      </c>
      <c r="C717">
        <v>338.91</v>
      </c>
      <c r="D717">
        <v>331.58</v>
      </c>
      <c r="E717">
        <v>336.27</v>
      </c>
      <c r="F717">
        <f>IF(tblAEX[[#This Row],[Datum]]&lt;=INDEX(tblRecessie[Eind],MATCH(tblAEX[[#This Row],[Datum]],tblRecessie[Start])),1,NA())</f>
        <v>1</v>
      </c>
      <c r="G717" s="3">
        <f>tblAEX[[#This Row],[Close]]/INDEX(tblAEX[Close],MATCH(EDATE(tblAEX[[#This Row],[Datum]],-12),tblAEX[Datum]))-1</f>
        <v>-0.28147435897435902</v>
      </c>
      <c r="H717" t="e">
        <f ca="1">IF(tblAEX[[#This Row],[Close]]=MinClose,tblAEX[[#This Row],[Close]],NA())</f>
        <v>#N/A</v>
      </c>
      <c r="I717" t="e">
        <f ca="1">IF(tblAEX[[#This Row],[Close]]=MaxClose,tblAEX[[#This Row],[Close]],NA())</f>
        <v>#N/A</v>
      </c>
    </row>
    <row r="718" spans="1:9" x14ac:dyDescent="0.25">
      <c r="A718" s="1">
        <v>37554</v>
      </c>
      <c r="B718">
        <v>329.09</v>
      </c>
      <c r="C718">
        <v>332.58</v>
      </c>
      <c r="D718">
        <v>327.38</v>
      </c>
      <c r="E718">
        <v>330.53</v>
      </c>
      <c r="F718">
        <f>IF(tblAEX[[#This Row],[Datum]]&lt;=INDEX(tblRecessie[Eind],MATCH(tblAEX[[#This Row],[Datum]],tblRecessie[Start])),1,NA())</f>
        <v>1</v>
      </c>
      <c r="G718" s="3">
        <f>tblAEX[[#This Row],[Close]]/INDEX(tblAEX[Close],MATCH(EDATE(tblAEX[[#This Row],[Datum]],-12),tblAEX[Datum]))-1</f>
        <v>-0.27993813040542015</v>
      </c>
      <c r="H718" t="e">
        <f ca="1">IF(tblAEX[[#This Row],[Close]]=MinClose,tblAEX[[#This Row],[Close]],NA())</f>
        <v>#N/A</v>
      </c>
      <c r="I718" t="e">
        <f ca="1">IF(tblAEX[[#This Row],[Close]]=MaxClose,tblAEX[[#This Row],[Close]],NA())</f>
        <v>#N/A</v>
      </c>
    </row>
    <row r="719" spans="1:9" x14ac:dyDescent="0.25">
      <c r="A719" s="1">
        <v>37557</v>
      </c>
      <c r="B719">
        <v>335.69</v>
      </c>
      <c r="C719">
        <v>341.69</v>
      </c>
      <c r="D719">
        <v>335.69</v>
      </c>
      <c r="E719">
        <v>339.37</v>
      </c>
      <c r="F719">
        <f>IF(tblAEX[[#This Row],[Datum]]&lt;=INDEX(tblRecessie[Eind],MATCH(tblAEX[[#This Row],[Datum]],tblRecessie[Start])),1,NA())</f>
        <v>1</v>
      </c>
      <c r="G719" s="3">
        <f>tblAEX[[#This Row],[Close]]/INDEX(tblAEX[Close],MATCH(EDATE(tblAEX[[#This Row],[Datum]],-12),tblAEX[Datum]))-1</f>
        <v>-0.28222753325860284</v>
      </c>
      <c r="H719" t="e">
        <f ca="1">IF(tblAEX[[#This Row],[Close]]=MinClose,tblAEX[[#This Row],[Close]],NA())</f>
        <v>#N/A</v>
      </c>
      <c r="I719" t="e">
        <f ca="1">IF(tblAEX[[#This Row],[Close]]=MaxClose,tblAEX[[#This Row],[Close]],NA())</f>
        <v>#N/A</v>
      </c>
    </row>
    <row r="720" spans="1:9" x14ac:dyDescent="0.25">
      <c r="A720" s="1">
        <v>37558</v>
      </c>
      <c r="B720">
        <v>334.94</v>
      </c>
      <c r="C720">
        <v>338.4</v>
      </c>
      <c r="D720">
        <v>321.68</v>
      </c>
      <c r="E720">
        <v>323.04000000000002</v>
      </c>
      <c r="F720">
        <f>IF(tblAEX[[#This Row],[Datum]]&lt;=INDEX(tblRecessie[Eind],MATCH(tblAEX[[#This Row],[Datum]],tblRecessie[Start])),1,NA())</f>
        <v>1</v>
      </c>
      <c r="G720" s="3">
        <f>tblAEX[[#This Row],[Close]]/INDEX(tblAEX[Close],MATCH(EDATE(tblAEX[[#This Row],[Datum]],-12),tblAEX[Datum]))-1</f>
        <v>-0.30476702894651886</v>
      </c>
      <c r="H720" t="e">
        <f ca="1">IF(tblAEX[[#This Row],[Close]]=MinClose,tblAEX[[#This Row],[Close]],NA())</f>
        <v>#N/A</v>
      </c>
      <c r="I720" t="e">
        <f ca="1">IF(tblAEX[[#This Row],[Close]]=MaxClose,tblAEX[[#This Row],[Close]],NA())</f>
        <v>#N/A</v>
      </c>
    </row>
    <row r="721" spans="1:9" x14ac:dyDescent="0.25">
      <c r="A721" s="1">
        <v>37559</v>
      </c>
      <c r="B721">
        <v>330.12</v>
      </c>
      <c r="C721">
        <v>335.82</v>
      </c>
      <c r="D721">
        <v>322.93</v>
      </c>
      <c r="E721">
        <v>335.07</v>
      </c>
      <c r="F721">
        <f>IF(tblAEX[[#This Row],[Datum]]&lt;=INDEX(tblRecessie[Eind],MATCH(tblAEX[[#This Row],[Datum]],tblRecessie[Start])),1,NA())</f>
        <v>1</v>
      </c>
      <c r="G721" s="3">
        <f>tblAEX[[#This Row],[Close]]/INDEX(tblAEX[Close],MATCH(EDATE(tblAEX[[#This Row],[Datum]],-12),tblAEX[Datum]))-1</f>
        <v>-0.25972648741797932</v>
      </c>
      <c r="H721" t="e">
        <f ca="1">IF(tblAEX[[#This Row],[Close]]=MinClose,tblAEX[[#This Row],[Close]],NA())</f>
        <v>#N/A</v>
      </c>
      <c r="I721" t="e">
        <f ca="1">IF(tblAEX[[#This Row],[Close]]=MaxClose,tblAEX[[#This Row],[Close]],NA())</f>
        <v>#N/A</v>
      </c>
    </row>
    <row r="722" spans="1:9" x14ac:dyDescent="0.25">
      <c r="A722" s="1">
        <v>37560</v>
      </c>
      <c r="B722">
        <v>334.21</v>
      </c>
      <c r="C722">
        <v>344.05</v>
      </c>
      <c r="D722">
        <v>330.86</v>
      </c>
      <c r="E722">
        <v>342.84</v>
      </c>
      <c r="F722">
        <f>IF(tblAEX[[#This Row],[Datum]]&lt;=INDEX(tblRecessie[Eind],MATCH(tblAEX[[#This Row],[Datum]],tblRecessie[Start])),1,NA())</f>
        <v>1</v>
      </c>
      <c r="G722" s="3">
        <f>tblAEX[[#This Row],[Close]]/INDEX(tblAEX[Close],MATCH(EDATE(tblAEX[[#This Row],[Datum]],-12),tblAEX[Datum]))-1</f>
        <v>-0.25522994373601549</v>
      </c>
      <c r="H722" t="e">
        <f ca="1">IF(tblAEX[[#This Row],[Close]]=MinClose,tblAEX[[#This Row],[Close]],NA())</f>
        <v>#N/A</v>
      </c>
      <c r="I722" t="e">
        <f ca="1">IF(tblAEX[[#This Row],[Close]]=MaxClose,tblAEX[[#This Row],[Close]],NA())</f>
        <v>#N/A</v>
      </c>
    </row>
    <row r="723" spans="1:9" x14ac:dyDescent="0.25">
      <c r="A723" s="1">
        <v>37561</v>
      </c>
      <c r="B723">
        <v>338.74</v>
      </c>
      <c r="C723">
        <v>340.88</v>
      </c>
      <c r="D723">
        <v>333.41</v>
      </c>
      <c r="E723">
        <v>339.11</v>
      </c>
      <c r="F723">
        <f>IF(tblAEX[[#This Row],[Datum]]&lt;=INDEX(tblRecessie[Eind],MATCH(tblAEX[[#This Row],[Datum]],tblRecessie[Start])),1,NA())</f>
        <v>1</v>
      </c>
      <c r="G723" s="3">
        <f>tblAEX[[#This Row],[Close]]/INDEX(tblAEX[Close],MATCH(EDATE(tblAEX[[#This Row],[Datum]],-12),tblAEX[Datum]))-1</f>
        <v>-0.2707154992580485</v>
      </c>
      <c r="H723" t="e">
        <f ca="1">IF(tblAEX[[#This Row],[Close]]=MinClose,tblAEX[[#This Row],[Close]],NA())</f>
        <v>#N/A</v>
      </c>
      <c r="I723" t="e">
        <f ca="1">IF(tblAEX[[#This Row],[Close]]=MaxClose,tblAEX[[#This Row],[Close]],NA())</f>
        <v>#N/A</v>
      </c>
    </row>
    <row r="724" spans="1:9" x14ac:dyDescent="0.25">
      <c r="A724" s="1">
        <v>37564</v>
      </c>
      <c r="B724">
        <v>347.4</v>
      </c>
      <c r="C724">
        <v>353.31</v>
      </c>
      <c r="D724">
        <v>346.65</v>
      </c>
      <c r="E724">
        <v>352.03</v>
      </c>
      <c r="F724">
        <f>IF(tblAEX[[#This Row],[Datum]]&lt;=INDEX(tblRecessie[Eind],MATCH(tblAEX[[#This Row],[Datum]],tblRecessie[Start])),1,NA())</f>
        <v>1</v>
      </c>
      <c r="G724" s="3">
        <f>tblAEX[[#This Row],[Close]]/INDEX(tblAEX[Close],MATCH(EDATE(tblAEX[[#This Row],[Datum]],-12),tblAEX[Datum]))-1</f>
        <v>-0.24804015806899504</v>
      </c>
      <c r="H724" t="e">
        <f ca="1">IF(tblAEX[[#This Row],[Close]]=MinClose,tblAEX[[#This Row],[Close]],NA())</f>
        <v>#N/A</v>
      </c>
      <c r="I724" t="e">
        <f ca="1">IF(tblAEX[[#This Row],[Close]]=MaxClose,tblAEX[[#This Row],[Close]],NA())</f>
        <v>#N/A</v>
      </c>
    </row>
    <row r="725" spans="1:9" x14ac:dyDescent="0.25">
      <c r="A725" s="1">
        <v>37565</v>
      </c>
      <c r="B725">
        <v>349.39</v>
      </c>
      <c r="C725">
        <v>357.22</v>
      </c>
      <c r="D725">
        <v>346.49</v>
      </c>
      <c r="E725">
        <v>354.41</v>
      </c>
      <c r="F725">
        <f>IF(tblAEX[[#This Row],[Datum]]&lt;=INDEX(tblRecessie[Eind],MATCH(tblAEX[[#This Row],[Datum]],tblRecessie[Start])),1,NA())</f>
        <v>1</v>
      </c>
      <c r="G725" s="3">
        <f>tblAEX[[#This Row],[Close]]/INDEX(tblAEX[Close],MATCH(EDATE(tblAEX[[#This Row],[Datum]],-12),tblAEX[Datum]))-1</f>
        <v>-0.26618630556763356</v>
      </c>
      <c r="H725" t="e">
        <f ca="1">IF(tblAEX[[#This Row],[Close]]=MinClose,tblAEX[[#This Row],[Close]],NA())</f>
        <v>#N/A</v>
      </c>
      <c r="I725" t="e">
        <f ca="1">IF(tblAEX[[#This Row],[Close]]=MaxClose,tblAEX[[#This Row],[Close]],NA())</f>
        <v>#N/A</v>
      </c>
    </row>
    <row r="726" spans="1:9" x14ac:dyDescent="0.25">
      <c r="A726" s="1">
        <v>37566</v>
      </c>
      <c r="B726">
        <v>359.37</v>
      </c>
      <c r="C726">
        <v>361.22</v>
      </c>
      <c r="D726">
        <v>346.7</v>
      </c>
      <c r="E726">
        <v>349.32</v>
      </c>
      <c r="F726">
        <f>IF(tblAEX[[#This Row],[Datum]]&lt;=INDEX(tblRecessie[Eind],MATCH(tblAEX[[#This Row],[Datum]],tblRecessie[Start])),1,NA())</f>
        <v>1</v>
      </c>
      <c r="G726" s="3">
        <f>tblAEX[[#This Row],[Close]]/INDEX(tblAEX[Close],MATCH(EDATE(tblAEX[[#This Row],[Datum]],-12),tblAEX[Datum]))-1</f>
        <v>-0.27552522969077298</v>
      </c>
      <c r="H726" t="e">
        <f ca="1">IF(tblAEX[[#This Row],[Close]]=MinClose,tblAEX[[#This Row],[Close]],NA())</f>
        <v>#N/A</v>
      </c>
      <c r="I726" t="e">
        <f ca="1">IF(tblAEX[[#This Row],[Close]]=MaxClose,tblAEX[[#This Row],[Close]],NA())</f>
        <v>#N/A</v>
      </c>
    </row>
    <row r="727" spans="1:9" x14ac:dyDescent="0.25">
      <c r="A727" s="1">
        <v>37567</v>
      </c>
      <c r="B727">
        <v>349.44</v>
      </c>
      <c r="C727">
        <v>352.04</v>
      </c>
      <c r="D727">
        <v>335.69</v>
      </c>
      <c r="E727">
        <v>336.22</v>
      </c>
      <c r="F727">
        <f>IF(tblAEX[[#This Row],[Datum]]&lt;=INDEX(tblRecessie[Eind],MATCH(tblAEX[[#This Row],[Datum]],tblRecessie[Start])),1,NA())</f>
        <v>1</v>
      </c>
      <c r="G727" s="3">
        <f>tblAEX[[#This Row],[Close]]/INDEX(tblAEX[Close],MATCH(EDATE(tblAEX[[#This Row],[Datum]],-12),tblAEX[Datum]))-1</f>
        <v>-0.31410269487341635</v>
      </c>
      <c r="H727" t="e">
        <f ca="1">IF(tblAEX[[#This Row],[Close]]=MinClose,tblAEX[[#This Row],[Close]],NA())</f>
        <v>#N/A</v>
      </c>
      <c r="I727" t="e">
        <f ca="1">IF(tblAEX[[#This Row],[Close]]=MaxClose,tblAEX[[#This Row],[Close]],NA())</f>
        <v>#N/A</v>
      </c>
    </row>
    <row r="728" spans="1:9" x14ac:dyDescent="0.25">
      <c r="A728" s="1">
        <v>37568</v>
      </c>
      <c r="B728">
        <v>334.17</v>
      </c>
      <c r="C728">
        <v>338.27</v>
      </c>
      <c r="D728">
        <v>328.21</v>
      </c>
      <c r="E728">
        <v>330.23</v>
      </c>
      <c r="F728">
        <f>IF(tblAEX[[#This Row],[Datum]]&lt;=INDEX(tblRecessie[Eind],MATCH(tblAEX[[#This Row],[Datum]],tblRecessie[Start])),1,NA())</f>
        <v>1</v>
      </c>
      <c r="G728" s="3">
        <f>tblAEX[[#This Row],[Close]]/INDEX(tblAEX[Close],MATCH(EDATE(tblAEX[[#This Row],[Datum]],-12),tblAEX[Datum]))-1</f>
        <v>-0.33972487703443033</v>
      </c>
      <c r="H728" t="e">
        <f ca="1">IF(tblAEX[[#This Row],[Close]]=MinClose,tblAEX[[#This Row],[Close]],NA())</f>
        <v>#N/A</v>
      </c>
      <c r="I728" t="e">
        <f ca="1">IF(tblAEX[[#This Row],[Close]]=MaxClose,tblAEX[[#This Row],[Close]],NA())</f>
        <v>#N/A</v>
      </c>
    </row>
    <row r="729" spans="1:9" x14ac:dyDescent="0.25">
      <c r="A729" s="1">
        <v>37571</v>
      </c>
      <c r="B729">
        <v>328.23</v>
      </c>
      <c r="C729">
        <v>329.49</v>
      </c>
      <c r="D729">
        <v>323.91000000000003</v>
      </c>
      <c r="E729">
        <v>328.11</v>
      </c>
      <c r="F729">
        <f>IF(tblAEX[[#This Row],[Datum]]&lt;=INDEX(tblRecessie[Eind],MATCH(tblAEX[[#This Row],[Datum]],tblRecessie[Start])),1,NA())</f>
        <v>1</v>
      </c>
      <c r="G729" s="3">
        <f>tblAEX[[#This Row],[Close]]/INDEX(tblAEX[Close],MATCH(EDATE(tblAEX[[#This Row],[Datum]],-12),tblAEX[Datum]))-1</f>
        <v>-0.32882624882379408</v>
      </c>
      <c r="H729" t="e">
        <f ca="1">IF(tblAEX[[#This Row],[Close]]=MinClose,tblAEX[[#This Row],[Close]],NA())</f>
        <v>#N/A</v>
      </c>
      <c r="I729" t="e">
        <f ca="1">IF(tblAEX[[#This Row],[Close]]=MaxClose,tblAEX[[#This Row],[Close]],NA())</f>
        <v>#N/A</v>
      </c>
    </row>
    <row r="730" spans="1:9" x14ac:dyDescent="0.25">
      <c r="A730" s="1">
        <v>37572</v>
      </c>
      <c r="B730">
        <v>328</v>
      </c>
      <c r="C730">
        <v>332.34</v>
      </c>
      <c r="D730">
        <v>324.45</v>
      </c>
      <c r="E730">
        <v>328.31</v>
      </c>
      <c r="F730">
        <f>IF(tblAEX[[#This Row],[Datum]]&lt;=INDEX(tblRecessie[Eind],MATCH(tblAEX[[#This Row],[Datum]],tblRecessie[Start])),1,NA())</f>
        <v>1</v>
      </c>
      <c r="G730" s="3">
        <f>tblAEX[[#This Row],[Close]]/INDEX(tblAEX[Close],MATCH(EDATE(tblAEX[[#This Row],[Datum]],-12),tblAEX[Datum]))-1</f>
        <v>-0.31069306514938377</v>
      </c>
      <c r="H730" t="e">
        <f ca="1">IF(tblAEX[[#This Row],[Close]]=MinClose,tblAEX[[#This Row],[Close]],NA())</f>
        <v>#N/A</v>
      </c>
      <c r="I730" t="e">
        <f ca="1">IF(tblAEX[[#This Row],[Close]]=MaxClose,tblAEX[[#This Row],[Close]],NA())</f>
        <v>#N/A</v>
      </c>
    </row>
    <row r="731" spans="1:9" x14ac:dyDescent="0.25">
      <c r="A731" s="1">
        <v>37573</v>
      </c>
      <c r="B731">
        <v>325.23</v>
      </c>
      <c r="C731">
        <v>326.17</v>
      </c>
      <c r="D731">
        <v>318.8</v>
      </c>
      <c r="E731">
        <v>326.17</v>
      </c>
      <c r="F731">
        <f>IF(tblAEX[[#This Row],[Datum]]&lt;=INDEX(tblRecessie[Eind],MATCH(tblAEX[[#This Row],[Datum]],tblRecessie[Start])),1,NA())</f>
        <v>1</v>
      </c>
      <c r="G731" s="3">
        <f>tblAEX[[#This Row],[Close]]/INDEX(tblAEX[Close],MATCH(EDATE(tblAEX[[#This Row],[Datum]],-12),tblAEX[Datum]))-1</f>
        <v>-0.34286289916389645</v>
      </c>
      <c r="H731" t="e">
        <f ca="1">IF(tblAEX[[#This Row],[Close]]=MinClose,tblAEX[[#This Row],[Close]],NA())</f>
        <v>#N/A</v>
      </c>
      <c r="I731" t="e">
        <f ca="1">IF(tblAEX[[#This Row],[Close]]=MaxClose,tblAEX[[#This Row],[Close]],NA())</f>
        <v>#N/A</v>
      </c>
    </row>
    <row r="732" spans="1:9" x14ac:dyDescent="0.25">
      <c r="A732" s="1">
        <v>37574</v>
      </c>
      <c r="B732">
        <v>323.17</v>
      </c>
      <c r="C732">
        <v>337.1</v>
      </c>
      <c r="D732">
        <v>321.60000000000002</v>
      </c>
      <c r="E732">
        <v>335.66</v>
      </c>
      <c r="F732">
        <f>IF(tblAEX[[#This Row],[Datum]]&lt;=INDEX(tblRecessie[Eind],MATCH(tblAEX[[#This Row],[Datum]],tblRecessie[Start])),1,NA())</f>
        <v>1</v>
      </c>
      <c r="G732" s="3">
        <f>tblAEX[[#This Row],[Close]]/INDEX(tblAEX[Close],MATCH(EDATE(tblAEX[[#This Row],[Datum]],-12),tblAEX[Datum]))-1</f>
        <v>-0.3208562641631596</v>
      </c>
      <c r="H732" t="e">
        <f ca="1">IF(tblAEX[[#This Row],[Close]]=MinClose,tblAEX[[#This Row],[Close]],NA())</f>
        <v>#N/A</v>
      </c>
      <c r="I732" t="e">
        <f ca="1">IF(tblAEX[[#This Row],[Close]]=MaxClose,tblAEX[[#This Row],[Close]],NA())</f>
        <v>#N/A</v>
      </c>
    </row>
    <row r="733" spans="1:9" x14ac:dyDescent="0.25">
      <c r="A733" s="1">
        <v>37575</v>
      </c>
      <c r="B733">
        <v>340.84</v>
      </c>
      <c r="C733">
        <v>341.5</v>
      </c>
      <c r="D733">
        <v>335.7</v>
      </c>
      <c r="E733">
        <v>338.17</v>
      </c>
      <c r="F733">
        <f>IF(tblAEX[[#This Row],[Datum]]&lt;=INDEX(tblRecessie[Eind],MATCH(tblAEX[[#This Row],[Datum]],tblRecessie[Start])),1,NA())</f>
        <v>1</v>
      </c>
      <c r="G733" s="3">
        <f>tblAEX[[#This Row],[Close]]/INDEX(tblAEX[Close],MATCH(EDATE(tblAEX[[#This Row],[Datum]],-12),tblAEX[Datum]))-1</f>
        <v>-0.32017931810871658</v>
      </c>
      <c r="H733" t="e">
        <f ca="1">IF(tblAEX[[#This Row],[Close]]=MinClose,tblAEX[[#This Row],[Close]],NA())</f>
        <v>#N/A</v>
      </c>
      <c r="I733" t="e">
        <f ca="1">IF(tblAEX[[#This Row],[Close]]=MaxClose,tblAEX[[#This Row],[Close]],NA())</f>
        <v>#N/A</v>
      </c>
    </row>
    <row r="734" spans="1:9" x14ac:dyDescent="0.25">
      <c r="A734" s="1">
        <v>37578</v>
      </c>
      <c r="B734">
        <v>338.03</v>
      </c>
      <c r="C734">
        <v>346.45</v>
      </c>
      <c r="D734">
        <v>337.72</v>
      </c>
      <c r="E734">
        <v>343.24</v>
      </c>
      <c r="F734">
        <f>IF(tblAEX[[#This Row],[Datum]]&lt;=INDEX(tblRecessie[Eind],MATCH(tblAEX[[#This Row],[Datum]],tblRecessie[Start])),1,NA())</f>
        <v>1</v>
      </c>
      <c r="G734" s="3">
        <f>tblAEX[[#This Row],[Close]]/INDEX(tblAEX[Close],MATCH(EDATE(tblAEX[[#This Row],[Datum]],-12),tblAEX[Datum]))-1</f>
        <v>-0.31984543743188343</v>
      </c>
      <c r="H734" t="e">
        <f ca="1">IF(tblAEX[[#This Row],[Close]]=MinClose,tblAEX[[#This Row],[Close]],NA())</f>
        <v>#N/A</v>
      </c>
      <c r="I734" t="e">
        <f ca="1">IF(tblAEX[[#This Row],[Close]]=MaxClose,tblAEX[[#This Row],[Close]],NA())</f>
        <v>#N/A</v>
      </c>
    </row>
    <row r="735" spans="1:9" x14ac:dyDescent="0.25">
      <c r="A735" s="1">
        <v>37579</v>
      </c>
      <c r="B735">
        <v>338.11</v>
      </c>
      <c r="C735">
        <v>341.08</v>
      </c>
      <c r="D735">
        <v>337.46</v>
      </c>
      <c r="E735">
        <v>340.82</v>
      </c>
      <c r="F735">
        <f>IF(tblAEX[[#This Row],[Datum]]&lt;=INDEX(tblRecessie[Eind],MATCH(tblAEX[[#This Row],[Datum]],tblRecessie[Start])),1,NA())</f>
        <v>1</v>
      </c>
      <c r="G735" s="3">
        <f>tblAEX[[#This Row],[Close]]/INDEX(tblAEX[Close],MATCH(EDATE(tblAEX[[#This Row],[Datum]],-12),tblAEX[Datum]))-1</f>
        <v>-0.33054409742683166</v>
      </c>
      <c r="H735" t="e">
        <f ca="1">IF(tblAEX[[#This Row],[Close]]=MinClose,tblAEX[[#This Row],[Close]],NA())</f>
        <v>#N/A</v>
      </c>
      <c r="I735" t="e">
        <f ca="1">IF(tblAEX[[#This Row],[Close]]=MaxClose,tblAEX[[#This Row],[Close]],NA())</f>
        <v>#N/A</v>
      </c>
    </row>
    <row r="736" spans="1:9" x14ac:dyDescent="0.25">
      <c r="A736" s="1">
        <v>37580</v>
      </c>
      <c r="B736">
        <v>343.26</v>
      </c>
      <c r="C736">
        <v>345.36</v>
      </c>
      <c r="D736">
        <v>335.62</v>
      </c>
      <c r="E736">
        <v>339.35</v>
      </c>
      <c r="F736">
        <f>IF(tblAEX[[#This Row],[Datum]]&lt;=INDEX(tblRecessie[Eind],MATCH(tblAEX[[#This Row],[Datum]],tblRecessie[Start])),1,NA())</f>
        <v>1</v>
      </c>
      <c r="G736" s="3">
        <f>tblAEX[[#This Row],[Close]]/INDEX(tblAEX[Close],MATCH(EDATE(tblAEX[[#This Row],[Datum]],-12),tblAEX[Datum]))-1</f>
        <v>-0.32364020489107681</v>
      </c>
      <c r="H736" t="e">
        <f ca="1">IF(tblAEX[[#This Row],[Close]]=MinClose,tblAEX[[#This Row],[Close]],NA())</f>
        <v>#N/A</v>
      </c>
      <c r="I736" t="e">
        <f ca="1">IF(tblAEX[[#This Row],[Close]]=MaxClose,tblAEX[[#This Row],[Close]],NA())</f>
        <v>#N/A</v>
      </c>
    </row>
    <row r="737" spans="1:9" x14ac:dyDescent="0.25">
      <c r="A737" s="1">
        <v>37581</v>
      </c>
      <c r="B737">
        <v>346.17</v>
      </c>
      <c r="C737">
        <v>356.96</v>
      </c>
      <c r="D737">
        <v>345.45</v>
      </c>
      <c r="E737">
        <v>356.34</v>
      </c>
      <c r="F737">
        <f>IF(tblAEX[[#This Row],[Datum]]&lt;=INDEX(tblRecessie[Eind],MATCH(tblAEX[[#This Row],[Datum]],tblRecessie[Start])),1,NA())</f>
        <v>1</v>
      </c>
      <c r="G737" s="3">
        <f>tblAEX[[#This Row],[Close]]/INDEX(tblAEX[Close],MATCH(EDATE(tblAEX[[#This Row],[Datum]],-12),tblAEX[Datum]))-1</f>
        <v>-0.28517552657973921</v>
      </c>
      <c r="H737" t="e">
        <f ca="1">IF(tblAEX[[#This Row],[Close]]=MinClose,tblAEX[[#This Row],[Close]],NA())</f>
        <v>#N/A</v>
      </c>
      <c r="I737" t="e">
        <f ca="1">IF(tblAEX[[#This Row],[Close]]=MaxClose,tblAEX[[#This Row],[Close]],NA())</f>
        <v>#N/A</v>
      </c>
    </row>
    <row r="738" spans="1:9" x14ac:dyDescent="0.25">
      <c r="A738" s="1">
        <v>37582</v>
      </c>
      <c r="B738">
        <v>355.89</v>
      </c>
      <c r="C738">
        <v>358.63</v>
      </c>
      <c r="D738">
        <v>353.6</v>
      </c>
      <c r="E738">
        <v>357.56</v>
      </c>
      <c r="F738">
        <f>IF(tblAEX[[#This Row],[Datum]]&lt;=INDEX(tblRecessie[Eind],MATCH(tblAEX[[#This Row],[Datum]],tblRecessie[Start])),1,NA())</f>
        <v>1</v>
      </c>
      <c r="G738" s="3">
        <f>tblAEX[[#This Row],[Close]]/INDEX(tblAEX[Close],MATCH(EDATE(tblAEX[[#This Row],[Datum]],-12),tblAEX[Datum]))-1</f>
        <v>-0.29240877067996518</v>
      </c>
      <c r="H738" t="e">
        <f ca="1">IF(tblAEX[[#This Row],[Close]]=MinClose,tblAEX[[#This Row],[Close]],NA())</f>
        <v>#N/A</v>
      </c>
      <c r="I738" t="e">
        <f ca="1">IF(tblAEX[[#This Row],[Close]]=MaxClose,tblAEX[[#This Row],[Close]],NA())</f>
        <v>#N/A</v>
      </c>
    </row>
    <row r="739" spans="1:9" x14ac:dyDescent="0.25">
      <c r="A739" s="1">
        <v>37585</v>
      </c>
      <c r="B739">
        <v>359.81</v>
      </c>
      <c r="C739">
        <v>362.81</v>
      </c>
      <c r="D739">
        <v>355.2</v>
      </c>
      <c r="E739">
        <v>358.59</v>
      </c>
      <c r="F739">
        <f>IF(tblAEX[[#This Row],[Datum]]&lt;=INDEX(tblRecessie[Eind],MATCH(tblAEX[[#This Row],[Datum]],tblRecessie[Start])),1,NA())</f>
        <v>1</v>
      </c>
      <c r="G739" s="3">
        <f>tblAEX[[#This Row],[Close]]/INDEX(tblAEX[Close],MATCH(EDATE(tblAEX[[#This Row],[Datum]],-12),tblAEX[Datum]))-1</f>
        <v>-0.29217741457926227</v>
      </c>
      <c r="H739" t="e">
        <f ca="1">IF(tblAEX[[#This Row],[Close]]=MinClose,tblAEX[[#This Row],[Close]],NA())</f>
        <v>#N/A</v>
      </c>
      <c r="I739" t="e">
        <f ca="1">IF(tblAEX[[#This Row],[Close]]=MaxClose,tblAEX[[#This Row],[Close]],NA())</f>
        <v>#N/A</v>
      </c>
    </row>
    <row r="740" spans="1:9" x14ac:dyDescent="0.25">
      <c r="A740" s="1">
        <v>37586</v>
      </c>
      <c r="B740">
        <v>357.57</v>
      </c>
      <c r="C740">
        <v>358.12</v>
      </c>
      <c r="D740">
        <v>346.95</v>
      </c>
      <c r="E740">
        <v>347.64</v>
      </c>
      <c r="F740">
        <f>IF(tblAEX[[#This Row],[Datum]]&lt;=INDEX(tblRecessie[Eind],MATCH(tblAEX[[#This Row],[Datum]],tblRecessie[Start])),1,NA())</f>
        <v>1</v>
      </c>
      <c r="G740" s="3">
        <f>tblAEX[[#This Row],[Close]]/INDEX(tblAEX[Close],MATCH(EDATE(tblAEX[[#This Row],[Datum]],-12),tblAEX[Datum]))-1</f>
        <v>-0.31419778658933539</v>
      </c>
      <c r="H740" t="e">
        <f ca="1">IF(tblAEX[[#This Row],[Close]]=MinClose,tblAEX[[#This Row],[Close]],NA())</f>
        <v>#N/A</v>
      </c>
      <c r="I740" t="e">
        <f ca="1">IF(tblAEX[[#This Row],[Close]]=MaxClose,tblAEX[[#This Row],[Close]],NA())</f>
        <v>#N/A</v>
      </c>
    </row>
    <row r="741" spans="1:9" x14ac:dyDescent="0.25">
      <c r="A741" s="1">
        <v>37587</v>
      </c>
      <c r="B741">
        <v>344.7</v>
      </c>
      <c r="C741">
        <v>357.66</v>
      </c>
      <c r="D741">
        <v>343.13</v>
      </c>
      <c r="E741">
        <v>357.4</v>
      </c>
      <c r="F741">
        <f>IF(tblAEX[[#This Row],[Datum]]&lt;=INDEX(tblRecessie[Eind],MATCH(tblAEX[[#This Row],[Datum]],tblRecessie[Start])),1,NA())</f>
        <v>1</v>
      </c>
      <c r="G741" s="3">
        <f>tblAEX[[#This Row],[Close]]/INDEX(tblAEX[Close],MATCH(EDATE(tblAEX[[#This Row],[Datum]],-12),tblAEX[Datum]))-1</f>
        <v>-0.28198328511732562</v>
      </c>
      <c r="H741" t="e">
        <f ca="1">IF(tblAEX[[#This Row],[Close]]=MinClose,tblAEX[[#This Row],[Close]],NA())</f>
        <v>#N/A</v>
      </c>
      <c r="I741" t="e">
        <f ca="1">IF(tblAEX[[#This Row],[Close]]=MaxClose,tblAEX[[#This Row],[Close]],NA())</f>
        <v>#N/A</v>
      </c>
    </row>
    <row r="742" spans="1:9" x14ac:dyDescent="0.25">
      <c r="A742" s="1">
        <v>37588</v>
      </c>
      <c r="B742">
        <v>359.28</v>
      </c>
      <c r="C742">
        <v>363.24</v>
      </c>
      <c r="D742">
        <v>356.82</v>
      </c>
      <c r="E742">
        <v>360.1</v>
      </c>
      <c r="F742">
        <f>IF(tblAEX[[#This Row],[Datum]]&lt;=INDEX(tblRecessie[Eind],MATCH(tblAEX[[#This Row],[Datum]],tblRecessie[Start])),1,NA())</f>
        <v>1</v>
      </c>
      <c r="G742" s="3">
        <f>tblAEX[[#This Row],[Close]]/INDEX(tblAEX[Close],MATCH(EDATE(tblAEX[[#This Row],[Datum]],-12),tblAEX[Datum]))-1</f>
        <v>-0.26436640722354998</v>
      </c>
      <c r="H742" t="e">
        <f ca="1">IF(tblAEX[[#This Row],[Close]]=MinClose,tblAEX[[#This Row],[Close]],NA())</f>
        <v>#N/A</v>
      </c>
      <c r="I742" t="e">
        <f ca="1">IF(tblAEX[[#This Row],[Close]]=MaxClose,tblAEX[[#This Row],[Close]],NA())</f>
        <v>#N/A</v>
      </c>
    </row>
    <row r="743" spans="1:9" x14ac:dyDescent="0.25">
      <c r="A743" s="1">
        <v>37589</v>
      </c>
      <c r="B743">
        <v>359.85</v>
      </c>
      <c r="C743">
        <v>364.22</v>
      </c>
      <c r="D743">
        <v>358.7</v>
      </c>
      <c r="E743">
        <v>361.99</v>
      </c>
      <c r="F743">
        <f>IF(tblAEX[[#This Row],[Datum]]&lt;=INDEX(tblRecessie[Eind],MATCH(tblAEX[[#This Row],[Datum]],tblRecessie[Start])),1,NA())</f>
        <v>1</v>
      </c>
      <c r="G743" s="3">
        <f>tblAEX[[#This Row],[Close]]/INDEX(tblAEX[Close],MATCH(EDATE(tblAEX[[#This Row],[Datum]],-12),tblAEX[Datum]))-1</f>
        <v>-0.26169692025290636</v>
      </c>
      <c r="H743" t="e">
        <f ca="1">IF(tblAEX[[#This Row],[Close]]=MinClose,tblAEX[[#This Row],[Close]],NA())</f>
        <v>#N/A</v>
      </c>
      <c r="I743" t="e">
        <f ca="1">IF(tblAEX[[#This Row],[Close]]=MaxClose,tblAEX[[#This Row],[Close]],NA())</f>
        <v>#N/A</v>
      </c>
    </row>
    <row r="744" spans="1:9" x14ac:dyDescent="0.25">
      <c r="A744" s="1">
        <v>37592</v>
      </c>
      <c r="B744">
        <v>362.2</v>
      </c>
      <c r="C744">
        <v>370.42</v>
      </c>
      <c r="D744">
        <v>360.64</v>
      </c>
      <c r="E744">
        <v>361.16</v>
      </c>
      <c r="F744">
        <f>IF(tblAEX[[#This Row],[Datum]]&lt;=INDEX(tblRecessie[Eind],MATCH(tblAEX[[#This Row],[Datum]],tblRecessie[Start])),1,NA())</f>
        <v>1</v>
      </c>
      <c r="G744" s="3">
        <f>tblAEX[[#This Row],[Close]]/INDEX(tblAEX[Close],MATCH(EDATE(tblAEX[[#This Row],[Datum]],-12),tblAEX[Datum]))-1</f>
        <v>-0.26693324131771767</v>
      </c>
      <c r="H744" t="e">
        <f ca="1">IF(tblAEX[[#This Row],[Close]]=MinClose,tblAEX[[#This Row],[Close]],NA())</f>
        <v>#N/A</v>
      </c>
      <c r="I744" t="e">
        <f ca="1">IF(tblAEX[[#This Row],[Close]]=MaxClose,tblAEX[[#This Row],[Close]],NA())</f>
        <v>#N/A</v>
      </c>
    </row>
    <row r="745" spans="1:9" x14ac:dyDescent="0.25">
      <c r="A745" s="1">
        <v>37593</v>
      </c>
      <c r="B745">
        <v>362.31</v>
      </c>
      <c r="C745">
        <v>363.46</v>
      </c>
      <c r="D745">
        <v>348.38</v>
      </c>
      <c r="E745">
        <v>349.23</v>
      </c>
      <c r="F745">
        <f>IF(tblAEX[[#This Row],[Datum]]&lt;=INDEX(tblRecessie[Eind],MATCH(tblAEX[[#This Row],[Datum]],tblRecessie[Start])),1,NA())</f>
        <v>1</v>
      </c>
      <c r="G745" s="3">
        <f>tblAEX[[#This Row],[Close]]/INDEX(tblAEX[Close],MATCH(EDATE(tblAEX[[#This Row],[Datum]],-12),tblAEX[Datum]))-1</f>
        <v>-0.28661600686358624</v>
      </c>
      <c r="H745" t="e">
        <f ca="1">IF(tblAEX[[#This Row],[Close]]=MinClose,tblAEX[[#This Row],[Close]],NA())</f>
        <v>#N/A</v>
      </c>
      <c r="I745" t="e">
        <f ca="1">IF(tblAEX[[#This Row],[Close]]=MaxClose,tblAEX[[#This Row],[Close]],NA())</f>
        <v>#N/A</v>
      </c>
    </row>
    <row r="746" spans="1:9" x14ac:dyDescent="0.25">
      <c r="A746" s="1">
        <v>37594</v>
      </c>
      <c r="B746">
        <v>347.03</v>
      </c>
      <c r="C746">
        <v>349.22</v>
      </c>
      <c r="D746">
        <v>342.1</v>
      </c>
      <c r="E746">
        <v>343.28</v>
      </c>
      <c r="F746">
        <f>IF(tblAEX[[#This Row],[Datum]]&lt;=INDEX(tblRecessie[Eind],MATCH(tblAEX[[#This Row],[Datum]],tblRecessie[Start])),1,NA())</f>
        <v>1</v>
      </c>
      <c r="G746" s="3">
        <f>tblAEX[[#This Row],[Close]]/INDEX(tblAEX[Close],MATCH(EDATE(tblAEX[[#This Row],[Datum]],-12),tblAEX[Datum]))-1</f>
        <v>-0.30278657892598915</v>
      </c>
      <c r="H746" t="e">
        <f ca="1">IF(tblAEX[[#This Row],[Close]]=MinClose,tblAEX[[#This Row],[Close]],NA())</f>
        <v>#N/A</v>
      </c>
      <c r="I746" t="e">
        <f ca="1">IF(tblAEX[[#This Row],[Close]]=MaxClose,tblAEX[[#This Row],[Close]],NA())</f>
        <v>#N/A</v>
      </c>
    </row>
    <row r="747" spans="1:9" x14ac:dyDescent="0.25">
      <c r="A747" s="1">
        <v>37595</v>
      </c>
      <c r="B747">
        <v>345.58</v>
      </c>
      <c r="C747">
        <v>352.75</v>
      </c>
      <c r="D747">
        <v>337.63</v>
      </c>
      <c r="E747">
        <v>339.33</v>
      </c>
      <c r="F747">
        <f>IF(tblAEX[[#This Row],[Datum]]&lt;=INDEX(tblRecessie[Eind],MATCH(tblAEX[[#This Row],[Datum]],tblRecessie[Start])),1,NA())</f>
        <v>1</v>
      </c>
      <c r="G747" s="3">
        <f>tblAEX[[#This Row],[Close]]/INDEX(tblAEX[Close],MATCH(EDATE(tblAEX[[#This Row],[Datum]],-12),tblAEX[Datum]))-1</f>
        <v>-0.32966555382153651</v>
      </c>
      <c r="H747" t="e">
        <f ca="1">IF(tblAEX[[#This Row],[Close]]=MinClose,tblAEX[[#This Row],[Close]],NA())</f>
        <v>#N/A</v>
      </c>
      <c r="I747" t="e">
        <f ca="1">IF(tblAEX[[#This Row],[Close]]=MaxClose,tblAEX[[#This Row],[Close]],NA())</f>
        <v>#N/A</v>
      </c>
    </row>
    <row r="748" spans="1:9" x14ac:dyDescent="0.25">
      <c r="A748" s="1">
        <v>37596</v>
      </c>
      <c r="B748">
        <v>341.69</v>
      </c>
      <c r="C748">
        <v>342.82</v>
      </c>
      <c r="D748">
        <v>329.76</v>
      </c>
      <c r="E748">
        <v>338.47</v>
      </c>
      <c r="F748">
        <f>IF(tblAEX[[#This Row],[Datum]]&lt;=INDEX(tblRecessie[Eind],MATCH(tblAEX[[#This Row],[Datum]],tblRecessie[Start])),1,NA())</f>
        <v>1</v>
      </c>
      <c r="G748" s="3">
        <f>tblAEX[[#This Row],[Close]]/INDEX(tblAEX[Close],MATCH(EDATE(tblAEX[[#This Row],[Datum]],-12),tblAEX[Datum]))-1</f>
        <v>-0.33186600604038763</v>
      </c>
      <c r="H748" t="e">
        <f ca="1">IF(tblAEX[[#This Row],[Close]]=MinClose,tblAEX[[#This Row],[Close]],NA())</f>
        <v>#N/A</v>
      </c>
      <c r="I748" t="e">
        <f ca="1">IF(tblAEX[[#This Row],[Close]]=MaxClose,tblAEX[[#This Row],[Close]],NA())</f>
        <v>#N/A</v>
      </c>
    </row>
    <row r="749" spans="1:9" x14ac:dyDescent="0.25">
      <c r="A749" s="1">
        <v>37599</v>
      </c>
      <c r="B749">
        <v>339.56</v>
      </c>
      <c r="C749">
        <v>342.68</v>
      </c>
      <c r="D749">
        <v>329.21</v>
      </c>
      <c r="E749">
        <v>330.09</v>
      </c>
      <c r="F749">
        <f>IF(tblAEX[[#This Row],[Datum]]&lt;=INDEX(tblRecessie[Eind],MATCH(tblAEX[[#This Row],[Datum]],tblRecessie[Start])),1,NA())</f>
        <v>1</v>
      </c>
      <c r="G749" s="3">
        <f>tblAEX[[#This Row],[Close]]/INDEX(tblAEX[Close],MATCH(EDATE(tblAEX[[#This Row],[Datum]],-12),tblAEX[Datum]))-1</f>
        <v>-0.34607155592535366</v>
      </c>
      <c r="H749" t="e">
        <f ca="1">IF(tblAEX[[#This Row],[Close]]=MinClose,tblAEX[[#This Row],[Close]],NA())</f>
        <v>#N/A</v>
      </c>
      <c r="I749" t="e">
        <f ca="1">IF(tblAEX[[#This Row],[Close]]=MaxClose,tblAEX[[#This Row],[Close]],NA())</f>
        <v>#N/A</v>
      </c>
    </row>
    <row r="750" spans="1:9" x14ac:dyDescent="0.25">
      <c r="A750" s="1">
        <v>37600</v>
      </c>
      <c r="B750">
        <v>327.12</v>
      </c>
      <c r="C750">
        <v>333.69</v>
      </c>
      <c r="D750">
        <v>326.19</v>
      </c>
      <c r="E750">
        <v>331.05</v>
      </c>
      <c r="F750">
        <f>IF(tblAEX[[#This Row],[Datum]]&lt;=INDEX(tblRecessie[Eind],MATCH(tblAEX[[#This Row],[Datum]],tblRecessie[Start])),1,NA())</f>
        <v>1</v>
      </c>
      <c r="G750" s="3">
        <f>tblAEX[[#This Row],[Close]]/INDEX(tblAEX[Close],MATCH(EDATE(tblAEX[[#This Row],[Datum]],-12),tblAEX[Datum]))-1</f>
        <v>-0.33015661041641375</v>
      </c>
      <c r="H750" t="e">
        <f ca="1">IF(tblAEX[[#This Row],[Close]]=MinClose,tblAEX[[#This Row],[Close]],NA())</f>
        <v>#N/A</v>
      </c>
      <c r="I750" t="e">
        <f ca="1">IF(tblAEX[[#This Row],[Close]]=MaxClose,tblAEX[[#This Row],[Close]],NA())</f>
        <v>#N/A</v>
      </c>
    </row>
    <row r="751" spans="1:9" x14ac:dyDescent="0.25">
      <c r="A751" s="1">
        <v>37601</v>
      </c>
      <c r="B751">
        <v>333.4</v>
      </c>
      <c r="C751">
        <v>338.23</v>
      </c>
      <c r="D751">
        <v>331.03</v>
      </c>
      <c r="E751">
        <v>335.72</v>
      </c>
      <c r="F751">
        <f>IF(tblAEX[[#This Row],[Datum]]&lt;=INDEX(tblRecessie[Eind],MATCH(tblAEX[[#This Row],[Datum]],tblRecessie[Start])),1,NA())</f>
        <v>1</v>
      </c>
      <c r="G751" s="3">
        <f>tblAEX[[#This Row],[Close]]/INDEX(tblAEX[Close],MATCH(EDATE(tblAEX[[#This Row],[Datum]],-12),tblAEX[Datum]))-1</f>
        <v>-0.32102335928809778</v>
      </c>
      <c r="H751" t="e">
        <f ca="1">IF(tblAEX[[#This Row],[Close]]=MinClose,tblAEX[[#This Row],[Close]],NA())</f>
        <v>#N/A</v>
      </c>
      <c r="I751" t="e">
        <f ca="1">IF(tblAEX[[#This Row],[Close]]=MaxClose,tblAEX[[#This Row],[Close]],NA())</f>
        <v>#N/A</v>
      </c>
    </row>
    <row r="752" spans="1:9" x14ac:dyDescent="0.25">
      <c r="A752" s="1">
        <v>37602</v>
      </c>
      <c r="B752">
        <v>336.68</v>
      </c>
      <c r="C752">
        <v>337.76</v>
      </c>
      <c r="D752">
        <v>328.87</v>
      </c>
      <c r="E752">
        <v>330.09</v>
      </c>
      <c r="F752">
        <f>IF(tblAEX[[#This Row],[Datum]]&lt;=INDEX(tblRecessie[Eind],MATCH(tblAEX[[#This Row],[Datum]],tblRecessie[Start])),1,NA())</f>
        <v>1</v>
      </c>
      <c r="G752" s="3">
        <f>tblAEX[[#This Row],[Close]]/INDEX(tblAEX[Close],MATCH(EDATE(tblAEX[[#This Row],[Datum]],-12),tblAEX[Datum]))-1</f>
        <v>-0.32305893933800911</v>
      </c>
      <c r="H752" t="e">
        <f ca="1">IF(tblAEX[[#This Row],[Close]]=MinClose,tblAEX[[#This Row],[Close]],NA())</f>
        <v>#N/A</v>
      </c>
      <c r="I752" t="e">
        <f ca="1">IF(tblAEX[[#This Row],[Close]]=MaxClose,tblAEX[[#This Row],[Close]],NA())</f>
        <v>#N/A</v>
      </c>
    </row>
    <row r="753" spans="1:9" x14ac:dyDescent="0.25">
      <c r="A753" s="1">
        <v>37603</v>
      </c>
      <c r="B753">
        <v>329.46</v>
      </c>
      <c r="C753">
        <v>329.46</v>
      </c>
      <c r="D753">
        <v>320.23</v>
      </c>
      <c r="E753">
        <v>322.75</v>
      </c>
      <c r="F753">
        <f>IF(tblAEX[[#This Row],[Datum]]&lt;=INDEX(tblRecessie[Eind],MATCH(tblAEX[[#This Row],[Datum]],tblRecessie[Start])),1,NA())</f>
        <v>1</v>
      </c>
      <c r="G753" s="3">
        <f>tblAEX[[#This Row],[Close]]/INDEX(tblAEX[Close],MATCH(EDATE(tblAEX[[#This Row],[Datum]],-12),tblAEX[Datum]))-1</f>
        <v>-0.32436675737910825</v>
      </c>
      <c r="H753" t="e">
        <f ca="1">IF(tblAEX[[#This Row],[Close]]=MinClose,tblAEX[[#This Row],[Close]],NA())</f>
        <v>#N/A</v>
      </c>
      <c r="I753" t="e">
        <f ca="1">IF(tblAEX[[#This Row],[Close]]=MaxClose,tblAEX[[#This Row],[Close]],NA())</f>
        <v>#N/A</v>
      </c>
    </row>
    <row r="754" spans="1:9" x14ac:dyDescent="0.25">
      <c r="A754" s="1">
        <v>37606</v>
      </c>
      <c r="B754">
        <v>320.52</v>
      </c>
      <c r="C754">
        <v>335.84</v>
      </c>
      <c r="D754">
        <v>320.49</v>
      </c>
      <c r="E754">
        <v>335.51</v>
      </c>
      <c r="F754">
        <f>IF(tblAEX[[#This Row],[Datum]]&lt;=INDEX(tblRecessie[Eind],MATCH(tblAEX[[#This Row],[Datum]],tblRecessie[Start])),1,NA())</f>
        <v>1</v>
      </c>
      <c r="G754" s="3">
        <f>tblAEX[[#This Row],[Close]]/INDEX(tblAEX[Close],MATCH(EDATE(tblAEX[[#This Row],[Datum]],-12),tblAEX[Datum]))-1</f>
        <v>-0.29450974619929771</v>
      </c>
      <c r="H754" t="e">
        <f ca="1">IF(tblAEX[[#This Row],[Close]]=MinClose,tblAEX[[#This Row],[Close]],NA())</f>
        <v>#N/A</v>
      </c>
      <c r="I754" t="e">
        <f ca="1">IF(tblAEX[[#This Row],[Close]]=MaxClose,tblAEX[[#This Row],[Close]],NA())</f>
        <v>#N/A</v>
      </c>
    </row>
    <row r="755" spans="1:9" x14ac:dyDescent="0.25">
      <c r="A755" s="1">
        <v>37607</v>
      </c>
      <c r="B755">
        <v>335.34</v>
      </c>
      <c r="C755">
        <v>337.91</v>
      </c>
      <c r="D755">
        <v>329.58</v>
      </c>
      <c r="E755">
        <v>330.39</v>
      </c>
      <c r="F755">
        <f>IF(tblAEX[[#This Row],[Datum]]&lt;=INDEX(tblRecessie[Eind],MATCH(tblAEX[[#This Row],[Datum]],tblRecessie[Start])),1,NA())</f>
        <v>1</v>
      </c>
      <c r="G755" s="3">
        <f>tblAEX[[#This Row],[Close]]/INDEX(tblAEX[Close],MATCH(EDATE(tblAEX[[#This Row],[Datum]],-12),tblAEX[Datum]))-1</f>
        <v>-0.3243143751150378</v>
      </c>
      <c r="H755" t="e">
        <f ca="1">IF(tblAEX[[#This Row],[Close]]=MinClose,tblAEX[[#This Row],[Close]],NA())</f>
        <v>#N/A</v>
      </c>
      <c r="I755" t="e">
        <f ca="1">IF(tblAEX[[#This Row],[Close]]=MaxClose,tblAEX[[#This Row],[Close]],NA())</f>
        <v>#N/A</v>
      </c>
    </row>
    <row r="756" spans="1:9" x14ac:dyDescent="0.25">
      <c r="A756" s="1">
        <v>37608</v>
      </c>
      <c r="B756">
        <v>327.97</v>
      </c>
      <c r="C756">
        <v>329.96</v>
      </c>
      <c r="D756">
        <v>322.42</v>
      </c>
      <c r="E756">
        <v>323.55</v>
      </c>
      <c r="F756">
        <f>IF(tblAEX[[#This Row],[Datum]]&lt;=INDEX(tblRecessie[Eind],MATCH(tblAEX[[#This Row],[Datum]],tblRecessie[Start])),1,NA())</f>
        <v>1</v>
      </c>
      <c r="G756" s="3">
        <f>tblAEX[[#This Row],[Close]]/INDEX(tblAEX[Close],MATCH(EDATE(tblAEX[[#This Row],[Datum]],-12),tblAEX[Datum]))-1</f>
        <v>-0.33834355828220852</v>
      </c>
      <c r="H756" t="e">
        <f ca="1">IF(tblAEX[[#This Row],[Close]]=MinClose,tblAEX[[#This Row],[Close]],NA())</f>
        <v>#N/A</v>
      </c>
      <c r="I756" t="e">
        <f ca="1">IF(tblAEX[[#This Row],[Close]]=MaxClose,tblAEX[[#This Row],[Close]],NA())</f>
        <v>#N/A</v>
      </c>
    </row>
    <row r="757" spans="1:9" x14ac:dyDescent="0.25">
      <c r="A757" s="1">
        <v>37609</v>
      </c>
      <c r="B757">
        <v>324.79000000000002</v>
      </c>
      <c r="C757">
        <v>328.18</v>
      </c>
      <c r="D757">
        <v>315.64</v>
      </c>
      <c r="E757">
        <v>320.72000000000003</v>
      </c>
      <c r="F757">
        <f>IF(tblAEX[[#This Row],[Datum]]&lt;=INDEX(tblRecessie[Eind],MATCH(tblAEX[[#This Row],[Datum]],tblRecessie[Start])),1,NA())</f>
        <v>1</v>
      </c>
      <c r="G757" s="3">
        <f>tblAEX[[#This Row],[Close]]/INDEX(tblAEX[Close],MATCH(EDATE(tblAEX[[#This Row],[Datum]],-12),tblAEX[Datum]))-1</f>
        <v>-0.34481420195705903</v>
      </c>
      <c r="H757" t="e">
        <f ca="1">IF(tblAEX[[#This Row],[Close]]=MinClose,tblAEX[[#This Row],[Close]],NA())</f>
        <v>#N/A</v>
      </c>
      <c r="I757" t="e">
        <f ca="1">IF(tblAEX[[#This Row],[Close]]=MaxClose,tblAEX[[#This Row],[Close]],NA())</f>
        <v>#N/A</v>
      </c>
    </row>
    <row r="758" spans="1:9" x14ac:dyDescent="0.25">
      <c r="A758" s="1">
        <v>37610</v>
      </c>
      <c r="B758">
        <v>323.47000000000003</v>
      </c>
      <c r="C758">
        <v>328.52</v>
      </c>
      <c r="D758">
        <v>319.45999999999998</v>
      </c>
      <c r="E758">
        <v>325.24</v>
      </c>
      <c r="F758">
        <f>IF(tblAEX[[#This Row],[Datum]]&lt;=INDEX(tblRecessie[Eind],MATCH(tblAEX[[#This Row],[Datum]],tblRecessie[Start])),1,NA())</f>
        <v>1</v>
      </c>
      <c r="G758" s="3">
        <f>tblAEX[[#This Row],[Close]]/INDEX(tblAEX[Close],MATCH(EDATE(tblAEX[[#This Row],[Datum]],-12),tblAEX[Datum]))-1</f>
        <v>-0.32766925064599484</v>
      </c>
      <c r="H758" t="e">
        <f ca="1">IF(tblAEX[[#This Row],[Close]]=MinClose,tblAEX[[#This Row],[Close]],NA())</f>
        <v>#N/A</v>
      </c>
      <c r="I758" t="e">
        <f ca="1">IF(tblAEX[[#This Row],[Close]]=MaxClose,tblAEX[[#This Row],[Close]],NA())</f>
        <v>#N/A</v>
      </c>
    </row>
    <row r="759" spans="1:9" x14ac:dyDescent="0.25">
      <c r="A759" s="1">
        <v>37613</v>
      </c>
      <c r="B759">
        <v>326.76</v>
      </c>
      <c r="C759">
        <v>330.22</v>
      </c>
      <c r="D759">
        <v>323.64999999999998</v>
      </c>
      <c r="E759">
        <v>329.72</v>
      </c>
      <c r="F759">
        <f>IF(tblAEX[[#This Row],[Datum]]&lt;=INDEX(tblRecessie[Eind],MATCH(tblAEX[[#This Row],[Datum]],tblRecessie[Start])),1,NA())</f>
        <v>1</v>
      </c>
      <c r="G759" s="3">
        <f>tblAEX[[#This Row],[Close]]/INDEX(tblAEX[Close],MATCH(EDATE(tblAEX[[#This Row],[Datum]],-12),tblAEX[Datum]))-1</f>
        <v>-0.33502742820264597</v>
      </c>
      <c r="H759" t="e">
        <f ca="1">IF(tblAEX[[#This Row],[Close]]=MinClose,tblAEX[[#This Row],[Close]],NA())</f>
        <v>#N/A</v>
      </c>
      <c r="I759" t="e">
        <f ca="1">IF(tblAEX[[#This Row],[Close]]=MaxClose,tblAEX[[#This Row],[Close]],NA())</f>
        <v>#N/A</v>
      </c>
    </row>
    <row r="760" spans="1:9" x14ac:dyDescent="0.25">
      <c r="A760" s="1">
        <v>37614</v>
      </c>
      <c r="B760">
        <v>327.84</v>
      </c>
      <c r="C760">
        <v>329.82</v>
      </c>
      <c r="D760">
        <v>326.37</v>
      </c>
      <c r="E760">
        <v>327.36</v>
      </c>
      <c r="F760">
        <f>IF(tblAEX[[#This Row],[Datum]]&lt;=INDEX(tblRecessie[Eind],MATCH(tblAEX[[#This Row],[Datum]],tblRecessie[Start])),1,NA())</f>
        <v>1</v>
      </c>
      <c r="G760" s="3">
        <f>tblAEX[[#This Row],[Close]]/INDEX(tblAEX[Close],MATCH(EDATE(tblAEX[[#This Row],[Datum]],-12),tblAEX[Datum]))-1</f>
        <v>-0.33863994504828476</v>
      </c>
      <c r="H760" t="e">
        <f ca="1">IF(tblAEX[[#This Row],[Close]]=MinClose,tblAEX[[#This Row],[Close]],NA())</f>
        <v>#N/A</v>
      </c>
      <c r="I760" t="e">
        <f ca="1">IF(tblAEX[[#This Row],[Close]]=MaxClose,tblAEX[[#This Row],[Close]],NA())</f>
        <v>#N/A</v>
      </c>
    </row>
    <row r="761" spans="1:9" x14ac:dyDescent="0.25">
      <c r="A761" s="1">
        <v>37617</v>
      </c>
      <c r="B761">
        <v>324.32</v>
      </c>
      <c r="C761">
        <v>327.02</v>
      </c>
      <c r="D761">
        <v>316.83999999999997</v>
      </c>
      <c r="E761">
        <v>317.86</v>
      </c>
      <c r="F761">
        <f>IF(tblAEX[[#This Row],[Datum]]&lt;=INDEX(tblRecessie[Eind],MATCH(tblAEX[[#This Row],[Datum]],tblRecessie[Start])),1,NA())</f>
        <v>1</v>
      </c>
      <c r="G761" s="3">
        <f>tblAEX[[#This Row],[Close]]/INDEX(tblAEX[Close],MATCH(EDATE(tblAEX[[#This Row],[Datum]],-12),tblAEX[Datum]))-1</f>
        <v>-0.3701502001347442</v>
      </c>
      <c r="H761" t="e">
        <f ca="1">IF(tblAEX[[#This Row],[Close]]=MinClose,tblAEX[[#This Row],[Close]],NA())</f>
        <v>#N/A</v>
      </c>
      <c r="I761" t="e">
        <f ca="1">IF(tblAEX[[#This Row],[Close]]=MaxClose,tblAEX[[#This Row],[Close]],NA())</f>
        <v>#N/A</v>
      </c>
    </row>
    <row r="762" spans="1:9" x14ac:dyDescent="0.25">
      <c r="A762" s="1">
        <v>37620</v>
      </c>
      <c r="B762">
        <v>315.72000000000003</v>
      </c>
      <c r="C762">
        <v>320.38</v>
      </c>
      <c r="D762">
        <v>315.72000000000003</v>
      </c>
      <c r="E762">
        <v>320.29000000000002</v>
      </c>
      <c r="F762">
        <f>IF(tblAEX[[#This Row],[Datum]]&lt;=INDEX(tblRecessie[Eind],MATCH(tblAEX[[#This Row],[Datum]],tblRecessie[Start])),1,NA())</f>
        <v>1</v>
      </c>
      <c r="G762" s="3">
        <f>tblAEX[[#This Row],[Close]]/INDEX(tblAEX[Close],MATCH(EDATE(tblAEX[[#This Row],[Datum]],-12),tblAEX[Datum]))-1</f>
        <v>-0.36799005485615055</v>
      </c>
      <c r="H762" t="e">
        <f ca="1">IF(tblAEX[[#This Row],[Close]]=MinClose,tblAEX[[#This Row],[Close]],NA())</f>
        <v>#N/A</v>
      </c>
      <c r="I762" t="e">
        <f ca="1">IF(tblAEX[[#This Row],[Close]]=MaxClose,tblAEX[[#This Row],[Close]],NA())</f>
        <v>#N/A</v>
      </c>
    </row>
    <row r="763" spans="1:9" x14ac:dyDescent="0.25">
      <c r="A763" s="1">
        <v>37621</v>
      </c>
      <c r="B763">
        <v>320.17</v>
      </c>
      <c r="C763">
        <v>325.18</v>
      </c>
      <c r="D763">
        <v>319.97000000000003</v>
      </c>
      <c r="E763">
        <v>322.73</v>
      </c>
      <c r="F763">
        <f>IF(tblAEX[[#This Row],[Datum]]&lt;=INDEX(tblRecessie[Eind],MATCH(tblAEX[[#This Row],[Datum]],tblRecessie[Start])),1,NA())</f>
        <v>1</v>
      </c>
      <c r="G763" s="3">
        <f>tblAEX[[#This Row],[Close]]/INDEX(tblAEX[Close],MATCH(EDATE(tblAEX[[#This Row],[Datum]],-12),tblAEX[Datum]))-1</f>
        <v>-0.36317534235763049</v>
      </c>
      <c r="H763" t="e">
        <f ca="1">IF(tblAEX[[#This Row],[Close]]=MinClose,tblAEX[[#This Row],[Close]],NA())</f>
        <v>#N/A</v>
      </c>
      <c r="I763" t="e">
        <f ca="1">IF(tblAEX[[#This Row],[Close]]=MaxClose,tblAEX[[#This Row],[Close]],NA())</f>
        <v>#N/A</v>
      </c>
    </row>
    <row r="764" spans="1:9" x14ac:dyDescent="0.25">
      <c r="A764" s="1">
        <v>37623</v>
      </c>
      <c r="B764">
        <v>323.76</v>
      </c>
      <c r="C764">
        <v>337.26</v>
      </c>
      <c r="D764">
        <v>322.39</v>
      </c>
      <c r="E764">
        <v>337.26</v>
      </c>
      <c r="F764">
        <f>IF(tblAEX[[#This Row],[Datum]]&lt;=INDEX(tblRecessie[Eind],MATCH(tblAEX[[#This Row],[Datum]],tblRecessie[Start])),1,NA())</f>
        <v>1</v>
      </c>
      <c r="G764" s="3">
        <f>tblAEX[[#This Row],[Close]]/INDEX(tblAEX[Close],MATCH(EDATE(tblAEX[[#This Row],[Datum]],-12),tblAEX[Datum]))-1</f>
        <v>-0.32213132876409456</v>
      </c>
      <c r="H764" t="e">
        <f ca="1">IF(tblAEX[[#This Row],[Close]]=MinClose,tblAEX[[#This Row],[Close]],NA())</f>
        <v>#N/A</v>
      </c>
      <c r="I764" t="e">
        <f ca="1">IF(tblAEX[[#This Row],[Close]]=MaxClose,tblAEX[[#This Row],[Close]],NA())</f>
        <v>#N/A</v>
      </c>
    </row>
    <row r="765" spans="1:9" x14ac:dyDescent="0.25">
      <c r="A765" s="1">
        <v>37624</v>
      </c>
      <c r="B765">
        <v>339.13</v>
      </c>
      <c r="C765">
        <v>339.76</v>
      </c>
      <c r="D765">
        <v>333.17</v>
      </c>
      <c r="E765">
        <v>335.34</v>
      </c>
      <c r="F765">
        <f>IF(tblAEX[[#This Row],[Datum]]&lt;=INDEX(tblRecessie[Eind],MATCH(tblAEX[[#This Row],[Datum]],tblRecessie[Start])),1,NA())</f>
        <v>1</v>
      </c>
      <c r="G765" s="3">
        <f>tblAEX[[#This Row],[Close]]/INDEX(tblAEX[Close],MATCH(EDATE(tblAEX[[#This Row],[Datum]],-12),tblAEX[Datum]))-1</f>
        <v>-0.33444477523072347</v>
      </c>
      <c r="H765" t="e">
        <f ca="1">IF(tblAEX[[#This Row],[Close]]=MinClose,tblAEX[[#This Row],[Close]],NA())</f>
        <v>#N/A</v>
      </c>
      <c r="I765" t="e">
        <f ca="1">IF(tblAEX[[#This Row],[Close]]=MaxClose,tblAEX[[#This Row],[Close]],NA())</f>
        <v>#N/A</v>
      </c>
    </row>
    <row r="766" spans="1:9" x14ac:dyDescent="0.25">
      <c r="A766" s="1">
        <v>37627</v>
      </c>
      <c r="B766">
        <v>338.33</v>
      </c>
      <c r="C766">
        <v>340.24</v>
      </c>
      <c r="D766">
        <v>331.29</v>
      </c>
      <c r="E766">
        <v>336.23</v>
      </c>
      <c r="F766">
        <f>IF(tblAEX[[#This Row],[Datum]]&lt;=INDEX(tblRecessie[Eind],MATCH(tblAEX[[#This Row],[Datum]],tblRecessie[Start])),1,NA())</f>
        <v>1</v>
      </c>
      <c r="G766" s="3">
        <f>tblAEX[[#This Row],[Close]]/INDEX(tblAEX[Close],MATCH(EDATE(tblAEX[[#This Row],[Datum]],-12),tblAEX[Datum]))-1</f>
        <v>-0.32694771398830969</v>
      </c>
      <c r="H766" t="e">
        <f ca="1">IF(tblAEX[[#This Row],[Close]]=MinClose,tblAEX[[#This Row],[Close]],NA())</f>
        <v>#N/A</v>
      </c>
      <c r="I766" t="e">
        <f ca="1">IF(tblAEX[[#This Row],[Close]]=MaxClose,tblAEX[[#This Row],[Close]],NA())</f>
        <v>#N/A</v>
      </c>
    </row>
    <row r="767" spans="1:9" x14ac:dyDescent="0.25">
      <c r="A767" s="1">
        <v>37628</v>
      </c>
      <c r="B767">
        <v>338.62</v>
      </c>
      <c r="C767">
        <v>339.67</v>
      </c>
      <c r="D767">
        <v>331.47</v>
      </c>
      <c r="E767">
        <v>334.89</v>
      </c>
      <c r="F767">
        <f>IF(tblAEX[[#This Row],[Datum]]&lt;=INDEX(tblRecessie[Eind],MATCH(tblAEX[[#This Row],[Datum]],tblRecessie[Start])),1,NA())</f>
        <v>1</v>
      </c>
      <c r="G767" s="3">
        <f>tblAEX[[#This Row],[Close]]/INDEX(tblAEX[Close],MATCH(EDATE(tblAEX[[#This Row],[Datum]],-12),tblAEX[Datum]))-1</f>
        <v>-0.32757062827540506</v>
      </c>
      <c r="H767" t="e">
        <f ca="1">IF(tblAEX[[#This Row],[Close]]=MinClose,tblAEX[[#This Row],[Close]],NA())</f>
        <v>#N/A</v>
      </c>
      <c r="I767" t="e">
        <f ca="1">IF(tblAEX[[#This Row],[Close]]=MaxClose,tblAEX[[#This Row],[Close]],NA())</f>
        <v>#N/A</v>
      </c>
    </row>
    <row r="768" spans="1:9" x14ac:dyDescent="0.25">
      <c r="A768" s="1">
        <v>37629</v>
      </c>
      <c r="B768">
        <v>332.73</v>
      </c>
      <c r="C768">
        <v>334.53</v>
      </c>
      <c r="D768">
        <v>328.06</v>
      </c>
      <c r="E768">
        <v>328.73</v>
      </c>
      <c r="F768">
        <f>IF(tblAEX[[#This Row],[Datum]]&lt;=INDEX(tblRecessie[Eind],MATCH(tblAEX[[#This Row],[Datum]],tblRecessie[Start])),1,NA())</f>
        <v>1</v>
      </c>
      <c r="G768" s="3">
        <f>tblAEX[[#This Row],[Close]]/INDEX(tblAEX[Close],MATCH(EDATE(tblAEX[[#This Row],[Datum]],-12),tblAEX[Datum]))-1</f>
        <v>-0.33495852721019626</v>
      </c>
      <c r="H768" t="e">
        <f ca="1">IF(tblAEX[[#This Row],[Close]]=MinClose,tblAEX[[#This Row],[Close]],NA())</f>
        <v>#N/A</v>
      </c>
      <c r="I768" t="e">
        <f ca="1">IF(tblAEX[[#This Row],[Close]]=MaxClose,tblAEX[[#This Row],[Close]],NA())</f>
        <v>#N/A</v>
      </c>
    </row>
    <row r="769" spans="1:9" x14ac:dyDescent="0.25">
      <c r="A769" s="1">
        <v>37630</v>
      </c>
      <c r="B769">
        <v>327.12</v>
      </c>
      <c r="C769">
        <v>333.15</v>
      </c>
      <c r="D769">
        <v>322.10000000000002</v>
      </c>
      <c r="E769">
        <v>333.15</v>
      </c>
      <c r="F769">
        <f>IF(tblAEX[[#This Row],[Datum]]&lt;=INDEX(tblRecessie[Eind],MATCH(tblAEX[[#This Row],[Datum]],tblRecessie[Start])),1,NA())</f>
        <v>1</v>
      </c>
      <c r="G769" s="3">
        <f>tblAEX[[#This Row],[Close]]/INDEX(tblAEX[Close],MATCH(EDATE(tblAEX[[#This Row],[Datum]],-12),tblAEX[Datum]))-1</f>
        <v>-0.33215058936733222</v>
      </c>
      <c r="H769" t="e">
        <f ca="1">IF(tblAEX[[#This Row],[Close]]=MinClose,tblAEX[[#This Row],[Close]],NA())</f>
        <v>#N/A</v>
      </c>
      <c r="I769" t="e">
        <f ca="1">IF(tblAEX[[#This Row],[Close]]=MaxClose,tblAEX[[#This Row],[Close]],NA())</f>
        <v>#N/A</v>
      </c>
    </row>
    <row r="770" spans="1:9" x14ac:dyDescent="0.25">
      <c r="A770" s="1">
        <v>37631</v>
      </c>
      <c r="B770">
        <v>332.49</v>
      </c>
      <c r="C770">
        <v>335.36</v>
      </c>
      <c r="D770">
        <v>327.58</v>
      </c>
      <c r="E770">
        <v>333.13</v>
      </c>
      <c r="F770">
        <f>IF(tblAEX[[#This Row],[Datum]]&lt;=INDEX(tblRecessie[Eind],MATCH(tblAEX[[#This Row],[Datum]],tblRecessie[Start])),1,NA())</f>
        <v>1</v>
      </c>
      <c r="G770" s="3">
        <f>tblAEX[[#This Row],[Close]]/INDEX(tblAEX[Close],MATCH(EDATE(tblAEX[[#This Row],[Datum]],-12),tblAEX[Datum]))-1</f>
        <v>-0.32326412871246901</v>
      </c>
      <c r="H770" t="e">
        <f ca="1">IF(tblAEX[[#This Row],[Close]]=MinClose,tblAEX[[#This Row],[Close]],NA())</f>
        <v>#N/A</v>
      </c>
      <c r="I770" t="e">
        <f ca="1">IF(tblAEX[[#This Row],[Close]]=MaxClose,tblAEX[[#This Row],[Close]],NA())</f>
        <v>#N/A</v>
      </c>
    </row>
    <row r="771" spans="1:9" x14ac:dyDescent="0.25">
      <c r="A771" s="1">
        <v>37634</v>
      </c>
      <c r="B771">
        <v>334.49</v>
      </c>
      <c r="C771">
        <v>338.5</v>
      </c>
      <c r="D771">
        <v>332.51</v>
      </c>
      <c r="E771">
        <v>335.2</v>
      </c>
      <c r="F771">
        <f>IF(tblAEX[[#This Row],[Datum]]&lt;=INDEX(tblRecessie[Eind],MATCH(tblAEX[[#This Row],[Datum]],tblRecessie[Start])),1,NA())</f>
        <v>1</v>
      </c>
      <c r="G771" s="3">
        <f>tblAEX[[#This Row],[Close]]/INDEX(tblAEX[Close],MATCH(EDATE(tblAEX[[#This Row],[Datum]],-12),tblAEX[Datum]))-1</f>
        <v>-0.32760972478536465</v>
      </c>
      <c r="H771" t="e">
        <f ca="1">IF(tblAEX[[#This Row],[Close]]=MinClose,tblAEX[[#This Row],[Close]],NA())</f>
        <v>#N/A</v>
      </c>
      <c r="I771" t="e">
        <f ca="1">IF(tblAEX[[#This Row],[Close]]=MaxClose,tblAEX[[#This Row],[Close]],NA())</f>
        <v>#N/A</v>
      </c>
    </row>
    <row r="772" spans="1:9" x14ac:dyDescent="0.25">
      <c r="A772" s="1">
        <v>37635</v>
      </c>
      <c r="B772">
        <v>335.56</v>
      </c>
      <c r="C772">
        <v>337.29</v>
      </c>
      <c r="D772">
        <v>332.43</v>
      </c>
      <c r="E772">
        <v>335.15</v>
      </c>
      <c r="F772">
        <f>IF(tblAEX[[#This Row],[Datum]]&lt;=INDEX(tblRecessie[Eind],MATCH(tblAEX[[#This Row],[Datum]],tblRecessie[Start])),1,NA())</f>
        <v>1</v>
      </c>
      <c r="G772" s="3">
        <f>tblAEX[[#This Row],[Close]]/INDEX(tblAEX[Close],MATCH(EDATE(tblAEX[[#This Row],[Datum]],-12),tblAEX[Datum]))-1</f>
        <v>-0.31316091482908437</v>
      </c>
      <c r="H772" t="e">
        <f ca="1">IF(tblAEX[[#This Row],[Close]]=MinClose,tblAEX[[#This Row],[Close]],NA())</f>
        <v>#N/A</v>
      </c>
      <c r="I772" t="e">
        <f ca="1">IF(tblAEX[[#This Row],[Close]]=MaxClose,tblAEX[[#This Row],[Close]],NA())</f>
        <v>#N/A</v>
      </c>
    </row>
    <row r="773" spans="1:9" x14ac:dyDescent="0.25">
      <c r="A773" s="1">
        <v>37636</v>
      </c>
      <c r="B773">
        <v>336.79</v>
      </c>
      <c r="C773">
        <v>338.75</v>
      </c>
      <c r="D773">
        <v>330.25</v>
      </c>
      <c r="E773">
        <v>330.73</v>
      </c>
      <c r="F773">
        <f>IF(tblAEX[[#This Row],[Datum]]&lt;=INDEX(tblRecessie[Eind],MATCH(tblAEX[[#This Row],[Datum]],tblRecessie[Start])),1,NA())</f>
        <v>1</v>
      </c>
      <c r="G773" s="3">
        <f>tblAEX[[#This Row],[Close]]/INDEX(tblAEX[Close],MATCH(EDATE(tblAEX[[#This Row],[Datum]],-12),tblAEX[Datum]))-1</f>
        <v>-0.33070929879591215</v>
      </c>
      <c r="H773" t="e">
        <f ca="1">IF(tblAEX[[#This Row],[Close]]=MinClose,tblAEX[[#This Row],[Close]],NA())</f>
        <v>#N/A</v>
      </c>
      <c r="I773" t="e">
        <f ca="1">IF(tblAEX[[#This Row],[Close]]=MaxClose,tblAEX[[#This Row],[Close]],NA())</f>
        <v>#N/A</v>
      </c>
    </row>
    <row r="774" spans="1:9" x14ac:dyDescent="0.25">
      <c r="A774" s="1">
        <v>37637</v>
      </c>
      <c r="B774">
        <v>329.5</v>
      </c>
      <c r="C774">
        <v>332.72</v>
      </c>
      <c r="D774">
        <v>328.44</v>
      </c>
      <c r="E774">
        <v>329.99</v>
      </c>
      <c r="F774">
        <f>IF(tblAEX[[#This Row],[Datum]]&lt;=INDEX(tblRecessie[Eind],MATCH(tblAEX[[#This Row],[Datum]],tblRecessie[Start])),1,NA())</f>
        <v>1</v>
      </c>
      <c r="G774" s="3">
        <f>tblAEX[[#This Row],[Close]]/INDEX(tblAEX[Close],MATCH(EDATE(tblAEX[[#This Row],[Datum]],-12),tblAEX[Datum]))-1</f>
        <v>-0.32556000654022232</v>
      </c>
      <c r="H774" t="e">
        <f ca="1">IF(tblAEX[[#This Row],[Close]]=MinClose,tblAEX[[#This Row],[Close]],NA())</f>
        <v>#N/A</v>
      </c>
      <c r="I774" t="e">
        <f ca="1">IF(tblAEX[[#This Row],[Close]]=MaxClose,tblAEX[[#This Row],[Close]],NA())</f>
        <v>#N/A</v>
      </c>
    </row>
    <row r="775" spans="1:9" x14ac:dyDescent="0.25">
      <c r="A775" s="1">
        <v>37638</v>
      </c>
      <c r="B775">
        <v>327.63</v>
      </c>
      <c r="C775">
        <v>327.9</v>
      </c>
      <c r="D775">
        <v>318.58999999999997</v>
      </c>
      <c r="E775">
        <v>318.58999999999997</v>
      </c>
      <c r="F775">
        <f>IF(tblAEX[[#This Row],[Datum]]&lt;=INDEX(tblRecessie[Eind],MATCH(tblAEX[[#This Row],[Datum]],tblRecessie[Start])),1,NA())</f>
        <v>1</v>
      </c>
      <c r="G775" s="3">
        <f>tblAEX[[#This Row],[Close]]/INDEX(tblAEX[Close],MATCH(EDATE(tblAEX[[#This Row],[Datum]],-12),tblAEX[Datum]))-1</f>
        <v>-0.358741596554084</v>
      </c>
      <c r="H775" t="e">
        <f ca="1">IF(tblAEX[[#This Row],[Close]]=MinClose,tblAEX[[#This Row],[Close]],NA())</f>
        <v>#N/A</v>
      </c>
      <c r="I775" t="e">
        <f ca="1">IF(tblAEX[[#This Row],[Close]]=MaxClose,tblAEX[[#This Row],[Close]],NA())</f>
        <v>#N/A</v>
      </c>
    </row>
    <row r="776" spans="1:9" x14ac:dyDescent="0.25">
      <c r="A776" s="1">
        <v>37641</v>
      </c>
      <c r="B776">
        <v>319.42</v>
      </c>
      <c r="C776">
        <v>321.58999999999997</v>
      </c>
      <c r="D776">
        <v>313.04000000000002</v>
      </c>
      <c r="E776">
        <v>313.04000000000002</v>
      </c>
      <c r="F776">
        <f>IF(tblAEX[[#This Row],[Datum]]&lt;=INDEX(tblRecessie[Eind],MATCH(tblAEX[[#This Row],[Datum]],tblRecessie[Start])),1,NA())</f>
        <v>1</v>
      </c>
      <c r="G776" s="3">
        <f>tblAEX[[#This Row],[Close]]/INDEX(tblAEX[Close],MATCH(EDATE(tblAEX[[#This Row],[Datum]],-12),tblAEX[Datum]))-1</f>
        <v>-0.36567375886524822</v>
      </c>
      <c r="H776" t="e">
        <f ca="1">IF(tblAEX[[#This Row],[Close]]=MinClose,tblAEX[[#This Row],[Close]],NA())</f>
        <v>#N/A</v>
      </c>
      <c r="I776" t="e">
        <f ca="1">IF(tblAEX[[#This Row],[Close]]=MaxClose,tblAEX[[#This Row],[Close]],NA())</f>
        <v>#N/A</v>
      </c>
    </row>
    <row r="777" spans="1:9" x14ac:dyDescent="0.25">
      <c r="A777" s="1">
        <v>37642</v>
      </c>
      <c r="B777">
        <v>315.22000000000003</v>
      </c>
      <c r="C777">
        <v>318.07</v>
      </c>
      <c r="D777">
        <v>307.69</v>
      </c>
      <c r="E777">
        <v>307.69</v>
      </c>
      <c r="F777">
        <f>IF(tblAEX[[#This Row],[Datum]]&lt;=INDEX(tblRecessie[Eind],MATCH(tblAEX[[#This Row],[Datum]],tblRecessie[Start])),1,NA())</f>
        <v>1</v>
      </c>
      <c r="G777" s="3">
        <f>tblAEX[[#This Row],[Close]]/INDEX(tblAEX[Close],MATCH(EDATE(tblAEX[[#This Row],[Datum]],-12),tblAEX[Datum]))-1</f>
        <v>-0.37462653198105733</v>
      </c>
      <c r="H777" t="e">
        <f ca="1">IF(tblAEX[[#This Row],[Close]]=MinClose,tblAEX[[#This Row],[Close]],NA())</f>
        <v>#N/A</v>
      </c>
      <c r="I777" t="e">
        <f ca="1">IF(tblAEX[[#This Row],[Close]]=MaxClose,tblAEX[[#This Row],[Close]],NA())</f>
        <v>#N/A</v>
      </c>
    </row>
    <row r="778" spans="1:9" x14ac:dyDescent="0.25">
      <c r="A778" s="1">
        <v>37643</v>
      </c>
      <c r="B778">
        <v>307.14999999999998</v>
      </c>
      <c r="C778">
        <v>310.25</v>
      </c>
      <c r="D778">
        <v>298.82</v>
      </c>
      <c r="E778">
        <v>300.79000000000002</v>
      </c>
      <c r="F778">
        <f>IF(tblAEX[[#This Row],[Datum]]&lt;=INDEX(tblRecessie[Eind],MATCH(tblAEX[[#This Row],[Datum]],tblRecessie[Start])),1,NA())</f>
        <v>1</v>
      </c>
      <c r="G778" s="3">
        <f>tblAEX[[#This Row],[Close]]/INDEX(tblAEX[Close],MATCH(EDATE(tblAEX[[#This Row],[Datum]],-12),tblAEX[Datum]))-1</f>
        <v>-0.39138440370685124</v>
      </c>
      <c r="H778" t="e">
        <f ca="1">IF(tblAEX[[#This Row],[Close]]=MinClose,tblAEX[[#This Row],[Close]],NA())</f>
        <v>#N/A</v>
      </c>
      <c r="I778" t="e">
        <f ca="1">IF(tblAEX[[#This Row],[Close]]=MaxClose,tblAEX[[#This Row],[Close]],NA())</f>
        <v>#N/A</v>
      </c>
    </row>
    <row r="779" spans="1:9" x14ac:dyDescent="0.25">
      <c r="A779" s="1">
        <v>37644</v>
      </c>
      <c r="B779">
        <v>304.12</v>
      </c>
      <c r="C779">
        <v>305.87</v>
      </c>
      <c r="D779">
        <v>297.89</v>
      </c>
      <c r="E779">
        <v>297.89</v>
      </c>
      <c r="F779">
        <f>IF(tblAEX[[#This Row],[Datum]]&lt;=INDEX(tblRecessie[Eind],MATCH(tblAEX[[#This Row],[Datum]],tblRecessie[Start])),1,NA())</f>
        <v>1</v>
      </c>
      <c r="G779" s="3">
        <f>tblAEX[[#This Row],[Close]]/INDEX(tblAEX[Close],MATCH(EDATE(tblAEX[[#This Row],[Datum]],-12),tblAEX[Datum]))-1</f>
        <v>-0.39523316482936433</v>
      </c>
      <c r="H779" t="e">
        <f ca="1">IF(tblAEX[[#This Row],[Close]]=MinClose,tblAEX[[#This Row],[Close]],NA())</f>
        <v>#N/A</v>
      </c>
      <c r="I779" t="e">
        <f ca="1">IF(tblAEX[[#This Row],[Close]]=MaxClose,tblAEX[[#This Row],[Close]],NA())</f>
        <v>#N/A</v>
      </c>
    </row>
    <row r="780" spans="1:9" x14ac:dyDescent="0.25">
      <c r="A780" s="1">
        <v>37645</v>
      </c>
      <c r="B780">
        <v>300.61</v>
      </c>
      <c r="C780">
        <v>303.02</v>
      </c>
      <c r="D780">
        <v>295.56</v>
      </c>
      <c r="E780">
        <v>295.83999999999997</v>
      </c>
      <c r="F780">
        <f>IF(tblAEX[[#This Row],[Datum]]&lt;=INDEX(tblRecessie[Eind],MATCH(tblAEX[[#This Row],[Datum]],tblRecessie[Start])),1,NA())</f>
        <v>1</v>
      </c>
      <c r="G780" s="3">
        <f>tblAEX[[#This Row],[Close]]/INDEX(tblAEX[Close],MATCH(EDATE(tblAEX[[#This Row],[Datum]],-12),tblAEX[Datum]))-1</f>
        <v>-0.41272456575682392</v>
      </c>
      <c r="H780" t="e">
        <f ca="1">IF(tblAEX[[#This Row],[Close]]=MinClose,tblAEX[[#This Row],[Close]],NA())</f>
        <v>#N/A</v>
      </c>
      <c r="I780" t="e">
        <f ca="1">IF(tblAEX[[#This Row],[Close]]=MaxClose,tblAEX[[#This Row],[Close]],NA())</f>
        <v>#N/A</v>
      </c>
    </row>
    <row r="781" spans="1:9" x14ac:dyDescent="0.25">
      <c r="A781" s="1">
        <v>37648</v>
      </c>
      <c r="B781">
        <v>293.93</v>
      </c>
      <c r="C781">
        <v>294.58999999999997</v>
      </c>
      <c r="D781">
        <v>283.87</v>
      </c>
      <c r="E781">
        <v>284.33</v>
      </c>
      <c r="F781">
        <f>IF(tblAEX[[#This Row],[Datum]]&lt;=INDEX(tblRecessie[Eind],MATCH(tblAEX[[#This Row],[Datum]],tblRecessie[Start])),1,NA())</f>
        <v>1</v>
      </c>
      <c r="G781" s="3">
        <f>tblAEX[[#This Row],[Close]]/INDEX(tblAEX[Close],MATCH(EDATE(tblAEX[[#This Row],[Datum]],-12),tblAEX[Datum]))-1</f>
        <v>-0.43513588684043236</v>
      </c>
      <c r="H781" t="e">
        <f ca="1">IF(tblAEX[[#This Row],[Close]]=MinClose,tblAEX[[#This Row],[Close]],NA())</f>
        <v>#N/A</v>
      </c>
      <c r="I781" t="e">
        <f ca="1">IF(tblAEX[[#This Row],[Close]]=MaxClose,tblAEX[[#This Row],[Close]],NA())</f>
        <v>#N/A</v>
      </c>
    </row>
    <row r="782" spans="1:9" x14ac:dyDescent="0.25">
      <c r="A782" s="1">
        <v>37649</v>
      </c>
      <c r="B782">
        <v>288.44</v>
      </c>
      <c r="C782">
        <v>290.85000000000002</v>
      </c>
      <c r="D782">
        <v>283.02999999999997</v>
      </c>
      <c r="E782">
        <v>284.85000000000002</v>
      </c>
      <c r="F782">
        <f>IF(tblAEX[[#This Row],[Datum]]&lt;=INDEX(tblRecessie[Eind],MATCH(tblAEX[[#This Row],[Datum]],tblRecessie[Start])),1,NA())</f>
        <v>1</v>
      </c>
      <c r="G782" s="3">
        <f>tblAEX[[#This Row],[Close]]/INDEX(tblAEX[Close],MATCH(EDATE(tblAEX[[#This Row],[Datum]],-12),tblAEX[Datum]))-1</f>
        <v>-0.43887400520053577</v>
      </c>
      <c r="H782" t="e">
        <f ca="1">IF(tblAEX[[#This Row],[Close]]=MinClose,tblAEX[[#This Row],[Close]],NA())</f>
        <v>#N/A</v>
      </c>
      <c r="I782" t="e">
        <f ca="1">IF(tblAEX[[#This Row],[Close]]=MaxClose,tblAEX[[#This Row],[Close]],NA())</f>
        <v>#N/A</v>
      </c>
    </row>
    <row r="783" spans="1:9" x14ac:dyDescent="0.25">
      <c r="A783" s="1">
        <v>37650</v>
      </c>
      <c r="B783">
        <v>284.48</v>
      </c>
      <c r="C783">
        <v>284.68</v>
      </c>
      <c r="D783">
        <v>273.14</v>
      </c>
      <c r="E783">
        <v>282.72000000000003</v>
      </c>
      <c r="F783">
        <f>IF(tblAEX[[#This Row],[Datum]]&lt;=INDEX(tblRecessie[Eind],MATCH(tblAEX[[#This Row],[Datum]],tblRecessie[Start])),1,NA())</f>
        <v>1</v>
      </c>
      <c r="G783" s="3">
        <f>tblAEX[[#This Row],[Close]]/INDEX(tblAEX[Close],MATCH(EDATE(tblAEX[[#This Row],[Datum]],-12),tblAEX[Datum]))-1</f>
        <v>-0.43797709923664119</v>
      </c>
      <c r="H783" t="e">
        <f ca="1">IF(tblAEX[[#This Row],[Close]]=MinClose,tblAEX[[#This Row],[Close]],NA())</f>
        <v>#N/A</v>
      </c>
      <c r="I783" t="e">
        <f ca="1">IF(tblAEX[[#This Row],[Close]]=MaxClose,tblAEX[[#This Row],[Close]],NA())</f>
        <v>#N/A</v>
      </c>
    </row>
    <row r="784" spans="1:9" x14ac:dyDescent="0.25">
      <c r="A784" s="1">
        <v>37651</v>
      </c>
      <c r="B784">
        <v>287.07</v>
      </c>
      <c r="C784">
        <v>293.07</v>
      </c>
      <c r="D784">
        <v>286.83999999999997</v>
      </c>
      <c r="E784">
        <v>292.94</v>
      </c>
      <c r="F784">
        <f>IF(tblAEX[[#This Row],[Datum]]&lt;=INDEX(tblRecessie[Eind],MATCH(tblAEX[[#This Row],[Datum]],tblRecessie[Start])),1,NA())</f>
        <v>1</v>
      </c>
      <c r="G784" s="3">
        <f>tblAEX[[#This Row],[Close]]/INDEX(tblAEX[Close],MATCH(EDATE(tblAEX[[#This Row],[Datum]],-12),tblAEX[Datum]))-1</f>
        <v>-0.40848881350456345</v>
      </c>
      <c r="H784" t="e">
        <f ca="1">IF(tblAEX[[#This Row],[Close]]=MinClose,tblAEX[[#This Row],[Close]],NA())</f>
        <v>#N/A</v>
      </c>
      <c r="I784" t="e">
        <f ca="1">IF(tblAEX[[#This Row],[Close]]=MaxClose,tblAEX[[#This Row],[Close]],NA())</f>
        <v>#N/A</v>
      </c>
    </row>
    <row r="785" spans="1:9" x14ac:dyDescent="0.25">
      <c r="A785" s="1">
        <v>37652</v>
      </c>
      <c r="B785">
        <v>286.89</v>
      </c>
      <c r="C785">
        <v>295.12</v>
      </c>
      <c r="D785">
        <v>284.23</v>
      </c>
      <c r="E785">
        <v>294.94</v>
      </c>
      <c r="F785">
        <f>IF(tblAEX[[#This Row],[Datum]]&lt;=INDEX(tblRecessie[Eind],MATCH(tblAEX[[#This Row],[Datum]],tblRecessie[Start])),1,NA())</f>
        <v>1</v>
      </c>
      <c r="G785" s="3">
        <f>tblAEX[[#This Row],[Close]]/INDEX(tblAEX[Close],MATCH(EDATE(tblAEX[[#This Row],[Datum]],-12),tblAEX[Datum]))-1</f>
        <v>-0.41120338577018289</v>
      </c>
      <c r="H785" t="e">
        <f ca="1">IF(tblAEX[[#This Row],[Close]]=MinClose,tblAEX[[#This Row],[Close]],NA())</f>
        <v>#N/A</v>
      </c>
      <c r="I785" t="e">
        <f ca="1">IF(tblAEX[[#This Row],[Close]]=MaxClose,tblAEX[[#This Row],[Close]],NA())</f>
        <v>#N/A</v>
      </c>
    </row>
    <row r="786" spans="1:9" x14ac:dyDescent="0.25">
      <c r="A786" s="1">
        <v>37655</v>
      </c>
      <c r="B786">
        <v>299.43</v>
      </c>
      <c r="C786">
        <v>301.79000000000002</v>
      </c>
      <c r="D786">
        <v>297.35000000000002</v>
      </c>
      <c r="E786">
        <v>298.99</v>
      </c>
      <c r="F786">
        <f>IF(tblAEX[[#This Row],[Datum]]&lt;=INDEX(tblRecessie[Eind],MATCH(tblAEX[[#This Row],[Datum]],tblRecessie[Start])),1,NA())</f>
        <v>1</v>
      </c>
      <c r="G786" s="3">
        <f>tblAEX[[#This Row],[Close]]/INDEX(tblAEX[Close],MATCH(EDATE(tblAEX[[#This Row],[Datum]],-12),tblAEX[Datum]))-1</f>
        <v>-0.40365398807268082</v>
      </c>
      <c r="H786" t="e">
        <f ca="1">IF(tblAEX[[#This Row],[Close]]=MinClose,tblAEX[[#This Row],[Close]],NA())</f>
        <v>#N/A</v>
      </c>
      <c r="I786" t="e">
        <f ca="1">IF(tblAEX[[#This Row],[Close]]=MaxClose,tblAEX[[#This Row],[Close]],NA())</f>
        <v>#N/A</v>
      </c>
    </row>
    <row r="787" spans="1:9" x14ac:dyDescent="0.25">
      <c r="A787" s="1">
        <v>37656</v>
      </c>
      <c r="B787">
        <v>295.94</v>
      </c>
      <c r="C787">
        <v>297.48</v>
      </c>
      <c r="D787">
        <v>285.33999999999997</v>
      </c>
      <c r="E787">
        <v>285.54000000000002</v>
      </c>
      <c r="F787">
        <f>IF(tblAEX[[#This Row],[Datum]]&lt;=INDEX(tblRecessie[Eind],MATCH(tblAEX[[#This Row],[Datum]],tblRecessie[Start])),1,NA())</f>
        <v>1</v>
      </c>
      <c r="G787" s="3">
        <f>tblAEX[[#This Row],[Close]]/INDEX(tblAEX[Close],MATCH(EDATE(tblAEX[[#This Row],[Datum]],-12),tblAEX[Datum]))-1</f>
        <v>-0.42565773594014</v>
      </c>
      <c r="H787" t="e">
        <f ca="1">IF(tblAEX[[#This Row],[Close]]=MinClose,tblAEX[[#This Row],[Close]],NA())</f>
        <v>#N/A</v>
      </c>
      <c r="I787" t="e">
        <f ca="1">IF(tblAEX[[#This Row],[Close]]=MaxClose,tblAEX[[#This Row],[Close]],NA())</f>
        <v>#N/A</v>
      </c>
    </row>
    <row r="788" spans="1:9" x14ac:dyDescent="0.25">
      <c r="A788" s="1">
        <v>37657</v>
      </c>
      <c r="B788">
        <v>286.41000000000003</v>
      </c>
      <c r="C788">
        <v>291.17</v>
      </c>
      <c r="D788">
        <v>282.33999999999997</v>
      </c>
      <c r="E788">
        <v>290.87</v>
      </c>
      <c r="F788">
        <f>IF(tblAEX[[#This Row],[Datum]]&lt;=INDEX(tblRecessie[Eind],MATCH(tblAEX[[#This Row],[Datum]],tblRecessie[Start])),1,NA())</f>
        <v>1</v>
      </c>
      <c r="G788" s="3">
        <f>tblAEX[[#This Row],[Close]]/INDEX(tblAEX[Close],MATCH(EDATE(tblAEX[[#This Row],[Datum]],-12),tblAEX[Datum]))-1</f>
        <v>-0.40295168110349355</v>
      </c>
      <c r="H788" t="e">
        <f ca="1">IF(tblAEX[[#This Row],[Close]]=MinClose,tblAEX[[#This Row],[Close]],NA())</f>
        <v>#N/A</v>
      </c>
      <c r="I788" t="e">
        <f ca="1">IF(tblAEX[[#This Row],[Close]]=MaxClose,tblAEX[[#This Row],[Close]],NA())</f>
        <v>#N/A</v>
      </c>
    </row>
    <row r="789" spans="1:9" x14ac:dyDescent="0.25">
      <c r="A789" s="1">
        <v>37658</v>
      </c>
      <c r="B789">
        <v>288.11</v>
      </c>
      <c r="C789">
        <v>293.5</v>
      </c>
      <c r="D789">
        <v>282.01</v>
      </c>
      <c r="E789">
        <v>284.35000000000002</v>
      </c>
      <c r="F789">
        <f>IF(tblAEX[[#This Row],[Datum]]&lt;=INDEX(tblRecessie[Eind],MATCH(tblAEX[[#This Row],[Datum]],tblRecessie[Start])),1,NA())</f>
        <v>1</v>
      </c>
      <c r="G789" s="3">
        <f>tblAEX[[#This Row],[Close]]/INDEX(tblAEX[Close],MATCH(EDATE(tblAEX[[#This Row],[Datum]],-12),tblAEX[Datum]))-1</f>
        <v>-0.40954773869346728</v>
      </c>
      <c r="H789" t="e">
        <f ca="1">IF(tblAEX[[#This Row],[Close]]=MinClose,tblAEX[[#This Row],[Close]],NA())</f>
        <v>#N/A</v>
      </c>
      <c r="I789" t="e">
        <f ca="1">IF(tblAEX[[#This Row],[Close]]=MaxClose,tblAEX[[#This Row],[Close]],NA())</f>
        <v>#N/A</v>
      </c>
    </row>
    <row r="790" spans="1:9" x14ac:dyDescent="0.25">
      <c r="A790" s="1">
        <v>37659</v>
      </c>
      <c r="B790">
        <v>284.18</v>
      </c>
      <c r="C790">
        <v>286.10000000000002</v>
      </c>
      <c r="D790">
        <v>278.73</v>
      </c>
      <c r="E790">
        <v>279.22000000000003</v>
      </c>
      <c r="F790">
        <f>IF(tblAEX[[#This Row],[Datum]]&lt;=INDEX(tblRecessie[Eind],MATCH(tblAEX[[#This Row],[Datum]],tblRecessie[Start])),1,NA())</f>
        <v>1</v>
      </c>
      <c r="G790" s="3">
        <f>tblAEX[[#This Row],[Close]]/INDEX(tblAEX[Close],MATCH(EDATE(tblAEX[[#This Row],[Datum]],-12),tblAEX[Datum]))-1</f>
        <v>-0.42390855822398277</v>
      </c>
      <c r="H790" t="e">
        <f ca="1">IF(tblAEX[[#This Row],[Close]]=MinClose,tblAEX[[#This Row],[Close]],NA())</f>
        <v>#N/A</v>
      </c>
      <c r="I790" t="e">
        <f ca="1">IF(tblAEX[[#This Row],[Close]]=MaxClose,tblAEX[[#This Row],[Close]],NA())</f>
        <v>#N/A</v>
      </c>
    </row>
    <row r="791" spans="1:9" x14ac:dyDescent="0.25">
      <c r="A791" s="1">
        <v>37662</v>
      </c>
      <c r="B791">
        <v>279.49</v>
      </c>
      <c r="C791">
        <v>279.81</v>
      </c>
      <c r="D791">
        <v>273.83</v>
      </c>
      <c r="E791">
        <v>274.8</v>
      </c>
      <c r="F791">
        <f>IF(tblAEX[[#This Row],[Datum]]&lt;=INDEX(tblRecessie[Eind],MATCH(tblAEX[[#This Row],[Datum]],tblRecessie[Start])),1,NA())</f>
        <v>1</v>
      </c>
      <c r="G791" s="3">
        <f>tblAEX[[#This Row],[Close]]/INDEX(tblAEX[Close],MATCH(EDATE(tblAEX[[#This Row],[Datum]],-12),tblAEX[Datum]))-1</f>
        <v>-0.42981637099284153</v>
      </c>
      <c r="H791" t="e">
        <f ca="1">IF(tblAEX[[#This Row],[Close]]=MinClose,tblAEX[[#This Row],[Close]],NA())</f>
        <v>#N/A</v>
      </c>
      <c r="I791" t="e">
        <f ca="1">IF(tblAEX[[#This Row],[Close]]=MaxClose,tblAEX[[#This Row],[Close]],NA())</f>
        <v>#N/A</v>
      </c>
    </row>
    <row r="792" spans="1:9" x14ac:dyDescent="0.25">
      <c r="A792" s="1">
        <v>37663</v>
      </c>
      <c r="B792">
        <v>278.25</v>
      </c>
      <c r="C792">
        <v>285.05</v>
      </c>
      <c r="D792">
        <v>276.88</v>
      </c>
      <c r="E792">
        <v>284.44</v>
      </c>
      <c r="F792">
        <f>IF(tblAEX[[#This Row],[Datum]]&lt;=INDEX(tblRecessie[Eind],MATCH(tblAEX[[#This Row],[Datum]],tblRecessie[Start])),1,NA())</f>
        <v>1</v>
      </c>
      <c r="G792" s="3">
        <f>tblAEX[[#This Row],[Close]]/INDEX(tblAEX[Close],MATCH(EDATE(tblAEX[[#This Row],[Datum]],-12),tblAEX[Datum]))-1</f>
        <v>-0.41815652743116638</v>
      </c>
      <c r="H792" t="e">
        <f ca="1">IF(tblAEX[[#This Row],[Close]]=MinClose,tblAEX[[#This Row],[Close]],NA())</f>
        <v>#N/A</v>
      </c>
      <c r="I792" t="e">
        <f ca="1">IF(tblAEX[[#This Row],[Close]]=MaxClose,tblAEX[[#This Row],[Close]],NA())</f>
        <v>#N/A</v>
      </c>
    </row>
    <row r="793" spans="1:9" x14ac:dyDescent="0.25">
      <c r="A793" s="1">
        <v>37664</v>
      </c>
      <c r="B793">
        <v>279.8</v>
      </c>
      <c r="C793">
        <v>280.27</v>
      </c>
      <c r="D793">
        <v>273.72000000000003</v>
      </c>
      <c r="E793">
        <v>275.39999999999998</v>
      </c>
      <c r="F793">
        <f>IF(tblAEX[[#This Row],[Datum]]&lt;=INDEX(tblRecessie[Eind],MATCH(tblAEX[[#This Row],[Datum]],tblRecessie[Start])),1,NA())</f>
        <v>1</v>
      </c>
      <c r="G793" s="3">
        <f>tblAEX[[#This Row],[Close]]/INDEX(tblAEX[Close],MATCH(EDATE(tblAEX[[#This Row],[Datum]],-12),tblAEX[Datum]))-1</f>
        <v>-0.4377985546890949</v>
      </c>
      <c r="H793" t="e">
        <f ca="1">IF(tblAEX[[#This Row],[Close]]=MinClose,tblAEX[[#This Row],[Close]],NA())</f>
        <v>#N/A</v>
      </c>
      <c r="I793" t="e">
        <f ca="1">IF(tblAEX[[#This Row],[Close]]=MaxClose,tblAEX[[#This Row],[Close]],NA())</f>
        <v>#N/A</v>
      </c>
    </row>
    <row r="794" spans="1:9" x14ac:dyDescent="0.25">
      <c r="A794" s="1">
        <v>37665</v>
      </c>
      <c r="B794">
        <v>273.2</v>
      </c>
      <c r="C794">
        <v>280.3</v>
      </c>
      <c r="D794">
        <v>270.2</v>
      </c>
      <c r="E794">
        <v>275.66000000000003</v>
      </c>
      <c r="F794">
        <f>IF(tblAEX[[#This Row],[Datum]]&lt;=INDEX(tblRecessie[Eind],MATCH(tblAEX[[#This Row],[Datum]],tblRecessie[Start])),1,NA())</f>
        <v>1</v>
      </c>
      <c r="G794" s="3">
        <f>tblAEX[[#This Row],[Close]]/INDEX(tblAEX[Close],MATCH(EDATE(tblAEX[[#This Row],[Datum]],-12),tblAEX[Datum]))-1</f>
        <v>-0.44142975826224384</v>
      </c>
      <c r="H794" t="e">
        <f ca="1">IF(tblAEX[[#This Row],[Close]]=MinClose,tblAEX[[#This Row],[Close]],NA())</f>
        <v>#N/A</v>
      </c>
      <c r="I794" t="e">
        <f ca="1">IF(tblAEX[[#This Row],[Close]]=MaxClose,tblAEX[[#This Row],[Close]],NA())</f>
        <v>#N/A</v>
      </c>
    </row>
    <row r="795" spans="1:9" x14ac:dyDescent="0.25">
      <c r="A795" s="1">
        <v>37666</v>
      </c>
      <c r="B795">
        <v>278.39999999999998</v>
      </c>
      <c r="C795">
        <v>288.55</v>
      </c>
      <c r="D795">
        <v>278.26</v>
      </c>
      <c r="E795">
        <v>284.33</v>
      </c>
      <c r="F795">
        <f>IF(tblAEX[[#This Row],[Datum]]&lt;=INDEX(tblRecessie[Eind],MATCH(tblAEX[[#This Row],[Datum]],tblRecessie[Start])),1,NA())</f>
        <v>1</v>
      </c>
      <c r="G795" s="3">
        <f>tblAEX[[#This Row],[Close]]/INDEX(tblAEX[Close],MATCH(EDATE(tblAEX[[#This Row],[Datum]],-12),tblAEX[Datum]))-1</f>
        <v>-0.43194214133019004</v>
      </c>
      <c r="H795" t="e">
        <f ca="1">IF(tblAEX[[#This Row],[Close]]=MinClose,tblAEX[[#This Row],[Close]],NA())</f>
        <v>#N/A</v>
      </c>
      <c r="I795" t="e">
        <f ca="1">IF(tblAEX[[#This Row],[Close]]=MaxClose,tblAEX[[#This Row],[Close]],NA())</f>
        <v>#N/A</v>
      </c>
    </row>
    <row r="796" spans="1:9" x14ac:dyDescent="0.25">
      <c r="A796" s="1">
        <v>37669</v>
      </c>
      <c r="B796">
        <v>290.07</v>
      </c>
      <c r="C796">
        <v>291.68</v>
      </c>
      <c r="D796">
        <v>288.47000000000003</v>
      </c>
      <c r="E796">
        <v>291.10000000000002</v>
      </c>
      <c r="F796">
        <f>IF(tblAEX[[#This Row],[Datum]]&lt;=INDEX(tblRecessie[Eind],MATCH(tblAEX[[#This Row],[Datum]],tblRecessie[Start])),1,NA())</f>
        <v>1</v>
      </c>
      <c r="G796" s="3">
        <f>tblAEX[[#This Row],[Close]]/INDEX(tblAEX[Close],MATCH(EDATE(tblAEX[[#This Row],[Datum]],-12),tblAEX[Datum]))-1</f>
        <v>-0.41557920096366185</v>
      </c>
      <c r="H796" t="e">
        <f ca="1">IF(tblAEX[[#This Row],[Close]]=MinClose,tblAEX[[#This Row],[Close]],NA())</f>
        <v>#N/A</v>
      </c>
      <c r="I796" t="e">
        <f ca="1">IF(tblAEX[[#This Row],[Close]]=MaxClose,tblAEX[[#This Row],[Close]],NA())</f>
        <v>#N/A</v>
      </c>
    </row>
    <row r="797" spans="1:9" x14ac:dyDescent="0.25">
      <c r="A797" s="1">
        <v>37670</v>
      </c>
      <c r="B797">
        <v>290.75</v>
      </c>
      <c r="C797">
        <v>295.31</v>
      </c>
      <c r="D797">
        <v>287.29000000000002</v>
      </c>
      <c r="E797">
        <v>293.72000000000003</v>
      </c>
      <c r="F797">
        <f>IF(tblAEX[[#This Row],[Datum]]&lt;=INDEX(tblRecessie[Eind],MATCH(tblAEX[[#This Row],[Datum]],tblRecessie[Start])),1,NA())</f>
        <v>1</v>
      </c>
      <c r="G797" s="3">
        <f>tblAEX[[#This Row],[Close]]/INDEX(tblAEX[Close],MATCH(EDATE(tblAEX[[#This Row],[Datum]],-12),tblAEX[Datum]))-1</f>
        <v>-0.40482269503546098</v>
      </c>
      <c r="H797" t="e">
        <f ca="1">IF(tblAEX[[#This Row],[Close]]=MinClose,tblAEX[[#This Row],[Close]],NA())</f>
        <v>#N/A</v>
      </c>
      <c r="I797" t="e">
        <f ca="1">IF(tblAEX[[#This Row],[Close]]=MaxClose,tblAEX[[#This Row],[Close]],NA())</f>
        <v>#N/A</v>
      </c>
    </row>
    <row r="798" spans="1:9" x14ac:dyDescent="0.25">
      <c r="A798" s="1">
        <v>37671</v>
      </c>
      <c r="B798">
        <v>292.77</v>
      </c>
      <c r="C798">
        <v>292.77</v>
      </c>
      <c r="D798">
        <v>286.06</v>
      </c>
      <c r="E798">
        <v>286.10000000000002</v>
      </c>
      <c r="F798">
        <f>IF(tblAEX[[#This Row],[Datum]]&lt;=INDEX(tblRecessie[Eind],MATCH(tblAEX[[#This Row],[Datum]],tblRecessie[Start])),1,NA())</f>
        <v>1</v>
      </c>
      <c r="G798" s="3">
        <f>tblAEX[[#This Row],[Close]]/INDEX(tblAEX[Close],MATCH(EDATE(tblAEX[[#This Row],[Datum]],-12),tblAEX[Datum]))-1</f>
        <v>-0.40724319396676745</v>
      </c>
      <c r="H798" t="e">
        <f ca="1">IF(tblAEX[[#This Row],[Close]]=MinClose,tblAEX[[#This Row],[Close]],NA())</f>
        <v>#N/A</v>
      </c>
      <c r="I798" t="e">
        <f ca="1">IF(tblAEX[[#This Row],[Close]]=MaxClose,tblAEX[[#This Row],[Close]],NA())</f>
        <v>#N/A</v>
      </c>
    </row>
    <row r="799" spans="1:9" x14ac:dyDescent="0.25">
      <c r="A799" s="1">
        <v>37672</v>
      </c>
      <c r="B799">
        <v>286.58</v>
      </c>
      <c r="C799">
        <v>290.62</v>
      </c>
      <c r="D799">
        <v>281.3</v>
      </c>
      <c r="E799">
        <v>281.61</v>
      </c>
      <c r="F799">
        <f>IF(tblAEX[[#This Row],[Datum]]&lt;=INDEX(tblRecessie[Eind],MATCH(tblAEX[[#This Row],[Datum]],tblRecessie[Start])),1,NA())</f>
        <v>1</v>
      </c>
      <c r="G799" s="3">
        <f>tblAEX[[#This Row],[Close]]/INDEX(tblAEX[Close],MATCH(EDATE(tblAEX[[#This Row],[Datum]],-12),tblAEX[Datum]))-1</f>
        <v>-0.41336138655112076</v>
      </c>
      <c r="H799" t="e">
        <f ca="1">IF(tblAEX[[#This Row],[Close]]=MinClose,tblAEX[[#This Row],[Close]],NA())</f>
        <v>#N/A</v>
      </c>
      <c r="I799" t="e">
        <f ca="1">IF(tblAEX[[#This Row],[Close]]=MaxClose,tblAEX[[#This Row],[Close]],NA())</f>
        <v>#N/A</v>
      </c>
    </row>
    <row r="800" spans="1:9" x14ac:dyDescent="0.25">
      <c r="A800" s="1">
        <v>37673</v>
      </c>
      <c r="B800">
        <v>279.99</v>
      </c>
      <c r="C800">
        <v>282.95999999999998</v>
      </c>
      <c r="D800">
        <v>278.33999999999997</v>
      </c>
      <c r="E800">
        <v>282.89999999999998</v>
      </c>
      <c r="F800">
        <f>IF(tblAEX[[#This Row],[Datum]]&lt;=INDEX(tblRecessie[Eind],MATCH(tblAEX[[#This Row],[Datum]],tblRecessie[Start])),1,NA())</f>
        <v>1</v>
      </c>
      <c r="G800" s="3">
        <f>tblAEX[[#This Row],[Close]]/INDEX(tblAEX[Close],MATCH(EDATE(tblAEX[[#This Row],[Datum]],-12),tblAEX[Datum]))-1</f>
        <v>-0.41680925189140161</v>
      </c>
      <c r="H800" t="e">
        <f ca="1">IF(tblAEX[[#This Row],[Close]]=MinClose,tblAEX[[#This Row],[Close]],NA())</f>
        <v>#N/A</v>
      </c>
      <c r="I800" t="e">
        <f ca="1">IF(tblAEX[[#This Row],[Close]]=MaxClose,tblAEX[[#This Row],[Close]],NA())</f>
        <v>#N/A</v>
      </c>
    </row>
    <row r="801" spans="1:9" x14ac:dyDescent="0.25">
      <c r="A801" s="1">
        <v>37676</v>
      </c>
      <c r="B801">
        <v>283.37</v>
      </c>
      <c r="C801">
        <v>283.39999999999998</v>
      </c>
      <c r="D801">
        <v>267.61</v>
      </c>
      <c r="E801">
        <v>267.67</v>
      </c>
      <c r="F801">
        <f>IF(tblAEX[[#This Row],[Datum]]&lt;=INDEX(tblRecessie[Eind],MATCH(tblAEX[[#This Row],[Datum]],tblRecessie[Start])),1,NA())</f>
        <v>1</v>
      </c>
      <c r="G801" s="3">
        <f>tblAEX[[#This Row],[Close]]/INDEX(tblAEX[Close],MATCH(EDATE(tblAEX[[#This Row],[Datum]],-12),tblAEX[Datum]))-1</f>
        <v>-0.44041894886482413</v>
      </c>
      <c r="H801" t="e">
        <f ca="1">IF(tblAEX[[#This Row],[Close]]=MinClose,tblAEX[[#This Row],[Close]],NA())</f>
        <v>#N/A</v>
      </c>
      <c r="I801" t="e">
        <f ca="1">IF(tblAEX[[#This Row],[Close]]=MaxClose,tblAEX[[#This Row],[Close]],NA())</f>
        <v>#N/A</v>
      </c>
    </row>
    <row r="802" spans="1:9" x14ac:dyDescent="0.25">
      <c r="A802" s="1">
        <v>37677</v>
      </c>
      <c r="B802">
        <v>265.31</v>
      </c>
      <c r="C802">
        <v>265.72000000000003</v>
      </c>
      <c r="D802">
        <v>254.45</v>
      </c>
      <c r="E802">
        <v>257.31</v>
      </c>
      <c r="F802">
        <f>IF(tblAEX[[#This Row],[Datum]]&lt;=INDEX(tblRecessie[Eind],MATCH(tblAEX[[#This Row],[Datum]],tblRecessie[Start])),1,NA())</f>
        <v>1</v>
      </c>
      <c r="G802" s="3">
        <f>tblAEX[[#This Row],[Close]]/INDEX(tblAEX[Close],MATCH(EDATE(tblAEX[[#This Row],[Datum]],-12),tblAEX[Datum]))-1</f>
        <v>-0.46934356245746456</v>
      </c>
      <c r="H802" t="e">
        <f ca="1">IF(tblAEX[[#This Row],[Close]]=MinClose,tblAEX[[#This Row],[Close]],NA())</f>
        <v>#N/A</v>
      </c>
      <c r="I802" t="e">
        <f ca="1">IF(tblAEX[[#This Row],[Close]]=MaxClose,tblAEX[[#This Row],[Close]],NA())</f>
        <v>#N/A</v>
      </c>
    </row>
    <row r="803" spans="1:9" x14ac:dyDescent="0.25">
      <c r="A803" s="1">
        <v>37678</v>
      </c>
      <c r="B803">
        <v>260.68</v>
      </c>
      <c r="C803">
        <v>262.67</v>
      </c>
      <c r="D803">
        <v>251.77</v>
      </c>
      <c r="E803">
        <v>253.43</v>
      </c>
      <c r="F803">
        <f>IF(tblAEX[[#This Row],[Datum]]&lt;=INDEX(tblRecessie[Eind],MATCH(tblAEX[[#This Row],[Datum]],tblRecessie[Start])),1,NA())</f>
        <v>1</v>
      </c>
      <c r="G803" s="3">
        <f>tblAEX[[#This Row],[Close]]/INDEX(tblAEX[Close],MATCH(EDATE(tblAEX[[#This Row],[Datum]],-12),tblAEX[Datum]))-1</f>
        <v>-0.47979144857031431</v>
      </c>
      <c r="H803" t="e">
        <f ca="1">IF(tblAEX[[#This Row],[Close]]=MinClose,tblAEX[[#This Row],[Close]],NA())</f>
        <v>#N/A</v>
      </c>
      <c r="I803" t="e">
        <f ca="1">IF(tblAEX[[#This Row],[Close]]=MaxClose,tblAEX[[#This Row],[Close]],NA())</f>
        <v>#N/A</v>
      </c>
    </row>
    <row r="804" spans="1:9" x14ac:dyDescent="0.25">
      <c r="A804" s="1">
        <v>37679</v>
      </c>
      <c r="B804">
        <v>253.98</v>
      </c>
      <c r="C804">
        <v>259.67</v>
      </c>
      <c r="D804">
        <v>249.55</v>
      </c>
      <c r="E804">
        <v>258.45</v>
      </c>
      <c r="F804">
        <f>IF(tblAEX[[#This Row],[Datum]]&lt;=INDEX(tblRecessie[Eind],MATCH(tblAEX[[#This Row],[Datum]],tblRecessie[Start])),1,NA())</f>
        <v>1</v>
      </c>
      <c r="G804" s="3">
        <f>tblAEX[[#This Row],[Close]]/INDEX(tblAEX[Close],MATCH(EDATE(tblAEX[[#This Row],[Datum]],-12),tblAEX[Datum]))-1</f>
        <v>-0.47540950331865151</v>
      </c>
      <c r="H804" t="e">
        <f ca="1">IF(tblAEX[[#This Row],[Close]]=MinClose,tblAEX[[#This Row],[Close]],NA())</f>
        <v>#N/A</v>
      </c>
      <c r="I804" t="e">
        <f ca="1">IF(tblAEX[[#This Row],[Close]]=MaxClose,tblAEX[[#This Row],[Close]],NA())</f>
        <v>#N/A</v>
      </c>
    </row>
    <row r="805" spans="1:9" x14ac:dyDescent="0.25">
      <c r="A805" s="1">
        <v>37680</v>
      </c>
      <c r="B805">
        <v>259.14999999999998</v>
      </c>
      <c r="C805">
        <v>266.22000000000003</v>
      </c>
      <c r="D805">
        <v>257.08</v>
      </c>
      <c r="E805">
        <v>266.20999999999998</v>
      </c>
      <c r="F805">
        <f>IF(tblAEX[[#This Row],[Datum]]&lt;=INDEX(tblRecessie[Eind],MATCH(tblAEX[[#This Row],[Datum]],tblRecessie[Start])),1,NA())</f>
        <v>1</v>
      </c>
      <c r="G805" s="3">
        <f>tblAEX[[#This Row],[Close]]/INDEX(tblAEX[Close],MATCH(EDATE(tblAEX[[#This Row],[Datum]],-12),tblAEX[Datum]))-1</f>
        <v>-0.46210422096946924</v>
      </c>
      <c r="H805" t="e">
        <f ca="1">IF(tblAEX[[#This Row],[Close]]=MinClose,tblAEX[[#This Row],[Close]],NA())</f>
        <v>#N/A</v>
      </c>
      <c r="I805" t="e">
        <f ca="1">IF(tblAEX[[#This Row],[Close]]=MaxClose,tblAEX[[#This Row],[Close]],NA())</f>
        <v>#N/A</v>
      </c>
    </row>
    <row r="806" spans="1:9" x14ac:dyDescent="0.25">
      <c r="A806" s="1">
        <v>37683</v>
      </c>
      <c r="B806">
        <v>270.42</v>
      </c>
      <c r="C806">
        <v>270.77999999999997</v>
      </c>
      <c r="D806">
        <v>264.79000000000002</v>
      </c>
      <c r="E806">
        <v>267.54000000000002</v>
      </c>
      <c r="F806">
        <f>IF(tblAEX[[#This Row],[Datum]]&lt;=INDEX(tblRecessie[Eind],MATCH(tblAEX[[#This Row],[Datum]],tblRecessie[Start])),1,NA())</f>
        <v>1</v>
      </c>
      <c r="G806" s="3">
        <f>tblAEX[[#This Row],[Close]]/INDEX(tblAEX[Close],MATCH(EDATE(tblAEX[[#This Row],[Datum]],-12),tblAEX[Datum]))-1</f>
        <v>-0.46384769539078152</v>
      </c>
      <c r="H806" t="e">
        <f ca="1">IF(tblAEX[[#This Row],[Close]]=MinClose,tblAEX[[#This Row],[Close]],NA())</f>
        <v>#N/A</v>
      </c>
      <c r="I806" t="e">
        <f ca="1">IF(tblAEX[[#This Row],[Close]]=MaxClose,tblAEX[[#This Row],[Close]],NA())</f>
        <v>#N/A</v>
      </c>
    </row>
    <row r="807" spans="1:9" x14ac:dyDescent="0.25">
      <c r="A807" s="1">
        <v>37684</v>
      </c>
      <c r="B807">
        <v>263.74</v>
      </c>
      <c r="C807">
        <v>264.08999999999997</v>
      </c>
      <c r="D807">
        <v>256.2</v>
      </c>
      <c r="E807">
        <v>257.06</v>
      </c>
      <c r="F807">
        <f>IF(tblAEX[[#This Row],[Datum]]&lt;=INDEX(tblRecessie[Eind],MATCH(tblAEX[[#This Row],[Datum]],tblRecessie[Start])),1,NA())</f>
        <v>1</v>
      </c>
      <c r="G807" s="3">
        <f>tblAEX[[#This Row],[Close]]/INDEX(tblAEX[Close],MATCH(EDATE(tblAEX[[#This Row],[Datum]],-12),tblAEX[Datum]))-1</f>
        <v>-0.49750767245929195</v>
      </c>
      <c r="H807" t="e">
        <f ca="1">IF(tblAEX[[#This Row],[Close]]=MinClose,tblAEX[[#This Row],[Close]],NA())</f>
        <v>#N/A</v>
      </c>
      <c r="I807" t="e">
        <f ca="1">IF(tblAEX[[#This Row],[Close]]=MaxClose,tblAEX[[#This Row],[Close]],NA())</f>
        <v>#N/A</v>
      </c>
    </row>
    <row r="808" spans="1:9" x14ac:dyDescent="0.25">
      <c r="A808" s="1">
        <v>37685</v>
      </c>
      <c r="B808">
        <v>254.18</v>
      </c>
      <c r="C808">
        <v>256.88</v>
      </c>
      <c r="D808">
        <v>251.63</v>
      </c>
      <c r="E808">
        <v>253.53</v>
      </c>
      <c r="F808">
        <f>IF(tblAEX[[#This Row],[Datum]]&lt;=INDEX(tblRecessie[Eind],MATCH(tblAEX[[#This Row],[Datum]],tblRecessie[Start])),1,NA())</f>
        <v>1</v>
      </c>
      <c r="G808" s="3">
        <f>tblAEX[[#This Row],[Close]]/INDEX(tblAEX[Close],MATCH(EDATE(tblAEX[[#This Row],[Datum]],-12),tblAEX[Datum]))-1</f>
        <v>-0.50563528585913731</v>
      </c>
      <c r="H808" t="e">
        <f ca="1">IF(tblAEX[[#This Row],[Close]]=MinClose,tblAEX[[#This Row],[Close]],NA())</f>
        <v>#N/A</v>
      </c>
      <c r="I808" t="e">
        <f ca="1">IF(tblAEX[[#This Row],[Close]]=MaxClose,tblAEX[[#This Row],[Close]],NA())</f>
        <v>#N/A</v>
      </c>
    </row>
    <row r="809" spans="1:9" x14ac:dyDescent="0.25">
      <c r="A809" s="1">
        <v>37686</v>
      </c>
      <c r="B809">
        <v>254.12</v>
      </c>
      <c r="C809">
        <v>254.67</v>
      </c>
      <c r="D809">
        <v>246.73</v>
      </c>
      <c r="E809">
        <v>246.89</v>
      </c>
      <c r="F809">
        <f>IF(tblAEX[[#This Row],[Datum]]&lt;=INDEX(tblRecessie[Eind],MATCH(tblAEX[[#This Row],[Datum]],tblRecessie[Start])),1,NA())</f>
        <v>1</v>
      </c>
      <c r="G809" s="3">
        <f>tblAEX[[#This Row],[Close]]/INDEX(tblAEX[Close],MATCH(EDATE(tblAEX[[#This Row],[Datum]],-12),tblAEX[Datum]))-1</f>
        <v>-0.51884549423136894</v>
      </c>
      <c r="H809" t="e">
        <f ca="1">IF(tblAEX[[#This Row],[Close]]=MinClose,tblAEX[[#This Row],[Close]],NA())</f>
        <v>#N/A</v>
      </c>
      <c r="I809" t="e">
        <f ca="1">IF(tblAEX[[#This Row],[Close]]=MaxClose,tblAEX[[#This Row],[Close]],NA())</f>
        <v>#N/A</v>
      </c>
    </row>
    <row r="810" spans="1:9" x14ac:dyDescent="0.25">
      <c r="A810" s="1">
        <v>37687</v>
      </c>
      <c r="B810">
        <v>244.13</v>
      </c>
      <c r="C810">
        <v>244.15</v>
      </c>
      <c r="D810">
        <v>234.85</v>
      </c>
      <c r="E810">
        <v>236.2</v>
      </c>
      <c r="F810">
        <f>IF(tblAEX[[#This Row],[Datum]]&lt;=INDEX(tblRecessie[Eind],MATCH(tblAEX[[#This Row],[Datum]],tblRecessie[Start])),1,NA())</f>
        <v>1</v>
      </c>
      <c r="G810" s="3">
        <f>tblAEX[[#This Row],[Close]]/INDEX(tblAEX[Close],MATCH(EDATE(tblAEX[[#This Row],[Datum]],-12),tblAEX[Datum]))-1</f>
        <v>-0.54401544401544411</v>
      </c>
      <c r="H810" t="e">
        <f ca="1">IF(tblAEX[[#This Row],[Close]]=MinClose,tblAEX[[#This Row],[Close]],NA())</f>
        <v>#N/A</v>
      </c>
      <c r="I810" t="e">
        <f ca="1">IF(tblAEX[[#This Row],[Close]]=MaxClose,tblAEX[[#This Row],[Close]],NA())</f>
        <v>#N/A</v>
      </c>
    </row>
    <row r="811" spans="1:9" x14ac:dyDescent="0.25">
      <c r="A811" s="1">
        <v>37690</v>
      </c>
      <c r="B811">
        <v>238.77</v>
      </c>
      <c r="C811">
        <v>238.97</v>
      </c>
      <c r="D811">
        <v>226.97</v>
      </c>
      <c r="E811">
        <v>228.26</v>
      </c>
      <c r="F811">
        <f>IF(tblAEX[[#This Row],[Datum]]&lt;=INDEX(tblRecessie[Eind],MATCH(tblAEX[[#This Row],[Datum]],tblRecessie[Start])),1,NA())</f>
        <v>1</v>
      </c>
      <c r="G811" s="3">
        <f>tblAEX[[#This Row],[Close]]/INDEX(tblAEX[Close],MATCH(EDATE(tblAEX[[#This Row],[Datum]],-12),tblAEX[Datum]))-1</f>
        <v>-0.56025198913441354</v>
      </c>
      <c r="H811" t="e">
        <f ca="1">IF(tblAEX[[#This Row],[Close]]=MinClose,tblAEX[[#This Row],[Close]],NA())</f>
        <v>#N/A</v>
      </c>
      <c r="I811" t="e">
        <f ca="1">IF(tblAEX[[#This Row],[Close]]=MaxClose,tblAEX[[#This Row],[Close]],NA())</f>
        <v>#N/A</v>
      </c>
    </row>
    <row r="812" spans="1:9" x14ac:dyDescent="0.25">
      <c r="A812" s="1">
        <v>37691</v>
      </c>
      <c r="B812">
        <v>225.37</v>
      </c>
      <c r="C812">
        <v>234.14</v>
      </c>
      <c r="D812">
        <v>220.77</v>
      </c>
      <c r="E812">
        <v>227.67</v>
      </c>
      <c r="F812">
        <f>IF(tblAEX[[#This Row],[Datum]]&lt;=INDEX(tblRecessie[Eind],MATCH(tblAEX[[#This Row],[Datum]],tblRecessie[Start])),1,NA())</f>
        <v>1</v>
      </c>
      <c r="G812" s="3">
        <f>tblAEX[[#This Row],[Close]]/INDEX(tblAEX[Close],MATCH(EDATE(tblAEX[[#This Row],[Datum]],-12),tblAEX[Datum]))-1</f>
        <v>-0.5609826645326752</v>
      </c>
      <c r="H812" t="e">
        <f ca="1">IF(tblAEX[[#This Row],[Close]]=MinClose,tblAEX[[#This Row],[Close]],NA())</f>
        <v>#N/A</v>
      </c>
      <c r="I812" t="e">
        <f ca="1">IF(tblAEX[[#This Row],[Close]]=MaxClose,tblAEX[[#This Row],[Close]],NA())</f>
        <v>#N/A</v>
      </c>
    </row>
    <row r="813" spans="1:9" x14ac:dyDescent="0.25">
      <c r="A813" s="1">
        <v>37692</v>
      </c>
      <c r="B813">
        <v>229.36</v>
      </c>
      <c r="C813">
        <v>232.16</v>
      </c>
      <c r="D813">
        <v>217.8</v>
      </c>
      <c r="E813">
        <v>218.44</v>
      </c>
      <c r="F813">
        <f>IF(tblAEX[[#This Row],[Datum]]&lt;=INDEX(tblRecessie[Eind],MATCH(tblAEX[[#This Row],[Datum]],tblRecessie[Start])),1,NA())</f>
        <v>1</v>
      </c>
      <c r="G813" s="3">
        <f>tblAEX[[#This Row],[Close]]/INDEX(tblAEX[Close],MATCH(EDATE(tblAEX[[#This Row],[Datum]],-12),tblAEX[Datum]))-1</f>
        <v>-0.57653535980148884</v>
      </c>
      <c r="H813" t="e">
        <f ca="1">IF(tblAEX[[#This Row],[Close]]=MinClose,tblAEX[[#This Row],[Close]],NA())</f>
        <v>#N/A</v>
      </c>
      <c r="I813" t="e">
        <f ca="1">IF(tblAEX[[#This Row],[Close]]=MaxClose,tblAEX[[#This Row],[Close]],NA())</f>
        <v>#N/A</v>
      </c>
    </row>
    <row r="814" spans="1:9" x14ac:dyDescent="0.25">
      <c r="A814" s="1">
        <v>37693</v>
      </c>
      <c r="B814">
        <v>225.82</v>
      </c>
      <c r="C814">
        <v>240.25</v>
      </c>
      <c r="D814">
        <v>224.63</v>
      </c>
      <c r="E814">
        <v>240.25</v>
      </c>
      <c r="F814">
        <f>IF(tblAEX[[#This Row],[Datum]]&lt;=INDEX(tblRecessie[Eind],MATCH(tblAEX[[#This Row],[Datum]],tblRecessie[Start])),1,NA())</f>
        <v>1</v>
      </c>
      <c r="G814" s="3">
        <f>tblAEX[[#This Row],[Close]]/INDEX(tblAEX[Close],MATCH(EDATE(tblAEX[[#This Row],[Datum]],-12),tblAEX[Datum]))-1</f>
        <v>-0.53016524885108052</v>
      </c>
      <c r="H814" t="e">
        <f ca="1">IF(tblAEX[[#This Row],[Close]]=MinClose,tblAEX[[#This Row],[Close]],NA())</f>
        <v>#N/A</v>
      </c>
      <c r="I814" t="e">
        <f ca="1">IF(tblAEX[[#This Row],[Close]]=MaxClose,tblAEX[[#This Row],[Close]],NA())</f>
        <v>#N/A</v>
      </c>
    </row>
    <row r="815" spans="1:9" x14ac:dyDescent="0.25">
      <c r="A815" s="1">
        <v>37694</v>
      </c>
      <c r="B815">
        <v>245.36</v>
      </c>
      <c r="C815">
        <v>257.82</v>
      </c>
      <c r="D815">
        <v>245.36</v>
      </c>
      <c r="E815">
        <v>257.33</v>
      </c>
      <c r="F815">
        <f>IF(tblAEX[[#This Row],[Datum]]&lt;=INDEX(tblRecessie[Eind],MATCH(tblAEX[[#This Row],[Datum]],tblRecessie[Start])),1,NA())</f>
        <v>1</v>
      </c>
      <c r="G815" s="3">
        <f>tblAEX[[#This Row],[Close]]/INDEX(tblAEX[Close],MATCH(EDATE(tblAEX[[#This Row],[Datum]],-12),tblAEX[Datum]))-1</f>
        <v>-0.49680283149846494</v>
      </c>
      <c r="H815" t="e">
        <f ca="1">IF(tblAEX[[#This Row],[Close]]=MinClose,tblAEX[[#This Row],[Close]],NA())</f>
        <v>#N/A</v>
      </c>
      <c r="I815" t="e">
        <f ca="1">IF(tblAEX[[#This Row],[Close]]=MaxClose,tblAEX[[#This Row],[Close]],NA())</f>
        <v>#N/A</v>
      </c>
    </row>
    <row r="816" spans="1:9" x14ac:dyDescent="0.25">
      <c r="A816" s="1">
        <v>37697</v>
      </c>
      <c r="B816">
        <v>245.23</v>
      </c>
      <c r="C816">
        <v>273.44</v>
      </c>
      <c r="D816">
        <v>243.36</v>
      </c>
      <c r="E816">
        <v>268.95999999999998</v>
      </c>
      <c r="F816">
        <f>IF(tblAEX[[#This Row],[Datum]]&lt;=INDEX(tblRecessie[Eind],MATCH(tblAEX[[#This Row],[Datum]],tblRecessie[Start])),1,NA())</f>
        <v>1</v>
      </c>
      <c r="G816" s="3">
        <f>tblAEX[[#This Row],[Close]]/INDEX(tblAEX[Close],MATCH(EDATE(tblAEX[[#This Row],[Datum]],-12),tblAEX[Datum]))-1</f>
        <v>-0.48034082346349294</v>
      </c>
      <c r="H816" t="e">
        <f ca="1">IF(tblAEX[[#This Row],[Close]]=MinClose,tblAEX[[#This Row],[Close]],NA())</f>
        <v>#N/A</v>
      </c>
      <c r="I816" t="e">
        <f ca="1">IF(tblAEX[[#This Row],[Close]]=MaxClose,tblAEX[[#This Row],[Close]],NA())</f>
        <v>#N/A</v>
      </c>
    </row>
    <row r="817" spans="1:9" x14ac:dyDescent="0.25">
      <c r="A817" s="1">
        <v>37698</v>
      </c>
      <c r="B817">
        <v>270.89</v>
      </c>
      <c r="C817">
        <v>277.42</v>
      </c>
      <c r="D817">
        <v>261.16000000000003</v>
      </c>
      <c r="E817">
        <v>264.10000000000002</v>
      </c>
      <c r="F817">
        <f>IF(tblAEX[[#This Row],[Datum]]&lt;=INDEX(tblRecessie[Eind],MATCH(tblAEX[[#This Row],[Datum]],tblRecessie[Start])),1,NA())</f>
        <v>1</v>
      </c>
      <c r="G817" s="3">
        <f>tblAEX[[#This Row],[Close]]/INDEX(tblAEX[Close],MATCH(EDATE(tblAEX[[#This Row],[Datum]],-12),tblAEX[Datum]))-1</f>
        <v>-0.49454545454545451</v>
      </c>
      <c r="H817" t="e">
        <f ca="1">IF(tblAEX[[#This Row],[Close]]=MinClose,tblAEX[[#This Row],[Close]],NA())</f>
        <v>#N/A</v>
      </c>
      <c r="I817" t="e">
        <f ca="1">IF(tblAEX[[#This Row],[Close]]=MaxClose,tblAEX[[#This Row],[Close]],NA())</f>
        <v>#N/A</v>
      </c>
    </row>
    <row r="818" spans="1:9" x14ac:dyDescent="0.25">
      <c r="A818" s="1">
        <v>37699</v>
      </c>
      <c r="B818">
        <v>266.05</v>
      </c>
      <c r="C818">
        <v>275.27</v>
      </c>
      <c r="D818">
        <v>260.44</v>
      </c>
      <c r="E818">
        <v>267.81</v>
      </c>
      <c r="F818">
        <f>IF(tblAEX[[#This Row],[Datum]]&lt;=INDEX(tblRecessie[Eind],MATCH(tblAEX[[#This Row],[Datum]],tblRecessie[Start])),1,NA())</f>
        <v>1</v>
      </c>
      <c r="G818" s="3">
        <f>tblAEX[[#This Row],[Close]]/INDEX(tblAEX[Close],MATCH(EDATE(tblAEX[[#This Row],[Datum]],-12),tblAEX[Datum]))-1</f>
        <v>-0.491590097957324</v>
      </c>
      <c r="H818" t="e">
        <f ca="1">IF(tblAEX[[#This Row],[Close]]=MinClose,tblAEX[[#This Row],[Close]],NA())</f>
        <v>#N/A</v>
      </c>
      <c r="I818" t="e">
        <f ca="1">IF(tblAEX[[#This Row],[Close]]=MaxClose,tblAEX[[#This Row],[Close]],NA())</f>
        <v>#N/A</v>
      </c>
    </row>
    <row r="819" spans="1:9" x14ac:dyDescent="0.25">
      <c r="A819" s="1">
        <v>37700</v>
      </c>
      <c r="B819">
        <v>264.79000000000002</v>
      </c>
      <c r="C819">
        <v>271.58</v>
      </c>
      <c r="D819">
        <v>261.33</v>
      </c>
      <c r="E819">
        <v>264.91000000000003</v>
      </c>
      <c r="F819">
        <f>IF(tblAEX[[#This Row],[Datum]]&lt;=INDEX(tblRecessie[Eind],MATCH(tblAEX[[#This Row],[Datum]],tblRecessie[Start])),1,NA())</f>
        <v>1</v>
      </c>
      <c r="G819" s="3">
        <f>tblAEX[[#This Row],[Close]]/INDEX(tblAEX[Close],MATCH(EDATE(tblAEX[[#This Row],[Datum]],-12),tblAEX[Datum]))-1</f>
        <v>-0.49239288725377472</v>
      </c>
      <c r="H819" t="e">
        <f ca="1">IF(tblAEX[[#This Row],[Close]]=MinClose,tblAEX[[#This Row],[Close]],NA())</f>
        <v>#N/A</v>
      </c>
      <c r="I819" t="e">
        <f ca="1">IF(tblAEX[[#This Row],[Close]]=MaxClose,tblAEX[[#This Row],[Close]],NA())</f>
        <v>#N/A</v>
      </c>
    </row>
    <row r="820" spans="1:9" x14ac:dyDescent="0.25">
      <c r="A820" s="1">
        <v>37701</v>
      </c>
      <c r="B820">
        <v>266.89999999999998</v>
      </c>
      <c r="C820">
        <v>278.52999999999997</v>
      </c>
      <c r="D820">
        <v>266.83</v>
      </c>
      <c r="E820">
        <v>278.08999999999997</v>
      </c>
      <c r="F820">
        <f>IF(tblAEX[[#This Row],[Datum]]&lt;=INDEX(tblRecessie[Eind],MATCH(tblAEX[[#This Row],[Datum]],tblRecessie[Start])),1,NA())</f>
        <v>1</v>
      </c>
      <c r="G820" s="3">
        <f>tblAEX[[#This Row],[Close]]/INDEX(tblAEX[Close],MATCH(EDATE(tblAEX[[#This Row],[Datum]],-12),tblAEX[Datum]))-1</f>
        <v>-0.46643258696444689</v>
      </c>
      <c r="H820" t="e">
        <f ca="1">IF(tblAEX[[#This Row],[Close]]=MinClose,tblAEX[[#This Row],[Close]],NA())</f>
        <v>#N/A</v>
      </c>
      <c r="I820" t="e">
        <f ca="1">IF(tblAEX[[#This Row],[Close]]=MaxClose,tblAEX[[#This Row],[Close]],NA())</f>
        <v>#N/A</v>
      </c>
    </row>
    <row r="821" spans="1:9" x14ac:dyDescent="0.25">
      <c r="A821" s="1">
        <v>37704</v>
      </c>
      <c r="B821">
        <v>272.12</v>
      </c>
      <c r="C821">
        <v>272.62</v>
      </c>
      <c r="D821">
        <v>260.27999999999997</v>
      </c>
      <c r="E821">
        <v>260.33999999999997</v>
      </c>
      <c r="F821">
        <f>IF(tblAEX[[#This Row],[Datum]]&lt;=INDEX(tblRecessie[Eind],MATCH(tblAEX[[#This Row],[Datum]],tblRecessie[Start])),1,NA())</f>
        <v>1</v>
      </c>
      <c r="G821" s="3">
        <f>tblAEX[[#This Row],[Close]]/INDEX(tblAEX[Close],MATCH(EDATE(tblAEX[[#This Row],[Datum]],-12),tblAEX[Datum]))-1</f>
        <v>-0.50255087417598165</v>
      </c>
      <c r="H821" t="e">
        <f ca="1">IF(tblAEX[[#This Row],[Close]]=MinClose,tblAEX[[#This Row],[Close]],NA())</f>
        <v>#N/A</v>
      </c>
      <c r="I821" t="e">
        <f ca="1">IF(tblAEX[[#This Row],[Close]]=MaxClose,tblAEX[[#This Row],[Close]],NA())</f>
        <v>#N/A</v>
      </c>
    </row>
    <row r="822" spans="1:9" x14ac:dyDescent="0.25">
      <c r="A822" s="1">
        <v>37705</v>
      </c>
      <c r="B822">
        <v>257.29000000000002</v>
      </c>
      <c r="C822">
        <v>268.37</v>
      </c>
      <c r="D822">
        <v>251.41</v>
      </c>
      <c r="E822">
        <v>267.64999999999998</v>
      </c>
      <c r="F822">
        <f>IF(tblAEX[[#This Row],[Datum]]&lt;=INDEX(tblRecessie[Eind],MATCH(tblAEX[[#This Row],[Datum]],tblRecessie[Start])),1,NA())</f>
        <v>1</v>
      </c>
      <c r="G822" s="3">
        <f>tblAEX[[#This Row],[Close]]/INDEX(tblAEX[Close],MATCH(EDATE(tblAEX[[#This Row],[Datum]],-12),tblAEX[Datum]))-1</f>
        <v>-0.48700502165829729</v>
      </c>
      <c r="H822" t="e">
        <f ca="1">IF(tblAEX[[#This Row],[Close]]=MinClose,tblAEX[[#This Row],[Close]],NA())</f>
        <v>#N/A</v>
      </c>
      <c r="I822" t="e">
        <f ca="1">IF(tblAEX[[#This Row],[Close]]=MaxClose,tblAEX[[#This Row],[Close]],NA())</f>
        <v>#N/A</v>
      </c>
    </row>
    <row r="823" spans="1:9" x14ac:dyDescent="0.25">
      <c r="A823" s="1">
        <v>37706</v>
      </c>
      <c r="B823">
        <v>269.77</v>
      </c>
      <c r="C823">
        <v>273.32</v>
      </c>
      <c r="D823">
        <v>264.89</v>
      </c>
      <c r="E823">
        <v>266.58999999999997</v>
      </c>
      <c r="F823">
        <f>IF(tblAEX[[#This Row],[Datum]]&lt;=INDEX(tblRecessie[Eind],MATCH(tblAEX[[#This Row],[Datum]],tblRecessie[Start])),1,NA())</f>
        <v>1</v>
      </c>
      <c r="G823" s="3">
        <f>tblAEX[[#This Row],[Close]]/INDEX(tblAEX[Close],MATCH(EDATE(tblAEX[[#This Row],[Datum]],-12),tblAEX[Datum]))-1</f>
        <v>-0.49038461538461542</v>
      </c>
      <c r="H823" t="e">
        <f ca="1">IF(tblAEX[[#This Row],[Close]]=MinClose,tblAEX[[#This Row],[Close]],NA())</f>
        <v>#N/A</v>
      </c>
      <c r="I823" t="e">
        <f ca="1">IF(tblAEX[[#This Row],[Close]]=MaxClose,tblAEX[[#This Row],[Close]],NA())</f>
        <v>#N/A</v>
      </c>
    </row>
    <row r="824" spans="1:9" x14ac:dyDescent="0.25">
      <c r="A824" s="1">
        <v>37707</v>
      </c>
      <c r="B824">
        <v>264.56</v>
      </c>
      <c r="C824">
        <v>264.56</v>
      </c>
      <c r="D824">
        <v>258.91000000000003</v>
      </c>
      <c r="E824">
        <v>261.38</v>
      </c>
      <c r="F824">
        <f>IF(tblAEX[[#This Row],[Datum]]&lt;=INDEX(tblRecessie[Eind],MATCH(tblAEX[[#This Row],[Datum]],tblRecessie[Start])),1,NA())</f>
        <v>1</v>
      </c>
      <c r="G824" s="3">
        <f>tblAEX[[#This Row],[Close]]/INDEX(tblAEX[Close],MATCH(EDATE(tblAEX[[#This Row],[Datum]],-12),tblAEX[Datum]))-1</f>
        <v>-0.5004873201215434</v>
      </c>
      <c r="H824" t="e">
        <f ca="1">IF(tblAEX[[#This Row],[Close]]=MinClose,tblAEX[[#This Row],[Close]],NA())</f>
        <v>#N/A</v>
      </c>
      <c r="I824" t="e">
        <f ca="1">IF(tblAEX[[#This Row],[Close]]=MaxClose,tblAEX[[#This Row],[Close]],NA())</f>
        <v>#N/A</v>
      </c>
    </row>
    <row r="825" spans="1:9" x14ac:dyDescent="0.25">
      <c r="A825" s="1">
        <v>37708</v>
      </c>
      <c r="B825">
        <v>261.61</v>
      </c>
      <c r="C825">
        <v>262.29000000000002</v>
      </c>
      <c r="D825">
        <v>255.65</v>
      </c>
      <c r="E825">
        <v>262.12</v>
      </c>
      <c r="F825">
        <f>IF(tblAEX[[#This Row],[Datum]]&lt;=INDEX(tblRecessie[Eind],MATCH(tblAEX[[#This Row],[Datum]],tblRecessie[Start])),1,NA())</f>
        <v>1</v>
      </c>
      <c r="G825" s="3">
        <f>tblAEX[[#This Row],[Close]]/INDEX(tblAEX[Close],MATCH(EDATE(tblAEX[[#This Row],[Datum]],-12),tblAEX[Datum]))-1</f>
        <v>-0.50656049396660463</v>
      </c>
      <c r="H825" t="e">
        <f ca="1">IF(tblAEX[[#This Row],[Close]]=MinClose,tblAEX[[#This Row],[Close]],NA())</f>
        <v>#N/A</v>
      </c>
      <c r="I825" t="e">
        <f ca="1">IF(tblAEX[[#This Row],[Close]]=MaxClose,tblAEX[[#This Row],[Close]],NA())</f>
        <v>#N/A</v>
      </c>
    </row>
    <row r="826" spans="1:9" x14ac:dyDescent="0.25">
      <c r="A826" s="1">
        <v>37711</v>
      </c>
      <c r="B826">
        <v>255.9</v>
      </c>
      <c r="C826">
        <v>255.9</v>
      </c>
      <c r="D826">
        <v>247.72</v>
      </c>
      <c r="E826">
        <v>248.54</v>
      </c>
      <c r="F826">
        <f>IF(tblAEX[[#This Row],[Datum]]&lt;=INDEX(tblRecessie[Eind],MATCH(tblAEX[[#This Row],[Datum]],tblRecessie[Start])),1,NA())</f>
        <v>1</v>
      </c>
      <c r="G826" s="3">
        <f>tblAEX[[#This Row],[Close]]/INDEX(tblAEX[Close],MATCH(EDATE(tblAEX[[#This Row],[Datum]],-12),tblAEX[Datum]))-1</f>
        <v>-0.53212477174751993</v>
      </c>
      <c r="H826" t="e">
        <f ca="1">IF(tblAEX[[#This Row],[Close]]=MinClose,tblAEX[[#This Row],[Close]],NA())</f>
        <v>#N/A</v>
      </c>
      <c r="I826" t="e">
        <f ca="1">IF(tblAEX[[#This Row],[Close]]=MaxClose,tblAEX[[#This Row],[Close]],NA())</f>
        <v>#N/A</v>
      </c>
    </row>
    <row r="827" spans="1:9" x14ac:dyDescent="0.25">
      <c r="A827" s="1">
        <v>37712</v>
      </c>
      <c r="B827">
        <v>251.22</v>
      </c>
      <c r="C827">
        <v>254.37</v>
      </c>
      <c r="D827">
        <v>248.27</v>
      </c>
      <c r="E827">
        <v>252.57</v>
      </c>
      <c r="F827">
        <f>IF(tblAEX[[#This Row],[Datum]]&lt;=INDEX(tblRecessie[Eind],MATCH(tblAEX[[#This Row],[Datum]],tblRecessie[Start])),1,NA())</f>
        <v>1</v>
      </c>
      <c r="G827" s="3">
        <f>tblAEX[[#This Row],[Close]]/INDEX(tblAEX[Close],MATCH(EDATE(tblAEX[[#This Row],[Datum]],-12),tblAEX[Datum]))-1</f>
        <v>-0.52453831817925112</v>
      </c>
      <c r="H827" t="e">
        <f ca="1">IF(tblAEX[[#This Row],[Close]]=MinClose,tblAEX[[#This Row],[Close]],NA())</f>
        <v>#N/A</v>
      </c>
      <c r="I827" t="e">
        <f ca="1">IF(tblAEX[[#This Row],[Close]]=MaxClose,tblAEX[[#This Row],[Close]],NA())</f>
        <v>#N/A</v>
      </c>
    </row>
    <row r="828" spans="1:9" x14ac:dyDescent="0.25">
      <c r="A828" s="1">
        <v>37713</v>
      </c>
      <c r="B828">
        <v>257.54000000000002</v>
      </c>
      <c r="C828">
        <v>266.18</v>
      </c>
      <c r="D828">
        <v>257.54000000000002</v>
      </c>
      <c r="E828">
        <v>265.17</v>
      </c>
      <c r="F828">
        <f>IF(tblAEX[[#This Row],[Datum]]&lt;=INDEX(tblRecessie[Eind],MATCH(tblAEX[[#This Row],[Datum]],tblRecessie[Start])),1,NA())</f>
        <v>1</v>
      </c>
      <c r="G828" s="3">
        <f>tblAEX[[#This Row],[Close]]/INDEX(tblAEX[Close],MATCH(EDATE(tblAEX[[#This Row],[Datum]],-12),tblAEX[Datum]))-1</f>
        <v>-0.49835414301929626</v>
      </c>
      <c r="H828" t="e">
        <f ca="1">IF(tblAEX[[#This Row],[Close]]=MinClose,tblAEX[[#This Row],[Close]],NA())</f>
        <v>#N/A</v>
      </c>
      <c r="I828" t="e">
        <f ca="1">IF(tblAEX[[#This Row],[Close]]=MaxClose,tblAEX[[#This Row],[Close]],NA())</f>
        <v>#N/A</v>
      </c>
    </row>
    <row r="829" spans="1:9" x14ac:dyDescent="0.25">
      <c r="A829" s="1">
        <v>37714</v>
      </c>
      <c r="B829">
        <v>265.88</v>
      </c>
      <c r="C829">
        <v>272.61</v>
      </c>
      <c r="D829">
        <v>263.29000000000002</v>
      </c>
      <c r="E829">
        <v>268.89</v>
      </c>
      <c r="F829">
        <f>IF(tblAEX[[#This Row],[Datum]]&lt;=INDEX(tblRecessie[Eind],MATCH(tblAEX[[#This Row],[Datum]],tblRecessie[Start])),1,NA())</f>
        <v>1</v>
      </c>
      <c r="G829" s="3">
        <f>tblAEX[[#This Row],[Close]]/INDEX(tblAEX[Close],MATCH(EDATE(tblAEX[[#This Row],[Datum]],-12),tblAEX[Datum]))-1</f>
        <v>-0.49101819076643505</v>
      </c>
      <c r="H829" t="e">
        <f ca="1">IF(tblAEX[[#This Row],[Close]]=MinClose,tblAEX[[#This Row],[Close]],NA())</f>
        <v>#N/A</v>
      </c>
      <c r="I829" t="e">
        <f ca="1">IF(tblAEX[[#This Row],[Close]]=MaxClose,tblAEX[[#This Row],[Close]],NA())</f>
        <v>#N/A</v>
      </c>
    </row>
    <row r="830" spans="1:9" x14ac:dyDescent="0.25">
      <c r="A830" s="1">
        <v>37715</v>
      </c>
      <c r="B830">
        <v>268.58999999999997</v>
      </c>
      <c r="C830">
        <v>273.39999999999998</v>
      </c>
      <c r="D830">
        <v>263.19</v>
      </c>
      <c r="E830">
        <v>270.52999999999997</v>
      </c>
      <c r="F830">
        <f>IF(tblAEX[[#This Row],[Datum]]&lt;=INDEX(tblRecessie[Eind],MATCH(tblAEX[[#This Row],[Datum]],tblRecessie[Start])),1,NA())</f>
        <v>1</v>
      </c>
      <c r="G830" s="3">
        <f>tblAEX[[#This Row],[Close]]/INDEX(tblAEX[Close],MATCH(EDATE(tblAEX[[#This Row],[Datum]],-12),tblAEX[Datum]))-1</f>
        <v>-0.48147509248078513</v>
      </c>
      <c r="H830" t="e">
        <f ca="1">IF(tblAEX[[#This Row],[Close]]=MinClose,tblAEX[[#This Row],[Close]],NA())</f>
        <v>#N/A</v>
      </c>
      <c r="I830" t="e">
        <f ca="1">IF(tblAEX[[#This Row],[Close]]=MaxClose,tblAEX[[#This Row],[Close]],NA())</f>
        <v>#N/A</v>
      </c>
    </row>
    <row r="831" spans="1:9" x14ac:dyDescent="0.25">
      <c r="A831" s="1">
        <v>37718</v>
      </c>
      <c r="B831">
        <v>279.76</v>
      </c>
      <c r="C831">
        <v>288.02999999999997</v>
      </c>
      <c r="D831">
        <v>279.76</v>
      </c>
      <c r="E831">
        <v>285.89</v>
      </c>
      <c r="F831">
        <f>IF(tblAEX[[#This Row],[Datum]]&lt;=INDEX(tblRecessie[Eind],MATCH(tblAEX[[#This Row],[Datum]],tblRecessie[Start])),1,NA())</f>
        <v>1</v>
      </c>
      <c r="G831" s="3">
        <f>tblAEX[[#This Row],[Close]]/INDEX(tblAEX[Close],MATCH(EDATE(tblAEX[[#This Row],[Datum]],-12),tblAEX[Datum]))-1</f>
        <v>-0.44718166876148124</v>
      </c>
      <c r="H831" t="e">
        <f ca="1">IF(tblAEX[[#This Row],[Close]]=MinClose,tblAEX[[#This Row],[Close]],NA())</f>
        <v>#N/A</v>
      </c>
      <c r="I831" t="e">
        <f ca="1">IF(tblAEX[[#This Row],[Close]]=MaxClose,tblAEX[[#This Row],[Close]],NA())</f>
        <v>#N/A</v>
      </c>
    </row>
    <row r="832" spans="1:9" x14ac:dyDescent="0.25">
      <c r="A832" s="1">
        <v>37719</v>
      </c>
      <c r="B832">
        <v>281.26</v>
      </c>
      <c r="C832">
        <v>286.02999999999997</v>
      </c>
      <c r="D832">
        <v>278.77</v>
      </c>
      <c r="E832">
        <v>279.49</v>
      </c>
      <c r="F832">
        <f>IF(tblAEX[[#This Row],[Datum]]&lt;=INDEX(tblRecessie[Eind],MATCH(tblAEX[[#This Row],[Datum]],tblRecessie[Start])),1,NA())</f>
        <v>1</v>
      </c>
      <c r="G832" s="3">
        <f>tblAEX[[#This Row],[Close]]/INDEX(tblAEX[Close],MATCH(EDATE(tblAEX[[#This Row],[Datum]],-12),tblAEX[Datum]))-1</f>
        <v>-0.45096845165599342</v>
      </c>
      <c r="H832" t="e">
        <f ca="1">IF(tblAEX[[#This Row],[Close]]=MinClose,tblAEX[[#This Row],[Close]],NA())</f>
        <v>#N/A</v>
      </c>
      <c r="I832" t="e">
        <f ca="1">IF(tblAEX[[#This Row],[Close]]=MaxClose,tblAEX[[#This Row],[Close]],NA())</f>
        <v>#N/A</v>
      </c>
    </row>
    <row r="833" spans="1:9" x14ac:dyDescent="0.25">
      <c r="A833" s="1">
        <v>37720</v>
      </c>
      <c r="B833">
        <v>276.18</v>
      </c>
      <c r="C833">
        <v>283.08</v>
      </c>
      <c r="D833">
        <v>273.57</v>
      </c>
      <c r="E833">
        <v>278.11</v>
      </c>
      <c r="F833">
        <f>IF(tblAEX[[#This Row],[Datum]]&lt;=INDEX(tblRecessie[Eind],MATCH(tblAEX[[#This Row],[Datum]],tblRecessie[Start])),1,NA())</f>
        <v>1</v>
      </c>
      <c r="G833" s="3">
        <f>tblAEX[[#This Row],[Close]]/INDEX(tblAEX[Close],MATCH(EDATE(tblAEX[[#This Row],[Datum]],-12),tblAEX[Datum]))-1</f>
        <v>-0.45605147864184004</v>
      </c>
      <c r="H833" t="e">
        <f ca="1">IF(tblAEX[[#This Row],[Close]]=MinClose,tblAEX[[#This Row],[Close]],NA())</f>
        <v>#N/A</v>
      </c>
      <c r="I833" t="e">
        <f ca="1">IF(tblAEX[[#This Row],[Close]]=MaxClose,tblAEX[[#This Row],[Close]],NA())</f>
        <v>#N/A</v>
      </c>
    </row>
    <row r="834" spans="1:9" x14ac:dyDescent="0.25">
      <c r="A834" s="1">
        <v>37721</v>
      </c>
      <c r="B834">
        <v>273.24</v>
      </c>
      <c r="C834">
        <v>276.94</v>
      </c>
      <c r="D834">
        <v>271.97000000000003</v>
      </c>
      <c r="E834">
        <v>271.97000000000003</v>
      </c>
      <c r="F834">
        <f>IF(tblAEX[[#This Row],[Datum]]&lt;=INDEX(tblRecessie[Eind],MATCH(tblAEX[[#This Row],[Datum]],tblRecessie[Start])),1,NA())</f>
        <v>1</v>
      </c>
      <c r="G834" s="3">
        <f>tblAEX[[#This Row],[Close]]/INDEX(tblAEX[Close],MATCH(EDATE(tblAEX[[#This Row],[Datum]],-12),tblAEX[Datum]))-1</f>
        <v>-0.47257883101268272</v>
      </c>
      <c r="H834" t="e">
        <f ca="1">IF(tblAEX[[#This Row],[Close]]=MinClose,tblAEX[[#This Row],[Close]],NA())</f>
        <v>#N/A</v>
      </c>
      <c r="I834" t="e">
        <f ca="1">IF(tblAEX[[#This Row],[Close]]=MaxClose,tblAEX[[#This Row],[Close]],NA())</f>
        <v>#N/A</v>
      </c>
    </row>
    <row r="835" spans="1:9" x14ac:dyDescent="0.25">
      <c r="A835" s="1">
        <v>37722</v>
      </c>
      <c r="B835">
        <v>274.89999999999998</v>
      </c>
      <c r="C835">
        <v>282.48</v>
      </c>
      <c r="D835">
        <v>273.97000000000003</v>
      </c>
      <c r="E835">
        <v>276.22000000000003</v>
      </c>
      <c r="F835">
        <f>IF(tblAEX[[#This Row],[Datum]]&lt;=INDEX(tblRecessie[Eind],MATCH(tblAEX[[#This Row],[Datum]],tblRecessie[Start])),1,NA())</f>
        <v>1</v>
      </c>
      <c r="G835" s="3">
        <f>tblAEX[[#This Row],[Close]]/INDEX(tblAEX[Close],MATCH(EDATE(tblAEX[[#This Row],[Datum]],-12),tblAEX[Datum]))-1</f>
        <v>-0.45796703296703289</v>
      </c>
      <c r="H835" t="e">
        <f ca="1">IF(tblAEX[[#This Row],[Close]]=MinClose,tblAEX[[#This Row],[Close]],NA())</f>
        <v>#N/A</v>
      </c>
      <c r="I835" t="e">
        <f ca="1">IF(tblAEX[[#This Row],[Close]]=MaxClose,tblAEX[[#This Row],[Close]],NA())</f>
        <v>#N/A</v>
      </c>
    </row>
    <row r="836" spans="1:9" x14ac:dyDescent="0.25">
      <c r="A836" s="1">
        <v>37725</v>
      </c>
      <c r="B836">
        <v>277.68</v>
      </c>
      <c r="C836">
        <v>279.43</v>
      </c>
      <c r="D836">
        <v>272.61</v>
      </c>
      <c r="E836">
        <v>278.87</v>
      </c>
      <c r="F836">
        <f>IF(tblAEX[[#This Row],[Datum]]&lt;=INDEX(tblRecessie[Eind],MATCH(tblAEX[[#This Row],[Datum]],tblRecessie[Start])),1,NA())</f>
        <v>1</v>
      </c>
      <c r="G836" s="3">
        <f>tblAEX[[#This Row],[Close]]/INDEX(tblAEX[Close],MATCH(EDATE(tblAEX[[#This Row],[Datum]],-12),tblAEX[Datum]))-1</f>
        <v>-0.45495944493305962</v>
      </c>
      <c r="H836" t="e">
        <f ca="1">IF(tblAEX[[#This Row],[Close]]=MinClose,tblAEX[[#This Row],[Close]],NA())</f>
        <v>#N/A</v>
      </c>
      <c r="I836" t="e">
        <f ca="1">IF(tblAEX[[#This Row],[Close]]=MaxClose,tblAEX[[#This Row],[Close]],NA())</f>
        <v>#N/A</v>
      </c>
    </row>
    <row r="837" spans="1:9" x14ac:dyDescent="0.25">
      <c r="A837" s="1">
        <v>37726</v>
      </c>
      <c r="B837">
        <v>283.67</v>
      </c>
      <c r="C837">
        <v>289.19</v>
      </c>
      <c r="D837">
        <v>283.06</v>
      </c>
      <c r="E837">
        <v>288.22000000000003</v>
      </c>
      <c r="F837">
        <f>IF(tblAEX[[#This Row],[Datum]]&lt;=INDEX(tblRecessie[Eind],MATCH(tblAEX[[#This Row],[Datum]],tblRecessie[Start])),1,NA())</f>
        <v>1</v>
      </c>
      <c r="G837" s="3">
        <f>tblAEX[[#This Row],[Close]]/INDEX(tblAEX[Close],MATCH(EDATE(tblAEX[[#This Row],[Datum]],-12),tblAEX[Datum]))-1</f>
        <v>-0.43882398753894081</v>
      </c>
      <c r="H837" t="e">
        <f ca="1">IF(tblAEX[[#This Row],[Close]]=MinClose,tblAEX[[#This Row],[Close]],NA())</f>
        <v>#N/A</v>
      </c>
      <c r="I837" t="e">
        <f ca="1">IF(tblAEX[[#This Row],[Close]]=MaxClose,tblAEX[[#This Row],[Close]],NA())</f>
        <v>#N/A</v>
      </c>
    </row>
    <row r="838" spans="1:9" x14ac:dyDescent="0.25">
      <c r="A838" s="1">
        <v>37727</v>
      </c>
      <c r="B838">
        <v>293.14</v>
      </c>
      <c r="C838">
        <v>295.58</v>
      </c>
      <c r="D838">
        <v>286.48</v>
      </c>
      <c r="E838">
        <v>287.45</v>
      </c>
      <c r="F838">
        <f>IF(tblAEX[[#This Row],[Datum]]&lt;=INDEX(tblRecessie[Eind],MATCH(tblAEX[[#This Row],[Datum]],tblRecessie[Start])),1,NA())</f>
        <v>1</v>
      </c>
      <c r="G838" s="3">
        <f>tblAEX[[#This Row],[Close]]/INDEX(tblAEX[Close],MATCH(EDATE(tblAEX[[#This Row],[Datum]],-12),tblAEX[Datum]))-1</f>
        <v>-0.45360021289537722</v>
      </c>
      <c r="H838" t="e">
        <f ca="1">IF(tblAEX[[#This Row],[Close]]=MinClose,tblAEX[[#This Row],[Close]],NA())</f>
        <v>#N/A</v>
      </c>
      <c r="I838" t="e">
        <f ca="1">IF(tblAEX[[#This Row],[Close]]=MaxClose,tblAEX[[#This Row],[Close]],NA())</f>
        <v>#N/A</v>
      </c>
    </row>
    <row r="839" spans="1:9" x14ac:dyDescent="0.25">
      <c r="A839" s="1">
        <v>37728</v>
      </c>
      <c r="B839">
        <v>283.73</v>
      </c>
      <c r="C839">
        <v>287.83</v>
      </c>
      <c r="D839">
        <v>282.24</v>
      </c>
      <c r="E839">
        <v>287.20999999999998</v>
      </c>
      <c r="F839">
        <f>IF(tblAEX[[#This Row],[Datum]]&lt;=INDEX(tblRecessie[Eind],MATCH(tblAEX[[#This Row],[Datum]],tblRecessie[Start])),1,NA())</f>
        <v>1</v>
      </c>
      <c r="G839" s="3">
        <f>tblAEX[[#This Row],[Close]]/INDEX(tblAEX[Close],MATCH(EDATE(tblAEX[[#This Row],[Datum]],-12),tblAEX[Datum]))-1</f>
        <v>-0.45689541062345185</v>
      </c>
      <c r="H839" t="e">
        <f ca="1">IF(tblAEX[[#This Row],[Close]]=MinClose,tblAEX[[#This Row],[Close]],NA())</f>
        <v>#N/A</v>
      </c>
      <c r="I839" t="e">
        <f ca="1">IF(tblAEX[[#This Row],[Close]]=MaxClose,tblAEX[[#This Row],[Close]],NA())</f>
        <v>#N/A</v>
      </c>
    </row>
    <row r="840" spans="1:9" x14ac:dyDescent="0.25">
      <c r="A840" s="1">
        <v>37733</v>
      </c>
      <c r="B840">
        <v>287.67</v>
      </c>
      <c r="C840">
        <v>287.67</v>
      </c>
      <c r="D840">
        <v>281.41000000000003</v>
      </c>
      <c r="E840">
        <v>287.66000000000003</v>
      </c>
      <c r="F840">
        <f>IF(tblAEX[[#This Row],[Datum]]&lt;=INDEX(tblRecessie[Eind],MATCH(tblAEX[[#This Row],[Datum]],tblRecessie[Start])),1,NA())</f>
        <v>1</v>
      </c>
      <c r="G840" s="3">
        <f>tblAEX[[#This Row],[Close]]/INDEX(tblAEX[Close],MATCH(EDATE(tblAEX[[#This Row],[Datum]],-12),tblAEX[Datum]))-1</f>
        <v>-0.45247249609806228</v>
      </c>
      <c r="H840" t="e">
        <f ca="1">IF(tblAEX[[#This Row],[Close]]=MinClose,tblAEX[[#This Row],[Close]],NA())</f>
        <v>#N/A</v>
      </c>
      <c r="I840" t="e">
        <f ca="1">IF(tblAEX[[#This Row],[Close]]=MaxClose,tblAEX[[#This Row],[Close]],NA())</f>
        <v>#N/A</v>
      </c>
    </row>
    <row r="841" spans="1:9" x14ac:dyDescent="0.25">
      <c r="A841" s="1">
        <v>37734</v>
      </c>
      <c r="B841">
        <v>293.13</v>
      </c>
      <c r="C841">
        <v>295.20999999999998</v>
      </c>
      <c r="D841">
        <v>289.32</v>
      </c>
      <c r="E841">
        <v>291.69</v>
      </c>
      <c r="F841">
        <f>IF(tblAEX[[#This Row],[Datum]]&lt;=INDEX(tblRecessie[Eind],MATCH(tblAEX[[#This Row],[Datum]],tblRecessie[Start])),1,NA())</f>
        <v>1</v>
      </c>
      <c r="G841" s="3">
        <f>tblAEX[[#This Row],[Close]]/INDEX(tblAEX[Close],MATCH(EDATE(tblAEX[[#This Row],[Datum]],-12),tblAEX[Datum]))-1</f>
        <v>-0.44559329443293483</v>
      </c>
      <c r="H841" t="e">
        <f ca="1">IF(tblAEX[[#This Row],[Close]]=MinClose,tblAEX[[#This Row],[Close]],NA())</f>
        <v>#N/A</v>
      </c>
      <c r="I841" t="e">
        <f ca="1">IF(tblAEX[[#This Row],[Close]]=MaxClose,tblAEX[[#This Row],[Close]],NA())</f>
        <v>#N/A</v>
      </c>
    </row>
    <row r="842" spans="1:9" x14ac:dyDescent="0.25">
      <c r="A842" s="1">
        <v>37735</v>
      </c>
      <c r="B842">
        <v>286.58999999999997</v>
      </c>
      <c r="C842">
        <v>291.74</v>
      </c>
      <c r="D842">
        <v>282.41000000000003</v>
      </c>
      <c r="E842">
        <v>282.54000000000002</v>
      </c>
      <c r="F842">
        <f>IF(tblAEX[[#This Row],[Datum]]&lt;=INDEX(tblRecessie[Eind],MATCH(tblAEX[[#This Row],[Datum]],tblRecessie[Start])),1,NA())</f>
        <v>1</v>
      </c>
      <c r="G842" s="3">
        <f>tblAEX[[#This Row],[Close]]/INDEX(tblAEX[Close],MATCH(EDATE(tblAEX[[#This Row],[Datum]],-12),tblAEX[Datum]))-1</f>
        <v>-0.45724878498568877</v>
      </c>
      <c r="H842" t="e">
        <f ca="1">IF(tblAEX[[#This Row],[Close]]=MinClose,tblAEX[[#This Row],[Close]],NA())</f>
        <v>#N/A</v>
      </c>
      <c r="I842" t="e">
        <f ca="1">IF(tblAEX[[#This Row],[Close]]=MaxClose,tblAEX[[#This Row],[Close]],NA())</f>
        <v>#N/A</v>
      </c>
    </row>
    <row r="843" spans="1:9" x14ac:dyDescent="0.25">
      <c r="A843" s="1">
        <v>37736</v>
      </c>
      <c r="B843">
        <v>283.42</v>
      </c>
      <c r="C843">
        <v>285.49</v>
      </c>
      <c r="D843">
        <v>277.20999999999998</v>
      </c>
      <c r="E843">
        <v>278.3</v>
      </c>
      <c r="F843">
        <f>IF(tblAEX[[#This Row],[Datum]]&lt;=INDEX(tblRecessie[Eind],MATCH(tblAEX[[#This Row],[Datum]],tblRecessie[Start])),1,NA())</f>
        <v>1</v>
      </c>
      <c r="G843" s="3">
        <f>tblAEX[[#This Row],[Close]]/INDEX(tblAEX[Close],MATCH(EDATE(tblAEX[[#This Row],[Datum]],-12),tblAEX[Datum]))-1</f>
        <v>-0.45673180158900573</v>
      </c>
      <c r="H843" t="e">
        <f ca="1">IF(tblAEX[[#This Row],[Close]]=MinClose,tblAEX[[#This Row],[Close]],NA())</f>
        <v>#N/A</v>
      </c>
      <c r="I843" t="e">
        <f ca="1">IF(tblAEX[[#This Row],[Close]]=MaxClose,tblAEX[[#This Row],[Close]],NA())</f>
        <v>#N/A</v>
      </c>
    </row>
    <row r="844" spans="1:9" x14ac:dyDescent="0.25">
      <c r="A844" s="1">
        <v>37739</v>
      </c>
      <c r="B844">
        <v>276.55</v>
      </c>
      <c r="C844">
        <v>287.37</v>
      </c>
      <c r="D844">
        <v>275.32</v>
      </c>
      <c r="E844">
        <v>287.33999999999997</v>
      </c>
      <c r="F844">
        <f>IF(tblAEX[[#This Row],[Datum]]&lt;=INDEX(tblRecessie[Eind],MATCH(tblAEX[[#This Row],[Datum]],tblRecessie[Start])),1,NA())</f>
        <v>1</v>
      </c>
      <c r="G844" s="3">
        <f>tblAEX[[#This Row],[Close]]/INDEX(tblAEX[Close],MATCH(EDATE(tblAEX[[#This Row],[Datum]],-12),tblAEX[Datum]))-1</f>
        <v>-0.43576954797156664</v>
      </c>
      <c r="H844" t="e">
        <f ca="1">IF(tblAEX[[#This Row],[Close]]=MinClose,tblAEX[[#This Row],[Close]],NA())</f>
        <v>#N/A</v>
      </c>
      <c r="I844" t="e">
        <f ca="1">IF(tblAEX[[#This Row],[Close]]=MaxClose,tblAEX[[#This Row],[Close]],NA())</f>
        <v>#N/A</v>
      </c>
    </row>
    <row r="845" spans="1:9" x14ac:dyDescent="0.25">
      <c r="A845" s="1">
        <v>37740</v>
      </c>
      <c r="B845">
        <v>289.76</v>
      </c>
      <c r="C845">
        <v>292.66000000000003</v>
      </c>
      <c r="D845">
        <v>283.61</v>
      </c>
      <c r="E845">
        <v>283.61</v>
      </c>
      <c r="F845">
        <f>IF(tblAEX[[#This Row],[Datum]]&lt;=INDEX(tblRecessie[Eind],MATCH(tblAEX[[#This Row],[Datum]],tblRecessie[Start])),1,NA())</f>
        <v>1</v>
      </c>
      <c r="G845" s="3">
        <f>tblAEX[[#This Row],[Close]]/INDEX(tblAEX[Close],MATCH(EDATE(tblAEX[[#This Row],[Datum]],-12),tblAEX[Datum]))-1</f>
        <v>-0.43885162541303102</v>
      </c>
      <c r="H845" t="e">
        <f ca="1">IF(tblAEX[[#This Row],[Close]]=MinClose,tblAEX[[#This Row],[Close]],NA())</f>
        <v>#N/A</v>
      </c>
      <c r="I845" t="e">
        <f ca="1">IF(tblAEX[[#This Row],[Close]]=MaxClose,tblAEX[[#This Row],[Close]],NA())</f>
        <v>#N/A</v>
      </c>
    </row>
    <row r="846" spans="1:9" x14ac:dyDescent="0.25">
      <c r="A846" s="1">
        <v>37741</v>
      </c>
      <c r="B846">
        <v>283.20999999999998</v>
      </c>
      <c r="C846">
        <v>286.62</v>
      </c>
      <c r="D846">
        <v>280.95</v>
      </c>
      <c r="E846">
        <v>282.63</v>
      </c>
      <c r="F846">
        <f>IF(tblAEX[[#This Row],[Datum]]&lt;=INDEX(tblRecessie[Eind],MATCH(tblAEX[[#This Row],[Datum]],tblRecessie[Start])),1,NA())</f>
        <v>1</v>
      </c>
      <c r="G846" s="3">
        <f>tblAEX[[#This Row],[Close]]/INDEX(tblAEX[Close],MATCH(EDATE(tblAEX[[#This Row],[Datum]],-12),tblAEX[Datum]))-1</f>
        <v>-0.44721092160851195</v>
      </c>
      <c r="H846" t="e">
        <f ca="1">IF(tblAEX[[#This Row],[Close]]=MinClose,tblAEX[[#This Row],[Close]],NA())</f>
        <v>#N/A</v>
      </c>
      <c r="I846" t="e">
        <f ca="1">IF(tblAEX[[#This Row],[Close]]=MaxClose,tblAEX[[#This Row],[Close]],NA())</f>
        <v>#N/A</v>
      </c>
    </row>
    <row r="847" spans="1:9" x14ac:dyDescent="0.25">
      <c r="A847" s="1">
        <v>37743</v>
      </c>
      <c r="B847">
        <v>280.99</v>
      </c>
      <c r="C847">
        <v>281.08999999999997</v>
      </c>
      <c r="D847">
        <v>275.16000000000003</v>
      </c>
      <c r="E847">
        <v>279.33</v>
      </c>
      <c r="F847">
        <f>IF(tblAEX[[#This Row],[Datum]]&lt;=INDEX(tblRecessie[Eind],MATCH(tblAEX[[#This Row],[Datum]],tblRecessie[Start])),1,NA())</f>
        <v>1</v>
      </c>
      <c r="G847" s="3">
        <f>tblAEX[[#This Row],[Close]]/INDEX(tblAEX[Close],MATCH(EDATE(tblAEX[[#This Row],[Datum]],-12),tblAEX[Datum]))-1</f>
        <v>-0.44492577946465839</v>
      </c>
      <c r="H847" t="e">
        <f ca="1">IF(tblAEX[[#This Row],[Close]]=MinClose,tblAEX[[#This Row],[Close]],NA())</f>
        <v>#N/A</v>
      </c>
      <c r="I847" t="e">
        <f ca="1">IF(tblAEX[[#This Row],[Close]]=MaxClose,tblAEX[[#This Row],[Close]],NA())</f>
        <v>#N/A</v>
      </c>
    </row>
    <row r="848" spans="1:9" x14ac:dyDescent="0.25">
      <c r="A848" s="1">
        <v>37746</v>
      </c>
      <c r="B848">
        <v>282.18</v>
      </c>
      <c r="C848">
        <v>289.10000000000002</v>
      </c>
      <c r="D848">
        <v>282.18</v>
      </c>
      <c r="E848">
        <v>286.63</v>
      </c>
      <c r="F848">
        <f>IF(tblAEX[[#This Row],[Datum]]&lt;=INDEX(tblRecessie[Eind],MATCH(tblAEX[[#This Row],[Datum]],tblRecessie[Start])),1,NA())</f>
        <v>1</v>
      </c>
      <c r="G848" s="3">
        <f>tblAEX[[#This Row],[Close]]/INDEX(tblAEX[Close],MATCH(EDATE(tblAEX[[#This Row],[Datum]],-12),tblAEX[Datum]))-1</f>
        <v>-0.42181385403639005</v>
      </c>
      <c r="H848" t="e">
        <f ca="1">IF(tblAEX[[#This Row],[Close]]=MinClose,tblAEX[[#This Row],[Close]],NA())</f>
        <v>#N/A</v>
      </c>
      <c r="I848" t="e">
        <f ca="1">IF(tblAEX[[#This Row],[Close]]=MaxClose,tblAEX[[#This Row],[Close]],NA())</f>
        <v>#N/A</v>
      </c>
    </row>
    <row r="849" spans="1:9" x14ac:dyDescent="0.25">
      <c r="A849" s="1">
        <v>37747</v>
      </c>
      <c r="B849">
        <v>286.32</v>
      </c>
      <c r="C849">
        <v>290.64999999999998</v>
      </c>
      <c r="D849">
        <v>284.18</v>
      </c>
      <c r="E849">
        <v>290.64999999999998</v>
      </c>
      <c r="F849">
        <f>IF(tblAEX[[#This Row],[Datum]]&lt;=INDEX(tblRecessie[Eind],MATCH(tblAEX[[#This Row],[Datum]],tblRecessie[Start])),1,NA())</f>
        <v>1</v>
      </c>
      <c r="G849" s="3">
        <f>tblAEX[[#This Row],[Close]]/INDEX(tblAEX[Close],MATCH(EDATE(tblAEX[[#This Row],[Datum]],-12),tblAEX[Datum]))-1</f>
        <v>-0.41129407952036623</v>
      </c>
      <c r="H849" t="e">
        <f ca="1">IF(tblAEX[[#This Row],[Close]]=MinClose,tblAEX[[#This Row],[Close]],NA())</f>
        <v>#N/A</v>
      </c>
      <c r="I849" t="e">
        <f ca="1">IF(tblAEX[[#This Row],[Close]]=MaxClose,tblAEX[[#This Row],[Close]],NA())</f>
        <v>#N/A</v>
      </c>
    </row>
    <row r="850" spans="1:9" x14ac:dyDescent="0.25">
      <c r="A850" s="1">
        <v>37748</v>
      </c>
      <c r="B850">
        <v>289.77</v>
      </c>
      <c r="C850">
        <v>291.98</v>
      </c>
      <c r="D850">
        <v>285</v>
      </c>
      <c r="E850">
        <v>285.83999999999997</v>
      </c>
      <c r="F850">
        <f>IF(tblAEX[[#This Row],[Datum]]&lt;=INDEX(tblRecessie[Eind],MATCH(tblAEX[[#This Row],[Datum]],tblRecessie[Start])),1,NA())</f>
        <v>1</v>
      </c>
      <c r="G850" s="3">
        <f>tblAEX[[#This Row],[Close]]/INDEX(tblAEX[Close],MATCH(EDATE(tblAEX[[#This Row],[Datum]],-12),tblAEX[Datum]))-1</f>
        <v>-0.41568715631963049</v>
      </c>
      <c r="H850" t="e">
        <f ca="1">IF(tblAEX[[#This Row],[Close]]=MinClose,tblAEX[[#This Row],[Close]],NA())</f>
        <v>#N/A</v>
      </c>
      <c r="I850" t="e">
        <f ca="1">IF(tblAEX[[#This Row],[Close]]=MaxClose,tblAEX[[#This Row],[Close]],NA())</f>
        <v>#N/A</v>
      </c>
    </row>
    <row r="851" spans="1:9" x14ac:dyDescent="0.25">
      <c r="A851" s="1">
        <v>37749</v>
      </c>
      <c r="B851">
        <v>283.01</v>
      </c>
      <c r="C851">
        <v>286.01</v>
      </c>
      <c r="D851">
        <v>277.62</v>
      </c>
      <c r="E851">
        <v>278.69</v>
      </c>
      <c r="F851">
        <f>IF(tblAEX[[#This Row],[Datum]]&lt;=INDEX(tblRecessie[Eind],MATCH(tblAEX[[#This Row],[Datum]],tblRecessie[Start])),1,NA())</f>
        <v>1</v>
      </c>
      <c r="G851" s="3">
        <f>tblAEX[[#This Row],[Close]]/INDEX(tblAEX[Close],MATCH(EDATE(tblAEX[[#This Row],[Datum]],-12),tblAEX[Datum]))-1</f>
        <v>-0.44044894189455086</v>
      </c>
      <c r="H851" t="e">
        <f ca="1">IF(tblAEX[[#This Row],[Close]]=MinClose,tblAEX[[#This Row],[Close]],NA())</f>
        <v>#N/A</v>
      </c>
      <c r="I851" t="e">
        <f ca="1">IF(tblAEX[[#This Row],[Close]]=MaxClose,tblAEX[[#This Row],[Close]],NA())</f>
        <v>#N/A</v>
      </c>
    </row>
    <row r="852" spans="1:9" x14ac:dyDescent="0.25">
      <c r="A852" s="1">
        <v>37750</v>
      </c>
      <c r="B852">
        <v>280.20999999999998</v>
      </c>
      <c r="C852">
        <v>282.05</v>
      </c>
      <c r="D852">
        <v>275.41000000000003</v>
      </c>
      <c r="E852">
        <v>282.04000000000002</v>
      </c>
      <c r="F852">
        <f>IF(tblAEX[[#This Row],[Datum]]&lt;=INDEX(tblRecessie[Eind],MATCH(tblAEX[[#This Row],[Datum]],tblRecessie[Start])),1,NA())</f>
        <v>1</v>
      </c>
      <c r="G852" s="3">
        <f>tblAEX[[#This Row],[Close]]/INDEX(tblAEX[Close],MATCH(EDATE(tblAEX[[#This Row],[Datum]],-12),tblAEX[Datum]))-1</f>
        <v>-0.43391606286253337</v>
      </c>
      <c r="H852" t="e">
        <f ca="1">IF(tblAEX[[#This Row],[Close]]=MinClose,tblAEX[[#This Row],[Close]],NA())</f>
        <v>#N/A</v>
      </c>
      <c r="I852" t="e">
        <f ca="1">IF(tblAEX[[#This Row],[Close]]=MaxClose,tblAEX[[#This Row],[Close]],NA())</f>
        <v>#N/A</v>
      </c>
    </row>
    <row r="853" spans="1:9" x14ac:dyDescent="0.25">
      <c r="A853" s="1">
        <v>37753</v>
      </c>
      <c r="B853">
        <v>284.76</v>
      </c>
      <c r="C853">
        <v>285.74</v>
      </c>
      <c r="D853">
        <v>277.33</v>
      </c>
      <c r="E853">
        <v>282.94</v>
      </c>
      <c r="F853">
        <f>IF(tblAEX[[#This Row],[Datum]]&lt;=INDEX(tblRecessie[Eind],MATCH(tblAEX[[#This Row],[Datum]],tblRecessie[Start])),1,NA())</f>
        <v>1</v>
      </c>
      <c r="G853" s="3">
        <f>tblAEX[[#This Row],[Close]]/INDEX(tblAEX[Close],MATCH(EDATE(tblAEX[[#This Row],[Datum]],-12),tblAEX[Datum]))-1</f>
        <v>-0.42318356030335158</v>
      </c>
      <c r="H853" t="e">
        <f ca="1">IF(tblAEX[[#This Row],[Close]]=MinClose,tblAEX[[#This Row],[Close]],NA())</f>
        <v>#N/A</v>
      </c>
      <c r="I853" t="e">
        <f ca="1">IF(tblAEX[[#This Row],[Close]]=MaxClose,tblAEX[[#This Row],[Close]],NA())</f>
        <v>#N/A</v>
      </c>
    </row>
    <row r="854" spans="1:9" x14ac:dyDescent="0.25">
      <c r="A854" s="1">
        <v>37754</v>
      </c>
      <c r="B854">
        <v>283.58999999999997</v>
      </c>
      <c r="C854">
        <v>284.77</v>
      </c>
      <c r="D854">
        <v>279.66000000000003</v>
      </c>
      <c r="E854">
        <v>282</v>
      </c>
      <c r="F854">
        <f>IF(tblAEX[[#This Row],[Datum]]&lt;=INDEX(tblRecessie[Eind],MATCH(tblAEX[[#This Row],[Datum]],tblRecessie[Start])),1,NA())</f>
        <v>1</v>
      </c>
      <c r="G854" s="3">
        <f>tblAEX[[#This Row],[Close]]/INDEX(tblAEX[Close],MATCH(EDATE(tblAEX[[#This Row],[Datum]],-12),tblAEX[Datum]))-1</f>
        <v>-0.42876820548139449</v>
      </c>
      <c r="H854" t="e">
        <f ca="1">IF(tblAEX[[#This Row],[Close]]=MinClose,tblAEX[[#This Row],[Close]],NA())</f>
        <v>#N/A</v>
      </c>
      <c r="I854" t="e">
        <f ca="1">IF(tblAEX[[#This Row],[Close]]=MaxClose,tblAEX[[#This Row],[Close]],NA())</f>
        <v>#N/A</v>
      </c>
    </row>
    <row r="855" spans="1:9" x14ac:dyDescent="0.25">
      <c r="A855" s="1">
        <v>37755</v>
      </c>
      <c r="B855">
        <v>280.7</v>
      </c>
      <c r="C855">
        <v>285.95</v>
      </c>
      <c r="D855">
        <v>280.13</v>
      </c>
      <c r="E855">
        <v>282.14999999999998</v>
      </c>
      <c r="F855">
        <f>IF(tblAEX[[#This Row],[Datum]]&lt;=INDEX(tblRecessie[Eind],MATCH(tblAEX[[#This Row],[Datum]],tblRecessie[Start])),1,NA())</f>
        <v>1</v>
      </c>
      <c r="G855" s="3">
        <f>tblAEX[[#This Row],[Close]]/INDEX(tblAEX[Close],MATCH(EDATE(tblAEX[[#This Row],[Datum]],-12),tblAEX[Datum]))-1</f>
        <v>-0.43776901004304158</v>
      </c>
      <c r="H855" t="e">
        <f ca="1">IF(tblAEX[[#This Row],[Close]]=MinClose,tblAEX[[#This Row],[Close]],NA())</f>
        <v>#N/A</v>
      </c>
      <c r="I855" t="e">
        <f ca="1">IF(tblAEX[[#This Row],[Close]]=MaxClose,tblAEX[[#This Row],[Close]],NA())</f>
        <v>#N/A</v>
      </c>
    </row>
    <row r="856" spans="1:9" x14ac:dyDescent="0.25">
      <c r="A856" s="1">
        <v>37756</v>
      </c>
      <c r="B856">
        <v>281.79000000000002</v>
      </c>
      <c r="C856">
        <v>284.93</v>
      </c>
      <c r="D856">
        <v>279.83</v>
      </c>
      <c r="E856">
        <v>284.14999999999998</v>
      </c>
      <c r="F856">
        <f>IF(tblAEX[[#This Row],[Datum]]&lt;=INDEX(tblRecessie[Eind],MATCH(tblAEX[[#This Row],[Datum]],tblRecessie[Start])),1,NA())</f>
        <v>1</v>
      </c>
      <c r="G856" s="3">
        <f>tblAEX[[#This Row],[Close]]/INDEX(tblAEX[Close],MATCH(EDATE(tblAEX[[#This Row],[Datum]],-12),tblAEX[Datum]))-1</f>
        <v>-0.43602008614016641</v>
      </c>
      <c r="H856" t="e">
        <f ca="1">IF(tblAEX[[#This Row],[Close]]=MinClose,tblAEX[[#This Row],[Close]],NA())</f>
        <v>#N/A</v>
      </c>
      <c r="I856" t="e">
        <f ca="1">IF(tblAEX[[#This Row],[Close]]=MaxClose,tblAEX[[#This Row],[Close]],NA())</f>
        <v>#N/A</v>
      </c>
    </row>
    <row r="857" spans="1:9" x14ac:dyDescent="0.25">
      <c r="A857" s="1">
        <v>37757</v>
      </c>
      <c r="B857">
        <v>284.79000000000002</v>
      </c>
      <c r="C857">
        <v>290.51</v>
      </c>
      <c r="D857">
        <v>284.08</v>
      </c>
      <c r="E857">
        <v>287.83</v>
      </c>
      <c r="F857">
        <f>IF(tblAEX[[#This Row],[Datum]]&lt;=INDEX(tblRecessie[Eind],MATCH(tblAEX[[#This Row],[Datum]],tblRecessie[Start])),1,NA())</f>
        <v>1</v>
      </c>
      <c r="G857" s="3">
        <f>tblAEX[[#This Row],[Close]]/INDEX(tblAEX[Close],MATCH(EDATE(tblAEX[[#This Row],[Datum]],-12),tblAEX[Datum]))-1</f>
        <v>-0.42664488755204077</v>
      </c>
      <c r="H857" t="e">
        <f ca="1">IF(tblAEX[[#This Row],[Close]]=MinClose,tblAEX[[#This Row],[Close]],NA())</f>
        <v>#N/A</v>
      </c>
      <c r="I857" t="e">
        <f ca="1">IF(tblAEX[[#This Row],[Close]]=MaxClose,tblAEX[[#This Row],[Close]],NA())</f>
        <v>#N/A</v>
      </c>
    </row>
    <row r="858" spans="1:9" x14ac:dyDescent="0.25">
      <c r="A858" s="1">
        <v>37760</v>
      </c>
      <c r="B858">
        <v>284.39</v>
      </c>
      <c r="C858">
        <v>284.39</v>
      </c>
      <c r="D858">
        <v>273.81</v>
      </c>
      <c r="E858">
        <v>273.81</v>
      </c>
      <c r="F858">
        <f>IF(tblAEX[[#This Row],[Datum]]&lt;=INDEX(tblRecessie[Eind],MATCH(tblAEX[[#This Row],[Datum]],tblRecessie[Start])),1,NA())</f>
        <v>1</v>
      </c>
      <c r="G858" s="3">
        <f>tblAEX[[#This Row],[Close]]/INDEX(tblAEX[Close],MATCH(EDATE(tblAEX[[#This Row],[Datum]],-12),tblAEX[Datum]))-1</f>
        <v>-0.45035731491890163</v>
      </c>
      <c r="H858" t="e">
        <f ca="1">IF(tblAEX[[#This Row],[Close]]=MinClose,tblAEX[[#This Row],[Close]],NA())</f>
        <v>#N/A</v>
      </c>
      <c r="I858" t="e">
        <f ca="1">IF(tblAEX[[#This Row],[Close]]=MaxClose,tblAEX[[#This Row],[Close]],NA())</f>
        <v>#N/A</v>
      </c>
    </row>
    <row r="859" spans="1:9" x14ac:dyDescent="0.25">
      <c r="A859" s="1">
        <v>37761</v>
      </c>
      <c r="B859">
        <v>273.3</v>
      </c>
      <c r="C859">
        <v>276.42</v>
      </c>
      <c r="D859">
        <v>270.04000000000002</v>
      </c>
      <c r="E859">
        <v>274.89</v>
      </c>
      <c r="F859">
        <f>IF(tblAEX[[#This Row],[Datum]]&lt;=INDEX(tblRecessie[Eind],MATCH(tblAEX[[#This Row],[Datum]],tblRecessie[Start])),1,NA())</f>
        <v>1</v>
      </c>
      <c r="G859" s="3">
        <f>tblAEX[[#This Row],[Close]]/INDEX(tblAEX[Close],MATCH(EDATE(tblAEX[[#This Row],[Datum]],-12),tblAEX[Datum]))-1</f>
        <v>-0.44512625905815395</v>
      </c>
      <c r="H859" t="e">
        <f ca="1">IF(tblAEX[[#This Row],[Close]]=MinClose,tblAEX[[#This Row],[Close]],NA())</f>
        <v>#N/A</v>
      </c>
      <c r="I859" t="e">
        <f ca="1">IF(tblAEX[[#This Row],[Close]]=MaxClose,tblAEX[[#This Row],[Close]],NA())</f>
        <v>#N/A</v>
      </c>
    </row>
    <row r="860" spans="1:9" x14ac:dyDescent="0.25">
      <c r="A860" s="1">
        <v>37762</v>
      </c>
      <c r="B860">
        <v>274.23</v>
      </c>
      <c r="C860">
        <v>274.89999999999998</v>
      </c>
      <c r="D860">
        <v>267.02</v>
      </c>
      <c r="E860">
        <v>268.58</v>
      </c>
      <c r="F860">
        <f>IF(tblAEX[[#This Row],[Datum]]&lt;=INDEX(tblRecessie[Eind],MATCH(tblAEX[[#This Row],[Datum]],tblRecessie[Start])),1,NA())</f>
        <v>1</v>
      </c>
      <c r="G860" s="3">
        <f>tblAEX[[#This Row],[Close]]/INDEX(tblAEX[Close],MATCH(EDATE(tblAEX[[#This Row],[Datum]],-12),tblAEX[Datum]))-1</f>
        <v>-0.45454914703493099</v>
      </c>
      <c r="H860" t="e">
        <f ca="1">IF(tblAEX[[#This Row],[Close]]=MinClose,tblAEX[[#This Row],[Close]],NA())</f>
        <v>#N/A</v>
      </c>
      <c r="I860" t="e">
        <f ca="1">IF(tblAEX[[#This Row],[Close]]=MaxClose,tblAEX[[#This Row],[Close]],NA())</f>
        <v>#N/A</v>
      </c>
    </row>
    <row r="861" spans="1:9" x14ac:dyDescent="0.25">
      <c r="A861" s="1">
        <v>37763</v>
      </c>
      <c r="B861">
        <v>271.95999999999998</v>
      </c>
      <c r="C861">
        <v>274.95</v>
      </c>
      <c r="D861">
        <v>270.24</v>
      </c>
      <c r="E861">
        <v>274.95</v>
      </c>
      <c r="F861">
        <f>IF(tblAEX[[#This Row],[Datum]]&lt;=INDEX(tblRecessie[Eind],MATCH(tblAEX[[#This Row],[Datum]],tblRecessie[Start])),1,NA())</f>
        <v>1</v>
      </c>
      <c r="G861" s="3">
        <f>tblAEX[[#This Row],[Close]]/INDEX(tblAEX[Close],MATCH(EDATE(tblAEX[[#This Row],[Datum]],-12),tblAEX[Datum]))-1</f>
        <v>-0.43510775994904782</v>
      </c>
      <c r="H861" t="e">
        <f ca="1">IF(tblAEX[[#This Row],[Close]]=MinClose,tblAEX[[#This Row],[Close]],NA())</f>
        <v>#N/A</v>
      </c>
      <c r="I861" t="e">
        <f ca="1">IF(tblAEX[[#This Row],[Close]]=MaxClose,tblAEX[[#This Row],[Close]],NA())</f>
        <v>#N/A</v>
      </c>
    </row>
    <row r="862" spans="1:9" x14ac:dyDescent="0.25">
      <c r="A862" s="1">
        <v>37764</v>
      </c>
      <c r="B862">
        <v>275.89999999999998</v>
      </c>
      <c r="C862">
        <v>276.83999999999997</v>
      </c>
      <c r="D862">
        <v>268.75</v>
      </c>
      <c r="E862">
        <v>270.42</v>
      </c>
      <c r="F862">
        <f>IF(tblAEX[[#This Row],[Datum]]&lt;=INDEX(tblRecessie[Eind],MATCH(tblAEX[[#This Row],[Datum]],tblRecessie[Start])),1,NA())</f>
        <v>1</v>
      </c>
      <c r="G862" s="3">
        <f>tblAEX[[#This Row],[Close]]/INDEX(tblAEX[Close],MATCH(EDATE(tblAEX[[#This Row],[Datum]],-12),tblAEX[Datum]))-1</f>
        <v>-0.45041053572880252</v>
      </c>
      <c r="H862" t="e">
        <f ca="1">IF(tblAEX[[#This Row],[Close]]=MinClose,tblAEX[[#This Row],[Close]],NA())</f>
        <v>#N/A</v>
      </c>
      <c r="I862" t="e">
        <f ca="1">IF(tblAEX[[#This Row],[Close]]=MaxClose,tblAEX[[#This Row],[Close]],NA())</f>
        <v>#N/A</v>
      </c>
    </row>
    <row r="863" spans="1:9" x14ac:dyDescent="0.25">
      <c r="A863" s="1">
        <v>37767</v>
      </c>
      <c r="B863">
        <v>271.68</v>
      </c>
      <c r="C863">
        <v>272.61</v>
      </c>
      <c r="D863">
        <v>269.02</v>
      </c>
      <c r="E863">
        <v>270.18</v>
      </c>
      <c r="F863">
        <f>IF(tblAEX[[#This Row],[Datum]]&lt;=INDEX(tblRecessie[Eind],MATCH(tblAEX[[#This Row],[Datum]],tblRecessie[Start])),1,NA())</f>
        <v>1</v>
      </c>
      <c r="G863" s="3">
        <f>tblAEX[[#This Row],[Close]]/INDEX(tblAEX[Close],MATCH(EDATE(tblAEX[[#This Row],[Datum]],-12),tblAEX[Datum]))-1</f>
        <v>-0.45103218465539663</v>
      </c>
      <c r="H863" t="e">
        <f ca="1">IF(tblAEX[[#This Row],[Close]]=MinClose,tblAEX[[#This Row],[Close]],NA())</f>
        <v>#N/A</v>
      </c>
      <c r="I863" t="e">
        <f ca="1">IF(tblAEX[[#This Row],[Close]]=MaxClose,tblAEX[[#This Row],[Close]],NA())</f>
        <v>#N/A</v>
      </c>
    </row>
    <row r="864" spans="1:9" x14ac:dyDescent="0.25">
      <c r="A864" s="1">
        <v>37768</v>
      </c>
      <c r="B864">
        <v>269.39999999999998</v>
      </c>
      <c r="C864">
        <v>272.52</v>
      </c>
      <c r="D864">
        <v>264.8</v>
      </c>
      <c r="E864">
        <v>272.14999999999998</v>
      </c>
      <c r="F864">
        <f>IF(tblAEX[[#This Row],[Datum]]&lt;=INDEX(tblRecessie[Eind],MATCH(tblAEX[[#This Row],[Datum]],tblRecessie[Start])),1,NA())</f>
        <v>1</v>
      </c>
      <c r="G864" s="3">
        <f>tblAEX[[#This Row],[Close]]/INDEX(tblAEX[Close],MATCH(EDATE(tblAEX[[#This Row],[Datum]],-12),tblAEX[Datum]))-1</f>
        <v>-0.44790441027305561</v>
      </c>
      <c r="H864" t="e">
        <f ca="1">IF(tblAEX[[#This Row],[Close]]=MinClose,tblAEX[[#This Row],[Close]],NA())</f>
        <v>#N/A</v>
      </c>
      <c r="I864" t="e">
        <f ca="1">IF(tblAEX[[#This Row],[Close]]=MaxClose,tblAEX[[#This Row],[Close]],NA())</f>
        <v>#N/A</v>
      </c>
    </row>
    <row r="865" spans="1:9" x14ac:dyDescent="0.25">
      <c r="A865" s="1">
        <v>37769</v>
      </c>
      <c r="B865">
        <v>276.19</v>
      </c>
      <c r="C865">
        <v>279.8</v>
      </c>
      <c r="D865">
        <v>274.52999999999997</v>
      </c>
      <c r="E865">
        <v>278.64</v>
      </c>
      <c r="F865">
        <f>IF(tblAEX[[#This Row],[Datum]]&lt;=INDEX(tblRecessie[Eind],MATCH(tblAEX[[#This Row],[Datum]],tblRecessie[Start])),1,NA())</f>
        <v>1</v>
      </c>
      <c r="G865" s="3">
        <f>tblAEX[[#This Row],[Close]]/INDEX(tblAEX[Close],MATCH(EDATE(tblAEX[[#This Row],[Datum]],-12),tblAEX[Datum]))-1</f>
        <v>-0.43146296674148144</v>
      </c>
      <c r="H865" t="e">
        <f ca="1">IF(tblAEX[[#This Row],[Close]]=MinClose,tblAEX[[#This Row],[Close]],NA())</f>
        <v>#N/A</v>
      </c>
      <c r="I865" t="e">
        <f ca="1">IF(tblAEX[[#This Row],[Close]]=MaxClose,tblAEX[[#This Row],[Close]],NA())</f>
        <v>#N/A</v>
      </c>
    </row>
    <row r="866" spans="1:9" x14ac:dyDescent="0.25">
      <c r="A866" s="1">
        <v>37770</v>
      </c>
      <c r="B866">
        <v>274.93</v>
      </c>
      <c r="C866">
        <v>279.33999999999997</v>
      </c>
      <c r="D866">
        <v>274.64</v>
      </c>
      <c r="E866">
        <v>277.83</v>
      </c>
      <c r="F866">
        <f>IF(tblAEX[[#This Row],[Datum]]&lt;=INDEX(tblRecessie[Eind],MATCH(tblAEX[[#This Row],[Datum]],tblRecessie[Start])),1,NA())</f>
        <v>1</v>
      </c>
      <c r="G866" s="3">
        <f>tblAEX[[#This Row],[Close]]/INDEX(tblAEX[Close],MATCH(EDATE(tblAEX[[#This Row],[Datum]],-12),tblAEX[Datum]))-1</f>
        <v>-0.43246721411937739</v>
      </c>
      <c r="H866" t="e">
        <f ca="1">IF(tblAEX[[#This Row],[Close]]=MinClose,tblAEX[[#This Row],[Close]],NA())</f>
        <v>#N/A</v>
      </c>
      <c r="I866" t="e">
        <f ca="1">IF(tblAEX[[#This Row],[Close]]=MaxClose,tblAEX[[#This Row],[Close]],NA())</f>
        <v>#N/A</v>
      </c>
    </row>
    <row r="867" spans="1:9" x14ac:dyDescent="0.25">
      <c r="A867" s="1">
        <v>37771</v>
      </c>
      <c r="B867">
        <v>275.5</v>
      </c>
      <c r="C867">
        <v>281.92</v>
      </c>
      <c r="D867">
        <v>274.89999999999998</v>
      </c>
      <c r="E867">
        <v>280.57</v>
      </c>
      <c r="F867">
        <f>IF(tblAEX[[#This Row],[Datum]]&lt;=INDEX(tblRecessie[Eind],MATCH(tblAEX[[#This Row],[Datum]],tblRecessie[Start])),1,NA())</f>
        <v>1</v>
      </c>
      <c r="G867" s="3">
        <f>tblAEX[[#This Row],[Close]]/INDEX(tblAEX[Close],MATCH(EDATE(tblAEX[[#This Row],[Datum]],-12),tblAEX[Datum]))-1</f>
        <v>-0.4158929091893242</v>
      </c>
      <c r="H867" t="e">
        <f ca="1">IF(tblAEX[[#This Row],[Close]]=MinClose,tblAEX[[#This Row],[Close]],NA())</f>
        <v>#N/A</v>
      </c>
      <c r="I867" t="e">
        <f ca="1">IF(tblAEX[[#This Row],[Close]]=MaxClose,tblAEX[[#This Row],[Close]],NA())</f>
        <v>#N/A</v>
      </c>
    </row>
    <row r="868" spans="1:9" x14ac:dyDescent="0.25">
      <c r="A868" s="1">
        <v>37774</v>
      </c>
      <c r="B868">
        <v>283.58</v>
      </c>
      <c r="C868">
        <v>286.2</v>
      </c>
      <c r="D868">
        <v>282.25</v>
      </c>
      <c r="E868">
        <v>286.18</v>
      </c>
      <c r="F868">
        <f>IF(tblAEX[[#This Row],[Datum]]&lt;=INDEX(tblRecessie[Eind],MATCH(tblAEX[[#This Row],[Datum]],tblRecessie[Start])),1,NA())</f>
        <v>1</v>
      </c>
      <c r="G868" s="3">
        <f>tblAEX[[#This Row],[Close]]/INDEX(tblAEX[Close],MATCH(EDATE(tblAEX[[#This Row],[Datum]],-12),tblAEX[Datum]))-1</f>
        <v>-0.40939015581467342</v>
      </c>
      <c r="H868" t="e">
        <f ca="1">IF(tblAEX[[#This Row],[Close]]=MinClose,tblAEX[[#This Row],[Close]],NA())</f>
        <v>#N/A</v>
      </c>
      <c r="I868" t="e">
        <f ca="1">IF(tblAEX[[#This Row],[Close]]=MaxClose,tblAEX[[#This Row],[Close]],NA())</f>
        <v>#N/A</v>
      </c>
    </row>
    <row r="869" spans="1:9" x14ac:dyDescent="0.25">
      <c r="A869" s="1">
        <v>37775</v>
      </c>
      <c r="B869">
        <v>282.98</v>
      </c>
      <c r="C869">
        <v>283.95</v>
      </c>
      <c r="D869">
        <v>281.38</v>
      </c>
      <c r="E869">
        <v>283.36</v>
      </c>
      <c r="F869">
        <f>IF(tblAEX[[#This Row],[Datum]]&lt;=INDEX(tblRecessie[Eind],MATCH(tblAEX[[#This Row],[Datum]],tblRecessie[Start])),1,NA())</f>
        <v>1</v>
      </c>
      <c r="G869" s="3">
        <f>tblAEX[[#This Row],[Close]]/INDEX(tblAEX[Close],MATCH(EDATE(tblAEX[[#This Row],[Datum]],-12),tblAEX[Datum]))-1</f>
        <v>-0.40725865495241087</v>
      </c>
      <c r="H869" t="e">
        <f ca="1">IF(tblAEX[[#This Row],[Close]]=MinClose,tblAEX[[#This Row],[Close]],NA())</f>
        <v>#N/A</v>
      </c>
      <c r="I869" t="e">
        <f ca="1">IF(tblAEX[[#This Row],[Close]]=MaxClose,tblAEX[[#This Row],[Close]],NA())</f>
        <v>#N/A</v>
      </c>
    </row>
    <row r="870" spans="1:9" x14ac:dyDescent="0.25">
      <c r="A870" s="1">
        <v>37776</v>
      </c>
      <c r="B870">
        <v>284.98</v>
      </c>
      <c r="C870">
        <v>289.94</v>
      </c>
      <c r="D870">
        <v>283.29000000000002</v>
      </c>
      <c r="E870">
        <v>289.73</v>
      </c>
      <c r="F870">
        <f>IF(tblAEX[[#This Row],[Datum]]&lt;=INDEX(tblRecessie[Eind],MATCH(tblAEX[[#This Row],[Datum]],tblRecessie[Start])),1,NA())</f>
        <v>1</v>
      </c>
      <c r="G870" s="3">
        <f>tblAEX[[#This Row],[Close]]/INDEX(tblAEX[Close],MATCH(EDATE(tblAEX[[#This Row],[Datum]],-12),tblAEX[Datum]))-1</f>
        <v>-0.37365155544025763</v>
      </c>
      <c r="H870" t="e">
        <f ca="1">IF(tblAEX[[#This Row],[Close]]=MinClose,tblAEX[[#This Row],[Close]],NA())</f>
        <v>#N/A</v>
      </c>
      <c r="I870" t="e">
        <f ca="1">IF(tblAEX[[#This Row],[Close]]=MaxClose,tblAEX[[#This Row],[Close]],NA())</f>
        <v>#N/A</v>
      </c>
    </row>
    <row r="871" spans="1:9" x14ac:dyDescent="0.25">
      <c r="A871" s="1">
        <v>37777</v>
      </c>
      <c r="B871">
        <v>291.27999999999997</v>
      </c>
      <c r="C871">
        <v>292.63</v>
      </c>
      <c r="D871">
        <v>286.95</v>
      </c>
      <c r="E871">
        <v>289.39</v>
      </c>
      <c r="F871">
        <f>IF(tblAEX[[#This Row],[Datum]]&lt;=INDEX(tblRecessie[Eind],MATCH(tblAEX[[#This Row],[Datum]],tblRecessie[Start])),1,NA())</f>
        <v>1</v>
      </c>
      <c r="G871" s="3">
        <f>tblAEX[[#This Row],[Close]]/INDEX(tblAEX[Close],MATCH(EDATE(tblAEX[[#This Row],[Datum]],-12),tblAEX[Datum]))-1</f>
        <v>-0.37499460066519807</v>
      </c>
      <c r="H871" t="e">
        <f ca="1">IF(tblAEX[[#This Row],[Close]]=MinClose,tblAEX[[#This Row],[Close]],NA())</f>
        <v>#N/A</v>
      </c>
      <c r="I871" t="e">
        <f ca="1">IF(tblAEX[[#This Row],[Close]]=MaxClose,tblAEX[[#This Row],[Close]],NA())</f>
        <v>#N/A</v>
      </c>
    </row>
    <row r="872" spans="1:9" x14ac:dyDescent="0.25">
      <c r="A872" s="1">
        <v>37778</v>
      </c>
      <c r="B872">
        <v>291.73</v>
      </c>
      <c r="C872">
        <v>300.29000000000002</v>
      </c>
      <c r="D872">
        <v>291.37</v>
      </c>
      <c r="E872">
        <v>299.58999999999997</v>
      </c>
      <c r="F872">
        <f>IF(tblAEX[[#This Row],[Datum]]&lt;=INDEX(tblRecessie[Eind],MATCH(tblAEX[[#This Row],[Datum]],tblRecessie[Start])),1,NA())</f>
        <v>1</v>
      </c>
      <c r="G872" s="3">
        <f>tblAEX[[#This Row],[Close]]/INDEX(tblAEX[Close],MATCH(EDATE(tblAEX[[#This Row],[Datum]],-12),tblAEX[Datum]))-1</f>
        <v>-0.35710300429184549</v>
      </c>
      <c r="H872" t="e">
        <f ca="1">IF(tblAEX[[#This Row],[Close]]=MinClose,tblAEX[[#This Row],[Close]],NA())</f>
        <v>#N/A</v>
      </c>
      <c r="I872" t="e">
        <f ca="1">IF(tblAEX[[#This Row],[Close]]=MaxClose,tblAEX[[#This Row],[Close]],NA())</f>
        <v>#N/A</v>
      </c>
    </row>
    <row r="873" spans="1:9" x14ac:dyDescent="0.25">
      <c r="A873" s="1">
        <v>37781</v>
      </c>
      <c r="B873">
        <v>297.26</v>
      </c>
      <c r="C873">
        <v>299.16000000000003</v>
      </c>
      <c r="D873">
        <v>292.76</v>
      </c>
      <c r="E873">
        <v>293.08</v>
      </c>
      <c r="F873">
        <f>IF(tblAEX[[#This Row],[Datum]]&lt;=INDEX(tblRecessie[Eind],MATCH(tblAEX[[#This Row],[Datum]],tblRecessie[Start])),1,NA())</f>
        <v>1</v>
      </c>
      <c r="G873" s="3">
        <f>tblAEX[[#This Row],[Close]]/INDEX(tblAEX[Close],MATCH(EDATE(tblAEX[[#This Row],[Datum]],-12),tblAEX[Datum]))-1</f>
        <v>-0.35464834632492181</v>
      </c>
      <c r="H873" t="e">
        <f ca="1">IF(tblAEX[[#This Row],[Close]]=MinClose,tblAEX[[#This Row],[Close]],NA())</f>
        <v>#N/A</v>
      </c>
      <c r="I873" t="e">
        <f ca="1">IF(tblAEX[[#This Row],[Close]]=MaxClose,tblAEX[[#This Row],[Close]],NA())</f>
        <v>#N/A</v>
      </c>
    </row>
    <row r="874" spans="1:9" x14ac:dyDescent="0.25">
      <c r="A874" s="1">
        <v>37782</v>
      </c>
      <c r="B874">
        <v>291.77999999999997</v>
      </c>
      <c r="C874">
        <v>295.79000000000002</v>
      </c>
      <c r="D874">
        <v>291.36</v>
      </c>
      <c r="E874">
        <v>294.57</v>
      </c>
      <c r="F874">
        <f>IF(tblAEX[[#This Row],[Datum]]&lt;=INDEX(tblRecessie[Eind],MATCH(tblAEX[[#This Row],[Datum]],tblRecessie[Start])),1,NA())</f>
        <v>1</v>
      </c>
      <c r="G874" s="3">
        <f>tblAEX[[#This Row],[Close]]/INDEX(tblAEX[Close],MATCH(EDATE(tblAEX[[#This Row],[Datum]],-12),tblAEX[Datum]))-1</f>
        <v>-0.35121027244895708</v>
      </c>
      <c r="H874" t="e">
        <f ca="1">IF(tblAEX[[#This Row],[Close]]=MinClose,tblAEX[[#This Row],[Close]],NA())</f>
        <v>#N/A</v>
      </c>
      <c r="I874" t="e">
        <f ca="1">IF(tblAEX[[#This Row],[Close]]=MaxClose,tblAEX[[#This Row],[Close]],NA())</f>
        <v>#N/A</v>
      </c>
    </row>
    <row r="875" spans="1:9" x14ac:dyDescent="0.25">
      <c r="A875" s="1">
        <v>37783</v>
      </c>
      <c r="B875">
        <v>296.91000000000003</v>
      </c>
      <c r="C875">
        <v>302.05</v>
      </c>
      <c r="D875">
        <v>296.7</v>
      </c>
      <c r="E875">
        <v>301.73</v>
      </c>
      <c r="F875">
        <f>IF(tblAEX[[#This Row],[Datum]]&lt;=INDEX(tblRecessie[Eind],MATCH(tblAEX[[#This Row],[Datum]],tblRecessie[Start])),1,NA())</f>
        <v>1</v>
      </c>
      <c r="G875" s="3">
        <f>tblAEX[[#This Row],[Close]]/INDEX(tblAEX[Close],MATCH(EDATE(tblAEX[[#This Row],[Datum]],-12),tblAEX[Datum]))-1</f>
        <v>-0.34735680913652878</v>
      </c>
      <c r="H875" t="e">
        <f ca="1">IF(tblAEX[[#This Row],[Close]]=MinClose,tblAEX[[#This Row],[Close]],NA())</f>
        <v>#N/A</v>
      </c>
      <c r="I875" t="e">
        <f ca="1">IF(tblAEX[[#This Row],[Close]]=MaxClose,tblAEX[[#This Row],[Close]],NA())</f>
        <v>#N/A</v>
      </c>
    </row>
    <row r="876" spans="1:9" x14ac:dyDescent="0.25">
      <c r="A876" s="1">
        <v>37784</v>
      </c>
      <c r="B876">
        <v>303.83999999999997</v>
      </c>
      <c r="C876">
        <v>307.42</v>
      </c>
      <c r="D876">
        <v>302.37</v>
      </c>
      <c r="E876">
        <v>305.61</v>
      </c>
      <c r="F876">
        <f>IF(tblAEX[[#This Row],[Datum]]&lt;=INDEX(tblRecessie[Eind],MATCH(tblAEX[[#This Row],[Datum]],tblRecessie[Start])),1,NA())</f>
        <v>1</v>
      </c>
      <c r="G876" s="3">
        <f>tblAEX[[#This Row],[Close]]/INDEX(tblAEX[Close],MATCH(EDATE(tblAEX[[#This Row],[Datum]],-12),tblAEX[Datum]))-1</f>
        <v>-0.31626283643197528</v>
      </c>
      <c r="H876" t="e">
        <f ca="1">IF(tblAEX[[#This Row],[Close]]=MinClose,tblAEX[[#This Row],[Close]],NA())</f>
        <v>#N/A</v>
      </c>
      <c r="I876" t="e">
        <f ca="1">IF(tblAEX[[#This Row],[Close]]=MaxClose,tblAEX[[#This Row],[Close]],NA())</f>
        <v>#N/A</v>
      </c>
    </row>
    <row r="877" spans="1:9" x14ac:dyDescent="0.25">
      <c r="A877" s="1">
        <v>37785</v>
      </c>
      <c r="B877">
        <v>305.33</v>
      </c>
      <c r="C877">
        <v>305.74</v>
      </c>
      <c r="D877">
        <v>295.76</v>
      </c>
      <c r="E877">
        <v>296.18</v>
      </c>
      <c r="F877">
        <f>IF(tblAEX[[#This Row],[Datum]]&lt;=INDEX(tblRecessie[Eind],MATCH(tblAEX[[#This Row],[Datum]],tblRecessie[Start])),1,NA())</f>
        <v>1</v>
      </c>
      <c r="G877" s="3">
        <f>tblAEX[[#This Row],[Close]]/INDEX(tblAEX[Close],MATCH(EDATE(tblAEX[[#This Row],[Datum]],-12),tblAEX[Datum]))-1</f>
        <v>-0.32987918005339611</v>
      </c>
      <c r="H877" t="e">
        <f ca="1">IF(tblAEX[[#This Row],[Close]]=MinClose,tblAEX[[#This Row],[Close]],NA())</f>
        <v>#N/A</v>
      </c>
      <c r="I877" t="e">
        <f ca="1">IF(tblAEX[[#This Row],[Close]]=MaxClose,tblAEX[[#This Row],[Close]],NA())</f>
        <v>#N/A</v>
      </c>
    </row>
    <row r="878" spans="1:9" x14ac:dyDescent="0.25">
      <c r="A878" s="1">
        <v>37788</v>
      </c>
      <c r="B878">
        <v>294.8</v>
      </c>
      <c r="C878">
        <v>303.55</v>
      </c>
      <c r="D878">
        <v>292.94</v>
      </c>
      <c r="E878">
        <v>303.55</v>
      </c>
      <c r="F878">
        <f>IF(tblAEX[[#This Row],[Datum]]&lt;=INDEX(tblRecessie[Eind],MATCH(tblAEX[[#This Row],[Datum]],tblRecessie[Start])),1,NA())</f>
        <v>1</v>
      </c>
      <c r="G878" s="3">
        <f>tblAEX[[#This Row],[Close]]/INDEX(tblAEX[Close],MATCH(EDATE(tblAEX[[#This Row],[Datum]],-12),tblAEX[Datum]))-1</f>
        <v>-0.29398767298523076</v>
      </c>
      <c r="H878" t="e">
        <f ca="1">IF(tblAEX[[#This Row],[Close]]=MinClose,tblAEX[[#This Row],[Close]],NA())</f>
        <v>#N/A</v>
      </c>
      <c r="I878" t="e">
        <f ca="1">IF(tblAEX[[#This Row],[Close]]=MaxClose,tblAEX[[#This Row],[Close]],NA())</f>
        <v>#N/A</v>
      </c>
    </row>
    <row r="879" spans="1:9" x14ac:dyDescent="0.25">
      <c r="A879" s="1">
        <v>37789</v>
      </c>
      <c r="B879">
        <v>308.10000000000002</v>
      </c>
      <c r="C879">
        <v>309.5</v>
      </c>
      <c r="D879">
        <v>301.77999999999997</v>
      </c>
      <c r="E879">
        <v>304.52</v>
      </c>
      <c r="F879">
        <f>IF(tblAEX[[#This Row],[Datum]]&lt;=INDEX(tblRecessie[Eind],MATCH(tblAEX[[#This Row],[Datum]],tblRecessie[Start])),1,NA())</f>
        <v>1</v>
      </c>
      <c r="G879" s="3">
        <f>tblAEX[[#This Row],[Close]]/INDEX(tblAEX[Close],MATCH(EDATE(tblAEX[[#This Row],[Datum]],-12),tblAEX[Datum]))-1</f>
        <v>-0.31738808813969654</v>
      </c>
      <c r="H879" t="e">
        <f ca="1">IF(tblAEX[[#This Row],[Close]]=MinClose,tblAEX[[#This Row],[Close]],NA())</f>
        <v>#N/A</v>
      </c>
      <c r="I879" t="e">
        <f ca="1">IF(tblAEX[[#This Row],[Close]]=MaxClose,tblAEX[[#This Row],[Close]],NA())</f>
        <v>#N/A</v>
      </c>
    </row>
    <row r="880" spans="1:9" x14ac:dyDescent="0.25">
      <c r="A880" s="1">
        <v>37790</v>
      </c>
      <c r="B880">
        <v>305.88</v>
      </c>
      <c r="C880">
        <v>306.60000000000002</v>
      </c>
      <c r="D880">
        <v>302.89999999999998</v>
      </c>
      <c r="E880">
        <v>306.60000000000002</v>
      </c>
      <c r="F880">
        <f>IF(tblAEX[[#This Row],[Datum]]&lt;=INDEX(tblRecessie[Eind],MATCH(tblAEX[[#This Row],[Datum]],tblRecessie[Start])),1,NA())</f>
        <v>1</v>
      </c>
      <c r="G880" s="3">
        <f>tblAEX[[#This Row],[Close]]/INDEX(tblAEX[Close],MATCH(EDATE(tblAEX[[#This Row],[Datum]],-12),tblAEX[Datum]))-1</f>
        <v>-0.31417067442120561</v>
      </c>
      <c r="H880" t="e">
        <f ca="1">IF(tblAEX[[#This Row],[Close]]=MinClose,tblAEX[[#This Row],[Close]],NA())</f>
        <v>#N/A</v>
      </c>
      <c r="I880" t="e">
        <f ca="1">IF(tblAEX[[#This Row],[Close]]=MaxClose,tblAEX[[#This Row],[Close]],NA())</f>
        <v>#N/A</v>
      </c>
    </row>
    <row r="881" spans="1:9" x14ac:dyDescent="0.25">
      <c r="A881" s="1">
        <v>37791</v>
      </c>
      <c r="B881">
        <v>306.23</v>
      </c>
      <c r="C881">
        <v>307.27999999999997</v>
      </c>
      <c r="D881">
        <v>298.3</v>
      </c>
      <c r="E881">
        <v>299.86</v>
      </c>
      <c r="F881">
        <f>IF(tblAEX[[#This Row],[Datum]]&lt;=INDEX(tblRecessie[Eind],MATCH(tblAEX[[#This Row],[Datum]],tblRecessie[Start])),1,NA())</f>
        <v>1</v>
      </c>
      <c r="G881" s="3">
        <f>tblAEX[[#This Row],[Close]]/INDEX(tblAEX[Close],MATCH(EDATE(tblAEX[[#This Row],[Datum]],-12),tblAEX[Datum]))-1</f>
        <v>-0.31718091768188539</v>
      </c>
      <c r="H881" t="e">
        <f ca="1">IF(tblAEX[[#This Row],[Close]]=MinClose,tblAEX[[#This Row],[Close]],NA())</f>
        <v>#N/A</v>
      </c>
      <c r="I881" t="e">
        <f ca="1">IF(tblAEX[[#This Row],[Close]]=MaxClose,tblAEX[[#This Row],[Close]],NA())</f>
        <v>#N/A</v>
      </c>
    </row>
    <row r="882" spans="1:9" x14ac:dyDescent="0.25">
      <c r="A882" s="1">
        <v>37792</v>
      </c>
      <c r="B882">
        <v>298.05</v>
      </c>
      <c r="C882">
        <v>303.43</v>
      </c>
      <c r="D882">
        <v>297.52999999999997</v>
      </c>
      <c r="E882">
        <v>303.39999999999998</v>
      </c>
      <c r="F882">
        <f>IF(tblAEX[[#This Row],[Datum]]&lt;=INDEX(tblRecessie[Eind],MATCH(tblAEX[[#This Row],[Datum]],tblRecessie[Start])),1,NA())</f>
        <v>1</v>
      </c>
      <c r="G882" s="3">
        <f>tblAEX[[#This Row],[Close]]/INDEX(tblAEX[Close],MATCH(EDATE(tblAEX[[#This Row],[Datum]],-12),tblAEX[Datum]))-1</f>
        <v>-0.2901761691972955</v>
      </c>
      <c r="H882" t="e">
        <f ca="1">IF(tblAEX[[#This Row],[Close]]=MinClose,tblAEX[[#This Row],[Close]],NA())</f>
        <v>#N/A</v>
      </c>
      <c r="I882" t="e">
        <f ca="1">IF(tblAEX[[#This Row],[Close]]=MaxClose,tblAEX[[#This Row],[Close]],NA())</f>
        <v>#N/A</v>
      </c>
    </row>
    <row r="883" spans="1:9" x14ac:dyDescent="0.25">
      <c r="A883" s="1">
        <v>37795</v>
      </c>
      <c r="B883">
        <v>302.67</v>
      </c>
      <c r="C883">
        <v>303.07</v>
      </c>
      <c r="D883">
        <v>291.98</v>
      </c>
      <c r="E883">
        <v>292.83</v>
      </c>
      <c r="F883">
        <f>IF(tblAEX[[#This Row],[Datum]]&lt;=INDEX(tblRecessie[Eind],MATCH(tblAEX[[#This Row],[Datum]],tblRecessie[Start])),1,NA())</f>
        <v>1</v>
      </c>
      <c r="G883" s="3">
        <f>tblAEX[[#This Row],[Close]]/INDEX(tblAEX[Close],MATCH(EDATE(tblAEX[[#This Row],[Datum]],-12),tblAEX[Datum]))-1</f>
        <v>-0.30799224879478215</v>
      </c>
      <c r="H883" t="e">
        <f ca="1">IF(tblAEX[[#This Row],[Close]]=MinClose,tblAEX[[#This Row],[Close]],NA())</f>
        <v>#N/A</v>
      </c>
      <c r="I883" t="e">
        <f ca="1">IF(tblAEX[[#This Row],[Close]]=MaxClose,tblAEX[[#This Row],[Close]],NA())</f>
        <v>#N/A</v>
      </c>
    </row>
    <row r="884" spans="1:9" x14ac:dyDescent="0.25">
      <c r="A884" s="1">
        <v>37796</v>
      </c>
      <c r="B884">
        <v>292.38</v>
      </c>
      <c r="C884">
        <v>294.08</v>
      </c>
      <c r="D884">
        <v>289.05</v>
      </c>
      <c r="E884">
        <v>290.27999999999997</v>
      </c>
      <c r="F884">
        <f>IF(tblAEX[[#This Row],[Datum]]&lt;=INDEX(tblRecessie[Eind],MATCH(tblAEX[[#This Row],[Datum]],tblRecessie[Start])),1,NA())</f>
        <v>1</v>
      </c>
      <c r="G884" s="3">
        <f>tblAEX[[#This Row],[Close]]/INDEX(tblAEX[Close],MATCH(EDATE(tblAEX[[#This Row],[Datum]],-12),tblAEX[Datum]))-1</f>
        <v>-0.29325834489810831</v>
      </c>
      <c r="H884" t="e">
        <f ca="1">IF(tblAEX[[#This Row],[Close]]=MinClose,tblAEX[[#This Row],[Close]],NA())</f>
        <v>#N/A</v>
      </c>
      <c r="I884" t="e">
        <f ca="1">IF(tblAEX[[#This Row],[Close]]=MaxClose,tblAEX[[#This Row],[Close]],NA())</f>
        <v>#N/A</v>
      </c>
    </row>
    <row r="885" spans="1:9" x14ac:dyDescent="0.25">
      <c r="A885" s="1">
        <v>37797</v>
      </c>
      <c r="B885">
        <v>292.91000000000003</v>
      </c>
      <c r="C885">
        <v>294.49</v>
      </c>
      <c r="D885">
        <v>290.17</v>
      </c>
      <c r="E885">
        <v>294.49</v>
      </c>
      <c r="F885">
        <f>IF(tblAEX[[#This Row],[Datum]]&lt;=INDEX(tblRecessie[Eind],MATCH(tblAEX[[#This Row],[Datum]],tblRecessie[Start])),1,NA())</f>
        <v>1</v>
      </c>
      <c r="G885" s="3">
        <f>tblAEX[[#This Row],[Close]]/INDEX(tblAEX[Close],MATCH(EDATE(tblAEX[[#This Row],[Datum]],-12),tblAEX[Datum]))-1</f>
        <v>-0.30452956735310788</v>
      </c>
      <c r="H885" t="e">
        <f ca="1">IF(tblAEX[[#This Row],[Close]]=MinClose,tblAEX[[#This Row],[Close]],NA())</f>
        <v>#N/A</v>
      </c>
      <c r="I885" t="e">
        <f ca="1">IF(tblAEX[[#This Row],[Close]]=MaxClose,tblAEX[[#This Row],[Close]],NA())</f>
        <v>#N/A</v>
      </c>
    </row>
    <row r="886" spans="1:9" x14ac:dyDescent="0.25">
      <c r="A886" s="1">
        <v>37798</v>
      </c>
      <c r="B886">
        <v>290.87</v>
      </c>
      <c r="C886">
        <v>295.27999999999997</v>
      </c>
      <c r="D886">
        <v>290.42</v>
      </c>
      <c r="E886">
        <v>292.81</v>
      </c>
      <c r="F886">
        <f>IF(tblAEX[[#This Row],[Datum]]&lt;=INDEX(tblRecessie[Eind],MATCH(tblAEX[[#This Row],[Datum]],tblRecessie[Start])),1,NA())</f>
        <v>1</v>
      </c>
      <c r="G886" s="3">
        <f>tblAEX[[#This Row],[Close]]/INDEX(tblAEX[Close],MATCH(EDATE(tblAEX[[#This Row],[Datum]],-12),tblAEX[Datum]))-1</f>
        <v>-0.29130866229397101</v>
      </c>
      <c r="H886" t="e">
        <f ca="1">IF(tblAEX[[#This Row],[Close]]=MinClose,tblAEX[[#This Row],[Close]],NA())</f>
        <v>#N/A</v>
      </c>
      <c r="I886" t="e">
        <f ca="1">IF(tblAEX[[#This Row],[Close]]=MaxClose,tblAEX[[#This Row],[Close]],NA())</f>
        <v>#N/A</v>
      </c>
    </row>
    <row r="887" spans="1:9" x14ac:dyDescent="0.25">
      <c r="A887" s="1">
        <v>37799</v>
      </c>
      <c r="B887">
        <v>296.18</v>
      </c>
      <c r="C887">
        <v>298.02</v>
      </c>
      <c r="D887">
        <v>293.75</v>
      </c>
      <c r="E887">
        <v>298.02</v>
      </c>
      <c r="F887">
        <f>IF(tblAEX[[#This Row],[Datum]]&lt;=INDEX(tblRecessie[Eind],MATCH(tblAEX[[#This Row],[Datum]],tblRecessie[Start])),1,NA())</f>
        <v>1</v>
      </c>
      <c r="G887" s="3">
        <f>tblAEX[[#This Row],[Close]]/INDEX(tblAEX[Close],MATCH(EDATE(tblAEX[[#This Row],[Datum]],-12),tblAEX[Datum]))-1</f>
        <v>-0.28883692072734224</v>
      </c>
      <c r="H887" t="e">
        <f ca="1">IF(tblAEX[[#This Row],[Close]]=MinClose,tblAEX[[#This Row],[Close]],NA())</f>
        <v>#N/A</v>
      </c>
      <c r="I887" t="e">
        <f ca="1">IF(tblAEX[[#This Row],[Close]]=MaxClose,tblAEX[[#This Row],[Close]],NA())</f>
        <v>#N/A</v>
      </c>
    </row>
    <row r="888" spans="1:9" x14ac:dyDescent="0.25">
      <c r="A888" s="1">
        <v>37802</v>
      </c>
      <c r="B888">
        <v>296.25</v>
      </c>
      <c r="C888">
        <v>299.55</v>
      </c>
      <c r="D888">
        <v>291.45</v>
      </c>
      <c r="E888">
        <v>291.55</v>
      </c>
      <c r="F888">
        <f>IF(tblAEX[[#This Row],[Datum]]&lt;=INDEX(tblRecessie[Eind],MATCH(tblAEX[[#This Row],[Datum]],tblRecessie[Start])),1,NA())</f>
        <v>1</v>
      </c>
      <c r="G888" s="3">
        <f>tblAEX[[#This Row],[Close]]/INDEX(tblAEX[Close],MATCH(EDATE(tblAEX[[#This Row],[Datum]],-12),tblAEX[Datum]))-1</f>
        <v>-0.33687394805076654</v>
      </c>
      <c r="H888" t="e">
        <f ca="1">IF(tblAEX[[#This Row],[Close]]=MinClose,tblAEX[[#This Row],[Close]],NA())</f>
        <v>#N/A</v>
      </c>
      <c r="I888" t="e">
        <f ca="1">IF(tblAEX[[#This Row],[Close]]=MaxClose,tblAEX[[#This Row],[Close]],NA())</f>
        <v>#N/A</v>
      </c>
    </row>
    <row r="889" spans="1:9" x14ac:dyDescent="0.25">
      <c r="A889" s="1">
        <v>37803</v>
      </c>
      <c r="B889">
        <v>293.27999999999997</v>
      </c>
      <c r="C889">
        <v>293.98</v>
      </c>
      <c r="D889">
        <v>284.14</v>
      </c>
      <c r="E889">
        <v>285.11</v>
      </c>
      <c r="F889">
        <f>IF(tblAEX[[#This Row],[Datum]]&lt;=INDEX(tblRecessie[Eind],MATCH(tblAEX[[#This Row],[Datum]],tblRecessie[Start])),1,NA())</f>
        <v>1</v>
      </c>
      <c r="G889" s="3">
        <f>tblAEX[[#This Row],[Close]]/INDEX(tblAEX[Close],MATCH(EDATE(tblAEX[[#This Row],[Datum]],-12),tblAEX[Datum]))-1</f>
        <v>-0.35044312304923331</v>
      </c>
      <c r="H889" t="e">
        <f ca="1">IF(tblAEX[[#This Row],[Close]]=MinClose,tblAEX[[#This Row],[Close]],NA())</f>
        <v>#N/A</v>
      </c>
      <c r="I889" t="e">
        <f ca="1">IF(tblAEX[[#This Row],[Close]]=MaxClose,tblAEX[[#This Row],[Close]],NA())</f>
        <v>#N/A</v>
      </c>
    </row>
    <row r="890" spans="1:9" x14ac:dyDescent="0.25">
      <c r="A890" s="1">
        <v>37804</v>
      </c>
      <c r="B890">
        <v>290.23</v>
      </c>
      <c r="C890">
        <v>294.17</v>
      </c>
      <c r="D890">
        <v>288.75</v>
      </c>
      <c r="E890">
        <v>294.17</v>
      </c>
      <c r="F890">
        <f>IF(tblAEX[[#This Row],[Datum]]&lt;=INDEX(tblRecessie[Eind],MATCH(tblAEX[[#This Row],[Datum]],tblRecessie[Start])),1,NA())</f>
        <v>1</v>
      </c>
      <c r="G890" s="3">
        <f>tblAEX[[#This Row],[Close]]/INDEX(tblAEX[Close],MATCH(EDATE(tblAEX[[#This Row],[Datum]],-12),tblAEX[Datum]))-1</f>
        <v>-0.30092680608365019</v>
      </c>
      <c r="H890" t="e">
        <f ca="1">IF(tblAEX[[#This Row],[Close]]=MinClose,tblAEX[[#This Row],[Close]],NA())</f>
        <v>#N/A</v>
      </c>
      <c r="I890" t="e">
        <f ca="1">IF(tblAEX[[#This Row],[Close]]=MaxClose,tblAEX[[#This Row],[Close]],NA())</f>
        <v>#N/A</v>
      </c>
    </row>
    <row r="891" spans="1:9" x14ac:dyDescent="0.25">
      <c r="A891" s="1">
        <v>37805</v>
      </c>
      <c r="B891">
        <v>295.45</v>
      </c>
      <c r="C891">
        <v>296.27999999999997</v>
      </c>
      <c r="D891">
        <v>291.5</v>
      </c>
      <c r="E891">
        <v>295.5</v>
      </c>
      <c r="F891">
        <f>IF(tblAEX[[#This Row],[Datum]]&lt;=INDEX(tblRecessie[Eind],MATCH(tblAEX[[#This Row],[Datum]],tblRecessie[Start])),1,NA())</f>
        <v>1</v>
      </c>
      <c r="G891" s="3">
        <f>tblAEX[[#This Row],[Close]]/INDEX(tblAEX[Close],MATCH(EDATE(tblAEX[[#This Row],[Datum]],-12),tblAEX[Datum]))-1</f>
        <v>-0.27231087470449167</v>
      </c>
      <c r="H891" t="e">
        <f ca="1">IF(tblAEX[[#This Row],[Close]]=MinClose,tblAEX[[#This Row],[Close]],NA())</f>
        <v>#N/A</v>
      </c>
      <c r="I891" t="e">
        <f ca="1">IF(tblAEX[[#This Row],[Close]]=MaxClose,tblAEX[[#This Row],[Close]],NA())</f>
        <v>#N/A</v>
      </c>
    </row>
    <row r="892" spans="1:9" x14ac:dyDescent="0.25">
      <c r="A892" s="1">
        <v>37806</v>
      </c>
      <c r="B892">
        <v>294.02</v>
      </c>
      <c r="C892">
        <v>295.79000000000002</v>
      </c>
      <c r="D892">
        <v>292.63</v>
      </c>
      <c r="E892">
        <v>292.63</v>
      </c>
      <c r="F892">
        <f>IF(tblAEX[[#This Row],[Datum]]&lt;=INDEX(tblRecessie[Eind],MATCH(tblAEX[[#This Row],[Datum]],tblRecessie[Start])),1,NA())</f>
        <v>1</v>
      </c>
      <c r="G892" s="3">
        <f>tblAEX[[#This Row],[Close]]/INDEX(tblAEX[Close],MATCH(EDATE(tblAEX[[#This Row],[Datum]],-12),tblAEX[Datum]))-1</f>
        <v>-0.30316235652712298</v>
      </c>
      <c r="H892" t="e">
        <f ca="1">IF(tblAEX[[#This Row],[Close]]=MinClose,tblAEX[[#This Row],[Close]],NA())</f>
        <v>#N/A</v>
      </c>
      <c r="I892" t="e">
        <f ca="1">IF(tblAEX[[#This Row],[Close]]=MaxClose,tblAEX[[#This Row],[Close]],NA())</f>
        <v>#N/A</v>
      </c>
    </row>
    <row r="893" spans="1:9" x14ac:dyDescent="0.25">
      <c r="A893" s="1">
        <v>37809</v>
      </c>
      <c r="B893">
        <v>295.2</v>
      </c>
      <c r="C893">
        <v>306.18</v>
      </c>
      <c r="D893">
        <v>295.14</v>
      </c>
      <c r="E893">
        <v>306.18</v>
      </c>
      <c r="F893">
        <f>IF(tblAEX[[#This Row],[Datum]]&lt;=INDEX(tblRecessie[Eind],MATCH(tblAEX[[#This Row],[Datum]],tblRecessie[Start])),1,NA())</f>
        <v>1</v>
      </c>
      <c r="G893" s="3">
        <f>tblAEX[[#This Row],[Close]]/INDEX(tblAEX[Close],MATCH(EDATE(tblAEX[[#This Row],[Datum]],-12),tblAEX[Datum]))-1</f>
        <v>-0.29993597951344431</v>
      </c>
      <c r="H893" t="e">
        <f ca="1">IF(tblAEX[[#This Row],[Close]]=MinClose,tblAEX[[#This Row],[Close]],NA())</f>
        <v>#N/A</v>
      </c>
      <c r="I893" t="e">
        <f ca="1">IF(tblAEX[[#This Row],[Close]]=MaxClose,tblAEX[[#This Row],[Close]],NA())</f>
        <v>#N/A</v>
      </c>
    </row>
    <row r="894" spans="1:9" x14ac:dyDescent="0.25">
      <c r="A894" s="1">
        <v>37810</v>
      </c>
      <c r="B894">
        <v>305.04000000000002</v>
      </c>
      <c r="C894">
        <v>308.77</v>
      </c>
      <c r="D894">
        <v>304.52999999999997</v>
      </c>
      <c r="E894">
        <v>307.23</v>
      </c>
      <c r="F894">
        <f>IF(tblAEX[[#This Row],[Datum]]&lt;=INDEX(tblRecessie[Eind],MATCH(tblAEX[[#This Row],[Datum]],tblRecessie[Start])),1,NA())</f>
        <v>1</v>
      </c>
      <c r="G894" s="3">
        <f>tblAEX[[#This Row],[Close]]/INDEX(tblAEX[Close],MATCH(EDATE(tblAEX[[#This Row],[Datum]],-12),tblAEX[Datum]))-1</f>
        <v>-0.29191730622968948</v>
      </c>
      <c r="H894" t="e">
        <f ca="1">IF(tblAEX[[#This Row],[Close]]=MinClose,tblAEX[[#This Row],[Close]],NA())</f>
        <v>#N/A</v>
      </c>
      <c r="I894" t="e">
        <f ca="1">IF(tblAEX[[#This Row],[Close]]=MaxClose,tblAEX[[#This Row],[Close]],NA())</f>
        <v>#N/A</v>
      </c>
    </row>
    <row r="895" spans="1:9" x14ac:dyDescent="0.25">
      <c r="A895" s="1">
        <v>37811</v>
      </c>
      <c r="B895">
        <v>307.06</v>
      </c>
      <c r="C895">
        <v>307.41000000000003</v>
      </c>
      <c r="D895">
        <v>301.68</v>
      </c>
      <c r="E895">
        <v>302.55</v>
      </c>
      <c r="F895">
        <f>IF(tblAEX[[#This Row],[Datum]]&lt;=INDEX(tblRecessie[Eind],MATCH(tblAEX[[#This Row],[Datum]],tblRecessie[Start])),1,NA())</f>
        <v>1</v>
      </c>
      <c r="G895" s="3">
        <f>tblAEX[[#This Row],[Close]]/INDEX(tblAEX[Close],MATCH(EDATE(tblAEX[[#This Row],[Datum]],-12),tblAEX[Datum]))-1</f>
        <v>-0.29524807826694621</v>
      </c>
      <c r="H895" t="e">
        <f ca="1">IF(tblAEX[[#This Row],[Close]]=MinClose,tblAEX[[#This Row],[Close]],NA())</f>
        <v>#N/A</v>
      </c>
      <c r="I895" t="e">
        <f ca="1">IF(tblAEX[[#This Row],[Close]]=MaxClose,tblAEX[[#This Row],[Close]],NA())</f>
        <v>#N/A</v>
      </c>
    </row>
    <row r="896" spans="1:9" x14ac:dyDescent="0.25">
      <c r="A896" s="1">
        <v>37812</v>
      </c>
      <c r="B896">
        <v>301.85000000000002</v>
      </c>
      <c r="C896">
        <v>302.69</v>
      </c>
      <c r="D896">
        <v>298.14999999999998</v>
      </c>
      <c r="E896">
        <v>298.76</v>
      </c>
      <c r="F896">
        <f>IF(tblAEX[[#This Row],[Datum]]&lt;=INDEX(tblRecessie[Eind],MATCH(tblAEX[[#This Row],[Datum]],tblRecessie[Start])),1,NA())</f>
        <v>1</v>
      </c>
      <c r="G896" s="3">
        <f>tblAEX[[#This Row],[Close]]/INDEX(tblAEX[Close],MATCH(EDATE(tblAEX[[#This Row],[Datum]],-12),tblAEX[Datum]))-1</f>
        <v>-0.27092586265801155</v>
      </c>
      <c r="H896" t="e">
        <f ca="1">IF(tblAEX[[#This Row],[Close]]=MinClose,tblAEX[[#This Row],[Close]],NA())</f>
        <v>#N/A</v>
      </c>
      <c r="I896" t="e">
        <f ca="1">IF(tblAEX[[#This Row],[Close]]=MaxClose,tblAEX[[#This Row],[Close]],NA())</f>
        <v>#N/A</v>
      </c>
    </row>
    <row r="897" spans="1:9" x14ac:dyDescent="0.25">
      <c r="A897" s="1">
        <v>37813</v>
      </c>
      <c r="B897">
        <v>297.33</v>
      </c>
      <c r="C897">
        <v>303.20999999999998</v>
      </c>
      <c r="D897">
        <v>296.66000000000003</v>
      </c>
      <c r="E897">
        <v>303.20999999999998</v>
      </c>
      <c r="F897">
        <f>IF(tblAEX[[#This Row],[Datum]]&lt;=INDEX(tblRecessie[Eind],MATCH(tblAEX[[#This Row],[Datum]],tblRecessie[Start])),1,NA())</f>
        <v>1</v>
      </c>
      <c r="G897" s="3">
        <f>tblAEX[[#This Row],[Close]]/INDEX(tblAEX[Close],MATCH(EDATE(tblAEX[[#This Row],[Datum]],-12),tblAEX[Datum]))-1</f>
        <v>-0.22607075399458876</v>
      </c>
      <c r="H897" t="e">
        <f ca="1">IF(tblAEX[[#This Row],[Close]]=MinClose,tblAEX[[#This Row],[Close]],NA())</f>
        <v>#N/A</v>
      </c>
      <c r="I897" t="e">
        <f ca="1">IF(tblAEX[[#This Row],[Close]]=MaxClose,tblAEX[[#This Row],[Close]],NA())</f>
        <v>#N/A</v>
      </c>
    </row>
    <row r="898" spans="1:9" x14ac:dyDescent="0.25">
      <c r="A898" s="1">
        <v>37816</v>
      </c>
      <c r="B898">
        <v>305.88</v>
      </c>
      <c r="C898">
        <v>310.55</v>
      </c>
      <c r="D898">
        <v>304.36</v>
      </c>
      <c r="E898">
        <v>309.06</v>
      </c>
      <c r="F898">
        <f>IF(tblAEX[[#This Row],[Datum]]&lt;=INDEX(tblRecessie[Eind],MATCH(tblAEX[[#This Row],[Datum]],tblRecessie[Start])),1,NA())</f>
        <v>1</v>
      </c>
      <c r="G898" s="3">
        <f>tblAEX[[#This Row],[Close]]/INDEX(tblAEX[Close],MATCH(EDATE(tblAEX[[#This Row],[Datum]],-12),tblAEX[Datum]))-1</f>
        <v>-0.20958543259763174</v>
      </c>
      <c r="H898" t="e">
        <f ca="1">IF(tblAEX[[#This Row],[Close]]=MinClose,tblAEX[[#This Row],[Close]],NA())</f>
        <v>#N/A</v>
      </c>
      <c r="I898" t="e">
        <f ca="1">IF(tblAEX[[#This Row],[Close]]=MaxClose,tblAEX[[#This Row],[Close]],NA())</f>
        <v>#N/A</v>
      </c>
    </row>
    <row r="899" spans="1:9" x14ac:dyDescent="0.25">
      <c r="A899" s="1">
        <v>37817</v>
      </c>
      <c r="B899">
        <v>308.62</v>
      </c>
      <c r="C899">
        <v>312.55</v>
      </c>
      <c r="D899">
        <v>307.42</v>
      </c>
      <c r="E899">
        <v>309.98</v>
      </c>
      <c r="F899">
        <f>IF(tblAEX[[#This Row],[Datum]]&lt;=INDEX(tblRecessie[Eind],MATCH(tblAEX[[#This Row],[Datum]],tblRecessie[Start])),1,NA())</f>
        <v>1</v>
      </c>
      <c r="G899" s="3">
        <f>tblAEX[[#This Row],[Close]]/INDEX(tblAEX[Close],MATCH(EDATE(tblAEX[[#This Row],[Datum]],-12),tblAEX[Datum]))-1</f>
        <v>-0.15768593244748774</v>
      </c>
      <c r="H899" t="e">
        <f ca="1">IF(tblAEX[[#This Row],[Close]]=MinClose,tblAEX[[#This Row],[Close]],NA())</f>
        <v>#N/A</v>
      </c>
      <c r="I899" t="e">
        <f ca="1">IF(tblAEX[[#This Row],[Close]]=MaxClose,tblAEX[[#This Row],[Close]],NA())</f>
        <v>#N/A</v>
      </c>
    </row>
    <row r="900" spans="1:9" x14ac:dyDescent="0.25">
      <c r="A900" s="1">
        <v>37818</v>
      </c>
      <c r="B900">
        <v>310.36</v>
      </c>
      <c r="C900">
        <v>312.52999999999997</v>
      </c>
      <c r="D900">
        <v>306.74</v>
      </c>
      <c r="E900">
        <v>308.27</v>
      </c>
      <c r="F900">
        <f>IF(tblAEX[[#This Row],[Datum]]&lt;=INDEX(tblRecessie[Eind],MATCH(tblAEX[[#This Row],[Datum]],tblRecessie[Start])),1,NA())</f>
        <v>1</v>
      </c>
      <c r="G900" s="3">
        <f>tblAEX[[#This Row],[Close]]/INDEX(tblAEX[Close],MATCH(EDATE(tblAEX[[#This Row],[Datum]],-12),tblAEX[Datum]))-1</f>
        <v>-0.15275525628693154</v>
      </c>
      <c r="H900" t="e">
        <f ca="1">IF(tblAEX[[#This Row],[Close]]=MinClose,tblAEX[[#This Row],[Close]],NA())</f>
        <v>#N/A</v>
      </c>
      <c r="I900" t="e">
        <f ca="1">IF(tblAEX[[#This Row],[Close]]=MaxClose,tblAEX[[#This Row],[Close]],NA())</f>
        <v>#N/A</v>
      </c>
    </row>
    <row r="901" spans="1:9" x14ac:dyDescent="0.25">
      <c r="A901" s="1">
        <v>37819</v>
      </c>
      <c r="B901">
        <v>305.89999999999998</v>
      </c>
      <c r="C901">
        <v>306.57</v>
      </c>
      <c r="D901">
        <v>301.39</v>
      </c>
      <c r="E901">
        <v>302.31</v>
      </c>
      <c r="F901">
        <f>IF(tblAEX[[#This Row],[Datum]]&lt;=INDEX(tblRecessie[Eind],MATCH(tblAEX[[#This Row],[Datum]],tblRecessie[Start])),1,NA())</f>
        <v>1</v>
      </c>
      <c r="G901" s="3">
        <f>tblAEX[[#This Row],[Close]]/INDEX(tblAEX[Close],MATCH(EDATE(tblAEX[[#This Row],[Datum]],-12),tblAEX[Datum]))-1</f>
        <v>-0.20342019973123238</v>
      </c>
      <c r="H901" t="e">
        <f ca="1">IF(tblAEX[[#This Row],[Close]]=MinClose,tblAEX[[#This Row],[Close]],NA())</f>
        <v>#N/A</v>
      </c>
      <c r="I901" t="e">
        <f ca="1">IF(tblAEX[[#This Row],[Close]]=MaxClose,tblAEX[[#This Row],[Close]],NA())</f>
        <v>#N/A</v>
      </c>
    </row>
    <row r="902" spans="1:9" x14ac:dyDescent="0.25">
      <c r="A902" s="1">
        <v>37820</v>
      </c>
      <c r="B902">
        <v>302.31</v>
      </c>
      <c r="C902">
        <v>310.5</v>
      </c>
      <c r="D902">
        <v>302.16000000000003</v>
      </c>
      <c r="E902">
        <v>309.41000000000003</v>
      </c>
      <c r="F902">
        <f>IF(tblAEX[[#This Row],[Datum]]&lt;=INDEX(tblRecessie[Eind],MATCH(tblAEX[[#This Row],[Datum]],tblRecessie[Start])),1,NA())</f>
        <v>1</v>
      </c>
      <c r="G902" s="3">
        <f>tblAEX[[#This Row],[Close]]/INDEX(tblAEX[Close],MATCH(EDATE(tblAEX[[#This Row],[Datum]],-12),tblAEX[Datum]))-1</f>
        <v>-0.19989139148198898</v>
      </c>
      <c r="H902" t="e">
        <f ca="1">IF(tblAEX[[#This Row],[Close]]=MinClose,tblAEX[[#This Row],[Close]],NA())</f>
        <v>#N/A</v>
      </c>
      <c r="I902" t="e">
        <f ca="1">IF(tblAEX[[#This Row],[Close]]=MaxClose,tblAEX[[#This Row],[Close]],NA())</f>
        <v>#N/A</v>
      </c>
    </row>
    <row r="903" spans="1:9" x14ac:dyDescent="0.25">
      <c r="A903" s="1">
        <v>37823</v>
      </c>
      <c r="B903">
        <v>312.01</v>
      </c>
      <c r="C903">
        <v>312.88</v>
      </c>
      <c r="D903">
        <v>304.66000000000003</v>
      </c>
      <c r="E903">
        <v>305.77</v>
      </c>
      <c r="F903">
        <f>IF(tblAEX[[#This Row],[Datum]]&lt;=INDEX(tblRecessie[Eind],MATCH(tblAEX[[#This Row],[Datum]],tblRecessie[Start])),1,NA())</f>
        <v>1</v>
      </c>
      <c r="G903" s="3">
        <f>tblAEX[[#This Row],[Close]]/INDEX(tblAEX[Close],MATCH(EDATE(tblAEX[[#This Row],[Datum]],-12),tblAEX[Datum]))-1</f>
        <v>-0.16980261193016755</v>
      </c>
      <c r="H903" t="e">
        <f ca="1">IF(tblAEX[[#This Row],[Close]]=MinClose,tblAEX[[#This Row],[Close]],NA())</f>
        <v>#N/A</v>
      </c>
      <c r="I903" t="e">
        <f ca="1">IF(tblAEX[[#This Row],[Close]]=MaxClose,tblAEX[[#This Row],[Close]],NA())</f>
        <v>#N/A</v>
      </c>
    </row>
    <row r="904" spans="1:9" x14ac:dyDescent="0.25">
      <c r="A904" s="1">
        <v>37824</v>
      </c>
      <c r="B904">
        <v>307.55</v>
      </c>
      <c r="C904">
        <v>308.55</v>
      </c>
      <c r="D904">
        <v>303.66000000000003</v>
      </c>
      <c r="E904">
        <v>308.55</v>
      </c>
      <c r="F904">
        <f>IF(tblAEX[[#This Row],[Datum]]&lt;=INDEX(tblRecessie[Eind],MATCH(tblAEX[[#This Row],[Datum]],tblRecessie[Start])),1,NA())</f>
        <v>1</v>
      </c>
      <c r="G904" s="3">
        <f>tblAEX[[#This Row],[Close]]/INDEX(tblAEX[Close],MATCH(EDATE(tblAEX[[#This Row],[Datum]],-12),tblAEX[Datum]))-1</f>
        <v>-9.9991249307236796E-2</v>
      </c>
      <c r="H904" t="e">
        <f ca="1">IF(tblAEX[[#This Row],[Close]]=MinClose,tblAEX[[#This Row],[Close]],NA())</f>
        <v>#N/A</v>
      </c>
      <c r="I904" t="e">
        <f ca="1">IF(tblAEX[[#This Row],[Close]]=MaxClose,tblAEX[[#This Row],[Close]],NA())</f>
        <v>#N/A</v>
      </c>
    </row>
    <row r="905" spans="1:9" x14ac:dyDescent="0.25">
      <c r="A905" s="1">
        <v>37825</v>
      </c>
      <c r="B905">
        <v>310.48</v>
      </c>
      <c r="C905">
        <v>311.11</v>
      </c>
      <c r="D905">
        <v>305.85000000000002</v>
      </c>
      <c r="E905">
        <v>306.43</v>
      </c>
      <c r="F905">
        <f>IF(tblAEX[[#This Row],[Datum]]&lt;=INDEX(tblRecessie[Eind],MATCH(tblAEX[[#This Row],[Datum]],tblRecessie[Start])),1,NA())</f>
        <v>1</v>
      </c>
      <c r="G905" s="3">
        <f>tblAEX[[#This Row],[Close]]/INDEX(tblAEX[Close],MATCH(EDATE(tblAEX[[#This Row],[Datum]],-12),tblAEX[Datum]))-1</f>
        <v>-7.3473830617119762E-2</v>
      </c>
      <c r="H905" t="e">
        <f ca="1">IF(tblAEX[[#This Row],[Close]]=MinClose,tblAEX[[#This Row],[Close]],NA())</f>
        <v>#N/A</v>
      </c>
      <c r="I905" t="e">
        <f ca="1">IF(tblAEX[[#This Row],[Close]]=MaxClose,tblAEX[[#This Row],[Close]],NA())</f>
        <v>#N/A</v>
      </c>
    </row>
    <row r="906" spans="1:9" x14ac:dyDescent="0.25">
      <c r="A906" s="1">
        <v>37826</v>
      </c>
      <c r="B906">
        <v>307.23</v>
      </c>
      <c r="C906">
        <v>312.32</v>
      </c>
      <c r="D906">
        <v>304.67</v>
      </c>
      <c r="E906">
        <v>312</v>
      </c>
      <c r="F906">
        <f>IF(tblAEX[[#This Row],[Datum]]&lt;=INDEX(tblRecessie[Eind],MATCH(tblAEX[[#This Row],[Datum]],tblRecessie[Start])),1,NA())</f>
        <v>1</v>
      </c>
      <c r="G906" s="3">
        <f>tblAEX[[#This Row],[Close]]/INDEX(tblAEX[Close],MATCH(EDATE(tblAEX[[#This Row],[Datum]],-12),tblAEX[Datum]))-1</f>
        <v>-2.02851221503485E-2</v>
      </c>
      <c r="H906" t="e">
        <f ca="1">IF(tblAEX[[#This Row],[Close]]=MinClose,tblAEX[[#This Row],[Close]],NA())</f>
        <v>#N/A</v>
      </c>
      <c r="I906" t="e">
        <f ca="1">IF(tblAEX[[#This Row],[Close]]=MaxClose,tblAEX[[#This Row],[Close]],NA())</f>
        <v>#N/A</v>
      </c>
    </row>
    <row r="907" spans="1:9" x14ac:dyDescent="0.25">
      <c r="A907" s="1">
        <v>37827</v>
      </c>
      <c r="B907">
        <v>308.68</v>
      </c>
      <c r="C907">
        <v>310.83</v>
      </c>
      <c r="D907">
        <v>306.36</v>
      </c>
      <c r="E907">
        <v>308.04000000000002</v>
      </c>
      <c r="F907">
        <f>IF(tblAEX[[#This Row],[Datum]]&lt;=INDEX(tblRecessie[Eind],MATCH(tblAEX[[#This Row],[Datum]],tblRecessie[Start])),1,NA())</f>
        <v>1</v>
      </c>
      <c r="G907" s="3">
        <f>tblAEX[[#This Row],[Close]]/INDEX(tblAEX[Close],MATCH(EDATE(tblAEX[[#This Row],[Datum]],-12),tblAEX[Datum]))-1</f>
        <v>-8.3568857287358966E-2</v>
      </c>
      <c r="H907" t="e">
        <f ca="1">IF(tblAEX[[#This Row],[Close]]=MinClose,tblAEX[[#This Row],[Close]],NA())</f>
        <v>#N/A</v>
      </c>
      <c r="I907" t="e">
        <f ca="1">IF(tblAEX[[#This Row],[Close]]=MaxClose,tblAEX[[#This Row],[Close]],NA())</f>
        <v>#N/A</v>
      </c>
    </row>
    <row r="908" spans="1:9" x14ac:dyDescent="0.25">
      <c r="A908" s="1">
        <v>37830</v>
      </c>
      <c r="B908">
        <v>312.02999999999997</v>
      </c>
      <c r="C908">
        <v>312.62</v>
      </c>
      <c r="D908">
        <v>309.75</v>
      </c>
      <c r="E908">
        <v>311.97000000000003</v>
      </c>
      <c r="F908">
        <f>IF(tblAEX[[#This Row],[Datum]]&lt;=INDEX(tblRecessie[Eind],MATCH(tblAEX[[#This Row],[Datum]],tblRecessie[Start])),1,NA())</f>
        <v>1</v>
      </c>
      <c r="G908" s="3">
        <f>tblAEX[[#This Row],[Close]]/INDEX(tblAEX[Close],MATCH(EDATE(tblAEX[[#This Row],[Datum]],-12),tblAEX[Datum]))-1</f>
        <v>-7.1711250632308654E-2</v>
      </c>
      <c r="H908" t="e">
        <f ca="1">IF(tblAEX[[#This Row],[Close]]=MinClose,tblAEX[[#This Row],[Close]],NA())</f>
        <v>#N/A</v>
      </c>
      <c r="I908" t="e">
        <f ca="1">IF(tblAEX[[#This Row],[Close]]=MaxClose,tblAEX[[#This Row],[Close]],NA())</f>
        <v>#N/A</v>
      </c>
    </row>
    <row r="909" spans="1:9" x14ac:dyDescent="0.25">
      <c r="A909" s="1">
        <v>37831</v>
      </c>
      <c r="B909">
        <v>310.48</v>
      </c>
      <c r="C909">
        <v>315.60000000000002</v>
      </c>
      <c r="D909">
        <v>308.99</v>
      </c>
      <c r="E909">
        <v>309.98</v>
      </c>
      <c r="F909">
        <f>IF(tblAEX[[#This Row],[Datum]]&lt;=INDEX(tblRecessie[Eind],MATCH(tblAEX[[#This Row],[Datum]],tblRecessie[Start])),1,NA())</f>
        <v>1</v>
      </c>
      <c r="G909" s="3">
        <f>tblAEX[[#This Row],[Close]]/INDEX(tblAEX[Close],MATCH(EDATE(tblAEX[[#This Row],[Datum]],-12),tblAEX[Datum]))-1</f>
        <v>-0.14339403653245641</v>
      </c>
      <c r="H909" t="e">
        <f ca="1">IF(tblAEX[[#This Row],[Close]]=MinClose,tblAEX[[#This Row],[Close]],NA())</f>
        <v>#N/A</v>
      </c>
      <c r="I909" t="e">
        <f ca="1">IF(tblAEX[[#This Row],[Close]]=MaxClose,tblAEX[[#This Row],[Close]],NA())</f>
        <v>#N/A</v>
      </c>
    </row>
    <row r="910" spans="1:9" x14ac:dyDescent="0.25">
      <c r="A910" s="1">
        <v>37832</v>
      </c>
      <c r="B910">
        <v>309.93</v>
      </c>
      <c r="C910">
        <v>314.24</v>
      </c>
      <c r="D910">
        <v>309.33999999999997</v>
      </c>
      <c r="E910">
        <v>311.77</v>
      </c>
      <c r="F910">
        <f>IF(tblAEX[[#This Row],[Datum]]&lt;=INDEX(tblRecessie[Eind],MATCH(tblAEX[[#This Row],[Datum]],tblRecessie[Start])),1,NA())</f>
        <v>1</v>
      </c>
      <c r="G910" s="3">
        <f>tblAEX[[#This Row],[Close]]/INDEX(tblAEX[Close],MATCH(EDATE(tblAEX[[#This Row],[Datum]],-12),tblAEX[Datum]))-1</f>
        <v>-0.12404472915261866</v>
      </c>
      <c r="H910" t="e">
        <f ca="1">IF(tblAEX[[#This Row],[Close]]=MinClose,tblAEX[[#This Row],[Close]],NA())</f>
        <v>#N/A</v>
      </c>
      <c r="I910" t="e">
        <f ca="1">IF(tblAEX[[#This Row],[Close]]=MaxClose,tblAEX[[#This Row],[Close]],NA())</f>
        <v>#N/A</v>
      </c>
    </row>
    <row r="911" spans="1:9" x14ac:dyDescent="0.25">
      <c r="A911" s="1">
        <v>37833</v>
      </c>
      <c r="B911">
        <v>313.33999999999997</v>
      </c>
      <c r="C911">
        <v>318.13</v>
      </c>
      <c r="D911">
        <v>311.49</v>
      </c>
      <c r="E911">
        <v>317.49</v>
      </c>
      <c r="F911">
        <f>IF(tblAEX[[#This Row],[Datum]]&lt;=INDEX(tblRecessie[Eind],MATCH(tblAEX[[#This Row],[Datum]],tblRecessie[Start])),1,NA())</f>
        <v>1</v>
      </c>
      <c r="G911" s="3">
        <f>tblAEX[[#This Row],[Close]]/INDEX(tblAEX[Close],MATCH(EDATE(tblAEX[[#This Row],[Datum]],-12),tblAEX[Datum]))-1</f>
        <v>-0.1267911658736488</v>
      </c>
      <c r="H911" t="e">
        <f ca="1">IF(tblAEX[[#This Row],[Close]]=MinClose,tblAEX[[#This Row],[Close]],NA())</f>
        <v>#N/A</v>
      </c>
      <c r="I911" t="e">
        <f ca="1">IF(tblAEX[[#This Row],[Close]]=MaxClose,tblAEX[[#This Row],[Close]],NA())</f>
        <v>#N/A</v>
      </c>
    </row>
    <row r="912" spans="1:9" x14ac:dyDescent="0.25">
      <c r="A912" s="1">
        <v>37834</v>
      </c>
      <c r="B912">
        <v>316.67</v>
      </c>
      <c r="C912">
        <v>319.07</v>
      </c>
      <c r="D912">
        <v>313.47000000000003</v>
      </c>
      <c r="E912">
        <v>314.74</v>
      </c>
      <c r="F912">
        <f>IF(tblAEX[[#This Row],[Datum]]&lt;=INDEX(tblRecessie[Eind],MATCH(tblAEX[[#This Row],[Datum]],tblRecessie[Start])),1,NA())</f>
        <v>1</v>
      </c>
      <c r="G912" s="3">
        <f>tblAEX[[#This Row],[Close]]/INDEX(tblAEX[Close],MATCH(EDATE(tblAEX[[#This Row],[Datum]],-12),tblAEX[Datum]))-1</f>
        <v>-7.9815226289322916E-2</v>
      </c>
      <c r="H912" t="e">
        <f ca="1">IF(tblAEX[[#This Row],[Close]]=MinClose,tblAEX[[#This Row],[Close]],NA())</f>
        <v>#N/A</v>
      </c>
      <c r="I912" t="e">
        <f ca="1">IF(tblAEX[[#This Row],[Close]]=MaxClose,tblAEX[[#This Row],[Close]],NA())</f>
        <v>#N/A</v>
      </c>
    </row>
    <row r="913" spans="1:9" x14ac:dyDescent="0.25">
      <c r="A913" s="1">
        <v>37837</v>
      </c>
      <c r="B913">
        <v>313.43</v>
      </c>
      <c r="C913">
        <v>317.58999999999997</v>
      </c>
      <c r="D913">
        <v>310.25</v>
      </c>
      <c r="E913">
        <v>311.60000000000002</v>
      </c>
      <c r="F913">
        <f>IF(tblAEX[[#This Row],[Datum]]&lt;=INDEX(tblRecessie[Eind],MATCH(tblAEX[[#This Row],[Datum]],tblRecessie[Start])),1,NA())</f>
        <v>1</v>
      </c>
      <c r="G913" s="3">
        <f>tblAEX[[#This Row],[Close]]/INDEX(tblAEX[Close],MATCH(EDATE(tblAEX[[#This Row],[Datum]],-12),tblAEX[Datum]))-1</f>
        <v>-7.3198298682371044E-2</v>
      </c>
      <c r="H913" t="e">
        <f ca="1">IF(tblAEX[[#This Row],[Close]]=MinClose,tblAEX[[#This Row],[Close]],NA())</f>
        <v>#N/A</v>
      </c>
      <c r="I913" t="e">
        <f ca="1">IF(tblAEX[[#This Row],[Close]]=MaxClose,tblAEX[[#This Row],[Close]],NA())</f>
        <v>#N/A</v>
      </c>
    </row>
    <row r="914" spans="1:9" x14ac:dyDescent="0.25">
      <c r="A914" s="1">
        <v>37838</v>
      </c>
      <c r="B914">
        <v>314.8</v>
      </c>
      <c r="C914">
        <v>315.60000000000002</v>
      </c>
      <c r="D914">
        <v>312.93</v>
      </c>
      <c r="E914">
        <v>314.25</v>
      </c>
      <c r="F914">
        <f>IF(tblAEX[[#This Row],[Datum]]&lt;=INDEX(tblRecessie[Eind],MATCH(tblAEX[[#This Row],[Datum]],tblRecessie[Start])),1,NA())</f>
        <v>1</v>
      </c>
      <c r="G914" s="3">
        <f>tblAEX[[#This Row],[Close]]/INDEX(tblAEX[Close],MATCH(EDATE(tblAEX[[#This Row],[Datum]],-12),tblAEX[Datum]))-1</f>
        <v>-2.757148161901235E-2</v>
      </c>
      <c r="H914" t="e">
        <f ca="1">IF(tblAEX[[#This Row],[Close]]=MinClose,tblAEX[[#This Row],[Close]],NA())</f>
        <v>#N/A</v>
      </c>
      <c r="I914" t="e">
        <f ca="1">IF(tblAEX[[#This Row],[Close]]=MaxClose,tblAEX[[#This Row],[Close]],NA())</f>
        <v>#N/A</v>
      </c>
    </row>
    <row r="915" spans="1:9" x14ac:dyDescent="0.25">
      <c r="A915" s="1">
        <v>37839</v>
      </c>
      <c r="B915">
        <v>310.7</v>
      </c>
      <c r="C915">
        <v>311.38</v>
      </c>
      <c r="D915">
        <v>308.31</v>
      </c>
      <c r="E915">
        <v>308.5</v>
      </c>
      <c r="F915">
        <f>IF(tblAEX[[#This Row],[Datum]]&lt;=INDEX(tblRecessie[Eind],MATCH(tblAEX[[#This Row],[Datum]],tblRecessie[Start])),1,NA())</f>
        <v>1</v>
      </c>
      <c r="G915" s="3">
        <f>tblAEX[[#This Row],[Close]]/INDEX(tblAEX[Close],MATCH(EDATE(tblAEX[[#This Row],[Datum]],-12),tblAEX[Datum]))-1</f>
        <v>-8.8141404587372851E-2</v>
      </c>
      <c r="H915" t="e">
        <f ca="1">IF(tblAEX[[#This Row],[Close]]=MinClose,tblAEX[[#This Row],[Close]],NA())</f>
        <v>#N/A</v>
      </c>
      <c r="I915" t="e">
        <f ca="1">IF(tblAEX[[#This Row],[Close]]=MaxClose,tblAEX[[#This Row],[Close]],NA())</f>
        <v>#N/A</v>
      </c>
    </row>
    <row r="916" spans="1:9" x14ac:dyDescent="0.25">
      <c r="A916" s="1">
        <v>37840</v>
      </c>
      <c r="B916">
        <v>312.58999999999997</v>
      </c>
      <c r="C916">
        <v>312.58999999999997</v>
      </c>
      <c r="D916">
        <v>305.64999999999998</v>
      </c>
      <c r="E916">
        <v>309.31</v>
      </c>
      <c r="F916">
        <f>IF(tblAEX[[#This Row],[Datum]]&lt;=INDEX(tblRecessie[Eind],MATCH(tblAEX[[#This Row],[Datum]],tblRecessie[Start])),1,NA())</f>
        <v>1</v>
      </c>
      <c r="G916" s="3">
        <f>tblAEX[[#This Row],[Close]]/INDEX(tblAEX[Close],MATCH(EDATE(tblAEX[[#This Row],[Datum]],-12),tblAEX[Datum]))-1</f>
        <v>-8.2601732115316184E-2</v>
      </c>
      <c r="H916" t="e">
        <f ca="1">IF(tblAEX[[#This Row],[Close]]=MinClose,tblAEX[[#This Row],[Close]],NA())</f>
        <v>#N/A</v>
      </c>
      <c r="I916" t="e">
        <f ca="1">IF(tblAEX[[#This Row],[Close]]=MaxClose,tblAEX[[#This Row],[Close]],NA())</f>
        <v>#N/A</v>
      </c>
    </row>
    <row r="917" spans="1:9" x14ac:dyDescent="0.25">
      <c r="A917" s="1">
        <v>37841</v>
      </c>
      <c r="B917">
        <v>309.18</v>
      </c>
      <c r="C917">
        <v>314.14</v>
      </c>
      <c r="D917">
        <v>308.08</v>
      </c>
      <c r="E917">
        <v>312.35000000000002</v>
      </c>
      <c r="F917">
        <f>IF(tblAEX[[#This Row],[Datum]]&lt;=INDEX(tblRecessie[Eind],MATCH(tblAEX[[#This Row],[Datum]],tblRecessie[Start])),1,NA())</f>
        <v>1</v>
      </c>
      <c r="G917" s="3">
        <f>tblAEX[[#This Row],[Close]]/INDEX(tblAEX[Close],MATCH(EDATE(tblAEX[[#This Row],[Datum]],-12),tblAEX[Datum]))-1</f>
        <v>-0.1174060469059055</v>
      </c>
      <c r="H917" t="e">
        <f ca="1">IF(tblAEX[[#This Row],[Close]]=MinClose,tblAEX[[#This Row],[Close]],NA())</f>
        <v>#N/A</v>
      </c>
      <c r="I917" t="e">
        <f ca="1">IF(tblAEX[[#This Row],[Close]]=MaxClose,tblAEX[[#This Row],[Close]],NA())</f>
        <v>#N/A</v>
      </c>
    </row>
    <row r="918" spans="1:9" x14ac:dyDescent="0.25">
      <c r="A918" s="1">
        <v>37844</v>
      </c>
      <c r="B918">
        <v>313.02999999999997</v>
      </c>
      <c r="C918">
        <v>314.66000000000003</v>
      </c>
      <c r="D918">
        <v>311.37</v>
      </c>
      <c r="E918">
        <v>313.24</v>
      </c>
      <c r="F918">
        <f>IF(tblAEX[[#This Row],[Datum]]&lt;=INDEX(tblRecessie[Eind],MATCH(tblAEX[[#This Row],[Datum]],tblRecessie[Start])),1,NA())</f>
        <v>1</v>
      </c>
      <c r="G918" s="3">
        <f>tblAEX[[#This Row],[Close]]/INDEX(tblAEX[Close],MATCH(EDATE(tblAEX[[#This Row],[Datum]],-12),tblAEX[Datum]))-1</f>
        <v>-0.13381080109504184</v>
      </c>
      <c r="H918" t="e">
        <f ca="1">IF(tblAEX[[#This Row],[Close]]=MinClose,tblAEX[[#This Row],[Close]],NA())</f>
        <v>#N/A</v>
      </c>
      <c r="I918" t="e">
        <f ca="1">IF(tblAEX[[#This Row],[Close]]=MaxClose,tblAEX[[#This Row],[Close]],NA())</f>
        <v>#N/A</v>
      </c>
    </row>
    <row r="919" spans="1:9" x14ac:dyDescent="0.25">
      <c r="A919" s="1">
        <v>37845</v>
      </c>
      <c r="B919">
        <v>313.67</v>
      </c>
      <c r="C919">
        <v>316.75</v>
      </c>
      <c r="D919">
        <v>312.42</v>
      </c>
      <c r="E919">
        <v>315.36</v>
      </c>
      <c r="F919">
        <f>IF(tblAEX[[#This Row],[Datum]]&lt;=INDEX(tblRecessie[Eind],MATCH(tblAEX[[#This Row],[Datum]],tblRecessie[Start])),1,NA())</f>
        <v>1</v>
      </c>
      <c r="G919" s="3">
        <f>tblAEX[[#This Row],[Close]]/INDEX(tblAEX[Close],MATCH(EDATE(tblAEX[[#This Row],[Datum]],-12),tblAEX[Datum]))-1</f>
        <v>-0.10482840841352292</v>
      </c>
      <c r="H919" t="e">
        <f ca="1">IF(tblAEX[[#This Row],[Close]]=MinClose,tblAEX[[#This Row],[Close]],NA())</f>
        <v>#N/A</v>
      </c>
      <c r="I919" t="e">
        <f ca="1">IF(tblAEX[[#This Row],[Close]]=MaxClose,tblAEX[[#This Row],[Close]],NA())</f>
        <v>#N/A</v>
      </c>
    </row>
    <row r="920" spans="1:9" x14ac:dyDescent="0.25">
      <c r="A920" s="1">
        <v>37846</v>
      </c>
      <c r="B920">
        <v>317.86</v>
      </c>
      <c r="C920">
        <v>318</v>
      </c>
      <c r="D920">
        <v>314.33</v>
      </c>
      <c r="E920">
        <v>315.26</v>
      </c>
      <c r="F920">
        <f>IF(tblAEX[[#This Row],[Datum]]&lt;=INDEX(tblRecessie[Eind],MATCH(tblAEX[[#This Row],[Datum]],tblRecessie[Start])),1,NA())</f>
        <v>1</v>
      </c>
      <c r="G920" s="3">
        <f>tblAEX[[#This Row],[Close]]/INDEX(tblAEX[Close],MATCH(EDATE(tblAEX[[#This Row],[Datum]],-12),tblAEX[Datum]))-1</f>
        <v>-0.1180058191584602</v>
      </c>
      <c r="H920" t="e">
        <f ca="1">IF(tblAEX[[#This Row],[Close]]=MinClose,tblAEX[[#This Row],[Close]],NA())</f>
        <v>#N/A</v>
      </c>
      <c r="I920" t="e">
        <f ca="1">IF(tblAEX[[#This Row],[Close]]=MaxClose,tblAEX[[#This Row],[Close]],NA())</f>
        <v>#N/A</v>
      </c>
    </row>
    <row r="921" spans="1:9" x14ac:dyDescent="0.25">
      <c r="A921" s="1">
        <v>37847</v>
      </c>
      <c r="B921">
        <v>316.2</v>
      </c>
      <c r="C921">
        <v>320.3</v>
      </c>
      <c r="D921">
        <v>314.56</v>
      </c>
      <c r="E921">
        <v>320.05</v>
      </c>
      <c r="F921">
        <f>IF(tblAEX[[#This Row],[Datum]]&lt;=INDEX(tblRecessie[Eind],MATCH(tblAEX[[#This Row],[Datum]],tblRecessie[Start])),1,NA())</f>
        <v>1</v>
      </c>
      <c r="G921" s="3">
        <f>tblAEX[[#This Row],[Close]]/INDEX(tblAEX[Close],MATCH(EDATE(tblAEX[[#This Row],[Datum]],-12),tblAEX[Datum]))-1</f>
        <v>-7.8250100800645206E-2</v>
      </c>
      <c r="H921" t="e">
        <f ca="1">IF(tblAEX[[#This Row],[Close]]=MinClose,tblAEX[[#This Row],[Close]],NA())</f>
        <v>#N/A</v>
      </c>
      <c r="I921" t="e">
        <f ca="1">IF(tblAEX[[#This Row],[Close]]=MaxClose,tblAEX[[#This Row],[Close]],NA())</f>
        <v>#N/A</v>
      </c>
    </row>
    <row r="922" spans="1:9" x14ac:dyDescent="0.25">
      <c r="A922" s="1">
        <v>37848</v>
      </c>
      <c r="B922">
        <v>320.36</v>
      </c>
      <c r="C922">
        <v>324.27</v>
      </c>
      <c r="D922">
        <v>320.05</v>
      </c>
      <c r="E922">
        <v>322.99</v>
      </c>
      <c r="F922">
        <f>IF(tblAEX[[#This Row],[Datum]]&lt;=INDEX(tblRecessie[Eind],MATCH(tblAEX[[#This Row],[Datum]],tblRecessie[Start])),1,NA())</f>
        <v>1</v>
      </c>
      <c r="G922" s="3">
        <f>tblAEX[[#This Row],[Close]]/INDEX(tblAEX[Close],MATCH(EDATE(tblAEX[[#This Row],[Datum]],-12),tblAEX[Datum]))-1</f>
        <v>-0.11320081269562354</v>
      </c>
      <c r="H922" t="e">
        <f ca="1">IF(tblAEX[[#This Row],[Close]]=MinClose,tblAEX[[#This Row],[Close]],NA())</f>
        <v>#N/A</v>
      </c>
      <c r="I922" t="e">
        <f ca="1">IF(tblAEX[[#This Row],[Close]]=MaxClose,tblAEX[[#This Row],[Close]],NA())</f>
        <v>#N/A</v>
      </c>
    </row>
    <row r="923" spans="1:9" x14ac:dyDescent="0.25">
      <c r="A923" s="1">
        <v>37851</v>
      </c>
      <c r="B923">
        <v>323.58</v>
      </c>
      <c r="C923">
        <v>325.27999999999997</v>
      </c>
      <c r="D923">
        <v>321.95</v>
      </c>
      <c r="E923">
        <v>324.83999999999997</v>
      </c>
      <c r="F923">
        <f>IF(tblAEX[[#This Row],[Datum]]&lt;=INDEX(tblRecessie[Eind],MATCH(tblAEX[[#This Row],[Datum]],tblRecessie[Start])),1,NA())</f>
        <v>1</v>
      </c>
      <c r="G923" s="3">
        <f>tblAEX[[#This Row],[Close]]/INDEX(tblAEX[Close],MATCH(EDATE(tblAEX[[#This Row],[Datum]],-12),tblAEX[Datum]))-1</f>
        <v>-0.11993714610820627</v>
      </c>
      <c r="H923" t="e">
        <f ca="1">IF(tblAEX[[#This Row],[Close]]=MinClose,tblAEX[[#This Row],[Close]],NA())</f>
        <v>#N/A</v>
      </c>
      <c r="I923" t="e">
        <f ca="1">IF(tblAEX[[#This Row],[Close]]=MaxClose,tblAEX[[#This Row],[Close]],NA())</f>
        <v>#N/A</v>
      </c>
    </row>
    <row r="924" spans="1:9" x14ac:dyDescent="0.25">
      <c r="A924" s="1">
        <v>37852</v>
      </c>
      <c r="B924">
        <v>327.41000000000003</v>
      </c>
      <c r="C924">
        <v>329.21</v>
      </c>
      <c r="D924">
        <v>326.22000000000003</v>
      </c>
      <c r="E924">
        <v>326.52</v>
      </c>
      <c r="F924">
        <f>IF(tblAEX[[#This Row],[Datum]]&lt;=INDEX(tblRecessie[Eind],MATCH(tblAEX[[#This Row],[Datum]],tblRecessie[Start])),1,NA())</f>
        <v>1</v>
      </c>
      <c r="G924" s="3">
        <f>tblAEX[[#This Row],[Close]]/INDEX(tblAEX[Close],MATCH(EDATE(tblAEX[[#This Row],[Datum]],-12),tblAEX[Datum]))-1</f>
        <v>-0.15433425707699888</v>
      </c>
      <c r="H924" t="e">
        <f ca="1">IF(tblAEX[[#This Row],[Close]]=MinClose,tblAEX[[#This Row],[Close]],NA())</f>
        <v>#N/A</v>
      </c>
      <c r="I924" t="e">
        <f ca="1">IF(tblAEX[[#This Row],[Close]]=MaxClose,tblAEX[[#This Row],[Close]],NA())</f>
        <v>#N/A</v>
      </c>
    </row>
    <row r="925" spans="1:9" x14ac:dyDescent="0.25">
      <c r="A925" s="1">
        <v>37853</v>
      </c>
      <c r="B925">
        <v>326.83</v>
      </c>
      <c r="C925">
        <v>327.85</v>
      </c>
      <c r="D925">
        <v>323.39999999999998</v>
      </c>
      <c r="E925">
        <v>325.81</v>
      </c>
      <c r="F925">
        <f>IF(tblAEX[[#This Row],[Datum]]&lt;=INDEX(tblRecessie[Eind],MATCH(tblAEX[[#This Row],[Datum]],tblRecessie[Start])),1,NA())</f>
        <v>1</v>
      </c>
      <c r="G925" s="3">
        <f>tblAEX[[#This Row],[Close]]/INDEX(tblAEX[Close],MATCH(EDATE(tblAEX[[#This Row],[Datum]],-12),tblAEX[Datum]))-1</f>
        <v>-0.14129460755890577</v>
      </c>
      <c r="H925" t="e">
        <f ca="1">IF(tblAEX[[#This Row],[Close]]=MinClose,tblAEX[[#This Row],[Close]],NA())</f>
        <v>#N/A</v>
      </c>
      <c r="I925" t="e">
        <f ca="1">IF(tblAEX[[#This Row],[Close]]=MaxClose,tblAEX[[#This Row],[Close]],NA())</f>
        <v>#N/A</v>
      </c>
    </row>
    <row r="926" spans="1:9" x14ac:dyDescent="0.25">
      <c r="A926" s="1">
        <v>37854</v>
      </c>
      <c r="B926">
        <v>327.79</v>
      </c>
      <c r="C926">
        <v>332.87</v>
      </c>
      <c r="D926">
        <v>327.79</v>
      </c>
      <c r="E926">
        <v>330.27</v>
      </c>
      <c r="F926">
        <f>IF(tblAEX[[#This Row],[Datum]]&lt;=INDEX(tblRecessie[Eind],MATCH(tblAEX[[#This Row],[Datum]],tblRecessie[Start])),1,NA())</f>
        <v>1</v>
      </c>
      <c r="G926" s="3">
        <f>tblAEX[[#This Row],[Close]]/INDEX(tblAEX[Close],MATCH(EDATE(tblAEX[[#This Row],[Datum]],-12),tblAEX[Datum]))-1</f>
        <v>-0.13237534807965123</v>
      </c>
      <c r="H926" t="e">
        <f ca="1">IF(tblAEX[[#This Row],[Close]]=MinClose,tblAEX[[#This Row],[Close]],NA())</f>
        <v>#N/A</v>
      </c>
      <c r="I926" t="e">
        <f ca="1">IF(tblAEX[[#This Row],[Close]]=MaxClose,tblAEX[[#This Row],[Close]],NA())</f>
        <v>#N/A</v>
      </c>
    </row>
    <row r="927" spans="1:9" x14ac:dyDescent="0.25">
      <c r="A927" s="1">
        <v>37855</v>
      </c>
      <c r="B927">
        <v>330.75</v>
      </c>
      <c r="C927">
        <v>336.02</v>
      </c>
      <c r="D927">
        <v>329.44</v>
      </c>
      <c r="E927">
        <v>334.15</v>
      </c>
      <c r="F927">
        <f>IF(tblAEX[[#This Row],[Datum]]&lt;=INDEX(tblRecessie[Eind],MATCH(tblAEX[[#This Row],[Datum]],tblRecessie[Start])),1,NA())</f>
        <v>1</v>
      </c>
      <c r="G927" s="3">
        <f>tblAEX[[#This Row],[Close]]/INDEX(tblAEX[Close],MATCH(EDATE(tblAEX[[#This Row],[Datum]],-12),tblAEX[Datum]))-1</f>
        <v>-0.15544041450777202</v>
      </c>
      <c r="H927" t="e">
        <f ca="1">IF(tblAEX[[#This Row],[Close]]=MinClose,tblAEX[[#This Row],[Close]],NA())</f>
        <v>#N/A</v>
      </c>
      <c r="I927" t="e">
        <f ca="1">IF(tblAEX[[#This Row],[Close]]=MaxClose,tblAEX[[#This Row],[Close]],NA())</f>
        <v>#N/A</v>
      </c>
    </row>
    <row r="928" spans="1:9" x14ac:dyDescent="0.25">
      <c r="A928" s="1">
        <v>37858</v>
      </c>
      <c r="B928">
        <v>332.1</v>
      </c>
      <c r="C928">
        <v>332.91</v>
      </c>
      <c r="D928">
        <v>330.09</v>
      </c>
      <c r="E928">
        <v>330.62</v>
      </c>
      <c r="F928">
        <f>IF(tblAEX[[#This Row],[Datum]]&lt;=INDEX(tblRecessie[Eind],MATCH(tblAEX[[#This Row],[Datum]],tblRecessie[Start])),1,NA())</f>
        <v>1</v>
      </c>
      <c r="G928" s="3">
        <f>tblAEX[[#This Row],[Close]]/INDEX(tblAEX[Close],MATCH(EDATE(tblAEX[[#This Row],[Datum]],-12),tblAEX[Datum]))-1</f>
        <v>-0.15295142447222787</v>
      </c>
      <c r="H928" t="e">
        <f ca="1">IF(tblAEX[[#This Row],[Close]]=MinClose,tblAEX[[#This Row],[Close]],NA())</f>
        <v>#N/A</v>
      </c>
      <c r="I928" t="e">
        <f ca="1">IF(tblAEX[[#This Row],[Close]]=MaxClose,tblAEX[[#This Row],[Close]],NA())</f>
        <v>#N/A</v>
      </c>
    </row>
    <row r="929" spans="1:9" x14ac:dyDescent="0.25">
      <c r="A929" s="1">
        <v>37859</v>
      </c>
      <c r="B929">
        <v>331.35</v>
      </c>
      <c r="C929">
        <v>333.22</v>
      </c>
      <c r="D929">
        <v>326.02</v>
      </c>
      <c r="E929">
        <v>327.01</v>
      </c>
      <c r="F929">
        <f>IF(tblAEX[[#This Row],[Datum]]&lt;=INDEX(tblRecessie[Eind],MATCH(tblAEX[[#This Row],[Datum]],tblRecessie[Start])),1,NA())</f>
        <v>1</v>
      </c>
      <c r="G929" s="3">
        <f>tblAEX[[#This Row],[Close]]/INDEX(tblAEX[Close],MATCH(EDATE(tblAEX[[#This Row],[Datum]],-12),tblAEX[Datum]))-1</f>
        <v>-0.13915286808645067</v>
      </c>
      <c r="H929" t="e">
        <f ca="1">IF(tblAEX[[#This Row],[Close]]=MinClose,tblAEX[[#This Row],[Close]],NA())</f>
        <v>#N/A</v>
      </c>
      <c r="I929" t="e">
        <f ca="1">IF(tblAEX[[#This Row],[Close]]=MaxClose,tblAEX[[#This Row],[Close]],NA())</f>
        <v>#N/A</v>
      </c>
    </row>
    <row r="930" spans="1:9" x14ac:dyDescent="0.25">
      <c r="A930" s="1">
        <v>37860</v>
      </c>
      <c r="B930">
        <v>328.92</v>
      </c>
      <c r="C930">
        <v>331.14</v>
      </c>
      <c r="D930">
        <v>328.33</v>
      </c>
      <c r="E930">
        <v>331.02</v>
      </c>
      <c r="F930">
        <f>IF(tblAEX[[#This Row],[Datum]]&lt;=INDEX(tblRecessie[Eind],MATCH(tblAEX[[#This Row],[Datum]],tblRecessie[Start])),1,NA())</f>
        <v>1</v>
      </c>
      <c r="G930" s="3">
        <f>tblAEX[[#This Row],[Close]]/INDEX(tblAEX[Close],MATCH(EDATE(tblAEX[[#This Row],[Datum]],-12),tblAEX[Datum]))-1</f>
        <v>-0.16186859096088113</v>
      </c>
      <c r="H930" t="e">
        <f ca="1">IF(tblAEX[[#This Row],[Close]]=MinClose,tblAEX[[#This Row],[Close]],NA())</f>
        <v>#N/A</v>
      </c>
      <c r="I930" t="e">
        <f ca="1">IF(tblAEX[[#This Row],[Close]]=MaxClose,tblAEX[[#This Row],[Close]],NA())</f>
        <v>#N/A</v>
      </c>
    </row>
    <row r="931" spans="1:9" x14ac:dyDescent="0.25">
      <c r="A931" s="1">
        <v>37861</v>
      </c>
      <c r="B931">
        <v>330.65</v>
      </c>
      <c r="C931">
        <v>334.58</v>
      </c>
      <c r="D931">
        <v>329.4</v>
      </c>
      <c r="E931">
        <v>331.11</v>
      </c>
      <c r="F931">
        <f>IF(tblAEX[[#This Row],[Datum]]&lt;=INDEX(tblRecessie[Eind],MATCH(tblAEX[[#This Row],[Datum]],tblRecessie[Start])),1,NA())</f>
        <v>1</v>
      </c>
      <c r="G931" s="3">
        <f>tblAEX[[#This Row],[Close]]/INDEX(tblAEX[Close],MATCH(EDATE(tblAEX[[#This Row],[Datum]],-12),tblAEX[Datum]))-1</f>
        <v>-0.12256200975196097</v>
      </c>
      <c r="H931" t="e">
        <f ca="1">IF(tblAEX[[#This Row],[Close]]=MinClose,tblAEX[[#This Row],[Close]],NA())</f>
        <v>#N/A</v>
      </c>
      <c r="I931" t="e">
        <f ca="1">IF(tblAEX[[#This Row],[Close]]=MaxClose,tblAEX[[#This Row],[Close]],NA())</f>
        <v>#N/A</v>
      </c>
    </row>
    <row r="932" spans="1:9" x14ac:dyDescent="0.25">
      <c r="A932" s="1">
        <v>37862</v>
      </c>
      <c r="B932">
        <v>333.79</v>
      </c>
      <c r="C932">
        <v>334.7</v>
      </c>
      <c r="D932">
        <v>329.41</v>
      </c>
      <c r="E932">
        <v>329.41</v>
      </c>
      <c r="F932">
        <f>IF(tblAEX[[#This Row],[Datum]]&lt;=INDEX(tblRecessie[Eind],MATCH(tblAEX[[#This Row],[Datum]],tblRecessie[Start])),1,NA())</f>
        <v>1</v>
      </c>
      <c r="G932" s="3">
        <f>tblAEX[[#This Row],[Close]]/INDEX(tblAEX[Close],MATCH(EDATE(tblAEX[[#This Row],[Datum]],-12),tblAEX[Datum]))-1</f>
        <v>-9.9529823410420382E-2</v>
      </c>
      <c r="H932" t="e">
        <f ca="1">IF(tblAEX[[#This Row],[Close]]=MinClose,tblAEX[[#This Row],[Close]],NA())</f>
        <v>#N/A</v>
      </c>
      <c r="I932" t="e">
        <f ca="1">IF(tblAEX[[#This Row],[Close]]=MaxClose,tblAEX[[#This Row],[Close]],NA())</f>
        <v>#N/A</v>
      </c>
    </row>
    <row r="933" spans="1:9" x14ac:dyDescent="0.25">
      <c r="A933" s="1">
        <v>37865</v>
      </c>
      <c r="B933">
        <v>331.06</v>
      </c>
      <c r="C933">
        <v>337.11</v>
      </c>
      <c r="D933">
        <v>331.04</v>
      </c>
      <c r="E933">
        <v>337.11</v>
      </c>
      <c r="F933">
        <f>IF(tblAEX[[#This Row],[Datum]]&lt;=INDEX(tblRecessie[Eind],MATCH(tblAEX[[#This Row],[Datum]],tblRecessie[Start])),1,NA())</f>
        <v>1</v>
      </c>
      <c r="G933" s="3">
        <f>tblAEX[[#This Row],[Close]]/INDEX(tblAEX[Close],MATCH(EDATE(tblAEX[[#This Row],[Datum]],-12),tblAEX[Datum]))-1</f>
        <v>-9.2790441077531538E-2</v>
      </c>
      <c r="H933" t="e">
        <f ca="1">IF(tblAEX[[#This Row],[Close]]=MinClose,tblAEX[[#This Row],[Close]],NA())</f>
        <v>#N/A</v>
      </c>
      <c r="I933" t="e">
        <f ca="1">IF(tblAEX[[#This Row],[Close]]=MaxClose,tblAEX[[#This Row],[Close]],NA())</f>
        <v>#N/A</v>
      </c>
    </row>
    <row r="934" spans="1:9" x14ac:dyDescent="0.25">
      <c r="A934" s="1">
        <v>37866</v>
      </c>
      <c r="B934">
        <v>337.09</v>
      </c>
      <c r="C934">
        <v>338.34</v>
      </c>
      <c r="D934">
        <v>335.21</v>
      </c>
      <c r="E934">
        <v>336.41</v>
      </c>
      <c r="F934">
        <f>IF(tblAEX[[#This Row],[Datum]]&lt;=INDEX(tblRecessie[Eind],MATCH(tblAEX[[#This Row],[Datum]],tblRecessie[Start])),1,NA())</f>
        <v>1</v>
      </c>
      <c r="G934" s="3">
        <f>tblAEX[[#This Row],[Close]]/INDEX(tblAEX[Close],MATCH(EDATE(tblAEX[[#This Row],[Datum]],-12),tblAEX[Datum]))-1</f>
        <v>-7.5542731519648076E-2</v>
      </c>
      <c r="H934" t="e">
        <f ca="1">IF(tblAEX[[#This Row],[Close]]=MinClose,tblAEX[[#This Row],[Close]],NA())</f>
        <v>#N/A</v>
      </c>
      <c r="I934" t="e">
        <f ca="1">IF(tblAEX[[#This Row],[Close]]=MaxClose,tblAEX[[#This Row],[Close]],NA())</f>
        <v>#N/A</v>
      </c>
    </row>
    <row r="935" spans="1:9" x14ac:dyDescent="0.25">
      <c r="A935" s="1">
        <v>37867</v>
      </c>
      <c r="B935">
        <v>339.12</v>
      </c>
      <c r="C935">
        <v>343.32</v>
      </c>
      <c r="D935">
        <v>339.12</v>
      </c>
      <c r="E935">
        <v>341.43</v>
      </c>
      <c r="F935">
        <f>IF(tblAEX[[#This Row],[Datum]]&lt;=INDEX(tblRecessie[Eind],MATCH(tblAEX[[#This Row],[Datum]],tblRecessie[Start])),1,NA())</f>
        <v>1</v>
      </c>
      <c r="G935" s="3">
        <f>tblAEX[[#This Row],[Close]]/INDEX(tblAEX[Close],MATCH(EDATE(tblAEX[[#This Row],[Datum]],-12),tblAEX[Datum]))-1</f>
        <v>-2.3760507805798636E-2</v>
      </c>
      <c r="H935" t="e">
        <f ca="1">IF(tblAEX[[#This Row],[Close]]=MinClose,tblAEX[[#This Row],[Close]],NA())</f>
        <v>#N/A</v>
      </c>
      <c r="I935" t="e">
        <f ca="1">IF(tblAEX[[#This Row],[Close]]=MaxClose,tblAEX[[#This Row],[Close]],NA())</f>
        <v>#N/A</v>
      </c>
    </row>
    <row r="936" spans="1:9" x14ac:dyDescent="0.25">
      <c r="A936" s="1">
        <v>37868</v>
      </c>
      <c r="B936">
        <v>341.99</v>
      </c>
      <c r="C936">
        <v>344.33</v>
      </c>
      <c r="D936">
        <v>338.68</v>
      </c>
      <c r="E936">
        <v>339.79</v>
      </c>
      <c r="F936">
        <f>IF(tblAEX[[#This Row],[Datum]]&lt;=INDEX(tblRecessie[Eind],MATCH(tblAEX[[#This Row],[Datum]],tblRecessie[Start])),1,NA())</f>
        <v>1</v>
      </c>
      <c r="G936" s="3">
        <f>tblAEX[[#This Row],[Close]]/INDEX(tblAEX[Close],MATCH(EDATE(tblAEX[[#This Row],[Datum]],-12),tblAEX[Datum]))-1</f>
        <v>-2.8366360698864668E-2</v>
      </c>
      <c r="H936" t="e">
        <f ca="1">IF(tblAEX[[#This Row],[Close]]=MinClose,tblAEX[[#This Row],[Close]],NA())</f>
        <v>#N/A</v>
      </c>
      <c r="I936" t="e">
        <f ca="1">IF(tblAEX[[#This Row],[Close]]=MaxClose,tblAEX[[#This Row],[Close]],NA())</f>
        <v>#N/A</v>
      </c>
    </row>
    <row r="937" spans="1:9" x14ac:dyDescent="0.25">
      <c r="A937" s="1">
        <v>37869</v>
      </c>
      <c r="B937">
        <v>341.31</v>
      </c>
      <c r="C937">
        <v>342.07</v>
      </c>
      <c r="D937">
        <v>336.96</v>
      </c>
      <c r="E937">
        <v>339.23</v>
      </c>
      <c r="F937">
        <f>IF(tblAEX[[#This Row],[Datum]]&lt;=INDEX(tblRecessie[Eind],MATCH(tblAEX[[#This Row],[Datum]],tblRecessie[Start])),1,NA())</f>
        <v>1</v>
      </c>
      <c r="G937" s="3">
        <f>tblAEX[[#This Row],[Close]]/INDEX(tblAEX[Close],MATCH(EDATE(tblAEX[[#This Row],[Datum]],-12),tblAEX[Datum]))-1</f>
        <v>-1.6411029603641603E-2</v>
      </c>
      <c r="H937" t="e">
        <f ca="1">IF(tblAEX[[#This Row],[Close]]=MinClose,tblAEX[[#This Row],[Close]],NA())</f>
        <v>#N/A</v>
      </c>
      <c r="I937" t="e">
        <f ca="1">IF(tblAEX[[#This Row],[Close]]=MaxClose,tblAEX[[#This Row],[Close]],NA())</f>
        <v>#N/A</v>
      </c>
    </row>
    <row r="938" spans="1:9" x14ac:dyDescent="0.25">
      <c r="A938" s="1">
        <v>37872</v>
      </c>
      <c r="B938">
        <v>337.93</v>
      </c>
      <c r="C938">
        <v>342.62</v>
      </c>
      <c r="D938">
        <v>337.7</v>
      </c>
      <c r="E938">
        <v>342.2</v>
      </c>
      <c r="F938">
        <f>IF(tblAEX[[#This Row],[Datum]]&lt;=INDEX(tblRecessie[Eind],MATCH(tblAEX[[#This Row],[Datum]],tblRecessie[Start])),1,NA())</f>
        <v>1</v>
      </c>
      <c r="G938" s="3">
        <f>tblAEX[[#This Row],[Close]]/INDEX(tblAEX[Close],MATCH(EDATE(tblAEX[[#This Row],[Datum]],-12),tblAEX[Datum]))-1</f>
        <v>-3.9060964308781032E-2</v>
      </c>
      <c r="H938" t="e">
        <f ca="1">IF(tblAEX[[#This Row],[Close]]=MinClose,tblAEX[[#This Row],[Close]],NA())</f>
        <v>#N/A</v>
      </c>
      <c r="I938" t="e">
        <f ca="1">IF(tblAEX[[#This Row],[Close]]=MaxClose,tblAEX[[#This Row],[Close]],NA())</f>
        <v>#N/A</v>
      </c>
    </row>
    <row r="939" spans="1:9" x14ac:dyDescent="0.25">
      <c r="A939" s="1">
        <v>37873</v>
      </c>
      <c r="B939">
        <v>344.25</v>
      </c>
      <c r="C939">
        <v>344.3</v>
      </c>
      <c r="D939">
        <v>336.31</v>
      </c>
      <c r="E939">
        <v>337.58</v>
      </c>
      <c r="F939">
        <f>IF(tblAEX[[#This Row],[Datum]]&lt;=INDEX(tblRecessie[Eind],MATCH(tblAEX[[#This Row],[Datum]],tblRecessie[Start])),1,NA())</f>
        <v>1</v>
      </c>
      <c r="G939" s="3">
        <f>tblAEX[[#This Row],[Close]]/INDEX(tblAEX[Close],MATCH(EDATE(tblAEX[[#This Row],[Datum]],-12),tblAEX[Datum]))-1</f>
        <v>-2.5377486502872748E-2</v>
      </c>
      <c r="H939" t="e">
        <f ca="1">IF(tblAEX[[#This Row],[Close]]=MinClose,tblAEX[[#This Row],[Close]],NA())</f>
        <v>#N/A</v>
      </c>
      <c r="I939" t="e">
        <f ca="1">IF(tblAEX[[#This Row],[Close]]=MaxClose,tblAEX[[#This Row],[Close]],NA())</f>
        <v>#N/A</v>
      </c>
    </row>
    <row r="940" spans="1:9" x14ac:dyDescent="0.25">
      <c r="A940" s="1">
        <v>37874</v>
      </c>
      <c r="B940">
        <v>335.63</v>
      </c>
      <c r="C940">
        <v>336.09</v>
      </c>
      <c r="D940">
        <v>330.41</v>
      </c>
      <c r="E940">
        <v>331.05</v>
      </c>
      <c r="F940">
        <f>IF(tblAEX[[#This Row],[Datum]]&lt;=INDEX(tblRecessie[Eind],MATCH(tblAEX[[#This Row],[Datum]],tblRecessie[Start])),1,NA())</f>
        <v>1</v>
      </c>
      <c r="G940" s="3">
        <f>tblAEX[[#This Row],[Close]]/INDEX(tblAEX[Close],MATCH(EDATE(tblAEX[[#This Row],[Datum]],-12),tblAEX[Datum]))-1</f>
        <v>-7.3182339931129103E-2</v>
      </c>
      <c r="H940" t="e">
        <f ca="1">IF(tblAEX[[#This Row],[Close]]=MinClose,tblAEX[[#This Row],[Close]],NA())</f>
        <v>#N/A</v>
      </c>
      <c r="I940" t="e">
        <f ca="1">IF(tblAEX[[#This Row],[Close]]=MaxClose,tblAEX[[#This Row],[Close]],NA())</f>
        <v>#N/A</v>
      </c>
    </row>
    <row r="941" spans="1:9" x14ac:dyDescent="0.25">
      <c r="A941" s="1">
        <v>37875</v>
      </c>
      <c r="B941">
        <v>328.05</v>
      </c>
      <c r="C941">
        <v>333.06</v>
      </c>
      <c r="D941">
        <v>328.05</v>
      </c>
      <c r="E941">
        <v>330.5</v>
      </c>
      <c r="F941">
        <f>IF(tblAEX[[#This Row],[Datum]]&lt;=INDEX(tblRecessie[Eind],MATCH(tblAEX[[#This Row],[Datum]],tblRecessie[Start])),1,NA())</f>
        <v>1</v>
      </c>
      <c r="G941" s="3">
        <f>tblAEX[[#This Row],[Close]]/INDEX(tblAEX[Close],MATCH(EDATE(tblAEX[[#This Row],[Datum]],-12),tblAEX[Datum]))-1</f>
        <v>-0.10033754355400704</v>
      </c>
      <c r="H941" t="e">
        <f ca="1">IF(tblAEX[[#This Row],[Close]]=MinClose,tblAEX[[#This Row],[Close]],NA())</f>
        <v>#N/A</v>
      </c>
      <c r="I941" t="e">
        <f ca="1">IF(tblAEX[[#This Row],[Close]]=MaxClose,tblAEX[[#This Row],[Close]],NA())</f>
        <v>#N/A</v>
      </c>
    </row>
    <row r="942" spans="1:9" x14ac:dyDescent="0.25">
      <c r="A942" s="1">
        <v>37876</v>
      </c>
      <c r="B942">
        <v>332.86</v>
      </c>
      <c r="C942">
        <v>333.91</v>
      </c>
      <c r="D942">
        <v>326.97000000000003</v>
      </c>
      <c r="E942">
        <v>328.27</v>
      </c>
      <c r="F942">
        <f>IF(tblAEX[[#This Row],[Datum]]&lt;=INDEX(tblRecessie[Eind],MATCH(tblAEX[[#This Row],[Datum]],tblRecessie[Start])),1,NA())</f>
        <v>1</v>
      </c>
      <c r="G942" s="3">
        <f>tblAEX[[#This Row],[Close]]/INDEX(tblAEX[Close],MATCH(EDATE(tblAEX[[#This Row],[Datum]],-12),tblAEX[Datum]))-1</f>
        <v>-6.0609529260266193E-2</v>
      </c>
      <c r="H942" t="e">
        <f ca="1">IF(tblAEX[[#This Row],[Close]]=MinClose,tblAEX[[#This Row],[Close]],NA())</f>
        <v>#N/A</v>
      </c>
      <c r="I942" t="e">
        <f ca="1">IF(tblAEX[[#This Row],[Close]]=MaxClose,tblAEX[[#This Row],[Close]],NA())</f>
        <v>#N/A</v>
      </c>
    </row>
    <row r="943" spans="1:9" x14ac:dyDescent="0.25">
      <c r="A943" s="1">
        <v>37879</v>
      </c>
      <c r="B943">
        <v>330.46</v>
      </c>
      <c r="C943">
        <v>333.56</v>
      </c>
      <c r="D943">
        <v>330.32</v>
      </c>
      <c r="E943">
        <v>331.52</v>
      </c>
      <c r="F943">
        <f>IF(tblAEX[[#This Row],[Datum]]&lt;=INDEX(tblRecessie[Eind],MATCH(tblAEX[[#This Row],[Datum]],tblRecessie[Start])),1,NA())</f>
        <v>1</v>
      </c>
      <c r="G943" s="3">
        <f>tblAEX[[#This Row],[Close]]/INDEX(tblAEX[Close],MATCH(EDATE(tblAEX[[#This Row],[Datum]],-12),tblAEX[Datum]))-1</f>
        <v>-2.3361319782000289E-2</v>
      </c>
      <c r="H943" t="e">
        <f ca="1">IF(tblAEX[[#This Row],[Close]]=MinClose,tblAEX[[#This Row],[Close]],NA())</f>
        <v>#N/A</v>
      </c>
      <c r="I943" t="e">
        <f ca="1">IF(tblAEX[[#This Row],[Close]]=MaxClose,tblAEX[[#This Row],[Close]],NA())</f>
        <v>#N/A</v>
      </c>
    </row>
    <row r="944" spans="1:9" x14ac:dyDescent="0.25">
      <c r="A944" s="1">
        <v>37880</v>
      </c>
      <c r="B944">
        <v>331.4</v>
      </c>
      <c r="C944">
        <v>334.62</v>
      </c>
      <c r="D944">
        <v>330.3</v>
      </c>
      <c r="E944">
        <v>334.5</v>
      </c>
      <c r="F944">
        <f>IF(tblAEX[[#This Row],[Datum]]&lt;=INDEX(tblRecessie[Eind],MATCH(tblAEX[[#This Row],[Datum]],tblRecessie[Start])),1,NA())</f>
        <v>1</v>
      </c>
      <c r="G944" s="3">
        <f>tblAEX[[#This Row],[Close]]/INDEX(tblAEX[Close],MATCH(EDATE(tblAEX[[#This Row],[Datum]],-12),tblAEX[Datum]))-1</f>
        <v>-6.3274217984137238E-3</v>
      </c>
      <c r="H944" t="e">
        <f ca="1">IF(tblAEX[[#This Row],[Close]]=MinClose,tblAEX[[#This Row],[Close]],NA())</f>
        <v>#N/A</v>
      </c>
      <c r="I944" t="e">
        <f ca="1">IF(tblAEX[[#This Row],[Close]]=MaxClose,tblAEX[[#This Row],[Close]],NA())</f>
        <v>#N/A</v>
      </c>
    </row>
    <row r="945" spans="1:9" x14ac:dyDescent="0.25">
      <c r="A945" s="1">
        <v>37881</v>
      </c>
      <c r="B945">
        <v>337.32</v>
      </c>
      <c r="C945">
        <v>339.34</v>
      </c>
      <c r="D945">
        <v>336.85</v>
      </c>
      <c r="E945">
        <v>337.38</v>
      </c>
      <c r="F945">
        <f>IF(tblAEX[[#This Row],[Datum]]&lt;=INDEX(tblRecessie[Eind],MATCH(tblAEX[[#This Row],[Datum]],tblRecessie[Start])),1,NA())</f>
        <v>1</v>
      </c>
      <c r="G945" s="3">
        <f>tblAEX[[#This Row],[Close]]/INDEX(tblAEX[Close],MATCH(EDATE(tblAEX[[#This Row],[Datum]],-12),tblAEX[Datum]))-1</f>
        <v>1.5623588909961184E-2</v>
      </c>
      <c r="H945" t="e">
        <f ca="1">IF(tblAEX[[#This Row],[Close]]=MinClose,tblAEX[[#This Row],[Close]],NA())</f>
        <v>#N/A</v>
      </c>
      <c r="I945" t="e">
        <f ca="1">IF(tblAEX[[#This Row],[Close]]=MaxClose,tblAEX[[#This Row],[Close]],NA())</f>
        <v>#N/A</v>
      </c>
    </row>
    <row r="946" spans="1:9" x14ac:dyDescent="0.25">
      <c r="A946" s="1">
        <v>37882</v>
      </c>
      <c r="B946">
        <v>336.42</v>
      </c>
      <c r="C946">
        <v>339.28</v>
      </c>
      <c r="D946">
        <v>335.6</v>
      </c>
      <c r="E946">
        <v>338.4</v>
      </c>
      <c r="F946">
        <f>IF(tblAEX[[#This Row],[Datum]]&lt;=INDEX(tblRecessie[Eind],MATCH(tblAEX[[#This Row],[Datum]],tblRecessie[Start])),1,NA())</f>
        <v>1</v>
      </c>
      <c r="G946" s="3">
        <f>tblAEX[[#This Row],[Close]]/INDEX(tblAEX[Close],MATCH(EDATE(tblAEX[[#This Row],[Datum]],-12),tblAEX[Datum]))-1</f>
        <v>7.0716658756525774E-2</v>
      </c>
      <c r="H946" t="e">
        <f ca="1">IF(tblAEX[[#This Row],[Close]]=MinClose,tblAEX[[#This Row],[Close]],NA())</f>
        <v>#N/A</v>
      </c>
      <c r="I946" t="e">
        <f ca="1">IF(tblAEX[[#This Row],[Close]]=MaxClose,tblAEX[[#This Row],[Close]],NA())</f>
        <v>#N/A</v>
      </c>
    </row>
    <row r="947" spans="1:9" x14ac:dyDescent="0.25">
      <c r="A947" s="1">
        <v>37883</v>
      </c>
      <c r="B947">
        <v>340.56</v>
      </c>
      <c r="C947">
        <v>340.68</v>
      </c>
      <c r="D947">
        <v>334.51</v>
      </c>
      <c r="E947">
        <v>334.82</v>
      </c>
      <c r="F947">
        <f>IF(tblAEX[[#This Row],[Datum]]&lt;=INDEX(tblRecessie[Eind],MATCH(tblAEX[[#This Row],[Datum]],tblRecessie[Start])),1,NA())</f>
        <v>1</v>
      </c>
      <c r="G947" s="3">
        <f>tblAEX[[#This Row],[Close]]/INDEX(tblAEX[Close],MATCH(EDATE(tblAEX[[#This Row],[Datum]],-12),tblAEX[Datum]))-1</f>
        <v>7.8637930479043661E-2</v>
      </c>
      <c r="H947" t="e">
        <f ca="1">IF(tblAEX[[#This Row],[Close]]=MinClose,tblAEX[[#This Row],[Close]],NA())</f>
        <v>#N/A</v>
      </c>
      <c r="I947" t="e">
        <f ca="1">IF(tblAEX[[#This Row],[Close]]=MaxClose,tblAEX[[#This Row],[Close]],NA())</f>
        <v>#N/A</v>
      </c>
    </row>
    <row r="948" spans="1:9" x14ac:dyDescent="0.25">
      <c r="A948" s="1">
        <v>37886</v>
      </c>
      <c r="B948">
        <v>331.16</v>
      </c>
      <c r="C948">
        <v>331.16</v>
      </c>
      <c r="D948">
        <v>325.58</v>
      </c>
      <c r="E948">
        <v>327.01</v>
      </c>
      <c r="F948">
        <f>IF(tblAEX[[#This Row],[Datum]]&lt;=INDEX(tblRecessie[Eind],MATCH(tblAEX[[#This Row],[Datum]],tblRecessie[Start])),1,NA())</f>
        <v>1</v>
      </c>
      <c r="G948" s="3">
        <f>tblAEX[[#This Row],[Close]]/INDEX(tblAEX[Close],MATCH(EDATE(tblAEX[[#This Row],[Datum]],-12),tblAEX[Datum]))-1</f>
        <v>6.1651840789559209E-2</v>
      </c>
      <c r="H948" t="e">
        <f ca="1">IF(tblAEX[[#This Row],[Close]]=MinClose,tblAEX[[#This Row],[Close]],NA())</f>
        <v>#N/A</v>
      </c>
      <c r="I948" t="e">
        <f ca="1">IF(tblAEX[[#This Row],[Close]]=MaxClose,tblAEX[[#This Row],[Close]],NA())</f>
        <v>#N/A</v>
      </c>
    </row>
    <row r="949" spans="1:9" x14ac:dyDescent="0.25">
      <c r="A949" s="1">
        <v>37887</v>
      </c>
      <c r="B949">
        <v>327.81</v>
      </c>
      <c r="C949">
        <v>328.15</v>
      </c>
      <c r="D949">
        <v>320.95</v>
      </c>
      <c r="E949">
        <v>322.74</v>
      </c>
      <c r="F949">
        <f>IF(tblAEX[[#This Row],[Datum]]&lt;=INDEX(tblRecessie[Eind],MATCH(tblAEX[[#This Row],[Datum]],tblRecessie[Start])),1,NA())</f>
        <v>1</v>
      </c>
      <c r="G949" s="3">
        <f>tblAEX[[#This Row],[Close]]/INDEX(tblAEX[Close],MATCH(EDATE(tblAEX[[#This Row],[Datum]],-12),tblAEX[Datum]))-1</f>
        <v>9.5073289902280145E-2</v>
      </c>
      <c r="H949" t="e">
        <f ca="1">IF(tblAEX[[#This Row],[Close]]=MinClose,tblAEX[[#This Row],[Close]],NA())</f>
        <v>#N/A</v>
      </c>
      <c r="I949" t="e">
        <f ca="1">IF(tblAEX[[#This Row],[Close]]=MaxClose,tblAEX[[#This Row],[Close]],NA())</f>
        <v>#N/A</v>
      </c>
    </row>
    <row r="950" spans="1:9" x14ac:dyDescent="0.25">
      <c r="A950" s="1">
        <v>37888</v>
      </c>
      <c r="B950">
        <v>325.27</v>
      </c>
      <c r="C950">
        <v>325.64999999999998</v>
      </c>
      <c r="D950">
        <v>322.04000000000002</v>
      </c>
      <c r="E950">
        <v>322.22000000000003</v>
      </c>
      <c r="F950">
        <f>IF(tblAEX[[#This Row],[Datum]]&lt;=INDEX(tblRecessie[Eind],MATCH(tblAEX[[#This Row],[Datum]],tblRecessie[Start])),1,NA())</f>
        <v>1</v>
      </c>
      <c r="G950" s="3">
        <f>tblAEX[[#This Row],[Close]]/INDEX(tblAEX[Close],MATCH(EDATE(tblAEX[[#This Row],[Datum]],-12),tblAEX[Datum]))-1</f>
        <v>9.6881808278867165E-2</v>
      </c>
      <c r="H950" t="e">
        <f ca="1">IF(tblAEX[[#This Row],[Close]]=MinClose,tblAEX[[#This Row],[Close]],NA())</f>
        <v>#N/A</v>
      </c>
      <c r="I950" t="e">
        <f ca="1">IF(tblAEX[[#This Row],[Close]]=MaxClose,tblAEX[[#This Row],[Close]],NA())</f>
        <v>#N/A</v>
      </c>
    </row>
    <row r="951" spans="1:9" x14ac:dyDescent="0.25">
      <c r="A951" s="1">
        <v>37889</v>
      </c>
      <c r="B951">
        <v>317.72000000000003</v>
      </c>
      <c r="C951">
        <v>320.14999999999998</v>
      </c>
      <c r="D951">
        <v>316.04000000000002</v>
      </c>
      <c r="E951">
        <v>318.24</v>
      </c>
      <c r="F951">
        <f>IF(tblAEX[[#This Row],[Datum]]&lt;=INDEX(tblRecessie[Eind],MATCH(tblAEX[[#This Row],[Datum]],tblRecessie[Start])),1,NA())</f>
        <v>1</v>
      </c>
      <c r="G951" s="3">
        <f>tblAEX[[#This Row],[Close]]/INDEX(tblAEX[Close],MATCH(EDATE(tblAEX[[#This Row],[Datum]],-12),tblAEX[Datum]))-1</f>
        <v>6.0976829471578675E-2</v>
      </c>
      <c r="H951" t="e">
        <f ca="1">IF(tblAEX[[#This Row],[Close]]=MinClose,tblAEX[[#This Row],[Close]],NA())</f>
        <v>#N/A</v>
      </c>
      <c r="I951" t="e">
        <f ca="1">IF(tblAEX[[#This Row],[Close]]=MaxClose,tblAEX[[#This Row],[Close]],NA())</f>
        <v>#N/A</v>
      </c>
    </row>
    <row r="952" spans="1:9" x14ac:dyDescent="0.25">
      <c r="A952" s="1">
        <v>37890</v>
      </c>
      <c r="B952">
        <v>316.12</v>
      </c>
      <c r="C952">
        <v>318.08999999999997</v>
      </c>
      <c r="D952">
        <v>312.39</v>
      </c>
      <c r="E952">
        <v>313.98</v>
      </c>
      <c r="F952">
        <f>IF(tblAEX[[#This Row],[Datum]]&lt;=INDEX(tblRecessie[Eind],MATCH(tblAEX[[#This Row],[Datum]],tblRecessie[Start])),1,NA())</f>
        <v>1</v>
      </c>
      <c r="G952" s="3">
        <f>tblAEX[[#This Row],[Close]]/INDEX(tblAEX[Close],MATCH(EDATE(tblAEX[[#This Row],[Datum]],-12),tblAEX[Datum]))-1</f>
        <v>-1.8137469510288162E-2</v>
      </c>
      <c r="H952" t="e">
        <f ca="1">IF(tblAEX[[#This Row],[Close]]=MinClose,tblAEX[[#This Row],[Close]],NA())</f>
        <v>#N/A</v>
      </c>
      <c r="I952" t="e">
        <f ca="1">IF(tblAEX[[#This Row],[Close]]=MaxClose,tblAEX[[#This Row],[Close]],NA())</f>
        <v>#N/A</v>
      </c>
    </row>
    <row r="953" spans="1:9" x14ac:dyDescent="0.25">
      <c r="A953" s="1">
        <v>37893</v>
      </c>
      <c r="B953">
        <v>312.55</v>
      </c>
      <c r="C953">
        <v>317.45999999999998</v>
      </c>
      <c r="D953">
        <v>310.94</v>
      </c>
      <c r="E953">
        <v>312.52</v>
      </c>
      <c r="F953">
        <f>IF(tblAEX[[#This Row],[Datum]]&lt;=INDEX(tblRecessie[Eind],MATCH(tblAEX[[#This Row],[Datum]],tblRecessie[Start])),1,NA())</f>
        <v>1</v>
      </c>
      <c r="G953" s="3">
        <f>tblAEX[[#This Row],[Close]]/INDEX(tblAEX[Close],MATCH(EDATE(tblAEX[[#This Row],[Datum]],-12),tblAEX[Datum]))-1</f>
        <v>-1.0198264394755241E-2</v>
      </c>
      <c r="H953" t="e">
        <f ca="1">IF(tblAEX[[#This Row],[Close]]=MinClose,tblAEX[[#This Row],[Close]],NA())</f>
        <v>#N/A</v>
      </c>
      <c r="I953" t="e">
        <f ca="1">IF(tblAEX[[#This Row],[Close]]=MaxClose,tblAEX[[#This Row],[Close]],NA())</f>
        <v>#N/A</v>
      </c>
    </row>
    <row r="954" spans="1:9" x14ac:dyDescent="0.25">
      <c r="A954" s="1">
        <v>37894</v>
      </c>
      <c r="B954">
        <v>313.62</v>
      </c>
      <c r="C954">
        <v>314.97000000000003</v>
      </c>
      <c r="D954">
        <v>305.3</v>
      </c>
      <c r="E954">
        <v>306.77999999999997</v>
      </c>
      <c r="F954">
        <f>IF(tblAEX[[#This Row],[Datum]]&lt;=INDEX(tblRecessie[Eind],MATCH(tblAEX[[#This Row],[Datum]],tblRecessie[Start])),1,NA())</f>
        <v>1</v>
      </c>
      <c r="G954" s="3">
        <f>tblAEX[[#This Row],[Close]]/INDEX(tblAEX[Close],MATCH(EDATE(tblAEX[[#This Row],[Datum]],-12),tblAEX[Datum]))-1</f>
        <v>3.5159940612768059E-2</v>
      </c>
      <c r="H954" t="e">
        <f ca="1">IF(tblAEX[[#This Row],[Close]]=MinClose,tblAEX[[#This Row],[Close]],NA())</f>
        <v>#N/A</v>
      </c>
      <c r="I954" t="e">
        <f ca="1">IF(tblAEX[[#This Row],[Close]]=MaxClose,tblAEX[[#This Row],[Close]],NA())</f>
        <v>#N/A</v>
      </c>
    </row>
    <row r="955" spans="1:9" x14ac:dyDescent="0.25">
      <c r="A955" s="1">
        <v>37895</v>
      </c>
      <c r="B955">
        <v>308.82</v>
      </c>
      <c r="C955">
        <v>311.70999999999998</v>
      </c>
      <c r="D955">
        <v>306.43</v>
      </c>
      <c r="E955">
        <v>311.58</v>
      </c>
      <c r="F955">
        <f>IF(tblAEX[[#This Row],[Datum]]&lt;=INDEX(tblRecessie[Eind],MATCH(tblAEX[[#This Row],[Datum]],tblRecessie[Start])),1,NA())</f>
        <v>1</v>
      </c>
      <c r="G955" s="3">
        <f>tblAEX[[#This Row],[Close]]/INDEX(tblAEX[Close],MATCH(EDATE(tblAEX[[#This Row],[Datum]],-12),tblAEX[Datum]))-1</f>
        <v>2.1406326831666878E-2</v>
      </c>
      <c r="H955" t="e">
        <f ca="1">IF(tblAEX[[#This Row],[Close]]=MinClose,tblAEX[[#This Row],[Close]],NA())</f>
        <v>#N/A</v>
      </c>
      <c r="I955" t="e">
        <f ca="1">IF(tblAEX[[#This Row],[Close]]=MaxClose,tblAEX[[#This Row],[Close]],NA())</f>
        <v>#N/A</v>
      </c>
    </row>
    <row r="956" spans="1:9" x14ac:dyDescent="0.25">
      <c r="A956" s="1">
        <v>37896</v>
      </c>
      <c r="B956">
        <v>315.3</v>
      </c>
      <c r="C956">
        <v>316.91000000000003</v>
      </c>
      <c r="D956">
        <v>313.08999999999997</v>
      </c>
      <c r="E956">
        <v>314.47000000000003</v>
      </c>
      <c r="F956">
        <f>IF(tblAEX[[#This Row],[Datum]]&lt;=INDEX(tblRecessie[Eind],MATCH(tblAEX[[#This Row],[Datum]],tblRecessie[Start])),1,NA())</f>
        <v>1</v>
      </c>
      <c r="G956" s="3">
        <f>tblAEX[[#This Row],[Close]]/INDEX(tblAEX[Close],MATCH(EDATE(tblAEX[[#This Row],[Datum]],-12),tblAEX[Datum]))-1</f>
        <v>-9.2624681011940213E-3</v>
      </c>
      <c r="H956" t="e">
        <f ca="1">IF(tblAEX[[#This Row],[Close]]=MinClose,tblAEX[[#This Row],[Close]],NA())</f>
        <v>#N/A</v>
      </c>
      <c r="I956" t="e">
        <f ca="1">IF(tblAEX[[#This Row],[Close]]=MaxClose,tblAEX[[#This Row],[Close]],NA())</f>
        <v>#N/A</v>
      </c>
    </row>
    <row r="957" spans="1:9" x14ac:dyDescent="0.25">
      <c r="A957" s="1">
        <v>37897</v>
      </c>
      <c r="B957">
        <v>316.38</v>
      </c>
      <c r="C957">
        <v>323.8</v>
      </c>
      <c r="D957">
        <v>315.66000000000003</v>
      </c>
      <c r="E957">
        <v>323.51</v>
      </c>
      <c r="F957">
        <f>IF(tblAEX[[#This Row],[Datum]]&lt;=INDEX(tblRecessie[Eind],MATCH(tblAEX[[#This Row],[Datum]],tblRecessie[Start])),1,NA())</f>
        <v>1</v>
      </c>
      <c r="G957" s="3">
        <f>tblAEX[[#This Row],[Close]]/INDEX(tblAEX[Close],MATCH(EDATE(tblAEX[[#This Row],[Datum]],-12),tblAEX[Datum]))-1</f>
        <v>3.0614845492195064E-2</v>
      </c>
      <c r="H957" t="e">
        <f ca="1">IF(tblAEX[[#This Row],[Close]]=MinClose,tblAEX[[#This Row],[Close]],NA())</f>
        <v>#N/A</v>
      </c>
      <c r="I957" t="e">
        <f ca="1">IF(tblAEX[[#This Row],[Close]]=MaxClose,tblAEX[[#This Row],[Close]],NA())</f>
        <v>#N/A</v>
      </c>
    </row>
    <row r="958" spans="1:9" x14ac:dyDescent="0.25">
      <c r="A958" s="1">
        <v>37900</v>
      </c>
      <c r="B958">
        <v>322.02</v>
      </c>
      <c r="C958">
        <v>323.64</v>
      </c>
      <c r="D958">
        <v>319.39999999999998</v>
      </c>
      <c r="E958">
        <v>320.41000000000003</v>
      </c>
      <c r="F958">
        <f>IF(tblAEX[[#This Row],[Datum]]&lt;=INDEX(tblRecessie[Eind],MATCH(tblAEX[[#This Row],[Datum]],tblRecessie[Start])),1,NA())</f>
        <v>1</v>
      </c>
      <c r="G958" s="3">
        <f>tblAEX[[#This Row],[Close]]/INDEX(tblAEX[Close],MATCH(EDATE(tblAEX[[#This Row],[Datum]],-12),tblAEX[Datum]))-1</f>
        <v>4.7502288479142285E-2</v>
      </c>
      <c r="H958" t="e">
        <f ca="1">IF(tblAEX[[#This Row],[Close]]=MinClose,tblAEX[[#This Row],[Close]],NA())</f>
        <v>#N/A</v>
      </c>
      <c r="I958" t="e">
        <f ca="1">IF(tblAEX[[#This Row],[Close]]=MaxClose,tblAEX[[#This Row],[Close]],NA())</f>
        <v>#N/A</v>
      </c>
    </row>
    <row r="959" spans="1:9" x14ac:dyDescent="0.25">
      <c r="A959" s="1">
        <v>37901</v>
      </c>
      <c r="B959">
        <v>320.94</v>
      </c>
      <c r="C959">
        <v>321.17</v>
      </c>
      <c r="D959">
        <v>315.38</v>
      </c>
      <c r="E959">
        <v>318.25</v>
      </c>
      <c r="F959">
        <f>IF(tblAEX[[#This Row],[Datum]]&lt;=INDEX(tblRecessie[Eind],MATCH(tblAEX[[#This Row],[Datum]],tblRecessie[Start])),1,NA())</f>
        <v>1</v>
      </c>
      <c r="G959" s="3">
        <f>tblAEX[[#This Row],[Close]]/INDEX(tblAEX[Close],MATCH(EDATE(tblAEX[[#This Row],[Datum]],-12),tblAEX[Datum]))-1</f>
        <v>5.9103464341575318E-2</v>
      </c>
      <c r="H959" t="e">
        <f ca="1">IF(tblAEX[[#This Row],[Close]]=MinClose,tblAEX[[#This Row],[Close]],NA())</f>
        <v>#N/A</v>
      </c>
      <c r="I959" t="e">
        <f ca="1">IF(tblAEX[[#This Row],[Close]]=MaxClose,tblAEX[[#This Row],[Close]],NA())</f>
        <v>#N/A</v>
      </c>
    </row>
    <row r="960" spans="1:9" x14ac:dyDescent="0.25">
      <c r="A960" s="1">
        <v>37902</v>
      </c>
      <c r="B960">
        <v>316.88</v>
      </c>
      <c r="C960">
        <v>322.02</v>
      </c>
      <c r="D960">
        <v>316.07</v>
      </c>
      <c r="E960">
        <v>317.14</v>
      </c>
      <c r="F960">
        <f>IF(tblAEX[[#This Row],[Datum]]&lt;=INDEX(tblRecessie[Eind],MATCH(tblAEX[[#This Row],[Datum]],tblRecessie[Start])),1,NA())</f>
        <v>1</v>
      </c>
      <c r="G960" s="3">
        <f>tblAEX[[#This Row],[Close]]/INDEX(tblAEX[Close],MATCH(EDATE(tblAEX[[#This Row],[Datum]],-12),tblAEX[Datum]))-1</f>
        <v>8.4202249495743731E-2</v>
      </c>
      <c r="H960" t="e">
        <f ca="1">IF(tblAEX[[#This Row],[Close]]=MinClose,tblAEX[[#This Row],[Close]],NA())</f>
        <v>#N/A</v>
      </c>
      <c r="I960" t="e">
        <f ca="1">IF(tblAEX[[#This Row],[Close]]=MaxClose,tblAEX[[#This Row],[Close]],NA())</f>
        <v>#N/A</v>
      </c>
    </row>
    <row r="961" spans="1:9" x14ac:dyDescent="0.25">
      <c r="A961" s="1">
        <v>37903</v>
      </c>
      <c r="B961">
        <v>318.74</v>
      </c>
      <c r="C961">
        <v>324.81</v>
      </c>
      <c r="D961">
        <v>318.18</v>
      </c>
      <c r="E961">
        <v>324.60000000000002</v>
      </c>
      <c r="F961">
        <f>IF(tblAEX[[#This Row],[Datum]]&lt;=INDEX(tblRecessie[Eind],MATCH(tblAEX[[#This Row],[Datum]],tblRecessie[Start])),1,NA())</f>
        <v>1</v>
      </c>
      <c r="G961" s="3">
        <f>tblAEX[[#This Row],[Close]]/INDEX(tblAEX[Close],MATCH(EDATE(tblAEX[[#This Row],[Datum]],-12),tblAEX[Datum]))-1</f>
        <v>0.11377985177051886</v>
      </c>
      <c r="H961" t="e">
        <f ca="1">IF(tblAEX[[#This Row],[Close]]=MinClose,tblAEX[[#This Row],[Close]],NA())</f>
        <v>#N/A</v>
      </c>
      <c r="I961" t="e">
        <f ca="1">IF(tblAEX[[#This Row],[Close]]=MaxClose,tblAEX[[#This Row],[Close]],NA())</f>
        <v>#N/A</v>
      </c>
    </row>
    <row r="962" spans="1:9" x14ac:dyDescent="0.25">
      <c r="A962" s="1">
        <v>37904</v>
      </c>
      <c r="B962">
        <v>325.51</v>
      </c>
      <c r="C962">
        <v>327.16000000000003</v>
      </c>
      <c r="D962">
        <v>322.14</v>
      </c>
      <c r="E962">
        <v>323.13</v>
      </c>
      <c r="F962">
        <f>IF(tblAEX[[#This Row],[Datum]]&lt;=INDEX(tblRecessie[Eind],MATCH(tblAEX[[#This Row],[Datum]],tblRecessie[Start])),1,NA())</f>
        <v>1</v>
      </c>
      <c r="G962" s="3">
        <f>tblAEX[[#This Row],[Close]]/INDEX(tblAEX[Close],MATCH(EDATE(tblAEX[[#This Row],[Datum]],-12),tblAEX[Datum]))-1</f>
        <v>7.1812392198487451E-2</v>
      </c>
      <c r="H962" t="e">
        <f ca="1">IF(tblAEX[[#This Row],[Close]]=MinClose,tblAEX[[#This Row],[Close]],NA())</f>
        <v>#N/A</v>
      </c>
      <c r="I962" t="e">
        <f ca="1">IF(tblAEX[[#This Row],[Close]]=MaxClose,tblAEX[[#This Row],[Close]],NA())</f>
        <v>#N/A</v>
      </c>
    </row>
    <row r="963" spans="1:9" x14ac:dyDescent="0.25">
      <c r="A963" s="1">
        <v>37907</v>
      </c>
      <c r="B963">
        <v>325.41000000000003</v>
      </c>
      <c r="C963">
        <v>329.51</v>
      </c>
      <c r="D963">
        <v>324.95999999999998</v>
      </c>
      <c r="E963">
        <v>328.67</v>
      </c>
      <c r="F963">
        <f>IF(tblAEX[[#This Row],[Datum]]&lt;=INDEX(tblRecessie[Eind],MATCH(tblAEX[[#This Row],[Datum]],tblRecessie[Start])),1,NA())</f>
        <v>1</v>
      </c>
      <c r="G963" s="3">
        <f>tblAEX[[#This Row],[Close]]/INDEX(tblAEX[Close],MATCH(EDATE(tblAEX[[#This Row],[Datum]],-12),tblAEX[Datum]))-1</f>
        <v>3.4366640440598006E-2</v>
      </c>
      <c r="H963" t="e">
        <f ca="1">IF(tblAEX[[#This Row],[Close]]=MinClose,tblAEX[[#This Row],[Close]],NA())</f>
        <v>#N/A</v>
      </c>
      <c r="I963" t="e">
        <f ca="1">IF(tblAEX[[#This Row],[Close]]=MaxClose,tblAEX[[#This Row],[Close]],NA())</f>
        <v>#N/A</v>
      </c>
    </row>
    <row r="964" spans="1:9" x14ac:dyDescent="0.25">
      <c r="A964" s="1">
        <v>37908</v>
      </c>
      <c r="B964">
        <v>330.41</v>
      </c>
      <c r="C964">
        <v>330.79</v>
      </c>
      <c r="D964">
        <v>325.13</v>
      </c>
      <c r="E964">
        <v>326.42</v>
      </c>
      <c r="F964">
        <f>IF(tblAEX[[#This Row],[Datum]]&lt;=INDEX(tblRecessie[Eind],MATCH(tblAEX[[#This Row],[Datum]],tblRecessie[Start])),1,NA())</f>
        <v>1</v>
      </c>
      <c r="G964" s="3">
        <f>tblAEX[[#This Row],[Close]]/INDEX(tblAEX[Close],MATCH(EDATE(tblAEX[[#This Row],[Datum]],-12),tblAEX[Datum]))-1</f>
        <v>3.254990035744787E-2</v>
      </c>
      <c r="H964" t="e">
        <f ca="1">IF(tblAEX[[#This Row],[Close]]=MinClose,tblAEX[[#This Row],[Close]],NA())</f>
        <v>#N/A</v>
      </c>
      <c r="I964" t="e">
        <f ca="1">IF(tblAEX[[#This Row],[Close]]=MaxClose,tblAEX[[#This Row],[Close]],NA())</f>
        <v>#N/A</v>
      </c>
    </row>
    <row r="965" spans="1:9" x14ac:dyDescent="0.25">
      <c r="A965" s="1">
        <v>37909</v>
      </c>
      <c r="B965">
        <v>329.17</v>
      </c>
      <c r="C965">
        <v>333.91</v>
      </c>
      <c r="D965">
        <v>328.34</v>
      </c>
      <c r="E965">
        <v>331.38</v>
      </c>
      <c r="F965">
        <f>IF(tblAEX[[#This Row],[Datum]]&lt;=INDEX(tblRecessie[Eind],MATCH(tblAEX[[#This Row],[Datum]],tblRecessie[Start])),1,NA())</f>
        <v>1</v>
      </c>
      <c r="G965" s="3">
        <f>tblAEX[[#This Row],[Close]]/INDEX(tblAEX[Close],MATCH(EDATE(tblAEX[[#This Row],[Datum]],-12),tblAEX[Datum]))-1</f>
        <v>-2.7041310666784057E-2</v>
      </c>
      <c r="H965" t="e">
        <f ca="1">IF(tblAEX[[#This Row],[Close]]=MinClose,tblAEX[[#This Row],[Close]],NA())</f>
        <v>#N/A</v>
      </c>
      <c r="I965" t="e">
        <f ca="1">IF(tblAEX[[#This Row],[Close]]=MaxClose,tblAEX[[#This Row],[Close]],NA())</f>
        <v>#N/A</v>
      </c>
    </row>
    <row r="966" spans="1:9" x14ac:dyDescent="0.25">
      <c r="A966" s="1">
        <v>37910</v>
      </c>
      <c r="B966">
        <v>329.9</v>
      </c>
      <c r="C966">
        <v>331.62</v>
      </c>
      <c r="D966">
        <v>327.24</v>
      </c>
      <c r="E966">
        <v>327.84</v>
      </c>
      <c r="F966">
        <f>IF(tblAEX[[#This Row],[Datum]]&lt;=INDEX(tblRecessie[Eind],MATCH(tblAEX[[#This Row],[Datum]],tblRecessie[Start])),1,NA())</f>
        <v>1</v>
      </c>
      <c r="G966" s="3">
        <f>tblAEX[[#This Row],[Close]]/INDEX(tblAEX[Close],MATCH(EDATE(tblAEX[[#This Row],[Datum]],-12),tblAEX[Datum]))-1</f>
        <v>-1.2351629812616838E-2</v>
      </c>
      <c r="H966" t="e">
        <f ca="1">IF(tblAEX[[#This Row],[Close]]=MinClose,tblAEX[[#This Row],[Close]],NA())</f>
        <v>#N/A</v>
      </c>
      <c r="I966" t="e">
        <f ca="1">IF(tblAEX[[#This Row],[Close]]=MaxClose,tblAEX[[#This Row],[Close]],NA())</f>
        <v>#N/A</v>
      </c>
    </row>
    <row r="967" spans="1:9" x14ac:dyDescent="0.25">
      <c r="A967" s="1">
        <v>37911</v>
      </c>
      <c r="B967">
        <v>328.51</v>
      </c>
      <c r="C967">
        <v>332.79</v>
      </c>
      <c r="D967">
        <v>327.79</v>
      </c>
      <c r="E967">
        <v>330.06</v>
      </c>
      <c r="F967">
        <f>IF(tblAEX[[#This Row],[Datum]]&lt;=INDEX(tblRecessie[Eind],MATCH(tblAEX[[#This Row],[Datum]],tblRecessie[Start])),1,NA())</f>
        <v>1</v>
      </c>
      <c r="G967" s="3">
        <f>tblAEX[[#This Row],[Close]]/INDEX(tblAEX[Close],MATCH(EDATE(tblAEX[[#This Row],[Datum]],-12),tblAEX[Datum]))-1</f>
        <v>-3.8986752074537723E-2</v>
      </c>
      <c r="H967" t="e">
        <f ca="1">IF(tblAEX[[#This Row],[Close]]=MinClose,tblAEX[[#This Row],[Close]],NA())</f>
        <v>#N/A</v>
      </c>
      <c r="I967" t="e">
        <f ca="1">IF(tblAEX[[#This Row],[Close]]=MaxClose,tblAEX[[#This Row],[Close]],NA())</f>
        <v>#N/A</v>
      </c>
    </row>
    <row r="968" spans="1:9" x14ac:dyDescent="0.25">
      <c r="A968" s="1">
        <v>37914</v>
      </c>
      <c r="B968">
        <v>329.05</v>
      </c>
      <c r="C968">
        <v>331.01</v>
      </c>
      <c r="D968">
        <v>326.06</v>
      </c>
      <c r="E968">
        <v>327.52999999999997</v>
      </c>
      <c r="F968">
        <f>IF(tblAEX[[#This Row],[Datum]]&lt;=INDEX(tblRecessie[Eind],MATCH(tblAEX[[#This Row],[Datum]],tblRecessie[Start])),1,NA())</f>
        <v>1</v>
      </c>
      <c r="G968" s="3">
        <f>tblAEX[[#This Row],[Close]]/INDEX(tblAEX[Close],MATCH(EDATE(tblAEX[[#This Row],[Datum]],-12),tblAEX[Datum]))-1</f>
        <v>-5.1572363467886739E-2</v>
      </c>
      <c r="H968" t="e">
        <f ca="1">IF(tblAEX[[#This Row],[Close]]=MinClose,tblAEX[[#This Row],[Close]],NA())</f>
        <v>#N/A</v>
      </c>
      <c r="I968" t="e">
        <f ca="1">IF(tblAEX[[#This Row],[Close]]=MaxClose,tblAEX[[#This Row],[Close]],NA())</f>
        <v>#N/A</v>
      </c>
    </row>
    <row r="969" spans="1:9" x14ac:dyDescent="0.25">
      <c r="A969" s="1">
        <v>37915</v>
      </c>
      <c r="B969">
        <v>330.16</v>
      </c>
      <c r="C969">
        <v>331.92</v>
      </c>
      <c r="D969">
        <v>328.18</v>
      </c>
      <c r="E969">
        <v>328.85</v>
      </c>
      <c r="F969">
        <f>IF(tblAEX[[#This Row],[Datum]]&lt;=INDEX(tblRecessie[Eind],MATCH(tblAEX[[#This Row],[Datum]],tblRecessie[Start])),1,NA())</f>
        <v>1</v>
      </c>
      <c r="G969" s="3">
        <f>tblAEX[[#This Row],[Close]]/INDEX(tblAEX[Close],MATCH(EDATE(tblAEX[[#This Row],[Datum]],-12),tblAEX[Datum]))-1</f>
        <v>-4.6092707547717104E-2</v>
      </c>
      <c r="H969" t="e">
        <f ca="1">IF(tblAEX[[#This Row],[Close]]=MinClose,tblAEX[[#This Row],[Close]],NA())</f>
        <v>#N/A</v>
      </c>
      <c r="I969" t="e">
        <f ca="1">IF(tblAEX[[#This Row],[Close]]=MaxClose,tblAEX[[#This Row],[Close]],NA())</f>
        <v>#N/A</v>
      </c>
    </row>
    <row r="970" spans="1:9" x14ac:dyDescent="0.25">
      <c r="A970" s="1">
        <v>37916</v>
      </c>
      <c r="B970">
        <v>328.43</v>
      </c>
      <c r="C970">
        <v>329.92</v>
      </c>
      <c r="D970">
        <v>321.3</v>
      </c>
      <c r="E970">
        <v>322.02999999999997</v>
      </c>
      <c r="F970">
        <f>IF(tblAEX[[#This Row],[Datum]]&lt;=INDEX(tblRecessie[Eind],MATCH(tblAEX[[#This Row],[Datum]],tblRecessie[Start])),1,NA())</f>
        <v>1</v>
      </c>
      <c r="G970" s="3">
        <f>tblAEX[[#This Row],[Close]]/INDEX(tblAEX[Close],MATCH(EDATE(tblAEX[[#This Row],[Datum]],-12),tblAEX[Datum]))-1</f>
        <v>-6.004086398131947E-2</v>
      </c>
      <c r="H970" t="e">
        <f ca="1">IF(tblAEX[[#This Row],[Close]]=MinClose,tblAEX[[#This Row],[Close]],NA())</f>
        <v>#N/A</v>
      </c>
      <c r="I970" t="e">
        <f ca="1">IF(tblAEX[[#This Row],[Close]]=MaxClose,tblAEX[[#This Row],[Close]],NA())</f>
        <v>#N/A</v>
      </c>
    </row>
    <row r="971" spans="1:9" x14ac:dyDescent="0.25">
      <c r="A971" s="1">
        <v>37917</v>
      </c>
      <c r="B971">
        <v>316.35000000000002</v>
      </c>
      <c r="C971">
        <v>319.51</v>
      </c>
      <c r="D971">
        <v>316.14</v>
      </c>
      <c r="E971">
        <v>317.36</v>
      </c>
      <c r="F971">
        <f>IF(tblAEX[[#This Row],[Datum]]&lt;=INDEX(tblRecessie[Eind],MATCH(tblAEX[[#This Row],[Datum]],tblRecessie[Start])),1,NA())</f>
        <v>1</v>
      </c>
      <c r="G971" s="3">
        <f>tblAEX[[#This Row],[Close]]/INDEX(tblAEX[Close],MATCH(EDATE(tblAEX[[#This Row],[Datum]],-12),tblAEX[Datum]))-1</f>
        <v>-3.6317259808089308E-2</v>
      </c>
      <c r="H971" t="e">
        <f ca="1">IF(tblAEX[[#This Row],[Close]]=MinClose,tblAEX[[#This Row],[Close]],NA())</f>
        <v>#N/A</v>
      </c>
      <c r="I971" t="e">
        <f ca="1">IF(tblAEX[[#This Row],[Close]]=MaxClose,tblAEX[[#This Row],[Close]],NA())</f>
        <v>#N/A</v>
      </c>
    </row>
    <row r="972" spans="1:9" x14ac:dyDescent="0.25">
      <c r="A972" s="1">
        <v>37918</v>
      </c>
      <c r="B972">
        <v>317.11</v>
      </c>
      <c r="C972">
        <v>318.91000000000003</v>
      </c>
      <c r="D972">
        <v>315.52</v>
      </c>
      <c r="E972">
        <v>316.43</v>
      </c>
      <c r="F972">
        <f>IF(tblAEX[[#This Row],[Datum]]&lt;=INDEX(tblRecessie[Eind],MATCH(tblAEX[[#This Row],[Datum]],tblRecessie[Start])),1,NA())</f>
        <v>1</v>
      </c>
      <c r="G972" s="3">
        <f>tblAEX[[#This Row],[Close]]/INDEX(tblAEX[Close],MATCH(EDATE(tblAEX[[#This Row],[Datum]],-12),tblAEX[Datum]))-1</f>
        <v>-5.9000208166057E-2</v>
      </c>
      <c r="H972" t="e">
        <f ca="1">IF(tblAEX[[#This Row],[Close]]=MinClose,tblAEX[[#This Row],[Close]],NA())</f>
        <v>#N/A</v>
      </c>
      <c r="I972" t="e">
        <f ca="1">IF(tblAEX[[#This Row],[Close]]=MaxClose,tblAEX[[#This Row],[Close]],NA())</f>
        <v>#N/A</v>
      </c>
    </row>
    <row r="973" spans="1:9" x14ac:dyDescent="0.25">
      <c r="A973" s="1">
        <v>37921</v>
      </c>
      <c r="B973">
        <v>318.36</v>
      </c>
      <c r="C973">
        <v>321.54000000000002</v>
      </c>
      <c r="D973">
        <v>318.36</v>
      </c>
      <c r="E973">
        <v>320.23</v>
      </c>
      <c r="F973">
        <f>IF(tblAEX[[#This Row],[Datum]]&lt;=INDEX(tblRecessie[Eind],MATCH(tblAEX[[#This Row],[Datum]],tblRecessie[Start])),1,NA())</f>
        <v>1</v>
      </c>
      <c r="G973" s="3">
        <f>tblAEX[[#This Row],[Close]]/INDEX(tblAEX[Close],MATCH(EDATE(tblAEX[[#This Row],[Datum]],-12),tblAEX[Datum]))-1</f>
        <v>-3.1162073034217586E-2</v>
      </c>
      <c r="H973" t="e">
        <f ca="1">IF(tblAEX[[#This Row],[Close]]=MinClose,tblAEX[[#This Row],[Close]],NA())</f>
        <v>#N/A</v>
      </c>
      <c r="I973" t="e">
        <f ca="1">IF(tblAEX[[#This Row],[Close]]=MaxClose,tblAEX[[#This Row],[Close]],NA())</f>
        <v>#N/A</v>
      </c>
    </row>
    <row r="974" spans="1:9" x14ac:dyDescent="0.25">
      <c r="A974" s="1">
        <v>37922</v>
      </c>
      <c r="B974">
        <v>322.31</v>
      </c>
      <c r="C974">
        <v>324.04000000000002</v>
      </c>
      <c r="D974">
        <v>321.45999999999998</v>
      </c>
      <c r="E974">
        <v>322.83</v>
      </c>
      <c r="F974">
        <f>IF(tblAEX[[#This Row],[Datum]]&lt;=INDEX(tblRecessie[Eind],MATCH(tblAEX[[#This Row],[Datum]],tblRecessie[Start])),1,NA())</f>
        <v>1</v>
      </c>
      <c r="G974" s="3">
        <f>tblAEX[[#This Row],[Close]]/INDEX(tblAEX[Close],MATCH(EDATE(tblAEX[[#This Row],[Datum]],-12),tblAEX[Datum]))-1</f>
        <v>-4.8737366296372708E-2</v>
      </c>
      <c r="H974" t="e">
        <f ca="1">IF(tblAEX[[#This Row],[Close]]=MinClose,tblAEX[[#This Row],[Close]],NA())</f>
        <v>#N/A</v>
      </c>
      <c r="I974" t="e">
        <f ca="1">IF(tblAEX[[#This Row],[Close]]=MaxClose,tblAEX[[#This Row],[Close]],NA())</f>
        <v>#N/A</v>
      </c>
    </row>
    <row r="975" spans="1:9" x14ac:dyDescent="0.25">
      <c r="A975" s="1">
        <v>37923</v>
      </c>
      <c r="B975">
        <v>326.32</v>
      </c>
      <c r="C975">
        <v>326.77999999999997</v>
      </c>
      <c r="D975">
        <v>323.08999999999997</v>
      </c>
      <c r="E975">
        <v>325.45</v>
      </c>
      <c r="F975">
        <f>IF(tblAEX[[#This Row],[Datum]]&lt;=INDEX(tblRecessie[Eind],MATCH(tblAEX[[#This Row],[Datum]],tblRecessie[Start])),1,NA())</f>
        <v>1</v>
      </c>
      <c r="G975" s="3">
        <f>tblAEX[[#This Row],[Close]]/INDEX(tblAEX[Close],MATCH(EDATE(tblAEX[[#This Row],[Datum]],-12),tblAEX[Datum]))-1</f>
        <v>7.460376423972237E-3</v>
      </c>
      <c r="H975" t="e">
        <f ca="1">IF(tblAEX[[#This Row],[Close]]=MinClose,tblAEX[[#This Row],[Close]],NA())</f>
        <v>#N/A</v>
      </c>
      <c r="I975" t="e">
        <f ca="1">IF(tblAEX[[#This Row],[Close]]=MaxClose,tblAEX[[#This Row],[Close]],NA())</f>
        <v>#N/A</v>
      </c>
    </row>
    <row r="976" spans="1:9" x14ac:dyDescent="0.25">
      <c r="A976" s="1">
        <v>37924</v>
      </c>
      <c r="B976">
        <v>325.56</v>
      </c>
      <c r="C976">
        <v>331.15</v>
      </c>
      <c r="D976">
        <v>323.43</v>
      </c>
      <c r="E976">
        <v>328.55</v>
      </c>
      <c r="F976">
        <f>IF(tblAEX[[#This Row],[Datum]]&lt;=INDEX(tblRecessie[Eind],MATCH(tblAEX[[#This Row],[Datum]],tblRecessie[Start])),1,NA())</f>
        <v>1</v>
      </c>
      <c r="G976" s="3">
        <f>tblAEX[[#This Row],[Close]]/INDEX(tblAEX[Close],MATCH(EDATE(tblAEX[[#This Row],[Datum]],-12),tblAEX[Datum]))-1</f>
        <v>-1.945862058674297E-2</v>
      </c>
      <c r="H976" t="e">
        <f ca="1">IF(tblAEX[[#This Row],[Close]]=MinClose,tblAEX[[#This Row],[Close]],NA())</f>
        <v>#N/A</v>
      </c>
      <c r="I976" t="e">
        <f ca="1">IF(tblAEX[[#This Row],[Close]]=MaxClose,tblAEX[[#This Row],[Close]],NA())</f>
        <v>#N/A</v>
      </c>
    </row>
    <row r="977" spans="1:9" x14ac:dyDescent="0.25">
      <c r="A977" s="1">
        <v>37925</v>
      </c>
      <c r="B977">
        <v>328.2</v>
      </c>
      <c r="C977">
        <v>331.43</v>
      </c>
      <c r="D977">
        <v>326.97000000000003</v>
      </c>
      <c r="E977">
        <v>330.22</v>
      </c>
      <c r="F977">
        <f>IF(tblAEX[[#This Row],[Datum]]&lt;=INDEX(tblRecessie[Eind],MATCH(tblAEX[[#This Row],[Datum]],tblRecessie[Start])),1,NA())</f>
        <v>1</v>
      </c>
      <c r="G977" s="3">
        <f>tblAEX[[#This Row],[Close]]/INDEX(tblAEX[Close],MATCH(EDATE(tblAEX[[#This Row],[Datum]],-12),tblAEX[Datum]))-1</f>
        <v>-3.681017384202534E-2</v>
      </c>
      <c r="H977" t="e">
        <f ca="1">IF(tblAEX[[#This Row],[Close]]=MinClose,tblAEX[[#This Row],[Close]],NA())</f>
        <v>#N/A</v>
      </c>
      <c r="I977" t="e">
        <f ca="1">IF(tblAEX[[#This Row],[Close]]=MaxClose,tblAEX[[#This Row],[Close]],NA())</f>
        <v>#N/A</v>
      </c>
    </row>
    <row r="978" spans="1:9" x14ac:dyDescent="0.25">
      <c r="A978" s="1">
        <v>37928</v>
      </c>
      <c r="B978">
        <v>331.33</v>
      </c>
      <c r="C978">
        <v>340.7</v>
      </c>
      <c r="D978">
        <v>330.91</v>
      </c>
      <c r="E978">
        <v>340.7</v>
      </c>
      <c r="F978">
        <f>IF(tblAEX[[#This Row],[Datum]]&lt;=INDEX(tblRecessie[Eind],MATCH(tblAEX[[#This Row],[Datum]],tblRecessie[Start])),1,NA())</f>
        <v>1</v>
      </c>
      <c r="G978" s="3">
        <f>tblAEX[[#This Row],[Close]]/INDEX(tblAEX[Close],MATCH(EDATE(tblAEX[[#This Row],[Datum]],-12),tblAEX[Datum]))-1</f>
        <v>4.6887440653473611E-3</v>
      </c>
      <c r="H978" t="e">
        <f ca="1">IF(tblAEX[[#This Row],[Close]]=MinClose,tblAEX[[#This Row],[Close]],NA())</f>
        <v>#N/A</v>
      </c>
      <c r="I978" t="e">
        <f ca="1">IF(tblAEX[[#This Row],[Close]]=MaxClose,tblAEX[[#This Row],[Close]],NA())</f>
        <v>#N/A</v>
      </c>
    </row>
    <row r="979" spans="1:9" x14ac:dyDescent="0.25">
      <c r="A979" s="1">
        <v>37929</v>
      </c>
      <c r="B979">
        <v>339.99</v>
      </c>
      <c r="C979">
        <v>341.33</v>
      </c>
      <c r="D979">
        <v>336.85</v>
      </c>
      <c r="E979">
        <v>338.15</v>
      </c>
      <c r="F979">
        <f>IF(tblAEX[[#This Row],[Datum]]&lt;=INDEX(tblRecessie[Eind],MATCH(tblAEX[[#This Row],[Datum]],tblRecessie[Start])),1,NA())</f>
        <v>1</v>
      </c>
      <c r="G979" s="3">
        <f>tblAEX[[#This Row],[Close]]/INDEX(tblAEX[Close],MATCH(EDATE(tblAEX[[#This Row],[Datum]],-12),tblAEX[Datum]))-1</f>
        <v>-3.9428457801891859E-2</v>
      </c>
      <c r="H979" t="e">
        <f ca="1">IF(tblAEX[[#This Row],[Close]]=MinClose,tblAEX[[#This Row],[Close]],NA())</f>
        <v>#N/A</v>
      </c>
      <c r="I979" t="e">
        <f ca="1">IF(tblAEX[[#This Row],[Close]]=MaxClose,tblAEX[[#This Row],[Close]],NA())</f>
        <v>#N/A</v>
      </c>
    </row>
    <row r="980" spans="1:9" x14ac:dyDescent="0.25">
      <c r="A980" s="1">
        <v>37930</v>
      </c>
      <c r="B980">
        <v>337.74</v>
      </c>
      <c r="C980">
        <v>339.63</v>
      </c>
      <c r="D980">
        <v>335.19</v>
      </c>
      <c r="E980">
        <v>336</v>
      </c>
      <c r="F980">
        <f>IF(tblAEX[[#This Row],[Datum]]&lt;=INDEX(tblRecessie[Eind],MATCH(tblAEX[[#This Row],[Datum]],tblRecessie[Start])),1,NA())</f>
        <v>1</v>
      </c>
      <c r="G980" s="3">
        <f>tblAEX[[#This Row],[Close]]/INDEX(tblAEX[Close],MATCH(EDATE(tblAEX[[#This Row],[Datum]],-12),tblAEX[Datum]))-1</f>
        <v>-5.1945486865494828E-2</v>
      </c>
      <c r="H980" t="e">
        <f ca="1">IF(tblAEX[[#This Row],[Close]]=MinClose,tblAEX[[#This Row],[Close]],NA())</f>
        <v>#N/A</v>
      </c>
      <c r="I980" t="e">
        <f ca="1">IF(tblAEX[[#This Row],[Close]]=MaxClose,tblAEX[[#This Row],[Close]],NA())</f>
        <v>#N/A</v>
      </c>
    </row>
    <row r="981" spans="1:9" x14ac:dyDescent="0.25">
      <c r="A981" s="1">
        <v>37931</v>
      </c>
      <c r="B981">
        <v>337.14</v>
      </c>
      <c r="C981">
        <v>341.84</v>
      </c>
      <c r="D981">
        <v>333.92</v>
      </c>
      <c r="E981">
        <v>338.88</v>
      </c>
      <c r="F981">
        <f>IF(tblAEX[[#This Row],[Datum]]&lt;=INDEX(tblRecessie[Eind],MATCH(tblAEX[[#This Row],[Datum]],tblRecessie[Start])),1,NA())</f>
        <v>1</v>
      </c>
      <c r="G981" s="3">
        <f>tblAEX[[#This Row],[Close]]/INDEX(tblAEX[Close],MATCH(EDATE(tblAEX[[#This Row],[Datum]],-12),tblAEX[Datum]))-1</f>
        <v>-2.9886636894537966E-2</v>
      </c>
      <c r="H981" t="e">
        <f ca="1">IF(tblAEX[[#This Row],[Close]]=MinClose,tblAEX[[#This Row],[Close]],NA())</f>
        <v>#N/A</v>
      </c>
      <c r="I981" t="e">
        <f ca="1">IF(tblAEX[[#This Row],[Close]]=MaxClose,tblAEX[[#This Row],[Close]],NA())</f>
        <v>#N/A</v>
      </c>
    </row>
    <row r="982" spans="1:9" x14ac:dyDescent="0.25">
      <c r="A982" s="1">
        <v>37932</v>
      </c>
      <c r="B982">
        <v>340.95</v>
      </c>
      <c r="C982">
        <v>344.62</v>
      </c>
      <c r="D982">
        <v>340.95</v>
      </c>
      <c r="E982">
        <v>342.99</v>
      </c>
      <c r="F982">
        <f>IF(tblAEX[[#This Row],[Datum]]&lt;=INDEX(tblRecessie[Eind],MATCH(tblAEX[[#This Row],[Datum]],tblRecessie[Start])),1,NA())</f>
        <v>1</v>
      </c>
      <c r="G982" s="3">
        <f>tblAEX[[#This Row],[Close]]/INDEX(tblAEX[Close],MATCH(EDATE(tblAEX[[#This Row],[Datum]],-12),tblAEX[Datum]))-1</f>
        <v>2.013562548331449E-2</v>
      </c>
      <c r="H982" t="e">
        <f ca="1">IF(tblAEX[[#This Row],[Close]]=MinClose,tblAEX[[#This Row],[Close]],NA())</f>
        <v>#N/A</v>
      </c>
      <c r="I982" t="e">
        <f ca="1">IF(tblAEX[[#This Row],[Close]]=MaxClose,tblAEX[[#This Row],[Close]],NA())</f>
        <v>#N/A</v>
      </c>
    </row>
    <row r="983" spans="1:9" x14ac:dyDescent="0.25">
      <c r="A983" s="1">
        <v>37935</v>
      </c>
      <c r="B983">
        <v>340.65</v>
      </c>
      <c r="C983">
        <v>342.52</v>
      </c>
      <c r="D983">
        <v>339.05</v>
      </c>
      <c r="E983">
        <v>339.17</v>
      </c>
      <c r="F983">
        <f>IF(tblAEX[[#This Row],[Datum]]&lt;=INDEX(tblRecessie[Eind],MATCH(tblAEX[[#This Row],[Datum]],tblRecessie[Start])),1,NA())</f>
        <v>1</v>
      </c>
      <c r="G983" s="3">
        <f>tblAEX[[#This Row],[Close]]/INDEX(tblAEX[Close],MATCH(EDATE(tblAEX[[#This Row],[Datum]],-12),tblAEX[Datum]))-1</f>
        <v>2.7072040698906896E-2</v>
      </c>
      <c r="H983" t="e">
        <f ca="1">IF(tblAEX[[#This Row],[Close]]=MinClose,tblAEX[[#This Row],[Close]],NA())</f>
        <v>#N/A</v>
      </c>
      <c r="I983" t="e">
        <f ca="1">IF(tblAEX[[#This Row],[Close]]=MaxClose,tblAEX[[#This Row],[Close]],NA())</f>
        <v>#N/A</v>
      </c>
    </row>
    <row r="984" spans="1:9" x14ac:dyDescent="0.25">
      <c r="A984" s="1">
        <v>37936</v>
      </c>
      <c r="B984">
        <v>337.09</v>
      </c>
      <c r="C984">
        <v>337.09</v>
      </c>
      <c r="D984">
        <v>335.1</v>
      </c>
      <c r="E984">
        <v>336.35</v>
      </c>
      <c r="F984">
        <f>IF(tblAEX[[#This Row],[Datum]]&lt;=INDEX(tblRecessie[Eind],MATCH(tblAEX[[#This Row],[Datum]],tblRecessie[Start])),1,NA())</f>
        <v>1</v>
      </c>
      <c r="G984" s="3">
        <f>tblAEX[[#This Row],[Close]]/INDEX(tblAEX[Close],MATCH(EDATE(tblAEX[[#This Row],[Datum]],-12),tblAEX[Datum]))-1</f>
        <v>2.5113528999420875E-2</v>
      </c>
      <c r="H984" t="e">
        <f ca="1">IF(tblAEX[[#This Row],[Close]]=MinClose,tblAEX[[#This Row],[Close]],NA())</f>
        <v>#N/A</v>
      </c>
      <c r="I984" t="e">
        <f ca="1">IF(tblAEX[[#This Row],[Close]]=MaxClose,tblAEX[[#This Row],[Close]],NA())</f>
        <v>#N/A</v>
      </c>
    </row>
    <row r="985" spans="1:9" x14ac:dyDescent="0.25">
      <c r="A985" s="1">
        <v>37937</v>
      </c>
      <c r="B985">
        <v>336.4</v>
      </c>
      <c r="C985">
        <v>338.17</v>
      </c>
      <c r="D985">
        <v>334.48</v>
      </c>
      <c r="E985">
        <v>336.85</v>
      </c>
      <c r="F985">
        <f>IF(tblAEX[[#This Row],[Datum]]&lt;=INDEX(tblRecessie[Eind],MATCH(tblAEX[[#This Row],[Datum]],tblRecessie[Start])),1,NA())</f>
        <v>1</v>
      </c>
      <c r="G985" s="3">
        <f>tblAEX[[#This Row],[Close]]/INDEX(tblAEX[Close],MATCH(EDATE(tblAEX[[#This Row],[Datum]],-12),tblAEX[Datum]))-1</f>
        <v>2.6012000852852601E-2</v>
      </c>
      <c r="H985" t="e">
        <f ca="1">IF(tblAEX[[#This Row],[Close]]=MinClose,tblAEX[[#This Row],[Close]],NA())</f>
        <v>#N/A</v>
      </c>
      <c r="I985" t="e">
        <f ca="1">IF(tblAEX[[#This Row],[Close]]=MaxClose,tblAEX[[#This Row],[Close]],NA())</f>
        <v>#N/A</v>
      </c>
    </row>
    <row r="986" spans="1:9" x14ac:dyDescent="0.25">
      <c r="A986" s="1">
        <v>37938</v>
      </c>
      <c r="B986">
        <v>340.85</v>
      </c>
      <c r="C986">
        <v>341.36</v>
      </c>
      <c r="D986">
        <v>337.23</v>
      </c>
      <c r="E986">
        <v>338.87</v>
      </c>
      <c r="F986">
        <f>IF(tblAEX[[#This Row],[Datum]]&lt;=INDEX(tblRecessie[Eind],MATCH(tblAEX[[#This Row],[Datum]],tblRecessie[Start])),1,NA())</f>
        <v>1</v>
      </c>
      <c r="G986" s="3">
        <f>tblAEX[[#This Row],[Close]]/INDEX(tblAEX[Close],MATCH(EDATE(tblAEX[[#This Row],[Datum]],-12),tblAEX[Datum]))-1</f>
        <v>3.8936750774136053E-2</v>
      </c>
      <c r="H986" t="e">
        <f ca="1">IF(tblAEX[[#This Row],[Close]]=MinClose,tblAEX[[#This Row],[Close]],NA())</f>
        <v>#N/A</v>
      </c>
      <c r="I986" t="e">
        <f ca="1">IF(tblAEX[[#This Row],[Close]]=MaxClose,tblAEX[[#This Row],[Close]],NA())</f>
        <v>#N/A</v>
      </c>
    </row>
    <row r="987" spans="1:9" x14ac:dyDescent="0.25">
      <c r="A987" s="1">
        <v>37939</v>
      </c>
      <c r="B987">
        <v>337.53</v>
      </c>
      <c r="C987">
        <v>341.47</v>
      </c>
      <c r="D987">
        <v>337.26</v>
      </c>
      <c r="E987">
        <v>338.84</v>
      </c>
      <c r="F987">
        <f>IF(tblAEX[[#This Row],[Datum]]&lt;=INDEX(tblRecessie[Eind],MATCH(tblAEX[[#This Row],[Datum]],tblRecessie[Start])),1,NA())</f>
        <v>1</v>
      </c>
      <c r="G987" s="3">
        <f>tblAEX[[#This Row],[Close]]/INDEX(tblAEX[Close],MATCH(EDATE(tblAEX[[#This Row],[Datum]],-12),tblAEX[Datum]))-1</f>
        <v>9.4738723708513994E-3</v>
      </c>
      <c r="H987" t="e">
        <f ca="1">IF(tblAEX[[#This Row],[Close]]=MinClose,tblAEX[[#This Row],[Close]],NA())</f>
        <v>#N/A</v>
      </c>
      <c r="I987" t="e">
        <f ca="1">IF(tblAEX[[#This Row],[Close]]=MaxClose,tblAEX[[#This Row],[Close]],NA())</f>
        <v>#N/A</v>
      </c>
    </row>
    <row r="988" spans="1:9" x14ac:dyDescent="0.25">
      <c r="A988" s="1">
        <v>37942</v>
      </c>
      <c r="B988">
        <v>334.15</v>
      </c>
      <c r="C988">
        <v>334.71</v>
      </c>
      <c r="D988">
        <v>328.74</v>
      </c>
      <c r="E988">
        <v>328.95</v>
      </c>
      <c r="F988">
        <f>IF(tblAEX[[#This Row],[Datum]]&lt;=INDEX(tblRecessie[Eind],MATCH(tblAEX[[#This Row],[Datum]],tblRecessie[Start])),1,NA())</f>
        <v>1</v>
      </c>
      <c r="G988" s="3">
        <f>tblAEX[[#This Row],[Close]]/INDEX(tblAEX[Close],MATCH(EDATE(tblAEX[[#This Row],[Datum]],-12),tblAEX[Datum]))-1</f>
        <v>-2.7264393648165242E-2</v>
      </c>
      <c r="H988" t="e">
        <f ca="1">IF(tblAEX[[#This Row],[Close]]=MinClose,tblAEX[[#This Row],[Close]],NA())</f>
        <v>#N/A</v>
      </c>
      <c r="I988" t="e">
        <f ca="1">IF(tblAEX[[#This Row],[Close]]=MaxClose,tblAEX[[#This Row],[Close]],NA())</f>
        <v>#N/A</v>
      </c>
    </row>
    <row r="989" spans="1:9" x14ac:dyDescent="0.25">
      <c r="A989" s="1">
        <v>37943</v>
      </c>
      <c r="B989">
        <v>331.54</v>
      </c>
      <c r="C989">
        <v>332.06</v>
      </c>
      <c r="D989">
        <v>326.98</v>
      </c>
      <c r="E989">
        <v>328.5</v>
      </c>
      <c r="F989">
        <f>IF(tblAEX[[#This Row],[Datum]]&lt;=INDEX(tblRecessie[Eind],MATCH(tblAEX[[#This Row],[Datum]],tblRecessie[Start])),1,NA())</f>
        <v>1</v>
      </c>
      <c r="G989" s="3">
        <f>tblAEX[[#This Row],[Close]]/INDEX(tblAEX[Close],MATCH(EDATE(tblAEX[[#This Row],[Datum]],-12),tblAEX[Datum]))-1</f>
        <v>-4.2943712853979799E-2</v>
      </c>
      <c r="H989" t="e">
        <f ca="1">IF(tblAEX[[#This Row],[Close]]=MinClose,tblAEX[[#This Row],[Close]],NA())</f>
        <v>#N/A</v>
      </c>
      <c r="I989" t="e">
        <f ca="1">IF(tblAEX[[#This Row],[Close]]=MaxClose,tblAEX[[#This Row],[Close]],NA())</f>
        <v>#N/A</v>
      </c>
    </row>
    <row r="990" spans="1:9" x14ac:dyDescent="0.25">
      <c r="A990" s="1">
        <v>37944</v>
      </c>
      <c r="B990">
        <v>324.22000000000003</v>
      </c>
      <c r="C990">
        <v>327.61</v>
      </c>
      <c r="D990">
        <v>322.83999999999997</v>
      </c>
      <c r="E990">
        <v>327.23</v>
      </c>
      <c r="F990">
        <f>IF(tblAEX[[#This Row],[Datum]]&lt;=INDEX(tblRecessie[Eind],MATCH(tblAEX[[#This Row],[Datum]],tblRecessie[Start])),1,NA())</f>
        <v>1</v>
      </c>
      <c r="G990" s="3">
        <f>tblAEX[[#This Row],[Close]]/INDEX(tblAEX[Close],MATCH(EDATE(tblAEX[[#This Row],[Datum]],-12),tblAEX[Datum]))-1</f>
        <v>-3.9874420515227937E-2</v>
      </c>
      <c r="H990" t="e">
        <f ca="1">IF(tblAEX[[#This Row],[Close]]=MinClose,tblAEX[[#This Row],[Close]],NA())</f>
        <v>#N/A</v>
      </c>
      <c r="I990" t="e">
        <f ca="1">IF(tblAEX[[#This Row],[Close]]=MaxClose,tblAEX[[#This Row],[Close]],NA())</f>
        <v>#N/A</v>
      </c>
    </row>
    <row r="991" spans="1:9" x14ac:dyDescent="0.25">
      <c r="A991" s="1">
        <v>37945</v>
      </c>
      <c r="B991">
        <v>328.98</v>
      </c>
      <c r="C991">
        <v>328.98</v>
      </c>
      <c r="D991">
        <v>320.83</v>
      </c>
      <c r="E991">
        <v>325.57</v>
      </c>
      <c r="F991">
        <f>IF(tblAEX[[#This Row],[Datum]]&lt;=INDEX(tblRecessie[Eind],MATCH(tblAEX[[#This Row],[Datum]],tblRecessie[Start])),1,NA())</f>
        <v>1</v>
      </c>
      <c r="G991" s="3">
        <f>tblAEX[[#This Row],[Close]]/INDEX(tblAEX[Close],MATCH(EDATE(tblAEX[[#This Row],[Datum]],-12),tblAEX[Datum]))-1</f>
        <v>-4.0607042876086741E-2</v>
      </c>
      <c r="H991" t="e">
        <f ca="1">IF(tblAEX[[#This Row],[Close]]=MinClose,tblAEX[[#This Row],[Close]],NA())</f>
        <v>#N/A</v>
      </c>
      <c r="I991" t="e">
        <f ca="1">IF(tblAEX[[#This Row],[Close]]=MaxClose,tblAEX[[#This Row],[Close]],NA())</f>
        <v>#N/A</v>
      </c>
    </row>
    <row r="992" spans="1:9" x14ac:dyDescent="0.25">
      <c r="A992" s="1">
        <v>37946</v>
      </c>
      <c r="B992">
        <v>324.58999999999997</v>
      </c>
      <c r="C992">
        <v>327.18</v>
      </c>
      <c r="D992">
        <v>323.58999999999997</v>
      </c>
      <c r="E992">
        <v>325.10000000000002</v>
      </c>
      <c r="F992">
        <f>IF(tblAEX[[#This Row],[Datum]]&lt;=INDEX(tblRecessie[Eind],MATCH(tblAEX[[#This Row],[Datum]],tblRecessie[Start])),1,NA())</f>
        <v>1</v>
      </c>
      <c r="G992" s="3">
        <f>tblAEX[[#This Row],[Close]]/INDEX(tblAEX[Close],MATCH(EDATE(tblAEX[[#This Row],[Datum]],-12),tblAEX[Datum]))-1</f>
        <v>-8.7669080092046769E-2</v>
      </c>
      <c r="H992" t="e">
        <f ca="1">IF(tblAEX[[#This Row],[Close]]=MinClose,tblAEX[[#This Row],[Close]],NA())</f>
        <v>#N/A</v>
      </c>
      <c r="I992" t="e">
        <f ca="1">IF(tblAEX[[#This Row],[Close]]=MaxClose,tblAEX[[#This Row],[Close]],NA())</f>
        <v>#N/A</v>
      </c>
    </row>
    <row r="993" spans="1:9" x14ac:dyDescent="0.25">
      <c r="A993" s="1">
        <v>37949</v>
      </c>
      <c r="B993">
        <v>326.33999999999997</v>
      </c>
      <c r="C993">
        <v>333.58</v>
      </c>
      <c r="D993">
        <v>326.27</v>
      </c>
      <c r="E993">
        <v>333.58</v>
      </c>
      <c r="F993">
        <f>IF(tblAEX[[#This Row],[Datum]]&lt;=INDEX(tblRecessie[Eind],MATCH(tblAEX[[#This Row],[Datum]],tblRecessie[Start])),1,NA())</f>
        <v>1</v>
      </c>
      <c r="G993" s="3">
        <f>tblAEX[[#This Row],[Close]]/INDEX(tblAEX[Close],MATCH(EDATE(tblAEX[[#This Row],[Datum]],-12),tblAEX[Datum]))-1</f>
        <v>-6.7065667300592935E-2</v>
      </c>
      <c r="H993" t="e">
        <f ca="1">IF(tblAEX[[#This Row],[Close]]=MinClose,tblAEX[[#This Row],[Close]],NA())</f>
        <v>#N/A</v>
      </c>
      <c r="I993" t="e">
        <f ca="1">IF(tblAEX[[#This Row],[Close]]=MaxClose,tblAEX[[#This Row],[Close]],NA())</f>
        <v>#N/A</v>
      </c>
    </row>
    <row r="994" spans="1:9" x14ac:dyDescent="0.25">
      <c r="A994" s="1">
        <v>37950</v>
      </c>
      <c r="B994">
        <v>335.04</v>
      </c>
      <c r="C994">
        <v>336.18</v>
      </c>
      <c r="D994">
        <v>332.35</v>
      </c>
      <c r="E994">
        <v>334.12</v>
      </c>
      <c r="F994">
        <f>IF(tblAEX[[#This Row],[Datum]]&lt;=INDEX(tblRecessie[Eind],MATCH(tblAEX[[#This Row],[Datum]],tblRecessie[Start])),1,NA())</f>
        <v>1</v>
      </c>
      <c r="G994" s="3">
        <f>tblAEX[[#This Row],[Close]]/INDEX(tblAEX[Close],MATCH(EDATE(tblAEX[[#This Row],[Datum]],-12),tblAEX[Datum]))-1</f>
        <v>-6.8239493572045951E-2</v>
      </c>
      <c r="H994" t="e">
        <f ca="1">IF(tblAEX[[#This Row],[Close]]=MinClose,tblAEX[[#This Row],[Close]],NA())</f>
        <v>#N/A</v>
      </c>
      <c r="I994" t="e">
        <f ca="1">IF(tblAEX[[#This Row],[Close]]=MaxClose,tblAEX[[#This Row],[Close]],NA())</f>
        <v>#N/A</v>
      </c>
    </row>
    <row r="995" spans="1:9" x14ac:dyDescent="0.25">
      <c r="A995" s="1">
        <v>37951</v>
      </c>
      <c r="B995">
        <v>333.41</v>
      </c>
      <c r="C995">
        <v>337.75</v>
      </c>
      <c r="D995">
        <v>332.32</v>
      </c>
      <c r="E995">
        <v>332.32</v>
      </c>
      <c r="F995">
        <f>IF(tblAEX[[#This Row],[Datum]]&lt;=INDEX(tblRecessie[Eind],MATCH(tblAEX[[#This Row],[Datum]],tblRecessie[Start])),1,NA())</f>
        <v>1</v>
      </c>
      <c r="G995" s="3">
        <f>tblAEX[[#This Row],[Close]]/INDEX(tblAEX[Close],MATCH(EDATE(tblAEX[[#This Row],[Datum]],-12),tblAEX[Datum]))-1</f>
        <v>-4.4068576688528371E-2</v>
      </c>
      <c r="H995" t="e">
        <f ca="1">IF(tblAEX[[#This Row],[Close]]=MinClose,tblAEX[[#This Row],[Close]],NA())</f>
        <v>#N/A</v>
      </c>
      <c r="I995" t="e">
        <f ca="1">IF(tblAEX[[#This Row],[Close]]=MaxClose,tblAEX[[#This Row],[Close]],NA())</f>
        <v>#N/A</v>
      </c>
    </row>
    <row r="996" spans="1:9" x14ac:dyDescent="0.25">
      <c r="A996" s="1">
        <v>37952</v>
      </c>
      <c r="B996">
        <v>333.52</v>
      </c>
      <c r="C996">
        <v>335.36</v>
      </c>
      <c r="D996">
        <v>332.55</v>
      </c>
      <c r="E996">
        <v>334.35</v>
      </c>
      <c r="F996">
        <f>IF(tblAEX[[#This Row],[Datum]]&lt;=INDEX(tblRecessie[Eind],MATCH(tblAEX[[#This Row],[Datum]],tblRecessie[Start])),1,NA())</f>
        <v>1</v>
      </c>
      <c r="G996" s="3">
        <f>tblAEX[[#This Row],[Close]]/INDEX(tblAEX[Close],MATCH(EDATE(tblAEX[[#This Row],[Datum]],-12),tblAEX[Datum]))-1</f>
        <v>-6.4493564633463785E-2</v>
      </c>
      <c r="H996" t="e">
        <f ca="1">IF(tblAEX[[#This Row],[Close]]=MinClose,tblAEX[[#This Row],[Close]],NA())</f>
        <v>#N/A</v>
      </c>
      <c r="I996" t="e">
        <f ca="1">IF(tblAEX[[#This Row],[Close]]=MaxClose,tblAEX[[#This Row],[Close]],NA())</f>
        <v>#N/A</v>
      </c>
    </row>
    <row r="997" spans="1:9" x14ac:dyDescent="0.25">
      <c r="A997" s="1">
        <v>37953</v>
      </c>
      <c r="B997">
        <v>334.15</v>
      </c>
      <c r="C997">
        <v>335.87</v>
      </c>
      <c r="D997">
        <v>329.71</v>
      </c>
      <c r="E997">
        <v>332.19</v>
      </c>
      <c r="F997">
        <f>IF(tblAEX[[#This Row],[Datum]]&lt;=INDEX(tblRecessie[Eind],MATCH(tblAEX[[#This Row],[Datum]],tblRecessie[Start])),1,NA())</f>
        <v>1</v>
      </c>
      <c r="G997" s="3">
        <f>tblAEX[[#This Row],[Close]]/INDEX(tblAEX[Close],MATCH(EDATE(tblAEX[[#This Row],[Datum]],-12),tblAEX[Datum]))-1</f>
        <v>-7.7506248264371025E-2</v>
      </c>
      <c r="H997" t="e">
        <f ca="1">IF(tblAEX[[#This Row],[Close]]=MinClose,tblAEX[[#This Row],[Close]],NA())</f>
        <v>#N/A</v>
      </c>
      <c r="I997" t="e">
        <f ca="1">IF(tblAEX[[#This Row],[Close]]=MaxClose,tblAEX[[#This Row],[Close]],NA())</f>
        <v>#N/A</v>
      </c>
    </row>
    <row r="998" spans="1:9" x14ac:dyDescent="0.25">
      <c r="A998" s="1">
        <v>37956</v>
      </c>
      <c r="B998">
        <v>334.66</v>
      </c>
      <c r="C998">
        <v>337.98</v>
      </c>
      <c r="D998">
        <v>334.66</v>
      </c>
      <c r="E998">
        <v>337.08</v>
      </c>
      <c r="F998">
        <f>IF(tblAEX[[#This Row],[Datum]]&lt;=INDEX(tblRecessie[Eind],MATCH(tblAEX[[#This Row],[Datum]],tblRecessie[Start])),1,NA())</f>
        <v>1</v>
      </c>
      <c r="G998" s="3">
        <f>tblAEX[[#This Row],[Close]]/INDEX(tblAEX[Close],MATCH(EDATE(tblAEX[[#This Row],[Datum]],-12),tblAEX[Datum]))-1</f>
        <v>-6.8814055636896132E-2</v>
      </c>
      <c r="H998" t="e">
        <f ca="1">IF(tblAEX[[#This Row],[Close]]=MinClose,tblAEX[[#This Row],[Close]],NA())</f>
        <v>#N/A</v>
      </c>
      <c r="I998" t="e">
        <f ca="1">IF(tblAEX[[#This Row],[Close]]=MaxClose,tblAEX[[#This Row],[Close]],NA())</f>
        <v>#N/A</v>
      </c>
    </row>
    <row r="999" spans="1:9" x14ac:dyDescent="0.25">
      <c r="A999" s="1">
        <v>37957</v>
      </c>
      <c r="B999">
        <v>337.73</v>
      </c>
      <c r="C999">
        <v>339.1</v>
      </c>
      <c r="D999">
        <v>335.6</v>
      </c>
      <c r="E999">
        <v>336.93</v>
      </c>
      <c r="F999">
        <f>IF(tblAEX[[#This Row],[Datum]]&lt;=INDEX(tblRecessie[Eind],MATCH(tblAEX[[#This Row],[Datum]],tblRecessie[Start])),1,NA())</f>
        <v>1</v>
      </c>
      <c r="G999" s="3">
        <f>tblAEX[[#This Row],[Close]]/INDEX(tblAEX[Close],MATCH(EDATE(tblAEX[[#This Row],[Datum]],-12),tblAEX[Datum]))-1</f>
        <v>-6.7089378668734101E-2</v>
      </c>
      <c r="H999" t="e">
        <f ca="1">IF(tblAEX[[#This Row],[Close]]=MinClose,tblAEX[[#This Row],[Close]],NA())</f>
        <v>#N/A</v>
      </c>
      <c r="I999" t="e">
        <f ca="1">IF(tblAEX[[#This Row],[Close]]=MaxClose,tblAEX[[#This Row],[Close]],NA())</f>
        <v>#N/A</v>
      </c>
    </row>
    <row r="1000" spans="1:9" x14ac:dyDescent="0.25">
      <c r="A1000" s="1">
        <v>37958</v>
      </c>
      <c r="B1000">
        <v>335.15</v>
      </c>
      <c r="C1000">
        <v>339.67</v>
      </c>
      <c r="D1000">
        <v>335.09</v>
      </c>
      <c r="E1000">
        <v>339.12</v>
      </c>
      <c r="F1000">
        <f>IF(tblAEX[[#This Row],[Datum]]&lt;=INDEX(tblRecessie[Eind],MATCH(tblAEX[[#This Row],[Datum]],tblRecessie[Start])),1,NA())</f>
        <v>1</v>
      </c>
      <c r="G1000" s="3">
        <f>tblAEX[[#This Row],[Close]]/INDEX(tblAEX[Close],MATCH(EDATE(tblAEX[[#This Row],[Datum]],-12),tblAEX[Datum]))-1</f>
        <v>-2.8949402972253235E-2</v>
      </c>
      <c r="H1000" t="e">
        <f ca="1">IF(tblAEX[[#This Row],[Close]]=MinClose,tblAEX[[#This Row],[Close]],NA())</f>
        <v>#N/A</v>
      </c>
      <c r="I1000" t="e">
        <f ca="1">IF(tblAEX[[#This Row],[Close]]=MaxClose,tblAEX[[#This Row],[Close]],NA())</f>
        <v>#N/A</v>
      </c>
    </row>
    <row r="1001" spans="1:9" x14ac:dyDescent="0.25">
      <c r="A1001" s="1">
        <v>37959</v>
      </c>
      <c r="B1001">
        <v>338</v>
      </c>
      <c r="C1001">
        <v>339.79</v>
      </c>
      <c r="D1001">
        <v>336.16</v>
      </c>
      <c r="E1001">
        <v>337.89</v>
      </c>
      <c r="F1001">
        <f>IF(tblAEX[[#This Row],[Datum]]&lt;=INDEX(tblRecessie[Eind],MATCH(tblAEX[[#This Row],[Datum]],tblRecessie[Start])),1,NA())</f>
        <v>1</v>
      </c>
      <c r="G1001" s="3">
        <f>tblAEX[[#This Row],[Close]]/INDEX(tblAEX[Close],MATCH(EDATE(tblAEX[[#This Row],[Datum]],-12),tblAEX[Datum]))-1</f>
        <v>-1.5701468189233236E-2</v>
      </c>
      <c r="H1001" t="e">
        <f ca="1">IF(tblAEX[[#This Row],[Close]]=MinClose,tblAEX[[#This Row],[Close]],NA())</f>
        <v>#N/A</v>
      </c>
      <c r="I1001" t="e">
        <f ca="1">IF(tblAEX[[#This Row],[Close]]=MaxClose,tblAEX[[#This Row],[Close]],NA())</f>
        <v>#N/A</v>
      </c>
    </row>
    <row r="1002" spans="1:9" x14ac:dyDescent="0.25">
      <c r="A1002" s="1">
        <v>37960</v>
      </c>
      <c r="B1002">
        <v>336.21</v>
      </c>
      <c r="C1002">
        <v>337.49</v>
      </c>
      <c r="D1002">
        <v>332.25</v>
      </c>
      <c r="E1002">
        <v>334.64</v>
      </c>
      <c r="F1002">
        <f>IF(tblAEX[[#This Row],[Datum]]&lt;=INDEX(tblRecessie[Eind],MATCH(tblAEX[[#This Row],[Datum]],tblRecessie[Start])),1,NA())</f>
        <v>1</v>
      </c>
      <c r="G1002" s="3">
        <f>tblAEX[[#This Row],[Close]]/INDEX(tblAEX[Close],MATCH(EDATE(tblAEX[[#This Row],[Datum]],-12),tblAEX[Datum]))-1</f>
        <v>-1.3821353844340356E-2</v>
      </c>
      <c r="H1002" t="e">
        <f ca="1">IF(tblAEX[[#This Row],[Close]]=MinClose,tblAEX[[#This Row],[Close]],NA())</f>
        <v>#N/A</v>
      </c>
      <c r="I1002" t="e">
        <f ca="1">IF(tblAEX[[#This Row],[Close]]=MaxClose,tblAEX[[#This Row],[Close]],NA())</f>
        <v>#N/A</v>
      </c>
    </row>
    <row r="1003" spans="1:9" x14ac:dyDescent="0.25">
      <c r="A1003" s="1">
        <v>37963</v>
      </c>
      <c r="B1003">
        <v>332.42</v>
      </c>
      <c r="C1003">
        <v>332.45</v>
      </c>
      <c r="D1003">
        <v>330.27</v>
      </c>
      <c r="E1003">
        <v>331.85</v>
      </c>
      <c r="F1003">
        <f>IF(tblAEX[[#This Row],[Datum]]&lt;=INDEX(tblRecessie[Eind],MATCH(tblAEX[[#This Row],[Datum]],tblRecessie[Start])),1,NA())</f>
        <v>1</v>
      </c>
      <c r="G1003" s="3">
        <f>tblAEX[[#This Row],[Close]]/INDEX(tblAEX[Close],MATCH(EDATE(tblAEX[[#This Row],[Datum]],-12),tblAEX[Datum]))-1</f>
        <v>-1.9558601944042353E-2</v>
      </c>
      <c r="H1003" t="e">
        <f ca="1">IF(tblAEX[[#This Row],[Close]]=MinClose,tblAEX[[#This Row],[Close]],NA())</f>
        <v>#N/A</v>
      </c>
      <c r="I1003" t="e">
        <f ca="1">IF(tblAEX[[#This Row],[Close]]=MaxClose,tblAEX[[#This Row],[Close]],NA())</f>
        <v>#N/A</v>
      </c>
    </row>
    <row r="1004" spans="1:9" x14ac:dyDescent="0.25">
      <c r="A1004" s="1">
        <v>37964</v>
      </c>
      <c r="B1004">
        <v>334.75</v>
      </c>
      <c r="C1004">
        <v>334.75</v>
      </c>
      <c r="D1004">
        <v>331.9</v>
      </c>
      <c r="E1004">
        <v>332.21</v>
      </c>
      <c r="F1004">
        <f>IF(tblAEX[[#This Row],[Datum]]&lt;=INDEX(tblRecessie[Eind],MATCH(tblAEX[[#This Row],[Datum]],tblRecessie[Start])),1,NA())</f>
        <v>1</v>
      </c>
      <c r="G1004" s="3">
        <f>tblAEX[[#This Row],[Close]]/INDEX(tblAEX[Close],MATCH(EDATE(tblAEX[[#This Row],[Datum]],-12),tblAEX[Datum]))-1</f>
        <v>6.4224908358325727E-3</v>
      </c>
      <c r="H1004" t="e">
        <f ca="1">IF(tblAEX[[#This Row],[Close]]=MinClose,tblAEX[[#This Row],[Close]],NA())</f>
        <v>#N/A</v>
      </c>
      <c r="I1004" t="e">
        <f ca="1">IF(tblAEX[[#This Row],[Close]]=MaxClose,tblAEX[[#This Row],[Close]],NA())</f>
        <v>#N/A</v>
      </c>
    </row>
    <row r="1005" spans="1:9" x14ac:dyDescent="0.25">
      <c r="A1005" s="1">
        <v>37965</v>
      </c>
      <c r="B1005">
        <v>330.52</v>
      </c>
      <c r="C1005">
        <v>330.92</v>
      </c>
      <c r="D1005">
        <v>326.3</v>
      </c>
      <c r="E1005">
        <v>327.76</v>
      </c>
      <c r="F1005">
        <f>IF(tblAEX[[#This Row],[Datum]]&lt;=INDEX(tblRecessie[Eind],MATCH(tblAEX[[#This Row],[Datum]],tblRecessie[Start])),1,NA())</f>
        <v>1</v>
      </c>
      <c r="G1005" s="3">
        <f>tblAEX[[#This Row],[Close]]/INDEX(tblAEX[Close],MATCH(EDATE(tblAEX[[#This Row],[Datum]],-12),tblAEX[Datum]))-1</f>
        <v>-9.9380758193626795E-3</v>
      </c>
      <c r="H1005" t="e">
        <f ca="1">IF(tblAEX[[#This Row],[Close]]=MinClose,tblAEX[[#This Row],[Close]],NA())</f>
        <v>#N/A</v>
      </c>
      <c r="I1005" t="e">
        <f ca="1">IF(tblAEX[[#This Row],[Close]]=MaxClose,tblAEX[[#This Row],[Close]],NA())</f>
        <v>#N/A</v>
      </c>
    </row>
    <row r="1006" spans="1:9" x14ac:dyDescent="0.25">
      <c r="A1006" s="1">
        <v>37966</v>
      </c>
      <c r="B1006">
        <v>329.12</v>
      </c>
      <c r="C1006">
        <v>330.31</v>
      </c>
      <c r="D1006">
        <v>327.01</v>
      </c>
      <c r="E1006">
        <v>330.13</v>
      </c>
      <c r="F1006">
        <f>IF(tblAEX[[#This Row],[Datum]]&lt;=INDEX(tblRecessie[Eind],MATCH(tblAEX[[#This Row],[Datum]],tblRecessie[Start])),1,NA())</f>
        <v>1</v>
      </c>
      <c r="G1006" s="3">
        <f>tblAEX[[#This Row],[Close]]/INDEX(tblAEX[Close],MATCH(EDATE(tblAEX[[#This Row],[Datum]],-12),tblAEX[Datum]))-1</f>
        <v>-1.6650780412248434E-2</v>
      </c>
      <c r="H1006" t="e">
        <f ca="1">IF(tblAEX[[#This Row],[Close]]=MinClose,tblAEX[[#This Row],[Close]],NA())</f>
        <v>#N/A</v>
      </c>
      <c r="I1006" t="e">
        <f ca="1">IF(tblAEX[[#This Row],[Close]]=MaxClose,tblAEX[[#This Row],[Close]],NA())</f>
        <v>#N/A</v>
      </c>
    </row>
    <row r="1007" spans="1:9" x14ac:dyDescent="0.25">
      <c r="A1007" s="1">
        <v>37967</v>
      </c>
      <c r="B1007">
        <v>332.48</v>
      </c>
      <c r="C1007">
        <v>333.75</v>
      </c>
      <c r="D1007">
        <v>328.19</v>
      </c>
      <c r="E1007">
        <v>329.92</v>
      </c>
      <c r="F1007">
        <f>IF(tblAEX[[#This Row],[Datum]]&lt;=INDEX(tblRecessie[Eind],MATCH(tblAEX[[#This Row],[Datum]],tblRecessie[Start])),1,NA())</f>
        <v>1</v>
      </c>
      <c r="G1007" s="3">
        <f>tblAEX[[#This Row],[Close]]/INDEX(tblAEX[Close],MATCH(EDATE(tblAEX[[#This Row],[Datum]],-12),tblAEX[Datum]))-1</f>
        <v>-5.1501105759022003E-4</v>
      </c>
      <c r="H1007" t="e">
        <f ca="1">IF(tblAEX[[#This Row],[Close]]=MinClose,tblAEX[[#This Row],[Close]],NA())</f>
        <v>#N/A</v>
      </c>
      <c r="I1007" t="e">
        <f ca="1">IF(tblAEX[[#This Row],[Close]]=MaxClose,tblAEX[[#This Row],[Close]],NA())</f>
        <v>#N/A</v>
      </c>
    </row>
    <row r="1008" spans="1:9" x14ac:dyDescent="0.25">
      <c r="A1008" s="1">
        <v>37970</v>
      </c>
      <c r="B1008">
        <v>334.81</v>
      </c>
      <c r="C1008">
        <v>335.6</v>
      </c>
      <c r="D1008">
        <v>329.52</v>
      </c>
      <c r="E1008">
        <v>330.26</v>
      </c>
      <c r="F1008">
        <f>IF(tblAEX[[#This Row],[Datum]]&lt;=INDEX(tblRecessie[Eind],MATCH(tblAEX[[#This Row],[Datum]],tblRecessie[Start])),1,NA())</f>
        <v>1</v>
      </c>
      <c r="G1008" s="3">
        <f>tblAEX[[#This Row],[Close]]/INDEX(tblAEX[Close],MATCH(EDATE(tblAEX[[#This Row],[Datum]],-12),tblAEX[Datum]))-1</f>
        <v>2.3268783888458433E-2</v>
      </c>
      <c r="H1008" t="e">
        <f ca="1">IF(tblAEX[[#This Row],[Close]]=MinClose,tblAEX[[#This Row],[Close]],NA())</f>
        <v>#N/A</v>
      </c>
      <c r="I1008" t="e">
        <f ca="1">IF(tblAEX[[#This Row],[Close]]=MaxClose,tblAEX[[#This Row],[Close]],NA())</f>
        <v>#N/A</v>
      </c>
    </row>
    <row r="1009" spans="1:9" x14ac:dyDescent="0.25">
      <c r="A1009" s="1">
        <v>37971</v>
      </c>
      <c r="B1009">
        <v>327.84</v>
      </c>
      <c r="C1009">
        <v>329.67</v>
      </c>
      <c r="D1009">
        <v>326.91000000000003</v>
      </c>
      <c r="E1009">
        <v>328.25</v>
      </c>
      <c r="F1009">
        <f>IF(tblAEX[[#This Row],[Datum]]&lt;=INDEX(tblRecessie[Eind],MATCH(tblAEX[[#This Row],[Datum]],tblRecessie[Start])),1,NA())</f>
        <v>1</v>
      </c>
      <c r="G1009" s="3">
        <f>tblAEX[[#This Row],[Close]]/INDEX(tblAEX[Close],MATCH(EDATE(tblAEX[[#This Row],[Datum]],-12),tblAEX[Datum]))-1</f>
        <v>-2.1638699293612729E-2</v>
      </c>
      <c r="H1009" t="e">
        <f ca="1">IF(tblAEX[[#This Row],[Close]]=MinClose,tblAEX[[#This Row],[Close]],NA())</f>
        <v>#N/A</v>
      </c>
      <c r="I1009" t="e">
        <f ca="1">IF(tblAEX[[#This Row],[Close]]=MaxClose,tblAEX[[#This Row],[Close]],NA())</f>
        <v>#N/A</v>
      </c>
    </row>
    <row r="1010" spans="1:9" x14ac:dyDescent="0.25">
      <c r="A1010" s="1">
        <v>37972</v>
      </c>
      <c r="B1010">
        <v>328.93</v>
      </c>
      <c r="C1010">
        <v>329.42</v>
      </c>
      <c r="D1010">
        <v>324.83999999999997</v>
      </c>
      <c r="E1010">
        <v>325.88</v>
      </c>
      <c r="F1010">
        <f>IF(tblAEX[[#This Row],[Datum]]&lt;=INDEX(tblRecessie[Eind],MATCH(tblAEX[[#This Row],[Datum]],tblRecessie[Start])),1,NA())</f>
        <v>1</v>
      </c>
      <c r="G1010" s="3">
        <f>tblAEX[[#This Row],[Close]]/INDEX(tblAEX[Close],MATCH(EDATE(tblAEX[[#This Row],[Datum]],-12),tblAEX[Datum]))-1</f>
        <v>-1.3650534217137245E-2</v>
      </c>
      <c r="H1010" t="e">
        <f ca="1">IF(tblAEX[[#This Row],[Close]]=MinClose,tblAEX[[#This Row],[Close]],NA())</f>
        <v>#N/A</v>
      </c>
      <c r="I1010" t="e">
        <f ca="1">IF(tblAEX[[#This Row],[Close]]=MaxClose,tblAEX[[#This Row],[Close]],NA())</f>
        <v>#N/A</v>
      </c>
    </row>
    <row r="1011" spans="1:9" x14ac:dyDescent="0.25">
      <c r="A1011" s="1">
        <v>37973</v>
      </c>
      <c r="B1011">
        <v>325.8</v>
      </c>
      <c r="C1011">
        <v>328.76</v>
      </c>
      <c r="D1011">
        <v>325.27999999999997</v>
      </c>
      <c r="E1011">
        <v>328.59</v>
      </c>
      <c r="F1011">
        <f>IF(tblAEX[[#This Row],[Datum]]&lt;=INDEX(tblRecessie[Eind],MATCH(tblAEX[[#This Row],[Datum]],tblRecessie[Start])),1,NA())</f>
        <v>1</v>
      </c>
      <c r="G1011" s="3">
        <f>tblAEX[[#This Row],[Close]]/INDEX(tblAEX[Close],MATCH(EDATE(tblAEX[[#This Row],[Datum]],-12),tblAEX[Datum]))-1</f>
        <v>1.5577190542420016E-2</v>
      </c>
      <c r="H1011" t="e">
        <f ca="1">IF(tblAEX[[#This Row],[Close]]=MinClose,tblAEX[[#This Row],[Close]],NA())</f>
        <v>#N/A</v>
      </c>
      <c r="I1011" t="e">
        <f ca="1">IF(tblAEX[[#This Row],[Close]]=MaxClose,tblAEX[[#This Row],[Close]],NA())</f>
        <v>#N/A</v>
      </c>
    </row>
    <row r="1012" spans="1:9" x14ac:dyDescent="0.25">
      <c r="A1012" s="1">
        <v>37974</v>
      </c>
      <c r="B1012">
        <v>329.93</v>
      </c>
      <c r="C1012">
        <v>331.69</v>
      </c>
      <c r="D1012">
        <v>328.72</v>
      </c>
      <c r="E1012">
        <v>331.65</v>
      </c>
      <c r="F1012">
        <f>IF(tblAEX[[#This Row],[Datum]]&lt;=INDEX(tblRecessie[Eind],MATCH(tblAEX[[#This Row],[Datum]],tblRecessie[Start])),1,NA())</f>
        <v>1</v>
      </c>
      <c r="G1012" s="3">
        <f>tblAEX[[#This Row],[Close]]/INDEX(tblAEX[Close],MATCH(EDATE(tblAEX[[#This Row],[Datum]],-12),tblAEX[Datum]))-1</f>
        <v>3.4079570965327877E-2</v>
      </c>
      <c r="H1012" t="e">
        <f ca="1">IF(tblAEX[[#This Row],[Close]]=MinClose,tblAEX[[#This Row],[Close]],NA())</f>
        <v>#N/A</v>
      </c>
      <c r="I1012" t="e">
        <f ca="1">IF(tblAEX[[#This Row],[Close]]=MaxClose,tblAEX[[#This Row],[Close]],NA())</f>
        <v>#N/A</v>
      </c>
    </row>
    <row r="1013" spans="1:9" x14ac:dyDescent="0.25">
      <c r="A1013" s="1">
        <v>37977</v>
      </c>
      <c r="B1013">
        <v>329.31</v>
      </c>
      <c r="C1013">
        <v>331.94</v>
      </c>
      <c r="D1013">
        <v>329.22</v>
      </c>
      <c r="E1013">
        <v>330.13</v>
      </c>
      <c r="F1013">
        <f>IF(tblAEX[[#This Row],[Datum]]&lt;=INDEX(tblRecessie[Eind],MATCH(tblAEX[[#This Row],[Datum]],tblRecessie[Start])),1,NA())</f>
        <v>1</v>
      </c>
      <c r="G1013" s="3">
        <f>tblAEX[[#This Row],[Close]]/INDEX(tblAEX[Close],MATCH(EDATE(tblAEX[[#This Row],[Datum]],-12),tblAEX[Datum]))-1</f>
        <v>1.5035051039232528E-2</v>
      </c>
      <c r="H1013" t="e">
        <f ca="1">IF(tblAEX[[#This Row],[Close]]=MinClose,tblAEX[[#This Row],[Close]],NA())</f>
        <v>#N/A</v>
      </c>
      <c r="I1013" t="e">
        <f ca="1">IF(tblAEX[[#This Row],[Close]]=MaxClose,tblAEX[[#This Row],[Close]],NA())</f>
        <v>#N/A</v>
      </c>
    </row>
    <row r="1014" spans="1:9" x14ac:dyDescent="0.25">
      <c r="A1014" s="1">
        <v>37978</v>
      </c>
      <c r="B1014">
        <v>331.61</v>
      </c>
      <c r="C1014">
        <v>331.73</v>
      </c>
      <c r="D1014">
        <v>329.93</v>
      </c>
      <c r="E1014">
        <v>331.02</v>
      </c>
      <c r="F1014">
        <f>IF(tblAEX[[#This Row],[Datum]]&lt;=INDEX(tblRecessie[Eind],MATCH(tblAEX[[#This Row],[Datum]],tblRecessie[Start])),1,NA())</f>
        <v>1</v>
      </c>
      <c r="G1014" s="3">
        <f>tblAEX[[#This Row],[Close]]/INDEX(tblAEX[Close],MATCH(EDATE(tblAEX[[#This Row],[Datum]],-12),tblAEX[Datum]))-1</f>
        <v>3.9427392939461736E-3</v>
      </c>
      <c r="H1014" t="e">
        <f ca="1">IF(tblAEX[[#This Row],[Close]]=MinClose,tblAEX[[#This Row],[Close]],NA())</f>
        <v>#N/A</v>
      </c>
      <c r="I1014" t="e">
        <f ca="1">IF(tblAEX[[#This Row],[Close]]=MaxClose,tblAEX[[#This Row],[Close]],NA())</f>
        <v>#N/A</v>
      </c>
    </row>
    <row r="1015" spans="1:9" x14ac:dyDescent="0.25">
      <c r="A1015" s="1">
        <v>37979</v>
      </c>
      <c r="B1015">
        <v>331.1</v>
      </c>
      <c r="C1015">
        <v>332.06</v>
      </c>
      <c r="D1015">
        <v>330.59</v>
      </c>
      <c r="E1015">
        <v>332.06</v>
      </c>
      <c r="F1015">
        <f>IF(tblAEX[[#This Row],[Datum]]&lt;=INDEX(tblRecessie[Eind],MATCH(tblAEX[[#This Row],[Datum]],tblRecessie[Start])),1,NA())</f>
        <v>1</v>
      </c>
      <c r="G1015" s="3">
        <f>tblAEX[[#This Row],[Close]]/INDEX(tblAEX[Close],MATCH(EDATE(tblAEX[[#This Row],[Datum]],-12),tblAEX[Datum]))-1</f>
        <v>1.4357282502443836E-2</v>
      </c>
      <c r="H1015" t="e">
        <f ca="1">IF(tblAEX[[#This Row],[Close]]=MinClose,tblAEX[[#This Row],[Close]],NA())</f>
        <v>#N/A</v>
      </c>
      <c r="I1015" t="e">
        <f ca="1">IF(tblAEX[[#This Row],[Close]]=MaxClose,tblAEX[[#This Row],[Close]],NA())</f>
        <v>#N/A</v>
      </c>
    </row>
    <row r="1016" spans="1:9" x14ac:dyDescent="0.25">
      <c r="A1016" s="1">
        <v>37984</v>
      </c>
      <c r="B1016">
        <v>333.04</v>
      </c>
      <c r="C1016">
        <v>335.31</v>
      </c>
      <c r="D1016">
        <v>332.93</v>
      </c>
      <c r="E1016">
        <v>334.53</v>
      </c>
      <c r="F1016">
        <f>IF(tblAEX[[#This Row],[Datum]]&lt;=INDEX(tblRecessie[Eind],MATCH(tblAEX[[#This Row],[Datum]],tblRecessie[Start])),1,NA())</f>
        <v>1</v>
      </c>
      <c r="G1016" s="3">
        <f>tblAEX[[#This Row],[Close]]/INDEX(tblAEX[Close],MATCH(EDATE(tblAEX[[#This Row],[Datum]],-12),tblAEX[Datum]))-1</f>
        <v>5.2444472409236553E-2</v>
      </c>
      <c r="H1016" t="e">
        <f ca="1">IF(tblAEX[[#This Row],[Close]]=MinClose,tblAEX[[#This Row],[Close]],NA())</f>
        <v>#N/A</v>
      </c>
      <c r="I1016" t="e">
        <f ca="1">IF(tblAEX[[#This Row],[Close]]=MaxClose,tblAEX[[#This Row],[Close]],NA())</f>
        <v>#N/A</v>
      </c>
    </row>
    <row r="1017" spans="1:9" x14ac:dyDescent="0.25">
      <c r="A1017" s="1">
        <v>37985</v>
      </c>
      <c r="B1017">
        <v>336.6</v>
      </c>
      <c r="C1017">
        <v>337.75</v>
      </c>
      <c r="D1017">
        <v>336.05</v>
      </c>
      <c r="E1017">
        <v>337.04</v>
      </c>
      <c r="F1017">
        <f>IF(tblAEX[[#This Row],[Datum]]&lt;=INDEX(tblRecessie[Eind],MATCH(tblAEX[[#This Row],[Datum]],tblRecessie[Start])),1,NA())</f>
        <v>1</v>
      </c>
      <c r="G1017" s="3">
        <f>tblAEX[[#This Row],[Close]]/INDEX(tblAEX[Close],MATCH(EDATE(tblAEX[[#This Row],[Datum]],-12),tblAEX[Datum]))-1</f>
        <v>5.2296356426988044E-2</v>
      </c>
      <c r="H1017" t="e">
        <f ca="1">IF(tblAEX[[#This Row],[Close]]=MinClose,tblAEX[[#This Row],[Close]],NA())</f>
        <v>#N/A</v>
      </c>
      <c r="I1017" t="e">
        <f ca="1">IF(tblAEX[[#This Row],[Close]]=MaxClose,tblAEX[[#This Row],[Close]],NA())</f>
        <v>#N/A</v>
      </c>
    </row>
    <row r="1018" spans="1:9" x14ac:dyDescent="0.25">
      <c r="A1018" s="1">
        <v>37986</v>
      </c>
      <c r="B1018">
        <v>337.45</v>
      </c>
      <c r="C1018">
        <v>338.02</v>
      </c>
      <c r="D1018">
        <v>336.84</v>
      </c>
      <c r="E1018">
        <v>337.65</v>
      </c>
      <c r="F1018">
        <f>IF(tblAEX[[#This Row],[Datum]]&lt;=INDEX(tblRecessie[Eind],MATCH(tblAEX[[#This Row],[Datum]],tblRecessie[Start])),1,NA())</f>
        <v>1</v>
      </c>
      <c r="G1018" s="3">
        <f>tblAEX[[#This Row],[Close]]/INDEX(tblAEX[Close],MATCH(EDATE(tblAEX[[#This Row],[Datum]],-12),tblAEX[Datum]))-1</f>
        <v>4.6230595234406424E-2</v>
      </c>
      <c r="H1018" t="e">
        <f ca="1">IF(tblAEX[[#This Row],[Close]]=MinClose,tblAEX[[#This Row],[Close]],NA())</f>
        <v>#N/A</v>
      </c>
      <c r="I1018" t="e">
        <f ca="1">IF(tblAEX[[#This Row],[Close]]=MaxClose,tblAEX[[#This Row],[Close]],NA())</f>
        <v>#N/A</v>
      </c>
    </row>
    <row r="1019" spans="1:9" x14ac:dyDescent="0.25">
      <c r="A1019" s="1">
        <v>37988</v>
      </c>
      <c r="B1019">
        <v>338.69</v>
      </c>
      <c r="C1019">
        <v>342.76</v>
      </c>
      <c r="D1019">
        <v>337.97</v>
      </c>
      <c r="E1019">
        <v>342.76</v>
      </c>
      <c r="F1019">
        <f>IF(tblAEX[[#This Row],[Datum]]&lt;=INDEX(tblRecessie[Eind],MATCH(tblAEX[[#This Row],[Datum]],tblRecessie[Start])),1,NA())</f>
        <v>1</v>
      </c>
      <c r="G1019" s="3">
        <f>tblAEX[[#This Row],[Close]]/INDEX(tblAEX[Close],MATCH(EDATE(tblAEX[[#This Row],[Datum]],-12),tblAEX[Datum]))-1</f>
        <v>1.6307893020221842E-2</v>
      </c>
      <c r="H1019" t="e">
        <f ca="1">IF(tblAEX[[#This Row],[Close]]=MinClose,tblAEX[[#This Row],[Close]],NA())</f>
        <v>#N/A</v>
      </c>
      <c r="I1019" t="e">
        <f ca="1">IF(tblAEX[[#This Row],[Close]]=MaxClose,tblAEX[[#This Row],[Close]],NA())</f>
        <v>#N/A</v>
      </c>
    </row>
    <row r="1020" spans="1:9" x14ac:dyDescent="0.25">
      <c r="A1020" s="1">
        <v>37991</v>
      </c>
      <c r="B1020">
        <v>342.62</v>
      </c>
      <c r="C1020">
        <v>344</v>
      </c>
      <c r="D1020">
        <v>340.72</v>
      </c>
      <c r="E1020">
        <v>343.74</v>
      </c>
      <c r="F1020">
        <f>IF(tblAEX[[#This Row],[Datum]]&lt;=INDEX(tblRecessie[Eind],MATCH(tblAEX[[#This Row],[Datum]],tblRecessie[Start])),1,NA())</f>
        <v>1</v>
      </c>
      <c r="G1020" s="3">
        <f>tblAEX[[#This Row],[Close]]/INDEX(tblAEX[Close],MATCH(EDATE(tblAEX[[#This Row],[Datum]],-12),tblAEX[Datum]))-1</f>
        <v>2.5049203793165331E-2</v>
      </c>
      <c r="H1020" t="e">
        <f ca="1">IF(tblAEX[[#This Row],[Close]]=MinClose,tblAEX[[#This Row],[Close]],NA())</f>
        <v>#N/A</v>
      </c>
      <c r="I1020" t="e">
        <f ca="1">IF(tblAEX[[#This Row],[Close]]=MaxClose,tblAEX[[#This Row],[Close]],NA())</f>
        <v>#N/A</v>
      </c>
    </row>
    <row r="1021" spans="1:9" x14ac:dyDescent="0.25">
      <c r="A1021" s="1">
        <v>37992</v>
      </c>
      <c r="B1021">
        <v>344.92</v>
      </c>
      <c r="C1021">
        <v>345.24</v>
      </c>
      <c r="D1021">
        <v>341.48</v>
      </c>
      <c r="E1021">
        <v>342.11</v>
      </c>
      <c r="F1021">
        <f>IF(tblAEX[[#This Row],[Datum]]&lt;=INDEX(tblRecessie[Eind],MATCH(tblAEX[[#This Row],[Datum]],tblRecessie[Start])),1,NA())</f>
        <v>1</v>
      </c>
      <c r="G1021" s="3">
        <f>tblAEX[[#This Row],[Close]]/INDEX(tblAEX[Close],MATCH(EDATE(tblAEX[[#This Row],[Datum]],-12),tblAEX[Datum]))-1</f>
        <v>1.7488029027748819E-2</v>
      </c>
      <c r="H1021" t="e">
        <f ca="1">IF(tblAEX[[#This Row],[Close]]=MinClose,tblAEX[[#This Row],[Close]],NA())</f>
        <v>#N/A</v>
      </c>
      <c r="I1021" t="e">
        <f ca="1">IF(tblAEX[[#This Row],[Close]]=MaxClose,tblAEX[[#This Row],[Close]],NA())</f>
        <v>#N/A</v>
      </c>
    </row>
    <row r="1022" spans="1:9" x14ac:dyDescent="0.25">
      <c r="A1022" s="1">
        <v>37993</v>
      </c>
      <c r="B1022">
        <v>343.2</v>
      </c>
      <c r="C1022">
        <v>343.24</v>
      </c>
      <c r="D1022">
        <v>338.64</v>
      </c>
      <c r="E1022">
        <v>340.17</v>
      </c>
      <c r="F1022">
        <f>IF(tblAEX[[#This Row],[Datum]]&lt;=INDEX(tblRecessie[Eind],MATCH(tblAEX[[#This Row],[Datum]],tblRecessie[Start])),1,NA())</f>
        <v>1</v>
      </c>
      <c r="G1022" s="3">
        <f>tblAEX[[#This Row],[Close]]/INDEX(tblAEX[Close],MATCH(EDATE(tblAEX[[#This Row],[Datum]],-12),tblAEX[Datum]))-1</f>
        <v>1.5766371047209571E-2</v>
      </c>
      <c r="H1022" t="e">
        <f ca="1">IF(tblAEX[[#This Row],[Close]]=MinClose,tblAEX[[#This Row],[Close]],NA())</f>
        <v>#N/A</v>
      </c>
      <c r="I1022" t="e">
        <f ca="1">IF(tblAEX[[#This Row],[Close]]=MaxClose,tblAEX[[#This Row],[Close]],NA())</f>
        <v>#N/A</v>
      </c>
    </row>
    <row r="1023" spans="1:9" x14ac:dyDescent="0.25">
      <c r="A1023" s="1">
        <v>37994</v>
      </c>
      <c r="B1023">
        <v>343.26</v>
      </c>
      <c r="C1023">
        <v>346.22</v>
      </c>
      <c r="D1023">
        <v>342.47</v>
      </c>
      <c r="E1023">
        <v>345.29</v>
      </c>
      <c r="F1023">
        <f>IF(tblAEX[[#This Row],[Datum]]&lt;=INDEX(tblRecessie[Eind],MATCH(tblAEX[[#This Row],[Datum]],tblRecessie[Start])),1,NA())</f>
        <v>1</v>
      </c>
      <c r="G1023" s="3">
        <f>tblAEX[[#This Row],[Close]]/INDEX(tblAEX[Close],MATCH(EDATE(tblAEX[[#This Row],[Datum]],-12),tblAEX[Datum]))-1</f>
        <v>5.0375688254798767E-2</v>
      </c>
      <c r="H1023" t="e">
        <f ca="1">IF(tblAEX[[#This Row],[Close]]=MinClose,tblAEX[[#This Row],[Close]],NA())</f>
        <v>#N/A</v>
      </c>
      <c r="I1023" t="e">
        <f ca="1">IF(tblAEX[[#This Row],[Close]]=MaxClose,tblAEX[[#This Row],[Close]],NA())</f>
        <v>#N/A</v>
      </c>
    </row>
    <row r="1024" spans="1:9" x14ac:dyDescent="0.25">
      <c r="A1024" s="1">
        <v>37995</v>
      </c>
      <c r="B1024">
        <v>345.16</v>
      </c>
      <c r="C1024">
        <v>346.91</v>
      </c>
      <c r="D1024">
        <v>341.61</v>
      </c>
      <c r="E1024">
        <v>343.52</v>
      </c>
      <c r="F1024">
        <f>IF(tblAEX[[#This Row],[Datum]]&lt;=INDEX(tblRecessie[Eind],MATCH(tblAEX[[#This Row],[Datum]],tblRecessie[Start])),1,NA())</f>
        <v>1</v>
      </c>
      <c r="G1024" s="3">
        <f>tblAEX[[#This Row],[Close]]/INDEX(tblAEX[Close],MATCH(EDATE(tblAEX[[#This Row],[Datum]],-12),tblAEX[Datum]))-1</f>
        <v>3.1127119915953738E-2</v>
      </c>
      <c r="H1024" t="e">
        <f ca="1">IF(tblAEX[[#This Row],[Close]]=MinClose,tblAEX[[#This Row],[Close]],NA())</f>
        <v>#N/A</v>
      </c>
      <c r="I1024" t="e">
        <f ca="1">IF(tblAEX[[#This Row],[Close]]=MaxClose,tblAEX[[#This Row],[Close]],NA())</f>
        <v>#N/A</v>
      </c>
    </row>
    <row r="1025" spans="1:9" x14ac:dyDescent="0.25">
      <c r="A1025" s="1">
        <v>37998</v>
      </c>
      <c r="B1025">
        <v>342.27</v>
      </c>
      <c r="C1025">
        <v>342.64</v>
      </c>
      <c r="D1025">
        <v>340.57</v>
      </c>
      <c r="E1025">
        <v>341.53</v>
      </c>
      <c r="F1025">
        <f>IF(tblAEX[[#This Row],[Datum]]&lt;=INDEX(tblRecessie[Eind],MATCH(tblAEX[[#This Row],[Datum]],tblRecessie[Start])),1,NA())</f>
        <v>1</v>
      </c>
      <c r="G1025" s="3">
        <f>tblAEX[[#This Row],[Close]]/INDEX(tblAEX[Close],MATCH(EDATE(tblAEX[[#This Row],[Datum]],-12),tblAEX[Datum]))-1</f>
        <v>2.5215381382643454E-2</v>
      </c>
      <c r="H1025" t="e">
        <f ca="1">IF(tblAEX[[#This Row],[Close]]=MinClose,tblAEX[[#This Row],[Close]],NA())</f>
        <v>#N/A</v>
      </c>
      <c r="I1025" t="e">
        <f ca="1">IF(tblAEX[[#This Row],[Close]]=MaxClose,tblAEX[[#This Row],[Close]],NA())</f>
        <v>#N/A</v>
      </c>
    </row>
    <row r="1026" spans="1:9" x14ac:dyDescent="0.25">
      <c r="A1026" s="1">
        <v>37999</v>
      </c>
      <c r="B1026">
        <v>343.25</v>
      </c>
      <c r="C1026">
        <v>346.16</v>
      </c>
      <c r="D1026">
        <v>342.51</v>
      </c>
      <c r="E1026">
        <v>342.77</v>
      </c>
      <c r="F1026">
        <f>IF(tblAEX[[#This Row],[Datum]]&lt;=INDEX(tblRecessie[Eind],MATCH(tblAEX[[#This Row],[Datum]],tblRecessie[Start])),1,NA())</f>
        <v>1</v>
      </c>
      <c r="G1026" s="3">
        <f>tblAEX[[#This Row],[Close]]/INDEX(tblAEX[Close],MATCH(EDATE(tblAEX[[#This Row],[Datum]],-12),tblAEX[Datum]))-1</f>
        <v>2.2583532219570435E-2</v>
      </c>
      <c r="H1026" t="e">
        <f ca="1">IF(tblAEX[[#This Row],[Close]]=MinClose,tblAEX[[#This Row],[Close]],NA())</f>
        <v>#N/A</v>
      </c>
      <c r="I1026" t="e">
        <f ca="1">IF(tblAEX[[#This Row],[Close]]=MaxClose,tblAEX[[#This Row],[Close]],NA())</f>
        <v>#N/A</v>
      </c>
    </row>
    <row r="1027" spans="1:9" x14ac:dyDescent="0.25">
      <c r="A1027" s="1">
        <v>38000</v>
      </c>
      <c r="B1027">
        <v>342.55</v>
      </c>
      <c r="C1027">
        <v>347.78</v>
      </c>
      <c r="D1027">
        <v>341.91</v>
      </c>
      <c r="E1027">
        <v>347.23</v>
      </c>
      <c r="F1027">
        <f>IF(tblAEX[[#This Row],[Datum]]&lt;=INDEX(tblRecessie[Eind],MATCH(tblAEX[[#This Row],[Datum]],tblRecessie[Start])),1,NA())</f>
        <v>1</v>
      </c>
      <c r="G1027" s="3">
        <f>tblAEX[[#This Row],[Close]]/INDEX(tblAEX[Close],MATCH(EDATE(tblAEX[[#This Row],[Datum]],-12),tblAEX[Datum]))-1</f>
        <v>3.6043562583917721E-2</v>
      </c>
      <c r="H1027" t="e">
        <f ca="1">IF(tblAEX[[#This Row],[Close]]=MinClose,tblAEX[[#This Row],[Close]],NA())</f>
        <v>#N/A</v>
      </c>
      <c r="I1027" t="e">
        <f ca="1">IF(tblAEX[[#This Row],[Close]]=MaxClose,tblAEX[[#This Row],[Close]],NA())</f>
        <v>#N/A</v>
      </c>
    </row>
    <row r="1028" spans="1:9" x14ac:dyDescent="0.25">
      <c r="A1028" s="1">
        <v>38001</v>
      </c>
      <c r="B1028">
        <v>346.51</v>
      </c>
      <c r="C1028">
        <v>352.86</v>
      </c>
      <c r="D1028">
        <v>345.8</v>
      </c>
      <c r="E1028">
        <v>351.47</v>
      </c>
      <c r="F1028">
        <f>IF(tblAEX[[#This Row],[Datum]]&lt;=INDEX(tblRecessie[Eind],MATCH(tblAEX[[#This Row],[Datum]],tblRecessie[Start])),1,NA())</f>
        <v>1</v>
      </c>
      <c r="G1028" s="3">
        <f>tblAEX[[#This Row],[Close]]/INDEX(tblAEX[Close],MATCH(EDATE(tblAEX[[#This Row],[Datum]],-12),tblAEX[Datum]))-1</f>
        <v>6.2709763250990314E-2</v>
      </c>
      <c r="H1028" t="e">
        <f ca="1">IF(tblAEX[[#This Row],[Close]]=MinClose,tblAEX[[#This Row],[Close]],NA())</f>
        <v>#N/A</v>
      </c>
      <c r="I1028" t="e">
        <f ca="1">IF(tblAEX[[#This Row],[Close]]=MaxClose,tblAEX[[#This Row],[Close]],NA())</f>
        <v>#N/A</v>
      </c>
    </row>
    <row r="1029" spans="1:9" x14ac:dyDescent="0.25">
      <c r="A1029" s="1">
        <v>38002</v>
      </c>
      <c r="B1029">
        <v>353.08</v>
      </c>
      <c r="C1029">
        <v>358.89</v>
      </c>
      <c r="D1029">
        <v>353.08</v>
      </c>
      <c r="E1029">
        <v>357.55</v>
      </c>
      <c r="F1029">
        <f>IF(tblAEX[[#This Row],[Datum]]&lt;=INDEX(tblRecessie[Eind],MATCH(tblAEX[[#This Row],[Datum]],tblRecessie[Start])),1,NA())</f>
        <v>1</v>
      </c>
      <c r="G1029" s="3">
        <f>tblAEX[[#This Row],[Close]]/INDEX(tblAEX[Close],MATCH(EDATE(tblAEX[[#This Row],[Datum]],-12),tblAEX[Datum]))-1</f>
        <v>8.3517682354010692E-2</v>
      </c>
      <c r="H1029" t="e">
        <f ca="1">IF(tblAEX[[#This Row],[Close]]=MinClose,tblAEX[[#This Row],[Close]],NA())</f>
        <v>#N/A</v>
      </c>
      <c r="I1029" t="e">
        <f ca="1">IF(tblAEX[[#This Row],[Close]]=MaxClose,tblAEX[[#This Row],[Close]],NA())</f>
        <v>#N/A</v>
      </c>
    </row>
    <row r="1030" spans="1:9" x14ac:dyDescent="0.25">
      <c r="A1030" s="1">
        <v>38005</v>
      </c>
      <c r="B1030">
        <v>359</v>
      </c>
      <c r="C1030">
        <v>360.39</v>
      </c>
      <c r="D1030">
        <v>356.17</v>
      </c>
      <c r="E1030">
        <v>357.34</v>
      </c>
      <c r="F1030">
        <f>IF(tblAEX[[#This Row],[Datum]]&lt;=INDEX(tblRecessie[Eind],MATCH(tblAEX[[#This Row],[Datum]],tblRecessie[Start])),1,NA())</f>
        <v>1</v>
      </c>
      <c r="G1030" s="3">
        <f>tblAEX[[#This Row],[Close]]/INDEX(tblAEX[Close],MATCH(EDATE(tblAEX[[#This Row],[Datum]],-12),tblAEX[Datum]))-1</f>
        <v>0.12162968078094094</v>
      </c>
      <c r="H1030" t="e">
        <f ca="1">IF(tblAEX[[#This Row],[Close]]=MinClose,tblAEX[[#This Row],[Close]],NA())</f>
        <v>#N/A</v>
      </c>
      <c r="I1030" t="e">
        <f ca="1">IF(tblAEX[[#This Row],[Close]]=MaxClose,tblAEX[[#This Row],[Close]],NA())</f>
        <v>#N/A</v>
      </c>
    </row>
    <row r="1031" spans="1:9" x14ac:dyDescent="0.25">
      <c r="A1031" s="1">
        <v>38006</v>
      </c>
      <c r="B1031">
        <v>357.33</v>
      </c>
      <c r="C1031">
        <v>357.52</v>
      </c>
      <c r="D1031">
        <v>354.08</v>
      </c>
      <c r="E1031">
        <v>354.25</v>
      </c>
      <c r="F1031">
        <f>IF(tblAEX[[#This Row],[Datum]]&lt;=INDEX(tblRecessie[Eind],MATCH(tblAEX[[#This Row],[Datum]],tblRecessie[Start])),1,NA())</f>
        <v>1</v>
      </c>
      <c r="G1031" s="3">
        <f>tblAEX[[#This Row],[Close]]/INDEX(tblAEX[Close],MATCH(EDATE(tblAEX[[#This Row],[Datum]],-12),tblAEX[Datum]))-1</f>
        <v>0.13164451827242507</v>
      </c>
      <c r="H1031" t="e">
        <f ca="1">IF(tblAEX[[#This Row],[Close]]=MinClose,tblAEX[[#This Row],[Close]],NA())</f>
        <v>#N/A</v>
      </c>
      <c r="I1031" t="e">
        <f ca="1">IF(tblAEX[[#This Row],[Close]]=MaxClose,tblAEX[[#This Row],[Close]],NA())</f>
        <v>#N/A</v>
      </c>
    </row>
    <row r="1032" spans="1:9" x14ac:dyDescent="0.25">
      <c r="A1032" s="1">
        <v>38007</v>
      </c>
      <c r="B1032">
        <v>353.97</v>
      </c>
      <c r="C1032">
        <v>357.55</v>
      </c>
      <c r="D1032">
        <v>353.46</v>
      </c>
      <c r="E1032">
        <v>357.45</v>
      </c>
      <c r="F1032">
        <f>IF(tblAEX[[#This Row],[Datum]]&lt;=INDEX(tblRecessie[Eind],MATCH(tblAEX[[#This Row],[Datum]],tblRecessie[Start])),1,NA())</f>
        <v>1</v>
      </c>
      <c r="G1032" s="3">
        <f>tblAEX[[#This Row],[Close]]/INDEX(tblAEX[Close],MATCH(EDATE(tblAEX[[#This Row],[Datum]],-12),tblAEX[Datum]))-1</f>
        <v>0.1617212129090968</v>
      </c>
      <c r="H1032" t="e">
        <f ca="1">IF(tblAEX[[#This Row],[Close]]=MinClose,tblAEX[[#This Row],[Close]],NA())</f>
        <v>#N/A</v>
      </c>
      <c r="I1032" t="e">
        <f ca="1">IF(tblAEX[[#This Row],[Close]]=MaxClose,tblAEX[[#This Row],[Close]],NA())</f>
        <v>#N/A</v>
      </c>
    </row>
    <row r="1033" spans="1:9" x14ac:dyDescent="0.25">
      <c r="A1033" s="1">
        <v>38008</v>
      </c>
      <c r="B1033">
        <v>359.64</v>
      </c>
      <c r="C1033">
        <v>360.3</v>
      </c>
      <c r="D1033">
        <v>356.3</v>
      </c>
      <c r="E1033">
        <v>357.97</v>
      </c>
      <c r="F1033">
        <f>IF(tblAEX[[#This Row],[Datum]]&lt;=INDEX(tblRecessie[Eind],MATCH(tblAEX[[#This Row],[Datum]],tblRecessie[Start])),1,NA())</f>
        <v>1</v>
      </c>
      <c r="G1033" s="3">
        <f>tblAEX[[#This Row],[Close]]/INDEX(tblAEX[Close],MATCH(EDATE(tblAEX[[#This Row],[Datum]],-12),tblAEX[Datum]))-1</f>
        <v>0.19009940490042898</v>
      </c>
      <c r="H1033" t="e">
        <f ca="1">IF(tblAEX[[#This Row],[Close]]=MinClose,tblAEX[[#This Row],[Close]],NA())</f>
        <v>#N/A</v>
      </c>
      <c r="I1033" t="e">
        <f ca="1">IF(tblAEX[[#This Row],[Close]]=MaxClose,tblAEX[[#This Row],[Close]],NA())</f>
        <v>#N/A</v>
      </c>
    </row>
    <row r="1034" spans="1:9" x14ac:dyDescent="0.25">
      <c r="A1034" s="1">
        <v>38009</v>
      </c>
      <c r="B1034">
        <v>357.63</v>
      </c>
      <c r="C1034">
        <v>358.46</v>
      </c>
      <c r="D1034">
        <v>356.19</v>
      </c>
      <c r="E1034">
        <v>357.13</v>
      </c>
      <c r="F1034">
        <f>IF(tblAEX[[#This Row],[Datum]]&lt;=INDEX(tblRecessie[Eind],MATCH(tblAEX[[#This Row],[Datum]],tblRecessie[Start])),1,NA())</f>
        <v>1</v>
      </c>
      <c r="G1034" s="3">
        <f>tblAEX[[#This Row],[Close]]/INDEX(tblAEX[Close],MATCH(EDATE(tblAEX[[#This Row],[Datum]],-12),tblAEX[Datum]))-1</f>
        <v>0.19886535298264474</v>
      </c>
      <c r="H1034" t="e">
        <f ca="1">IF(tblAEX[[#This Row],[Close]]=MinClose,tblAEX[[#This Row],[Close]],NA())</f>
        <v>#N/A</v>
      </c>
      <c r="I1034" t="e">
        <f ca="1">IF(tblAEX[[#This Row],[Close]]=MaxClose,tblAEX[[#This Row],[Close]],NA())</f>
        <v>#N/A</v>
      </c>
    </row>
    <row r="1035" spans="1:9" x14ac:dyDescent="0.25">
      <c r="A1035" s="1">
        <v>38012</v>
      </c>
      <c r="B1035">
        <v>357.13</v>
      </c>
      <c r="C1035">
        <v>357.31</v>
      </c>
      <c r="D1035">
        <v>354.31</v>
      </c>
      <c r="E1035">
        <v>355.58</v>
      </c>
      <c r="F1035">
        <f>IF(tblAEX[[#This Row],[Datum]]&lt;=INDEX(tblRecessie[Eind],MATCH(tblAEX[[#This Row],[Datum]],tblRecessie[Start])),1,NA())</f>
        <v>1</v>
      </c>
      <c r="G1035" s="3">
        <f>tblAEX[[#This Row],[Close]]/INDEX(tblAEX[Close],MATCH(EDATE(tblAEX[[#This Row],[Datum]],-12),tblAEX[Datum]))-1</f>
        <v>0.20193347755543534</v>
      </c>
      <c r="H1035" t="e">
        <f ca="1">IF(tblAEX[[#This Row],[Close]]=MinClose,tblAEX[[#This Row],[Close]],NA())</f>
        <v>#N/A</v>
      </c>
      <c r="I1035" t="e">
        <f ca="1">IF(tblAEX[[#This Row],[Close]]=MaxClose,tblAEX[[#This Row],[Close]],NA())</f>
        <v>#N/A</v>
      </c>
    </row>
    <row r="1036" spans="1:9" x14ac:dyDescent="0.25">
      <c r="A1036" s="1">
        <v>38013</v>
      </c>
      <c r="B1036">
        <v>359.45</v>
      </c>
      <c r="C1036">
        <v>360.85</v>
      </c>
      <c r="D1036">
        <v>356.96</v>
      </c>
      <c r="E1036">
        <v>356.96</v>
      </c>
      <c r="F1036">
        <f>IF(tblAEX[[#This Row],[Datum]]&lt;=INDEX(tblRecessie[Eind],MATCH(tblAEX[[#This Row],[Datum]],tblRecessie[Start])),1,NA())</f>
        <v>1</v>
      </c>
      <c r="G1036" s="3">
        <f>tblAEX[[#This Row],[Close]]/INDEX(tblAEX[Close],MATCH(EDATE(tblAEX[[#This Row],[Datum]],-12),tblAEX[Datum]))-1</f>
        <v>0.2554426194914361</v>
      </c>
      <c r="H1036" t="e">
        <f ca="1">IF(tblAEX[[#This Row],[Close]]=MinClose,tblAEX[[#This Row],[Close]],NA())</f>
        <v>#N/A</v>
      </c>
      <c r="I1036" t="e">
        <f ca="1">IF(tblAEX[[#This Row],[Close]]=MaxClose,tblAEX[[#This Row],[Close]],NA())</f>
        <v>#N/A</v>
      </c>
    </row>
    <row r="1037" spans="1:9" x14ac:dyDescent="0.25">
      <c r="A1037" s="1">
        <v>38014</v>
      </c>
      <c r="B1037">
        <v>356.9</v>
      </c>
      <c r="C1037">
        <v>359.94</v>
      </c>
      <c r="D1037">
        <v>355.21</v>
      </c>
      <c r="E1037">
        <v>359.23</v>
      </c>
      <c r="F1037">
        <f>IF(tblAEX[[#This Row],[Datum]]&lt;=INDEX(tblRecessie[Eind],MATCH(tblAEX[[#This Row],[Datum]],tblRecessie[Start])),1,NA())</f>
        <v>1</v>
      </c>
      <c r="G1037" s="3">
        <f>tblAEX[[#This Row],[Close]]/INDEX(tblAEX[Close],MATCH(EDATE(tblAEX[[#This Row],[Datum]],-12),tblAEX[Datum]))-1</f>
        <v>0.26111988766017191</v>
      </c>
      <c r="H1037" t="e">
        <f ca="1">IF(tblAEX[[#This Row],[Close]]=MinClose,tblAEX[[#This Row],[Close]],NA())</f>
        <v>#N/A</v>
      </c>
      <c r="I1037" t="e">
        <f ca="1">IF(tblAEX[[#This Row],[Close]]=MaxClose,tblAEX[[#This Row],[Close]],NA())</f>
        <v>#N/A</v>
      </c>
    </row>
    <row r="1038" spans="1:9" x14ac:dyDescent="0.25">
      <c r="A1038" s="1">
        <v>38015</v>
      </c>
      <c r="B1038">
        <v>355.86</v>
      </c>
      <c r="C1038">
        <v>357.23</v>
      </c>
      <c r="D1038">
        <v>353.9</v>
      </c>
      <c r="E1038">
        <v>354.22</v>
      </c>
      <c r="F1038">
        <f>IF(tblAEX[[#This Row],[Datum]]&lt;=INDEX(tblRecessie[Eind],MATCH(tblAEX[[#This Row],[Datum]],tblRecessie[Start])),1,NA())</f>
        <v>1</v>
      </c>
      <c r="G1038" s="3">
        <f>tblAEX[[#This Row],[Close]]/INDEX(tblAEX[Close],MATCH(EDATE(tblAEX[[#This Row],[Datum]],-12),tblAEX[Datum]))-1</f>
        <v>0.25290039615166937</v>
      </c>
      <c r="H1038" t="e">
        <f ca="1">IF(tblAEX[[#This Row],[Close]]=MinClose,tblAEX[[#This Row],[Close]],NA())</f>
        <v>#N/A</v>
      </c>
      <c r="I1038" t="e">
        <f ca="1">IF(tblAEX[[#This Row],[Close]]=MaxClose,tblAEX[[#This Row],[Close]],NA())</f>
        <v>#N/A</v>
      </c>
    </row>
    <row r="1039" spans="1:9" x14ac:dyDescent="0.25">
      <c r="A1039" s="1">
        <v>38016</v>
      </c>
      <c r="B1039">
        <v>355.35</v>
      </c>
      <c r="C1039">
        <v>356.66</v>
      </c>
      <c r="D1039">
        <v>352.67</v>
      </c>
      <c r="E1039">
        <v>353.31</v>
      </c>
      <c r="F1039">
        <f>IF(tblAEX[[#This Row],[Datum]]&lt;=INDEX(tblRecessie[Eind],MATCH(tblAEX[[#This Row],[Datum]],tblRecessie[Start])),1,NA())</f>
        <v>1</v>
      </c>
      <c r="G1039" s="3">
        <f>tblAEX[[#This Row],[Close]]/INDEX(tblAEX[Close],MATCH(EDATE(tblAEX[[#This Row],[Datum]],-12),tblAEX[Datum]))-1</f>
        <v>0.20608315696046975</v>
      </c>
      <c r="H1039" t="e">
        <f ca="1">IF(tblAEX[[#This Row],[Close]]=MinClose,tblAEX[[#This Row],[Close]],NA())</f>
        <v>#N/A</v>
      </c>
      <c r="I1039" t="e">
        <f ca="1">IF(tblAEX[[#This Row],[Close]]=MaxClose,tblAEX[[#This Row],[Close]],NA())</f>
        <v>#N/A</v>
      </c>
    </row>
    <row r="1040" spans="1:9" x14ac:dyDescent="0.25">
      <c r="A1040" s="1">
        <v>38019</v>
      </c>
      <c r="B1040">
        <v>354.51</v>
      </c>
      <c r="C1040">
        <v>355.82</v>
      </c>
      <c r="D1040">
        <v>352.39</v>
      </c>
      <c r="E1040">
        <v>355.47</v>
      </c>
      <c r="F1040">
        <f>IF(tblAEX[[#This Row],[Datum]]&lt;=INDEX(tblRecessie[Eind],MATCH(tblAEX[[#This Row],[Datum]],tblRecessie[Start])),1,NA())</f>
        <v>1</v>
      </c>
      <c r="G1040" s="3">
        <f>tblAEX[[#This Row],[Close]]/INDEX(tblAEX[Close],MATCH(EDATE(tblAEX[[#This Row],[Datum]],-12),tblAEX[Datum]))-1</f>
        <v>0.20522818200311943</v>
      </c>
      <c r="H1040" t="e">
        <f ca="1">IF(tblAEX[[#This Row],[Close]]=MinClose,tblAEX[[#This Row],[Close]],NA())</f>
        <v>#N/A</v>
      </c>
      <c r="I1040" t="e">
        <f ca="1">IF(tblAEX[[#This Row],[Close]]=MaxClose,tblAEX[[#This Row],[Close]],NA())</f>
        <v>#N/A</v>
      </c>
    </row>
    <row r="1041" spans="1:9" x14ac:dyDescent="0.25">
      <c r="A1041" s="1">
        <v>38020</v>
      </c>
      <c r="B1041">
        <v>355.4</v>
      </c>
      <c r="C1041">
        <v>355.64</v>
      </c>
      <c r="D1041">
        <v>350.57</v>
      </c>
      <c r="E1041">
        <v>351.74</v>
      </c>
      <c r="F1041">
        <f>IF(tblAEX[[#This Row],[Datum]]&lt;=INDEX(tblRecessie[Eind],MATCH(tblAEX[[#This Row],[Datum]],tblRecessie[Start])),1,NA())</f>
        <v>1</v>
      </c>
      <c r="G1041" s="3">
        <f>tblAEX[[#This Row],[Close]]/INDEX(tblAEX[Close],MATCH(EDATE(tblAEX[[#This Row],[Datum]],-12),tblAEX[Datum]))-1</f>
        <v>0.17642730526104544</v>
      </c>
      <c r="H1041" t="e">
        <f ca="1">IF(tblAEX[[#This Row],[Close]]=MinClose,tblAEX[[#This Row],[Close]],NA())</f>
        <v>#N/A</v>
      </c>
      <c r="I1041" t="e">
        <f ca="1">IF(tblAEX[[#This Row],[Close]]=MaxClose,tblAEX[[#This Row],[Close]],NA())</f>
        <v>#N/A</v>
      </c>
    </row>
    <row r="1042" spans="1:9" x14ac:dyDescent="0.25">
      <c r="A1042" s="1">
        <v>38021</v>
      </c>
      <c r="B1042">
        <v>350.61</v>
      </c>
      <c r="C1042">
        <v>351.46</v>
      </c>
      <c r="D1042">
        <v>348.61</v>
      </c>
      <c r="E1042">
        <v>348.99</v>
      </c>
      <c r="F1042">
        <f>IF(tblAEX[[#This Row],[Datum]]&lt;=INDEX(tblRecessie[Eind],MATCH(tblAEX[[#This Row],[Datum]],tblRecessie[Start])),1,NA())</f>
        <v>1</v>
      </c>
      <c r="G1042" s="3">
        <f>tblAEX[[#This Row],[Close]]/INDEX(tblAEX[Close],MATCH(EDATE(tblAEX[[#This Row],[Datum]],-12),tblAEX[Datum]))-1</f>
        <v>0.22221054843454491</v>
      </c>
      <c r="H1042" t="e">
        <f ca="1">IF(tblAEX[[#This Row],[Close]]=MinClose,tblAEX[[#This Row],[Close]],NA())</f>
        <v>#N/A</v>
      </c>
      <c r="I1042" t="e">
        <f ca="1">IF(tblAEX[[#This Row],[Close]]=MaxClose,tblAEX[[#This Row],[Close]],NA())</f>
        <v>#N/A</v>
      </c>
    </row>
    <row r="1043" spans="1:9" x14ac:dyDescent="0.25">
      <c r="A1043" s="1">
        <v>38022</v>
      </c>
      <c r="B1043">
        <v>347.93</v>
      </c>
      <c r="C1043">
        <v>352.15</v>
      </c>
      <c r="D1043">
        <v>347.88</v>
      </c>
      <c r="E1043">
        <v>349.85</v>
      </c>
      <c r="F1043">
        <f>IF(tblAEX[[#This Row],[Datum]]&lt;=INDEX(tblRecessie[Eind],MATCH(tblAEX[[#This Row],[Datum]],tblRecessie[Start])),1,NA())</f>
        <v>1</v>
      </c>
      <c r="G1043" s="3">
        <f>tblAEX[[#This Row],[Close]]/INDEX(tblAEX[Close],MATCH(EDATE(tblAEX[[#This Row],[Datum]],-12),tblAEX[Datum]))-1</f>
        <v>0.20277099735276938</v>
      </c>
      <c r="H1043" t="e">
        <f ca="1">IF(tblAEX[[#This Row],[Close]]=MinClose,tblAEX[[#This Row],[Close]],NA())</f>
        <v>#N/A</v>
      </c>
      <c r="I1043" t="e">
        <f ca="1">IF(tblAEX[[#This Row],[Close]]=MaxClose,tblAEX[[#This Row],[Close]],NA())</f>
        <v>#N/A</v>
      </c>
    </row>
    <row r="1044" spans="1:9" x14ac:dyDescent="0.25">
      <c r="A1044" s="1">
        <v>38023</v>
      </c>
      <c r="B1044">
        <v>351.45</v>
      </c>
      <c r="C1044">
        <v>353.2</v>
      </c>
      <c r="D1044">
        <v>349.6</v>
      </c>
      <c r="E1044">
        <v>351.35</v>
      </c>
      <c r="F1044">
        <f>IF(tblAEX[[#This Row],[Datum]]&lt;=INDEX(tblRecessie[Eind],MATCH(tblAEX[[#This Row],[Datum]],tblRecessie[Start])),1,NA())</f>
        <v>1</v>
      </c>
      <c r="G1044" s="3">
        <f>tblAEX[[#This Row],[Close]]/INDEX(tblAEX[Close],MATCH(EDATE(tblAEX[[#This Row],[Datum]],-12),tblAEX[Datum]))-1</f>
        <v>0.23562510989977148</v>
      </c>
      <c r="H1044" t="e">
        <f ca="1">IF(tblAEX[[#This Row],[Close]]=MinClose,tblAEX[[#This Row],[Close]],NA())</f>
        <v>#N/A</v>
      </c>
      <c r="I1044" t="e">
        <f ca="1">IF(tblAEX[[#This Row],[Close]]=MaxClose,tblAEX[[#This Row],[Close]],NA())</f>
        <v>#N/A</v>
      </c>
    </row>
    <row r="1045" spans="1:9" x14ac:dyDescent="0.25">
      <c r="A1045" s="1">
        <v>38026</v>
      </c>
      <c r="B1045">
        <v>352.61</v>
      </c>
      <c r="C1045">
        <v>355.94</v>
      </c>
      <c r="D1045">
        <v>352.5</v>
      </c>
      <c r="E1045">
        <v>355.49</v>
      </c>
      <c r="F1045">
        <f>IF(tblAEX[[#This Row],[Datum]]&lt;=INDEX(tblRecessie[Eind],MATCH(tblAEX[[#This Row],[Datum]],tblRecessie[Start])),1,NA())</f>
        <v>1</v>
      </c>
      <c r="G1045" s="3">
        <f>tblAEX[[#This Row],[Close]]/INDEX(tblAEX[Close],MATCH(EDATE(tblAEX[[#This Row],[Datum]],-12),tblAEX[Datum]))-1</f>
        <v>0.273153785545448</v>
      </c>
      <c r="H1045" t="e">
        <f ca="1">IF(tblAEX[[#This Row],[Close]]=MinClose,tblAEX[[#This Row],[Close]],NA())</f>
        <v>#N/A</v>
      </c>
      <c r="I1045" t="e">
        <f ca="1">IF(tblAEX[[#This Row],[Close]]=MaxClose,tblAEX[[#This Row],[Close]],NA())</f>
        <v>#N/A</v>
      </c>
    </row>
    <row r="1046" spans="1:9" x14ac:dyDescent="0.25">
      <c r="A1046" s="1">
        <v>38027</v>
      </c>
      <c r="B1046">
        <v>355.72</v>
      </c>
      <c r="C1046">
        <v>356.06</v>
      </c>
      <c r="D1046">
        <v>353.74</v>
      </c>
      <c r="E1046">
        <v>355.77</v>
      </c>
      <c r="F1046">
        <f>IF(tblAEX[[#This Row],[Datum]]&lt;=INDEX(tblRecessie[Eind],MATCH(tblAEX[[#This Row],[Datum]],tblRecessie[Start])),1,NA())</f>
        <v>1</v>
      </c>
      <c r="G1046" s="3">
        <f>tblAEX[[#This Row],[Close]]/INDEX(tblAEX[Close],MATCH(EDATE(tblAEX[[#This Row],[Datum]],-12),tblAEX[Datum]))-1</f>
        <v>0.29465065502183396</v>
      </c>
      <c r="H1046" t="e">
        <f ca="1">IF(tblAEX[[#This Row],[Close]]=MinClose,tblAEX[[#This Row],[Close]],NA())</f>
        <v>#N/A</v>
      </c>
      <c r="I1046" t="e">
        <f ca="1">IF(tblAEX[[#This Row],[Close]]=MaxClose,tblAEX[[#This Row],[Close]],NA())</f>
        <v>#N/A</v>
      </c>
    </row>
    <row r="1047" spans="1:9" x14ac:dyDescent="0.25">
      <c r="A1047" s="1">
        <v>38028</v>
      </c>
      <c r="B1047">
        <v>356.26</v>
      </c>
      <c r="C1047">
        <v>357.99</v>
      </c>
      <c r="D1047">
        <v>355.71</v>
      </c>
      <c r="E1047">
        <v>357.61</v>
      </c>
      <c r="F1047">
        <f>IF(tblAEX[[#This Row],[Datum]]&lt;=INDEX(tblRecessie[Eind],MATCH(tblAEX[[#This Row],[Datum]],tblRecessie[Start])),1,NA())</f>
        <v>1</v>
      </c>
      <c r="G1047" s="3">
        <f>tblAEX[[#This Row],[Close]]/INDEX(tblAEX[Close],MATCH(EDATE(tblAEX[[#This Row],[Datum]],-12),tblAEX[Datum]))-1</f>
        <v>0.25724230066094789</v>
      </c>
      <c r="H1047" t="e">
        <f ca="1">IF(tblAEX[[#This Row],[Close]]=MinClose,tblAEX[[#This Row],[Close]],NA())</f>
        <v>#N/A</v>
      </c>
      <c r="I1047" t="e">
        <f ca="1">IF(tblAEX[[#This Row],[Close]]=MaxClose,tblAEX[[#This Row],[Close]],NA())</f>
        <v>#N/A</v>
      </c>
    </row>
    <row r="1048" spans="1:9" x14ac:dyDescent="0.25">
      <c r="A1048" s="1">
        <v>38029</v>
      </c>
      <c r="B1048">
        <v>358.58</v>
      </c>
      <c r="C1048">
        <v>360.4</v>
      </c>
      <c r="D1048">
        <v>356.91</v>
      </c>
      <c r="E1048">
        <v>358.35</v>
      </c>
      <c r="F1048">
        <f>IF(tblAEX[[#This Row],[Datum]]&lt;=INDEX(tblRecessie[Eind],MATCH(tblAEX[[#This Row],[Datum]],tblRecessie[Start])),1,NA())</f>
        <v>1</v>
      </c>
      <c r="G1048" s="3">
        <f>tblAEX[[#This Row],[Close]]/INDEX(tblAEX[Close],MATCH(EDATE(tblAEX[[#This Row],[Datum]],-12),tblAEX[Datum]))-1</f>
        <v>0.30119825708061021</v>
      </c>
      <c r="H1048" t="e">
        <f ca="1">IF(tblAEX[[#This Row],[Close]]=MinClose,tblAEX[[#This Row],[Close]],NA())</f>
        <v>#N/A</v>
      </c>
      <c r="I1048" t="e">
        <f ca="1">IF(tblAEX[[#This Row],[Close]]=MaxClose,tblAEX[[#This Row],[Close]],NA())</f>
        <v>#N/A</v>
      </c>
    </row>
    <row r="1049" spans="1:9" x14ac:dyDescent="0.25">
      <c r="A1049" s="1">
        <v>38030</v>
      </c>
      <c r="B1049">
        <v>358.07</v>
      </c>
      <c r="C1049">
        <v>359.58</v>
      </c>
      <c r="D1049">
        <v>354.76</v>
      </c>
      <c r="E1049">
        <v>355.64</v>
      </c>
      <c r="F1049">
        <f>IF(tblAEX[[#This Row],[Datum]]&lt;=INDEX(tblRecessie[Eind],MATCH(tblAEX[[#This Row],[Datum]],tblRecessie[Start])),1,NA())</f>
        <v>1</v>
      </c>
      <c r="G1049" s="3">
        <f>tblAEX[[#This Row],[Close]]/INDEX(tblAEX[Close],MATCH(EDATE(tblAEX[[#This Row],[Datum]],-12),tblAEX[Datum]))-1</f>
        <v>0.29014002757019508</v>
      </c>
      <c r="H1049" t="e">
        <f ca="1">IF(tblAEX[[#This Row],[Close]]=MinClose,tblAEX[[#This Row],[Close]],NA())</f>
        <v>#N/A</v>
      </c>
      <c r="I1049" t="e">
        <f ca="1">IF(tblAEX[[#This Row],[Close]]=MaxClose,tblAEX[[#This Row],[Close]],NA())</f>
        <v>#N/A</v>
      </c>
    </row>
    <row r="1050" spans="1:9" x14ac:dyDescent="0.25">
      <c r="A1050" s="1">
        <v>38033</v>
      </c>
      <c r="B1050">
        <v>355.63</v>
      </c>
      <c r="C1050">
        <v>357.93</v>
      </c>
      <c r="D1050">
        <v>355.61</v>
      </c>
      <c r="E1050">
        <v>357.67</v>
      </c>
      <c r="F1050">
        <f>IF(tblAEX[[#This Row],[Datum]]&lt;=INDEX(tblRecessie[Eind],MATCH(tblAEX[[#This Row],[Datum]],tblRecessie[Start])),1,NA())</f>
        <v>1</v>
      </c>
      <c r="G1050" s="3">
        <f>tblAEX[[#This Row],[Close]]/INDEX(tblAEX[Close],MATCH(EDATE(tblAEX[[#This Row],[Datum]],-12),tblAEX[Datum]))-1</f>
        <v>0.25793971793338732</v>
      </c>
      <c r="H1050" t="e">
        <f ca="1">IF(tblAEX[[#This Row],[Close]]=MinClose,tblAEX[[#This Row],[Close]],NA())</f>
        <v>#N/A</v>
      </c>
      <c r="I1050" t="e">
        <f ca="1">IF(tblAEX[[#This Row],[Close]]=MaxClose,tblAEX[[#This Row],[Close]],NA())</f>
        <v>#N/A</v>
      </c>
    </row>
    <row r="1051" spans="1:9" x14ac:dyDescent="0.25">
      <c r="A1051" s="1">
        <v>38034</v>
      </c>
      <c r="B1051">
        <v>357.91</v>
      </c>
      <c r="C1051">
        <v>361.65</v>
      </c>
      <c r="D1051">
        <v>357.91</v>
      </c>
      <c r="E1051">
        <v>361.02</v>
      </c>
      <c r="F1051">
        <f>IF(tblAEX[[#This Row],[Datum]]&lt;=INDEX(tblRecessie[Eind],MATCH(tblAEX[[#This Row],[Datum]],tblRecessie[Start])),1,NA())</f>
        <v>1</v>
      </c>
      <c r="G1051" s="3">
        <f>tblAEX[[#This Row],[Close]]/INDEX(tblAEX[Close],MATCH(EDATE(tblAEX[[#This Row],[Datum]],-12),tblAEX[Datum]))-1</f>
        <v>0.24019237375472335</v>
      </c>
      <c r="H1051" t="e">
        <f ca="1">IF(tblAEX[[#This Row],[Close]]=MinClose,tblAEX[[#This Row],[Close]],NA())</f>
        <v>#N/A</v>
      </c>
      <c r="I1051" t="e">
        <f ca="1">IF(tblAEX[[#This Row],[Close]]=MaxClose,tblAEX[[#This Row],[Close]],NA())</f>
        <v>#N/A</v>
      </c>
    </row>
    <row r="1052" spans="1:9" x14ac:dyDescent="0.25">
      <c r="A1052" s="1">
        <v>38035</v>
      </c>
      <c r="B1052">
        <v>363.2</v>
      </c>
      <c r="C1052">
        <v>363.2</v>
      </c>
      <c r="D1052">
        <v>360.33</v>
      </c>
      <c r="E1052">
        <v>361.34</v>
      </c>
      <c r="F1052">
        <f>IF(tblAEX[[#This Row],[Datum]]&lt;=INDEX(tblRecessie[Eind],MATCH(tblAEX[[#This Row],[Datum]],tblRecessie[Start])),1,NA())</f>
        <v>1</v>
      </c>
      <c r="G1052" s="3">
        <f>tblAEX[[#This Row],[Close]]/INDEX(tblAEX[Close],MATCH(EDATE(tblAEX[[#This Row],[Datum]],-12),tblAEX[Datum]))-1</f>
        <v>0.23021925643469943</v>
      </c>
      <c r="H1052" t="e">
        <f ca="1">IF(tblAEX[[#This Row],[Close]]=MinClose,tblAEX[[#This Row],[Close]],NA())</f>
        <v>#N/A</v>
      </c>
      <c r="I1052" t="e">
        <f ca="1">IF(tblAEX[[#This Row],[Close]]=MaxClose,tblAEX[[#This Row],[Close]],NA())</f>
        <v>#N/A</v>
      </c>
    </row>
    <row r="1053" spans="1:9" x14ac:dyDescent="0.25">
      <c r="A1053" s="1">
        <v>38036</v>
      </c>
      <c r="B1053">
        <v>361.91</v>
      </c>
      <c r="C1053">
        <v>365.93</v>
      </c>
      <c r="D1053">
        <v>361.18</v>
      </c>
      <c r="E1053">
        <v>364.8</v>
      </c>
      <c r="F1053">
        <f>IF(tblAEX[[#This Row],[Datum]]&lt;=INDEX(tblRecessie[Eind],MATCH(tblAEX[[#This Row],[Datum]],tblRecessie[Start])),1,NA())</f>
        <v>1</v>
      </c>
      <c r="G1053" s="3">
        <f>tblAEX[[#This Row],[Close]]/INDEX(tblAEX[Close],MATCH(EDATE(tblAEX[[#This Row],[Datum]],-12),tblAEX[Datum]))-1</f>
        <v>0.27507864383082836</v>
      </c>
      <c r="H1053" t="e">
        <f ca="1">IF(tblAEX[[#This Row],[Close]]=MinClose,tblAEX[[#This Row],[Close]],NA())</f>
        <v>#N/A</v>
      </c>
      <c r="I1053" t="e">
        <f ca="1">IF(tblAEX[[#This Row],[Close]]=MaxClose,tblAEX[[#This Row],[Close]],NA())</f>
        <v>#N/A</v>
      </c>
    </row>
    <row r="1054" spans="1:9" x14ac:dyDescent="0.25">
      <c r="A1054" s="1">
        <v>38037</v>
      </c>
      <c r="B1054">
        <v>363.59</v>
      </c>
      <c r="C1054">
        <v>365.48</v>
      </c>
      <c r="D1054">
        <v>361.1</v>
      </c>
      <c r="E1054">
        <v>362.37</v>
      </c>
      <c r="F1054">
        <f>IF(tblAEX[[#This Row],[Datum]]&lt;=INDEX(tblRecessie[Eind],MATCH(tblAEX[[#This Row],[Datum]],tblRecessie[Start])),1,NA())</f>
        <v>1</v>
      </c>
      <c r="G1054" s="3">
        <f>tblAEX[[#This Row],[Close]]/INDEX(tblAEX[Close],MATCH(EDATE(tblAEX[[#This Row],[Datum]],-12),tblAEX[Datum]))-1</f>
        <v>0.28677958879301158</v>
      </c>
      <c r="H1054" t="e">
        <f ca="1">IF(tblAEX[[#This Row],[Close]]=MinClose,tblAEX[[#This Row],[Close]],NA())</f>
        <v>#N/A</v>
      </c>
      <c r="I1054" t="e">
        <f ca="1">IF(tblAEX[[#This Row],[Close]]=MaxClose,tblAEX[[#This Row],[Close]],NA())</f>
        <v>#N/A</v>
      </c>
    </row>
    <row r="1055" spans="1:9" x14ac:dyDescent="0.25">
      <c r="A1055" s="1">
        <v>38040</v>
      </c>
      <c r="B1055">
        <v>363.05</v>
      </c>
      <c r="C1055">
        <v>364.46</v>
      </c>
      <c r="D1055">
        <v>359.93</v>
      </c>
      <c r="E1055">
        <v>359.93</v>
      </c>
      <c r="F1055">
        <f>IF(tblAEX[[#This Row],[Datum]]&lt;=INDEX(tblRecessie[Eind],MATCH(tblAEX[[#This Row],[Datum]],tblRecessie[Start])),1,NA())</f>
        <v>1</v>
      </c>
      <c r="G1055" s="3">
        <f>tblAEX[[#This Row],[Close]]/INDEX(tblAEX[Close],MATCH(EDATE(tblAEX[[#This Row],[Datum]],-12),tblAEX[Datum]))-1</f>
        <v>0.27228702721809839</v>
      </c>
      <c r="H1055" t="e">
        <f ca="1">IF(tblAEX[[#This Row],[Close]]=MinClose,tblAEX[[#This Row],[Close]],NA())</f>
        <v>#N/A</v>
      </c>
      <c r="I1055" t="e">
        <f ca="1">IF(tblAEX[[#This Row],[Close]]=MaxClose,tblAEX[[#This Row],[Close]],NA())</f>
        <v>#N/A</v>
      </c>
    </row>
    <row r="1056" spans="1:9" x14ac:dyDescent="0.25">
      <c r="A1056" s="1">
        <v>38041</v>
      </c>
      <c r="B1056">
        <v>358.42</v>
      </c>
      <c r="C1056">
        <v>359.53</v>
      </c>
      <c r="D1056">
        <v>352.68</v>
      </c>
      <c r="E1056">
        <v>354.21</v>
      </c>
      <c r="F1056">
        <f>IF(tblAEX[[#This Row],[Datum]]&lt;=INDEX(tblRecessie[Eind],MATCH(tblAEX[[#This Row],[Datum]],tblRecessie[Start])),1,NA())</f>
        <v>1</v>
      </c>
      <c r="G1056" s="3">
        <f>tblAEX[[#This Row],[Close]]/INDEX(tblAEX[Close],MATCH(EDATE(tblAEX[[#This Row],[Datum]],-12),tblAEX[Datum]))-1</f>
        <v>0.32330855157470006</v>
      </c>
      <c r="H1056" t="e">
        <f ca="1">IF(tblAEX[[#This Row],[Close]]=MinClose,tblAEX[[#This Row],[Close]],NA())</f>
        <v>#N/A</v>
      </c>
      <c r="I1056" t="e">
        <f ca="1">IF(tblAEX[[#This Row],[Close]]=MaxClose,tblAEX[[#This Row],[Close]],NA())</f>
        <v>#N/A</v>
      </c>
    </row>
    <row r="1057" spans="1:9" x14ac:dyDescent="0.25">
      <c r="A1057" s="1">
        <v>38042</v>
      </c>
      <c r="B1057">
        <v>354.92</v>
      </c>
      <c r="C1057">
        <v>356.16</v>
      </c>
      <c r="D1057">
        <v>352.54</v>
      </c>
      <c r="E1057">
        <v>355.04</v>
      </c>
      <c r="F1057">
        <f>IF(tblAEX[[#This Row],[Datum]]&lt;=INDEX(tblRecessie[Eind],MATCH(tblAEX[[#This Row],[Datum]],tblRecessie[Start])),1,NA())</f>
        <v>1</v>
      </c>
      <c r="G1057" s="3">
        <f>tblAEX[[#This Row],[Close]]/INDEX(tblAEX[Close],MATCH(EDATE(tblAEX[[#This Row],[Datum]],-12),tblAEX[Datum]))-1</f>
        <v>0.37981423186040186</v>
      </c>
      <c r="H1057" t="e">
        <f ca="1">IF(tblAEX[[#This Row],[Close]]=MinClose,tblAEX[[#This Row],[Close]],NA())</f>
        <v>#N/A</v>
      </c>
      <c r="I1057" t="e">
        <f ca="1">IF(tblAEX[[#This Row],[Close]]=MaxClose,tblAEX[[#This Row],[Close]],NA())</f>
        <v>#N/A</v>
      </c>
    </row>
    <row r="1058" spans="1:9" x14ac:dyDescent="0.25">
      <c r="A1058" s="1">
        <v>38043</v>
      </c>
      <c r="B1058">
        <v>357.4</v>
      </c>
      <c r="C1058">
        <v>357.78</v>
      </c>
      <c r="D1058">
        <v>354.78</v>
      </c>
      <c r="E1058">
        <v>355.99</v>
      </c>
      <c r="F1058">
        <f>IF(tblAEX[[#This Row],[Datum]]&lt;=INDEX(tblRecessie[Eind],MATCH(tblAEX[[#This Row],[Datum]],tblRecessie[Start])),1,NA())</f>
        <v>1</v>
      </c>
      <c r="G1058" s="3">
        <f>tblAEX[[#This Row],[Close]]/INDEX(tblAEX[Close],MATCH(EDATE(tblAEX[[#This Row],[Datum]],-12),tblAEX[Datum]))-1</f>
        <v>0.40468768496231711</v>
      </c>
      <c r="H1058" t="e">
        <f ca="1">IF(tblAEX[[#This Row],[Close]]=MinClose,tblAEX[[#This Row],[Close]],NA())</f>
        <v>#N/A</v>
      </c>
      <c r="I1058" t="e">
        <f ca="1">IF(tblAEX[[#This Row],[Close]]=MaxClose,tblAEX[[#This Row],[Close]],NA())</f>
        <v>#N/A</v>
      </c>
    </row>
    <row r="1059" spans="1:9" x14ac:dyDescent="0.25">
      <c r="A1059" s="1">
        <v>38044</v>
      </c>
      <c r="B1059">
        <v>358.34</v>
      </c>
      <c r="C1059">
        <v>360.18</v>
      </c>
      <c r="D1059">
        <v>356.59</v>
      </c>
      <c r="E1059">
        <v>356.59</v>
      </c>
      <c r="F1059">
        <f>IF(tblAEX[[#This Row],[Datum]]&lt;=INDEX(tblRecessie[Eind],MATCH(tblAEX[[#This Row],[Datum]],tblRecessie[Start])),1,NA())</f>
        <v>1</v>
      </c>
      <c r="G1059" s="3">
        <f>tblAEX[[#This Row],[Close]]/INDEX(tblAEX[Close],MATCH(EDATE(tblAEX[[#This Row],[Datum]],-12),tblAEX[Datum]))-1</f>
        <v>0.37972528535500083</v>
      </c>
      <c r="H1059" t="e">
        <f ca="1">IF(tblAEX[[#This Row],[Close]]=MinClose,tblAEX[[#This Row],[Close]],NA())</f>
        <v>#N/A</v>
      </c>
      <c r="I1059" t="e">
        <f ca="1">IF(tblAEX[[#This Row],[Close]]=MaxClose,tblAEX[[#This Row],[Close]],NA())</f>
        <v>#N/A</v>
      </c>
    </row>
    <row r="1060" spans="1:9" x14ac:dyDescent="0.25">
      <c r="A1060" s="1">
        <v>38047</v>
      </c>
      <c r="B1060">
        <v>357.74</v>
      </c>
      <c r="C1060">
        <v>359.36</v>
      </c>
      <c r="D1060">
        <v>356.03</v>
      </c>
      <c r="E1060">
        <v>358.63</v>
      </c>
      <c r="F1060">
        <f>IF(tblAEX[[#This Row],[Datum]]&lt;=INDEX(tblRecessie[Eind],MATCH(tblAEX[[#This Row],[Datum]],tblRecessie[Start])),1,NA())</f>
        <v>1</v>
      </c>
      <c r="G1060" s="3">
        <f>tblAEX[[#This Row],[Close]]/INDEX(tblAEX[Close],MATCH(EDATE(tblAEX[[#This Row],[Datum]],-12),tblAEX[Datum]))-1</f>
        <v>0.34716952781638555</v>
      </c>
      <c r="H1060" t="e">
        <f ca="1">IF(tblAEX[[#This Row],[Close]]=MinClose,tblAEX[[#This Row],[Close]],NA())</f>
        <v>#N/A</v>
      </c>
      <c r="I1060" t="e">
        <f ca="1">IF(tblAEX[[#This Row],[Close]]=MaxClose,tblAEX[[#This Row],[Close]],NA())</f>
        <v>#N/A</v>
      </c>
    </row>
    <row r="1061" spans="1:9" x14ac:dyDescent="0.25">
      <c r="A1061" s="1">
        <v>38048</v>
      </c>
      <c r="B1061">
        <v>360.35</v>
      </c>
      <c r="C1061">
        <v>362.23</v>
      </c>
      <c r="D1061">
        <v>358.94</v>
      </c>
      <c r="E1061">
        <v>362.23</v>
      </c>
      <c r="F1061">
        <f>IF(tblAEX[[#This Row],[Datum]]&lt;=INDEX(tblRecessie[Eind],MATCH(tblAEX[[#This Row],[Datum]],tblRecessie[Start])),1,NA())</f>
        <v>1</v>
      </c>
      <c r="G1061" s="3">
        <f>tblAEX[[#This Row],[Close]]/INDEX(tblAEX[Close],MATCH(EDATE(tblAEX[[#This Row],[Datum]],-12),tblAEX[Datum]))-1</f>
        <v>0.36069268622516071</v>
      </c>
      <c r="H1061" t="e">
        <f ca="1">IF(tblAEX[[#This Row],[Close]]=MinClose,tblAEX[[#This Row],[Close]],NA())</f>
        <v>#N/A</v>
      </c>
      <c r="I1061" t="e">
        <f ca="1">IF(tblAEX[[#This Row],[Close]]=MaxClose,tblAEX[[#This Row],[Close]],NA())</f>
        <v>#N/A</v>
      </c>
    </row>
    <row r="1062" spans="1:9" x14ac:dyDescent="0.25">
      <c r="A1062" s="1">
        <v>38049</v>
      </c>
      <c r="B1062">
        <v>361.34</v>
      </c>
      <c r="C1062">
        <v>362.18</v>
      </c>
      <c r="D1062">
        <v>359.07</v>
      </c>
      <c r="E1062">
        <v>360.1</v>
      </c>
      <c r="F1062">
        <f>IF(tblAEX[[#This Row],[Datum]]&lt;=INDEX(tblRecessie[Eind],MATCH(tblAEX[[#This Row],[Datum]],tblRecessie[Start])),1,NA())</f>
        <v>1</v>
      </c>
      <c r="G1062" s="3">
        <f>tblAEX[[#This Row],[Close]]/INDEX(tblAEX[Close],MATCH(EDATE(tblAEX[[#This Row],[Datum]],-12),tblAEX[Datum]))-1</f>
        <v>0.34596695821185608</v>
      </c>
      <c r="H1062" t="e">
        <f ca="1">IF(tblAEX[[#This Row],[Close]]=MinClose,tblAEX[[#This Row],[Close]],NA())</f>
        <v>#N/A</v>
      </c>
      <c r="I1062" t="e">
        <f ca="1">IF(tblAEX[[#This Row],[Close]]=MaxClose,tblAEX[[#This Row],[Close]],NA())</f>
        <v>#N/A</v>
      </c>
    </row>
    <row r="1063" spans="1:9" x14ac:dyDescent="0.25">
      <c r="A1063" s="1">
        <v>38050</v>
      </c>
      <c r="B1063">
        <v>360.9</v>
      </c>
      <c r="C1063">
        <v>361.59</v>
      </c>
      <c r="D1063">
        <v>358.99</v>
      </c>
      <c r="E1063">
        <v>361.52</v>
      </c>
      <c r="F1063">
        <f>IF(tblAEX[[#This Row],[Datum]]&lt;=INDEX(tblRecessie[Eind],MATCH(tblAEX[[#This Row],[Datum]],tblRecessie[Start])),1,NA())</f>
        <v>1</v>
      </c>
      <c r="G1063" s="3">
        <f>tblAEX[[#This Row],[Close]]/INDEX(tblAEX[Close],MATCH(EDATE(tblAEX[[#This Row],[Datum]],-12),tblAEX[Datum]))-1</f>
        <v>0.4063642729323893</v>
      </c>
      <c r="H1063" t="e">
        <f ca="1">IF(tblAEX[[#This Row],[Close]]=MinClose,tblAEX[[#This Row],[Close]],NA())</f>
        <v>#N/A</v>
      </c>
      <c r="I1063" t="e">
        <f ca="1">IF(tblAEX[[#This Row],[Close]]=MaxClose,tblAEX[[#This Row],[Close]],NA())</f>
        <v>#N/A</v>
      </c>
    </row>
    <row r="1064" spans="1:9" x14ac:dyDescent="0.25">
      <c r="A1064" s="1">
        <v>38051</v>
      </c>
      <c r="B1064">
        <v>361.8</v>
      </c>
      <c r="C1064">
        <v>362.67</v>
      </c>
      <c r="D1064">
        <v>357.66</v>
      </c>
      <c r="E1064">
        <v>359.93</v>
      </c>
      <c r="F1064">
        <f>IF(tblAEX[[#This Row],[Datum]]&lt;=INDEX(tblRecessie[Eind],MATCH(tblAEX[[#This Row],[Datum]],tblRecessie[Start])),1,NA())</f>
        <v>1</v>
      </c>
      <c r="G1064" s="3">
        <f>tblAEX[[#This Row],[Close]]/INDEX(tblAEX[Close],MATCH(EDATE(tblAEX[[#This Row],[Datum]],-12),tblAEX[Datum]))-1</f>
        <v>0.41967420029187874</v>
      </c>
      <c r="H1064" t="e">
        <f ca="1">IF(tblAEX[[#This Row],[Close]]=MinClose,tblAEX[[#This Row],[Close]],NA())</f>
        <v>#N/A</v>
      </c>
      <c r="I1064" t="e">
        <f ca="1">IF(tblAEX[[#This Row],[Close]]=MaxClose,tblAEX[[#This Row],[Close]],NA())</f>
        <v>#N/A</v>
      </c>
    </row>
    <row r="1065" spans="1:9" x14ac:dyDescent="0.25">
      <c r="A1065" s="1">
        <v>38054</v>
      </c>
      <c r="B1065">
        <v>361.13</v>
      </c>
      <c r="C1065">
        <v>361.5</v>
      </c>
      <c r="D1065">
        <v>359.77</v>
      </c>
      <c r="E1065">
        <v>360.82</v>
      </c>
      <c r="F1065">
        <f>IF(tblAEX[[#This Row],[Datum]]&lt;=INDEX(tblRecessie[Eind],MATCH(tblAEX[[#This Row],[Datum]],tblRecessie[Start])),1,NA())</f>
        <v>1</v>
      </c>
      <c r="G1065" s="3">
        <f>tblAEX[[#This Row],[Close]]/INDEX(tblAEX[Close],MATCH(EDATE(tblAEX[[#This Row],[Datum]],-12),tblAEX[Datum]))-1</f>
        <v>0.5276037256562236</v>
      </c>
      <c r="H1065" t="e">
        <f ca="1">IF(tblAEX[[#This Row],[Close]]=MinClose,tblAEX[[#This Row],[Close]],NA())</f>
        <v>#N/A</v>
      </c>
      <c r="I1065" t="e">
        <f ca="1">IF(tblAEX[[#This Row],[Close]]=MaxClose,tblAEX[[#This Row],[Close]],NA())</f>
        <v>#N/A</v>
      </c>
    </row>
    <row r="1066" spans="1:9" x14ac:dyDescent="0.25">
      <c r="A1066" s="1">
        <v>38055</v>
      </c>
      <c r="B1066">
        <v>358.25</v>
      </c>
      <c r="C1066">
        <v>358.62</v>
      </c>
      <c r="D1066">
        <v>354.57</v>
      </c>
      <c r="E1066">
        <v>355.5</v>
      </c>
      <c r="F1066">
        <f>IF(tblAEX[[#This Row],[Datum]]&lt;=INDEX(tblRecessie[Eind],MATCH(tblAEX[[#This Row],[Datum]],tblRecessie[Start])),1,NA())</f>
        <v>1</v>
      </c>
      <c r="G1066" s="3">
        <f>tblAEX[[#This Row],[Close]]/INDEX(tblAEX[Close],MATCH(EDATE(tblAEX[[#This Row],[Datum]],-12),tblAEX[Datum]))-1</f>
        <v>0.50508044030482657</v>
      </c>
      <c r="H1066" t="e">
        <f ca="1">IF(tblAEX[[#This Row],[Close]]=MinClose,tblAEX[[#This Row],[Close]],NA())</f>
        <v>#N/A</v>
      </c>
      <c r="I1066" t="e">
        <f ca="1">IF(tblAEX[[#This Row],[Close]]=MaxClose,tblAEX[[#This Row],[Close]],NA())</f>
        <v>#N/A</v>
      </c>
    </row>
    <row r="1067" spans="1:9" x14ac:dyDescent="0.25">
      <c r="A1067" s="1">
        <v>38056</v>
      </c>
      <c r="B1067">
        <v>353.61</v>
      </c>
      <c r="C1067">
        <v>355.11</v>
      </c>
      <c r="D1067">
        <v>352.95</v>
      </c>
      <c r="E1067">
        <v>354.52</v>
      </c>
      <c r="F1067">
        <f>IF(tblAEX[[#This Row],[Datum]]&lt;=INDEX(tblRecessie[Eind],MATCH(tblAEX[[#This Row],[Datum]],tblRecessie[Start])),1,NA())</f>
        <v>1</v>
      </c>
      <c r="G1067" s="3">
        <f>tblAEX[[#This Row],[Close]]/INDEX(tblAEX[Close],MATCH(EDATE(tblAEX[[#This Row],[Datum]],-12),tblAEX[Datum]))-1</f>
        <v>0.55314115482344683</v>
      </c>
      <c r="H1067" t="e">
        <f ca="1">IF(tblAEX[[#This Row],[Close]]=MinClose,tblAEX[[#This Row],[Close]],NA())</f>
        <v>#N/A</v>
      </c>
      <c r="I1067" t="e">
        <f ca="1">IF(tblAEX[[#This Row],[Close]]=MaxClose,tblAEX[[#This Row],[Close]],NA())</f>
        <v>#N/A</v>
      </c>
    </row>
    <row r="1068" spans="1:9" x14ac:dyDescent="0.25">
      <c r="A1068" s="1">
        <v>38057</v>
      </c>
      <c r="B1068">
        <v>350.19</v>
      </c>
      <c r="C1068">
        <v>350.68</v>
      </c>
      <c r="D1068">
        <v>343.29</v>
      </c>
      <c r="E1068">
        <v>344.05</v>
      </c>
      <c r="F1068">
        <f>IF(tblAEX[[#This Row],[Datum]]&lt;=INDEX(tblRecessie[Eind],MATCH(tblAEX[[#This Row],[Datum]],tblRecessie[Start])),1,NA())</f>
        <v>1</v>
      </c>
      <c r="G1068" s="3">
        <f>tblAEX[[#This Row],[Close]]/INDEX(tblAEX[Close],MATCH(EDATE(tblAEX[[#This Row],[Datum]],-12),tblAEX[Datum]))-1</f>
        <v>0.51117846005182943</v>
      </c>
      <c r="H1068" t="e">
        <f ca="1">IF(tblAEX[[#This Row],[Close]]=MinClose,tblAEX[[#This Row],[Close]],NA())</f>
        <v>#N/A</v>
      </c>
      <c r="I1068" t="e">
        <f ca="1">IF(tblAEX[[#This Row],[Close]]=MaxClose,tblAEX[[#This Row],[Close]],NA())</f>
        <v>#N/A</v>
      </c>
    </row>
    <row r="1069" spans="1:9" x14ac:dyDescent="0.25">
      <c r="A1069" s="1">
        <v>38058</v>
      </c>
      <c r="B1069">
        <v>340</v>
      </c>
      <c r="C1069">
        <v>346.21</v>
      </c>
      <c r="D1069">
        <v>338.99</v>
      </c>
      <c r="E1069">
        <v>345.99</v>
      </c>
      <c r="F1069">
        <f>IF(tblAEX[[#This Row],[Datum]]&lt;=INDEX(tblRecessie[Eind],MATCH(tblAEX[[#This Row],[Datum]],tblRecessie[Start])),1,NA())</f>
        <v>1</v>
      </c>
      <c r="G1069" s="3">
        <f>tblAEX[[#This Row],[Close]]/INDEX(tblAEX[Close],MATCH(EDATE(tblAEX[[#This Row],[Datum]],-12),tblAEX[Datum]))-1</f>
        <v>0.58391320271012637</v>
      </c>
      <c r="H1069" t="e">
        <f ca="1">IF(tblAEX[[#This Row],[Close]]=MinClose,tblAEX[[#This Row],[Close]],NA())</f>
        <v>#N/A</v>
      </c>
      <c r="I1069" t="e">
        <f ca="1">IF(tblAEX[[#This Row],[Close]]=MaxClose,tblAEX[[#This Row],[Close]],NA())</f>
        <v>#N/A</v>
      </c>
    </row>
    <row r="1070" spans="1:9" x14ac:dyDescent="0.25">
      <c r="A1070" s="1">
        <v>38061</v>
      </c>
      <c r="B1070">
        <v>346.49</v>
      </c>
      <c r="C1070">
        <v>346.49</v>
      </c>
      <c r="D1070">
        <v>336.9</v>
      </c>
      <c r="E1070">
        <v>337.22</v>
      </c>
      <c r="F1070">
        <f>IF(tblAEX[[#This Row],[Datum]]&lt;=INDEX(tblRecessie[Eind],MATCH(tblAEX[[#This Row],[Datum]],tblRecessie[Start])),1,NA())</f>
        <v>1</v>
      </c>
      <c r="G1070" s="3">
        <f>tblAEX[[#This Row],[Close]]/INDEX(tblAEX[Close],MATCH(EDATE(tblAEX[[#This Row],[Datum]],-12),tblAEX[Datum]))-1</f>
        <v>0.3104573893444218</v>
      </c>
      <c r="H1070" t="e">
        <f ca="1">IF(tblAEX[[#This Row],[Close]]=MinClose,tblAEX[[#This Row],[Close]],NA())</f>
        <v>#N/A</v>
      </c>
      <c r="I1070" t="e">
        <f ca="1">IF(tblAEX[[#This Row],[Close]]=MaxClose,tblAEX[[#This Row],[Close]],NA())</f>
        <v>#N/A</v>
      </c>
    </row>
    <row r="1071" spans="1:9" x14ac:dyDescent="0.25">
      <c r="A1071" s="1">
        <v>38062</v>
      </c>
      <c r="B1071">
        <v>336.29</v>
      </c>
      <c r="C1071">
        <v>339.02</v>
      </c>
      <c r="D1071">
        <v>332.96</v>
      </c>
      <c r="E1071">
        <v>338.46</v>
      </c>
      <c r="F1071">
        <f>IF(tblAEX[[#This Row],[Datum]]&lt;=INDEX(tblRecessie[Eind],MATCH(tblAEX[[#This Row],[Datum]],tblRecessie[Start])),1,NA())</f>
        <v>1</v>
      </c>
      <c r="G1071" s="3">
        <f>tblAEX[[#This Row],[Close]]/INDEX(tblAEX[Close],MATCH(EDATE(tblAEX[[#This Row],[Datum]],-12),tblAEX[Datum]))-1</f>
        <v>0.31527610461275413</v>
      </c>
      <c r="H1071" t="e">
        <f ca="1">IF(tblAEX[[#This Row],[Close]]=MinClose,tblAEX[[#This Row],[Close]],NA())</f>
        <v>#N/A</v>
      </c>
      <c r="I1071" t="e">
        <f ca="1">IF(tblAEX[[#This Row],[Close]]=MaxClose,tblAEX[[#This Row],[Close]],NA())</f>
        <v>#N/A</v>
      </c>
    </row>
    <row r="1072" spans="1:9" x14ac:dyDescent="0.25">
      <c r="A1072" s="1">
        <v>38063</v>
      </c>
      <c r="B1072">
        <v>339.85</v>
      </c>
      <c r="C1072">
        <v>345.18</v>
      </c>
      <c r="D1072">
        <v>339.85</v>
      </c>
      <c r="E1072">
        <v>345.11</v>
      </c>
      <c r="F1072">
        <f>IF(tblAEX[[#This Row],[Datum]]&lt;=INDEX(tblRecessie[Eind],MATCH(tblAEX[[#This Row],[Datum]],tblRecessie[Start])),1,NA())</f>
        <v>1</v>
      </c>
      <c r="G1072" s="3">
        <f>tblAEX[[#This Row],[Close]]/INDEX(tblAEX[Close],MATCH(EDATE(tblAEX[[#This Row],[Datum]],-12),tblAEX[Datum]))-1</f>
        <v>0.28312760261748982</v>
      </c>
      <c r="H1072" t="e">
        <f ca="1">IF(tblAEX[[#This Row],[Close]]=MinClose,tblAEX[[#This Row],[Close]],NA())</f>
        <v>#N/A</v>
      </c>
      <c r="I1072" t="e">
        <f ca="1">IF(tblAEX[[#This Row],[Close]]=MaxClose,tblAEX[[#This Row],[Close]],NA())</f>
        <v>#N/A</v>
      </c>
    </row>
    <row r="1073" spans="1:9" x14ac:dyDescent="0.25">
      <c r="A1073" s="1">
        <v>38064</v>
      </c>
      <c r="B1073">
        <v>345.81</v>
      </c>
      <c r="C1073">
        <v>345.83</v>
      </c>
      <c r="D1073">
        <v>336.32</v>
      </c>
      <c r="E1073">
        <v>336.93</v>
      </c>
      <c r="F1073">
        <f>IF(tblAEX[[#This Row],[Datum]]&lt;=INDEX(tblRecessie[Eind],MATCH(tblAEX[[#This Row],[Datum]],tblRecessie[Start])),1,NA())</f>
        <v>1</v>
      </c>
      <c r="G1073" s="3">
        <f>tblAEX[[#This Row],[Close]]/INDEX(tblAEX[Close],MATCH(EDATE(tblAEX[[#This Row],[Datum]],-12),tblAEX[Datum]))-1</f>
        <v>0.27576675501703884</v>
      </c>
      <c r="H1073" t="e">
        <f ca="1">IF(tblAEX[[#This Row],[Close]]=MinClose,tblAEX[[#This Row],[Close]],NA())</f>
        <v>#N/A</v>
      </c>
      <c r="I1073" t="e">
        <f ca="1">IF(tblAEX[[#This Row],[Close]]=MaxClose,tblAEX[[#This Row],[Close]],NA())</f>
        <v>#N/A</v>
      </c>
    </row>
    <row r="1074" spans="1:9" x14ac:dyDescent="0.25">
      <c r="A1074" s="1">
        <v>38065</v>
      </c>
      <c r="B1074">
        <v>339.69</v>
      </c>
      <c r="C1074">
        <v>339.69</v>
      </c>
      <c r="D1074">
        <v>333.15</v>
      </c>
      <c r="E1074">
        <v>336.24</v>
      </c>
      <c r="F1074">
        <f>IF(tblAEX[[#This Row],[Datum]]&lt;=INDEX(tblRecessie[Eind],MATCH(tblAEX[[#This Row],[Datum]],tblRecessie[Start])),1,NA())</f>
        <v>1</v>
      </c>
      <c r="G1074" s="3">
        <f>tblAEX[[#This Row],[Close]]/INDEX(tblAEX[Close],MATCH(EDATE(tblAEX[[#This Row],[Datum]],-12),tblAEX[Datum]))-1</f>
        <v>0.25551697098689363</v>
      </c>
      <c r="H1074" t="e">
        <f ca="1">IF(tblAEX[[#This Row],[Close]]=MinClose,tblAEX[[#This Row],[Close]],NA())</f>
        <v>#N/A</v>
      </c>
      <c r="I1074" t="e">
        <f ca="1">IF(tblAEX[[#This Row],[Close]]=MaxClose,tblAEX[[#This Row],[Close]],NA())</f>
        <v>#N/A</v>
      </c>
    </row>
    <row r="1075" spans="1:9" x14ac:dyDescent="0.25">
      <c r="A1075" s="1">
        <v>38068</v>
      </c>
      <c r="B1075">
        <v>332.6</v>
      </c>
      <c r="C1075">
        <v>332.6</v>
      </c>
      <c r="D1075">
        <v>325.73</v>
      </c>
      <c r="E1075">
        <v>328.38</v>
      </c>
      <c r="F1075">
        <f>IF(tblAEX[[#This Row],[Datum]]&lt;=INDEX(tblRecessie[Eind],MATCH(tblAEX[[#This Row],[Datum]],tblRecessie[Start])),1,NA())</f>
        <v>1</v>
      </c>
      <c r="G1075" s="3">
        <f>tblAEX[[#This Row],[Close]]/INDEX(tblAEX[Close],MATCH(EDATE(tblAEX[[#This Row],[Datum]],-12),tblAEX[Datum]))-1</f>
        <v>0.18084073501384457</v>
      </c>
      <c r="H1075" t="e">
        <f ca="1">IF(tblAEX[[#This Row],[Close]]=MinClose,tblAEX[[#This Row],[Close]],NA())</f>
        <v>#N/A</v>
      </c>
      <c r="I1075" t="e">
        <f ca="1">IF(tblAEX[[#This Row],[Close]]=MaxClose,tblAEX[[#This Row],[Close]],NA())</f>
        <v>#N/A</v>
      </c>
    </row>
    <row r="1076" spans="1:9" x14ac:dyDescent="0.25">
      <c r="A1076" s="1">
        <v>38069</v>
      </c>
      <c r="B1076">
        <v>327.44</v>
      </c>
      <c r="C1076">
        <v>332.01</v>
      </c>
      <c r="D1076">
        <v>327.44</v>
      </c>
      <c r="E1076">
        <v>329.21</v>
      </c>
      <c r="F1076">
        <f>IF(tblAEX[[#This Row],[Datum]]&lt;=INDEX(tblRecessie[Eind],MATCH(tblAEX[[#This Row],[Datum]],tblRecessie[Start])),1,NA())</f>
        <v>1</v>
      </c>
      <c r="G1076" s="3">
        <f>tblAEX[[#This Row],[Close]]/INDEX(tblAEX[Close],MATCH(EDATE(tblAEX[[#This Row],[Datum]],-12),tblAEX[Datum]))-1</f>
        <v>0.18382538027257356</v>
      </c>
      <c r="H1076" t="e">
        <f ca="1">IF(tblAEX[[#This Row],[Close]]=MinClose,tblAEX[[#This Row],[Close]],NA())</f>
        <v>#N/A</v>
      </c>
      <c r="I1076" t="e">
        <f ca="1">IF(tblAEX[[#This Row],[Close]]=MaxClose,tblAEX[[#This Row],[Close]],NA())</f>
        <v>#N/A</v>
      </c>
    </row>
    <row r="1077" spans="1:9" x14ac:dyDescent="0.25">
      <c r="A1077" s="1">
        <v>38070</v>
      </c>
      <c r="B1077">
        <v>329.96</v>
      </c>
      <c r="C1077">
        <v>331.84</v>
      </c>
      <c r="D1077">
        <v>323.37</v>
      </c>
      <c r="E1077">
        <v>326.33</v>
      </c>
      <c r="F1077">
        <f>IF(tblAEX[[#This Row],[Datum]]&lt;=INDEX(tblRecessie[Eind],MATCH(tblAEX[[#This Row],[Datum]],tblRecessie[Start])),1,NA())</f>
        <v>1</v>
      </c>
      <c r="G1077" s="3">
        <f>tblAEX[[#This Row],[Close]]/INDEX(tblAEX[Close],MATCH(EDATE(tblAEX[[#This Row],[Datum]],-12),tblAEX[Datum]))-1</f>
        <v>0.25347622340016907</v>
      </c>
      <c r="H1077" t="e">
        <f ca="1">IF(tblAEX[[#This Row],[Close]]=MinClose,tblAEX[[#This Row],[Close]],NA())</f>
        <v>#N/A</v>
      </c>
      <c r="I1077" t="e">
        <f ca="1">IF(tblAEX[[#This Row],[Close]]=MaxClose,tblAEX[[#This Row],[Close]],NA())</f>
        <v>#N/A</v>
      </c>
    </row>
    <row r="1078" spans="1:9" x14ac:dyDescent="0.25">
      <c r="A1078" s="1">
        <v>38071</v>
      </c>
      <c r="B1078">
        <v>329.01</v>
      </c>
      <c r="C1078">
        <v>334.53</v>
      </c>
      <c r="D1078">
        <v>328.84</v>
      </c>
      <c r="E1078">
        <v>334.53</v>
      </c>
      <c r="F1078">
        <f>IF(tblAEX[[#This Row],[Datum]]&lt;=INDEX(tblRecessie[Eind],MATCH(tblAEX[[#This Row],[Datum]],tblRecessie[Start])),1,NA())</f>
        <v>1</v>
      </c>
      <c r="G1078" s="3">
        <f>tblAEX[[#This Row],[Close]]/INDEX(tblAEX[Close],MATCH(EDATE(tblAEX[[#This Row],[Datum]],-12),tblAEX[Datum]))-1</f>
        <v>0.24987857276293668</v>
      </c>
      <c r="H1078" t="e">
        <f ca="1">IF(tblAEX[[#This Row],[Close]]=MinClose,tblAEX[[#This Row],[Close]],NA())</f>
        <v>#N/A</v>
      </c>
      <c r="I1078" t="e">
        <f ca="1">IF(tblAEX[[#This Row],[Close]]=MaxClose,tblAEX[[#This Row],[Close]],NA())</f>
        <v>#N/A</v>
      </c>
    </row>
    <row r="1079" spans="1:9" x14ac:dyDescent="0.25">
      <c r="A1079" s="1">
        <v>38072</v>
      </c>
      <c r="B1079">
        <v>337.02</v>
      </c>
      <c r="C1079">
        <v>337.44</v>
      </c>
      <c r="D1079">
        <v>333.39</v>
      </c>
      <c r="E1079">
        <v>335.24</v>
      </c>
      <c r="F1079">
        <f>IF(tblAEX[[#This Row],[Datum]]&lt;=INDEX(tblRecessie[Eind],MATCH(tblAEX[[#This Row],[Datum]],tblRecessie[Start])),1,NA())</f>
        <v>1</v>
      </c>
      <c r="G1079" s="3">
        <f>tblAEX[[#This Row],[Close]]/INDEX(tblAEX[Close],MATCH(EDATE(tblAEX[[#This Row],[Datum]],-12),tblAEX[Datum]))-1</f>
        <v>0.25751153456618803</v>
      </c>
      <c r="H1079" t="e">
        <f ca="1">IF(tblAEX[[#This Row],[Close]]=MinClose,tblAEX[[#This Row],[Close]],NA())</f>
        <v>#N/A</v>
      </c>
      <c r="I1079" t="e">
        <f ca="1">IF(tblAEX[[#This Row],[Close]]=MaxClose,tblAEX[[#This Row],[Close]],NA())</f>
        <v>#N/A</v>
      </c>
    </row>
    <row r="1080" spans="1:9" x14ac:dyDescent="0.25">
      <c r="A1080" s="1">
        <v>38075</v>
      </c>
      <c r="B1080">
        <v>336.63</v>
      </c>
      <c r="C1080">
        <v>341.21</v>
      </c>
      <c r="D1080">
        <v>335.54</v>
      </c>
      <c r="E1080">
        <v>340.51</v>
      </c>
      <c r="F1080">
        <f>IF(tblAEX[[#This Row],[Datum]]&lt;=INDEX(tblRecessie[Eind],MATCH(tblAEX[[#This Row],[Datum]],tblRecessie[Start])),1,NA())</f>
        <v>1</v>
      </c>
      <c r="G1080" s="3">
        <f>tblAEX[[#This Row],[Close]]/INDEX(tblAEX[Close],MATCH(EDATE(tblAEX[[#This Row],[Datum]],-12),tblAEX[Datum]))-1</f>
        <v>0.29906149855028219</v>
      </c>
      <c r="H1080" t="e">
        <f ca="1">IF(tblAEX[[#This Row],[Close]]=MinClose,tblAEX[[#This Row],[Close]],NA())</f>
        <v>#N/A</v>
      </c>
      <c r="I1080" t="e">
        <f ca="1">IF(tblAEX[[#This Row],[Close]]=MaxClose,tblAEX[[#This Row],[Close]],NA())</f>
        <v>#N/A</v>
      </c>
    </row>
    <row r="1081" spans="1:9" x14ac:dyDescent="0.25">
      <c r="A1081" s="1">
        <v>38076</v>
      </c>
      <c r="B1081">
        <v>341.21</v>
      </c>
      <c r="C1081">
        <v>341.21</v>
      </c>
      <c r="D1081">
        <v>336.83</v>
      </c>
      <c r="E1081">
        <v>339.83</v>
      </c>
      <c r="F1081">
        <f>IF(tblAEX[[#This Row],[Datum]]&lt;=INDEX(tblRecessie[Eind],MATCH(tblAEX[[#This Row],[Datum]],tblRecessie[Start])),1,NA())</f>
        <v>1</v>
      </c>
      <c r="G1081" s="3">
        <f>tblAEX[[#This Row],[Close]]/INDEX(tblAEX[Close],MATCH(EDATE(tblAEX[[#This Row],[Datum]],-12),tblAEX[Datum]))-1</f>
        <v>0.29646726690065606</v>
      </c>
      <c r="H1081" t="e">
        <f ca="1">IF(tblAEX[[#This Row],[Close]]=MinClose,tblAEX[[#This Row],[Close]],NA())</f>
        <v>#N/A</v>
      </c>
      <c r="I1081" t="e">
        <f ca="1">IF(tblAEX[[#This Row],[Close]]=MaxClose,tblAEX[[#This Row],[Close]],NA())</f>
        <v>#N/A</v>
      </c>
    </row>
    <row r="1082" spans="1:9" x14ac:dyDescent="0.25">
      <c r="A1082" s="1">
        <v>38077</v>
      </c>
      <c r="B1082">
        <v>340.81</v>
      </c>
      <c r="C1082">
        <v>342.64</v>
      </c>
      <c r="D1082">
        <v>337.85</v>
      </c>
      <c r="E1082">
        <v>338.87</v>
      </c>
      <c r="F1082">
        <f>IF(tblAEX[[#This Row],[Datum]]&lt;=INDEX(tblRecessie[Eind],MATCH(tblAEX[[#This Row],[Datum]],tblRecessie[Start])),1,NA())</f>
        <v>1</v>
      </c>
      <c r="G1082" s="3">
        <f>tblAEX[[#This Row],[Close]]/INDEX(tblAEX[Close],MATCH(EDATE(tblAEX[[#This Row],[Datum]],-12),tblAEX[Datum]))-1</f>
        <v>0.36344250422467206</v>
      </c>
      <c r="H1082" t="e">
        <f ca="1">IF(tblAEX[[#This Row],[Close]]=MinClose,tblAEX[[#This Row],[Close]],NA())</f>
        <v>#N/A</v>
      </c>
      <c r="I1082" t="e">
        <f ca="1">IF(tblAEX[[#This Row],[Close]]=MaxClose,tblAEX[[#This Row],[Close]],NA())</f>
        <v>#N/A</v>
      </c>
    </row>
    <row r="1083" spans="1:9" x14ac:dyDescent="0.25">
      <c r="A1083" s="1">
        <v>38078</v>
      </c>
      <c r="B1083">
        <v>340.79</v>
      </c>
      <c r="C1083">
        <v>343.51</v>
      </c>
      <c r="D1083">
        <v>338.37</v>
      </c>
      <c r="E1083">
        <v>342.46</v>
      </c>
      <c r="F1083">
        <f>IF(tblAEX[[#This Row],[Datum]]&lt;=INDEX(tblRecessie[Eind],MATCH(tblAEX[[#This Row],[Datum]],tblRecessie[Start])),1,NA())</f>
        <v>1</v>
      </c>
      <c r="G1083" s="3">
        <f>tblAEX[[#This Row],[Close]]/INDEX(tblAEX[Close],MATCH(EDATE(tblAEX[[#This Row],[Datum]],-12),tblAEX[Datum]))-1</f>
        <v>0.35590133428356485</v>
      </c>
      <c r="H1083" t="e">
        <f ca="1">IF(tblAEX[[#This Row],[Close]]=MinClose,tblAEX[[#This Row],[Close]],NA())</f>
        <v>#N/A</v>
      </c>
      <c r="I1083" t="e">
        <f ca="1">IF(tblAEX[[#This Row],[Close]]=MaxClose,tblAEX[[#This Row],[Close]],NA())</f>
        <v>#N/A</v>
      </c>
    </row>
    <row r="1084" spans="1:9" x14ac:dyDescent="0.25">
      <c r="A1084" s="1">
        <v>38079</v>
      </c>
      <c r="B1084">
        <v>343.08</v>
      </c>
      <c r="C1084">
        <v>350.94</v>
      </c>
      <c r="D1084">
        <v>342.72</v>
      </c>
      <c r="E1084">
        <v>350.52</v>
      </c>
      <c r="F1084">
        <f>IF(tblAEX[[#This Row],[Datum]]&lt;=INDEX(tblRecessie[Eind],MATCH(tblAEX[[#This Row],[Datum]],tblRecessie[Start])),1,NA())</f>
        <v>1</v>
      </c>
      <c r="G1084" s="3">
        <f>tblAEX[[#This Row],[Close]]/INDEX(tblAEX[Close],MATCH(EDATE(tblAEX[[#This Row],[Datum]],-12),tblAEX[Datum]))-1</f>
        <v>0.32186898970471756</v>
      </c>
      <c r="H1084" t="e">
        <f ca="1">IF(tblAEX[[#This Row],[Close]]=MinClose,tblAEX[[#This Row],[Close]],NA())</f>
        <v>#N/A</v>
      </c>
      <c r="I1084" t="e">
        <f ca="1">IF(tblAEX[[#This Row],[Close]]=MaxClose,tblAEX[[#This Row],[Close]],NA())</f>
        <v>#N/A</v>
      </c>
    </row>
    <row r="1085" spans="1:9" x14ac:dyDescent="0.25">
      <c r="A1085" s="1">
        <v>38082</v>
      </c>
      <c r="B1085">
        <v>352.1</v>
      </c>
      <c r="C1085">
        <v>353.92</v>
      </c>
      <c r="D1085">
        <v>349.81</v>
      </c>
      <c r="E1085">
        <v>352.3</v>
      </c>
      <c r="F1085">
        <f>IF(tblAEX[[#This Row],[Datum]]&lt;=INDEX(tblRecessie[Eind],MATCH(tblAEX[[#This Row],[Datum]],tblRecessie[Start])),1,NA())</f>
        <v>1</v>
      </c>
      <c r="G1085" s="3">
        <f>tblAEX[[#This Row],[Close]]/INDEX(tblAEX[Close],MATCH(EDATE(tblAEX[[#This Row],[Datum]],-12),tblAEX[Datum]))-1</f>
        <v>0.30225852955309973</v>
      </c>
      <c r="H1085" t="e">
        <f ca="1">IF(tblAEX[[#This Row],[Close]]=MinClose,tblAEX[[#This Row],[Close]],NA())</f>
        <v>#N/A</v>
      </c>
      <c r="I1085" t="e">
        <f ca="1">IF(tblAEX[[#This Row],[Close]]=MaxClose,tblAEX[[#This Row],[Close]],NA())</f>
        <v>#N/A</v>
      </c>
    </row>
    <row r="1086" spans="1:9" x14ac:dyDescent="0.25">
      <c r="A1086" s="1">
        <v>38083</v>
      </c>
      <c r="B1086">
        <v>353.84</v>
      </c>
      <c r="C1086">
        <v>353.84</v>
      </c>
      <c r="D1086">
        <v>349.44</v>
      </c>
      <c r="E1086">
        <v>349.65</v>
      </c>
      <c r="F1086">
        <f>IF(tblAEX[[#This Row],[Datum]]&lt;=INDEX(tblRecessie[Eind],MATCH(tblAEX[[#This Row],[Datum]],tblRecessie[Start])),1,NA())</f>
        <v>1</v>
      </c>
      <c r="G1086" s="3">
        <f>tblAEX[[#This Row],[Close]]/INDEX(tblAEX[Close],MATCH(EDATE(tblAEX[[#This Row],[Datum]],-12),tblAEX[Datum]))-1</f>
        <v>0.29246294311166965</v>
      </c>
      <c r="H1086" t="e">
        <f ca="1">IF(tblAEX[[#This Row],[Close]]=MinClose,tblAEX[[#This Row],[Close]],NA())</f>
        <v>#N/A</v>
      </c>
      <c r="I1086" t="e">
        <f ca="1">IF(tblAEX[[#This Row],[Close]]=MaxClose,tblAEX[[#This Row],[Close]],NA())</f>
        <v>#N/A</v>
      </c>
    </row>
    <row r="1087" spans="1:9" x14ac:dyDescent="0.25">
      <c r="A1087" s="1">
        <v>38084</v>
      </c>
      <c r="B1087">
        <v>350.26</v>
      </c>
      <c r="C1087">
        <v>352.52</v>
      </c>
      <c r="D1087">
        <v>349.27</v>
      </c>
      <c r="E1087">
        <v>350.49</v>
      </c>
      <c r="F1087">
        <f>IF(tblAEX[[#This Row],[Datum]]&lt;=INDEX(tblRecessie[Eind],MATCH(tblAEX[[#This Row],[Datum]],tblRecessie[Start])),1,NA())</f>
        <v>1</v>
      </c>
      <c r="G1087" s="3">
        <f>tblAEX[[#This Row],[Close]]/INDEX(tblAEX[Close],MATCH(EDATE(tblAEX[[#This Row],[Datum]],-12),tblAEX[Datum]))-1</f>
        <v>0.22596103396411227</v>
      </c>
      <c r="H1087" t="e">
        <f ca="1">IF(tblAEX[[#This Row],[Close]]=MinClose,tblAEX[[#This Row],[Close]],NA())</f>
        <v>#N/A</v>
      </c>
      <c r="I1087" t="e">
        <f ca="1">IF(tblAEX[[#This Row],[Close]]=MaxClose,tblAEX[[#This Row],[Close]],NA())</f>
        <v>#N/A</v>
      </c>
    </row>
    <row r="1088" spans="1:9" x14ac:dyDescent="0.25">
      <c r="A1088" s="1">
        <v>38085</v>
      </c>
      <c r="B1088">
        <v>352.02</v>
      </c>
      <c r="C1088">
        <v>353.74</v>
      </c>
      <c r="D1088">
        <v>350.39</v>
      </c>
      <c r="E1088">
        <v>350.96</v>
      </c>
      <c r="F1088">
        <f>IF(tblAEX[[#This Row],[Datum]]&lt;=INDEX(tblRecessie[Eind],MATCH(tblAEX[[#This Row],[Datum]],tblRecessie[Start])),1,NA())</f>
        <v>1</v>
      </c>
      <c r="G1088" s="3">
        <f>tblAEX[[#This Row],[Close]]/INDEX(tblAEX[Close],MATCH(EDATE(tblAEX[[#This Row],[Datum]],-12),tblAEX[Datum]))-1</f>
        <v>0.25571576800601092</v>
      </c>
      <c r="H1088" t="e">
        <f ca="1">IF(tblAEX[[#This Row],[Close]]=MinClose,tblAEX[[#This Row],[Close]],NA())</f>
        <v>#N/A</v>
      </c>
      <c r="I1088" t="e">
        <f ca="1">IF(tblAEX[[#This Row],[Close]]=MaxClose,tblAEX[[#This Row],[Close]],NA())</f>
        <v>#N/A</v>
      </c>
    </row>
    <row r="1089" spans="1:9" x14ac:dyDescent="0.25">
      <c r="A1089" s="1">
        <v>38090</v>
      </c>
      <c r="B1089">
        <v>353.28</v>
      </c>
      <c r="C1089">
        <v>354.93</v>
      </c>
      <c r="D1089">
        <v>352.25</v>
      </c>
      <c r="E1089">
        <v>353.34</v>
      </c>
      <c r="F1089">
        <f>IF(tblAEX[[#This Row],[Datum]]&lt;=INDEX(tblRecessie[Eind],MATCH(tblAEX[[#This Row],[Datum]],tblRecessie[Start])),1,NA())</f>
        <v>1</v>
      </c>
      <c r="G1089" s="3">
        <f>tblAEX[[#This Row],[Close]]/INDEX(tblAEX[Close],MATCH(EDATE(tblAEX[[#This Row],[Datum]],-12),tblAEX[Datum]))-1</f>
        <v>0.27919774093114169</v>
      </c>
      <c r="H1089" t="e">
        <f ca="1">IF(tblAEX[[#This Row],[Close]]=MinClose,tblAEX[[#This Row],[Close]],NA())</f>
        <v>#N/A</v>
      </c>
      <c r="I1089" t="e">
        <f ca="1">IF(tblAEX[[#This Row],[Close]]=MaxClose,tblAEX[[#This Row],[Close]],NA())</f>
        <v>#N/A</v>
      </c>
    </row>
    <row r="1090" spans="1:9" x14ac:dyDescent="0.25">
      <c r="A1090" s="1">
        <v>38091</v>
      </c>
      <c r="B1090">
        <v>350.8</v>
      </c>
      <c r="C1090">
        <v>351.23</v>
      </c>
      <c r="D1090">
        <v>345.95</v>
      </c>
      <c r="E1090">
        <v>349.86</v>
      </c>
      <c r="F1090">
        <f>IF(tblAEX[[#This Row],[Datum]]&lt;=INDEX(tblRecessie[Eind],MATCH(tblAEX[[#This Row],[Datum]],tblRecessie[Start])),1,NA())</f>
        <v>1</v>
      </c>
      <c r="G1090" s="3">
        <f>tblAEX[[#This Row],[Close]]/INDEX(tblAEX[Close],MATCH(EDATE(tblAEX[[#This Row],[Datum]],-12),tblAEX[Datum]))-1</f>
        <v>0.25456305805572499</v>
      </c>
      <c r="H1090" t="e">
        <f ca="1">IF(tblAEX[[#This Row],[Close]]=MinClose,tblAEX[[#This Row],[Close]],NA())</f>
        <v>#N/A</v>
      </c>
      <c r="I1090" t="e">
        <f ca="1">IF(tblAEX[[#This Row],[Close]]=MaxClose,tblAEX[[#This Row],[Close]],NA())</f>
        <v>#N/A</v>
      </c>
    </row>
    <row r="1091" spans="1:9" x14ac:dyDescent="0.25">
      <c r="A1091" s="1">
        <v>38092</v>
      </c>
      <c r="B1091">
        <v>349.08</v>
      </c>
      <c r="C1091">
        <v>351.92</v>
      </c>
      <c r="D1091">
        <v>347.99</v>
      </c>
      <c r="E1091">
        <v>349.98</v>
      </c>
      <c r="F1091">
        <f>IF(tblAEX[[#This Row],[Datum]]&lt;=INDEX(tblRecessie[Eind],MATCH(tblAEX[[#This Row],[Datum]],tblRecessie[Start])),1,NA())</f>
        <v>1</v>
      </c>
      <c r="G1091" s="3">
        <f>tblAEX[[#This Row],[Close]]/INDEX(tblAEX[Close],MATCH(EDATE(tblAEX[[#This Row],[Datum]],-12),tblAEX[Datum]))-1</f>
        <v>0.21428075775449296</v>
      </c>
      <c r="H1091" t="e">
        <f ca="1">IF(tblAEX[[#This Row],[Close]]=MinClose,tblAEX[[#This Row],[Close]],NA())</f>
        <v>#N/A</v>
      </c>
      <c r="I1091" t="e">
        <f ca="1">IF(tblAEX[[#This Row],[Close]]=MaxClose,tblAEX[[#This Row],[Close]],NA())</f>
        <v>#N/A</v>
      </c>
    </row>
    <row r="1092" spans="1:9" x14ac:dyDescent="0.25">
      <c r="A1092" s="1">
        <v>38093</v>
      </c>
      <c r="B1092">
        <v>349.69</v>
      </c>
      <c r="C1092">
        <v>353.39</v>
      </c>
      <c r="D1092">
        <v>349.69</v>
      </c>
      <c r="E1092">
        <v>352.76</v>
      </c>
      <c r="F1092">
        <f>IF(tblAEX[[#This Row],[Datum]]&lt;=INDEX(tblRecessie[Eind],MATCH(tblAEX[[#This Row],[Datum]],tblRecessie[Start])),1,NA())</f>
        <v>1</v>
      </c>
      <c r="G1092" s="3">
        <f>tblAEX[[#This Row],[Close]]/INDEX(tblAEX[Close],MATCH(EDATE(tblAEX[[#This Row],[Datum]],-12),tblAEX[Datum]))-1</f>
        <v>0.22720473125760998</v>
      </c>
      <c r="H1092" t="e">
        <f ca="1">IF(tblAEX[[#This Row],[Close]]=MinClose,tblAEX[[#This Row],[Close]],NA())</f>
        <v>#N/A</v>
      </c>
      <c r="I1092" t="e">
        <f ca="1">IF(tblAEX[[#This Row],[Close]]=MaxClose,tblAEX[[#This Row],[Close]],NA())</f>
        <v>#N/A</v>
      </c>
    </row>
    <row r="1093" spans="1:9" x14ac:dyDescent="0.25">
      <c r="A1093" s="1">
        <v>38096</v>
      </c>
      <c r="B1093">
        <v>352.04</v>
      </c>
      <c r="C1093">
        <v>353.39</v>
      </c>
      <c r="D1093">
        <v>350.02</v>
      </c>
      <c r="E1093">
        <v>352.89</v>
      </c>
      <c r="F1093">
        <f>IF(tblAEX[[#This Row],[Datum]]&lt;=INDEX(tblRecessie[Eind],MATCH(tblAEX[[#This Row],[Datum]],tblRecessie[Start])),1,NA())</f>
        <v>1</v>
      </c>
      <c r="G1093" s="3">
        <f>tblAEX[[#This Row],[Close]]/INDEX(tblAEX[Close],MATCH(EDATE(tblAEX[[#This Row],[Datum]],-12),tblAEX[Datum]))-1</f>
        <v>0.2286828453048293</v>
      </c>
      <c r="H1093" t="e">
        <f ca="1">IF(tblAEX[[#This Row],[Close]]=MinClose,tblAEX[[#This Row],[Close]],NA())</f>
        <v>#N/A</v>
      </c>
      <c r="I1093" t="e">
        <f ca="1">IF(tblAEX[[#This Row],[Close]]=MaxClose,tblAEX[[#This Row],[Close]],NA())</f>
        <v>#N/A</v>
      </c>
    </row>
    <row r="1094" spans="1:9" x14ac:dyDescent="0.25">
      <c r="A1094" s="1">
        <v>38097</v>
      </c>
      <c r="B1094">
        <v>354.78</v>
      </c>
      <c r="C1094">
        <v>357.76</v>
      </c>
      <c r="D1094">
        <v>354.09</v>
      </c>
      <c r="E1094">
        <v>355.76</v>
      </c>
      <c r="F1094">
        <f>IF(tblAEX[[#This Row],[Datum]]&lt;=INDEX(tblRecessie[Eind],MATCH(tblAEX[[#This Row],[Datum]],tblRecessie[Start])),1,NA())</f>
        <v>1</v>
      </c>
      <c r="G1094" s="3">
        <f>tblAEX[[#This Row],[Close]]/INDEX(tblAEX[Close],MATCH(EDATE(tblAEX[[#This Row],[Datum]],-12),tblAEX[Datum]))-1</f>
        <v>0.23867553358169991</v>
      </c>
      <c r="H1094" t="e">
        <f ca="1">IF(tblAEX[[#This Row],[Close]]=MinClose,tblAEX[[#This Row],[Close]],NA())</f>
        <v>#N/A</v>
      </c>
      <c r="I1094" t="e">
        <f ca="1">IF(tblAEX[[#This Row],[Close]]=MaxClose,tblAEX[[#This Row],[Close]],NA())</f>
        <v>#N/A</v>
      </c>
    </row>
    <row r="1095" spans="1:9" x14ac:dyDescent="0.25">
      <c r="A1095" s="1">
        <v>38098</v>
      </c>
      <c r="B1095">
        <v>352.86</v>
      </c>
      <c r="C1095">
        <v>355.16</v>
      </c>
      <c r="D1095">
        <v>352.16</v>
      </c>
      <c r="E1095">
        <v>353.88</v>
      </c>
      <c r="F1095">
        <f>IF(tblAEX[[#This Row],[Datum]]&lt;=INDEX(tblRecessie[Eind],MATCH(tblAEX[[#This Row],[Datum]],tblRecessie[Start])),1,NA())</f>
        <v>1</v>
      </c>
      <c r="G1095" s="3">
        <f>tblAEX[[#This Row],[Close]]/INDEX(tblAEX[Close],MATCH(EDATE(tblAEX[[#This Row],[Datum]],-12),tblAEX[Datum]))-1</f>
        <v>0.2321298004944119</v>
      </c>
      <c r="H1095" t="e">
        <f ca="1">IF(tblAEX[[#This Row],[Close]]=MinClose,tblAEX[[#This Row],[Close]],NA())</f>
        <v>#N/A</v>
      </c>
      <c r="I1095" t="e">
        <f ca="1">IF(tblAEX[[#This Row],[Close]]=MaxClose,tblAEX[[#This Row],[Close]],NA())</f>
        <v>#N/A</v>
      </c>
    </row>
    <row r="1096" spans="1:9" x14ac:dyDescent="0.25">
      <c r="A1096" s="1">
        <v>38099</v>
      </c>
      <c r="B1096">
        <v>354.92</v>
      </c>
      <c r="C1096">
        <v>355.38</v>
      </c>
      <c r="D1096">
        <v>351.66</v>
      </c>
      <c r="E1096">
        <v>355.38</v>
      </c>
      <c r="F1096">
        <f>IF(tblAEX[[#This Row],[Datum]]&lt;=INDEX(tblRecessie[Eind],MATCH(tblAEX[[#This Row],[Datum]],tblRecessie[Start])),1,NA())</f>
        <v>1</v>
      </c>
      <c r="G1096" s="3">
        <f>tblAEX[[#This Row],[Close]]/INDEX(tblAEX[Close],MATCH(EDATE(tblAEX[[#This Row],[Datum]],-12),tblAEX[Datum]))-1</f>
        <v>0.23541681151359239</v>
      </c>
      <c r="H1096" t="e">
        <f ca="1">IF(tblAEX[[#This Row],[Close]]=MinClose,tblAEX[[#This Row],[Close]],NA())</f>
        <v>#N/A</v>
      </c>
      <c r="I1096" t="e">
        <f ca="1">IF(tblAEX[[#This Row],[Close]]=MaxClose,tblAEX[[#This Row],[Close]],NA())</f>
        <v>#N/A</v>
      </c>
    </row>
    <row r="1097" spans="1:9" x14ac:dyDescent="0.25">
      <c r="A1097" s="1">
        <v>38100</v>
      </c>
      <c r="B1097">
        <v>357.64</v>
      </c>
      <c r="C1097">
        <v>358.49</v>
      </c>
      <c r="D1097">
        <v>356.21</v>
      </c>
      <c r="E1097">
        <v>356.62</v>
      </c>
      <c r="F1097">
        <f>IF(tblAEX[[#This Row],[Datum]]&lt;=INDEX(tblRecessie[Eind],MATCH(tblAEX[[#This Row],[Datum]],tblRecessie[Start])),1,NA())</f>
        <v>1</v>
      </c>
      <c r="G1097" s="3">
        <f>tblAEX[[#This Row],[Close]]/INDEX(tblAEX[Close],MATCH(EDATE(tblAEX[[#This Row],[Datum]],-12),tblAEX[Datum]))-1</f>
        <v>0.22259933491035011</v>
      </c>
      <c r="H1097" t="e">
        <f ca="1">IF(tblAEX[[#This Row],[Close]]=MinClose,tblAEX[[#This Row],[Close]],NA())</f>
        <v>#N/A</v>
      </c>
      <c r="I1097" t="e">
        <f ca="1">IF(tblAEX[[#This Row],[Close]]=MaxClose,tblAEX[[#This Row],[Close]],NA())</f>
        <v>#N/A</v>
      </c>
    </row>
    <row r="1098" spans="1:9" x14ac:dyDescent="0.25">
      <c r="A1098" s="1">
        <v>38103</v>
      </c>
      <c r="B1098">
        <v>355.95</v>
      </c>
      <c r="C1098">
        <v>357.73</v>
      </c>
      <c r="D1098">
        <v>354.53</v>
      </c>
      <c r="E1098">
        <v>354.57</v>
      </c>
      <c r="F1098">
        <f>IF(tblAEX[[#This Row],[Datum]]&lt;=INDEX(tblRecessie[Eind],MATCH(tblAEX[[#This Row],[Datum]],tblRecessie[Start])),1,NA())</f>
        <v>1</v>
      </c>
      <c r="G1098" s="3">
        <f>tblAEX[[#This Row],[Close]]/INDEX(tblAEX[Close],MATCH(EDATE(tblAEX[[#This Row],[Datum]],-12),tblAEX[Datum]))-1</f>
        <v>0.27405677326625932</v>
      </c>
      <c r="H1098" t="e">
        <f ca="1">IF(tblAEX[[#This Row],[Close]]=MinClose,tblAEX[[#This Row],[Close]],NA())</f>
        <v>#N/A</v>
      </c>
      <c r="I1098" t="e">
        <f ca="1">IF(tblAEX[[#This Row],[Close]]=MaxClose,tblAEX[[#This Row],[Close]],NA())</f>
        <v>#N/A</v>
      </c>
    </row>
    <row r="1099" spans="1:9" x14ac:dyDescent="0.25">
      <c r="A1099" s="1">
        <v>38104</v>
      </c>
      <c r="B1099">
        <v>354.31</v>
      </c>
      <c r="C1099">
        <v>355.25</v>
      </c>
      <c r="D1099">
        <v>352.69</v>
      </c>
      <c r="E1099">
        <v>353.99</v>
      </c>
      <c r="F1099">
        <f>IF(tblAEX[[#This Row],[Datum]]&lt;=INDEX(tblRecessie[Eind],MATCH(tblAEX[[#This Row],[Datum]],tblRecessie[Start])),1,NA())</f>
        <v>1</v>
      </c>
      <c r="G1099" s="3">
        <f>tblAEX[[#This Row],[Close]]/INDEX(tblAEX[Close],MATCH(EDATE(tblAEX[[#This Row],[Datum]],-12),tblAEX[Datum]))-1</f>
        <v>0.27197269134028024</v>
      </c>
      <c r="H1099" t="e">
        <f ca="1">IF(tblAEX[[#This Row],[Close]]=MinClose,tblAEX[[#This Row],[Close]],NA())</f>
        <v>#N/A</v>
      </c>
      <c r="I1099" t="e">
        <f ca="1">IF(tblAEX[[#This Row],[Close]]=MaxClose,tblAEX[[#This Row],[Close]],NA())</f>
        <v>#N/A</v>
      </c>
    </row>
    <row r="1100" spans="1:9" x14ac:dyDescent="0.25">
      <c r="A1100" s="1">
        <v>38105</v>
      </c>
      <c r="B1100">
        <v>352.05</v>
      </c>
      <c r="C1100">
        <v>352.31</v>
      </c>
      <c r="D1100">
        <v>347.24</v>
      </c>
      <c r="E1100">
        <v>347.92</v>
      </c>
      <c r="F1100">
        <f>IF(tblAEX[[#This Row],[Datum]]&lt;=INDEX(tblRecessie[Eind],MATCH(tblAEX[[#This Row],[Datum]],tblRecessie[Start])),1,NA())</f>
        <v>1</v>
      </c>
      <c r="G1100" s="3">
        <f>tblAEX[[#This Row],[Close]]/INDEX(tblAEX[Close],MATCH(EDATE(tblAEX[[#This Row],[Datum]],-12),tblAEX[Datum]))-1</f>
        <v>0.21083037516530956</v>
      </c>
      <c r="H1100" t="e">
        <f ca="1">IF(tblAEX[[#This Row],[Close]]=MinClose,tblAEX[[#This Row],[Close]],NA())</f>
        <v>#N/A</v>
      </c>
      <c r="I1100" t="e">
        <f ca="1">IF(tblAEX[[#This Row],[Close]]=MaxClose,tblAEX[[#This Row],[Close]],NA())</f>
        <v>#N/A</v>
      </c>
    </row>
    <row r="1101" spans="1:9" x14ac:dyDescent="0.25">
      <c r="A1101" s="1">
        <v>38106</v>
      </c>
      <c r="B1101">
        <v>346.13</v>
      </c>
      <c r="C1101">
        <v>347.37</v>
      </c>
      <c r="D1101">
        <v>341.82</v>
      </c>
      <c r="E1101">
        <v>343.51</v>
      </c>
      <c r="F1101">
        <f>IF(tblAEX[[#This Row],[Datum]]&lt;=INDEX(tblRecessie[Eind],MATCH(tblAEX[[#This Row],[Datum]],tblRecessie[Start])),1,NA())</f>
        <v>1</v>
      </c>
      <c r="G1101" s="3">
        <f>tblAEX[[#This Row],[Close]]/INDEX(tblAEX[Close],MATCH(EDATE(tblAEX[[#This Row],[Datum]],-12),tblAEX[Datum]))-1</f>
        <v>0.21120552871901555</v>
      </c>
      <c r="H1101" t="e">
        <f ca="1">IF(tblAEX[[#This Row],[Close]]=MinClose,tblAEX[[#This Row],[Close]],NA())</f>
        <v>#N/A</v>
      </c>
      <c r="I1101" t="e">
        <f ca="1">IF(tblAEX[[#This Row],[Close]]=MaxClose,tblAEX[[#This Row],[Close]],NA())</f>
        <v>#N/A</v>
      </c>
    </row>
    <row r="1102" spans="1:9" x14ac:dyDescent="0.25">
      <c r="A1102" s="1">
        <v>38107</v>
      </c>
      <c r="B1102">
        <v>340.88</v>
      </c>
      <c r="C1102">
        <v>343.36</v>
      </c>
      <c r="D1102">
        <v>340.8</v>
      </c>
      <c r="E1102">
        <v>341.41</v>
      </c>
      <c r="F1102">
        <f>IF(tblAEX[[#This Row],[Datum]]&lt;=INDEX(tblRecessie[Eind],MATCH(tblAEX[[#This Row],[Datum]],tblRecessie[Start])),1,NA())</f>
        <v>1</v>
      </c>
      <c r="G1102" s="3">
        <f>tblAEX[[#This Row],[Close]]/INDEX(tblAEX[Close],MATCH(EDATE(tblAEX[[#This Row],[Datum]],-12),tblAEX[Datum]))-1</f>
        <v>0.20797509110851653</v>
      </c>
      <c r="H1102" t="e">
        <f ca="1">IF(tblAEX[[#This Row],[Close]]=MinClose,tblAEX[[#This Row],[Close]],NA())</f>
        <v>#N/A</v>
      </c>
      <c r="I1102" t="e">
        <f ca="1">IF(tblAEX[[#This Row],[Close]]=MaxClose,tblAEX[[#This Row],[Close]],NA())</f>
        <v>#N/A</v>
      </c>
    </row>
    <row r="1103" spans="1:9" x14ac:dyDescent="0.25">
      <c r="A1103" s="1">
        <v>38110</v>
      </c>
      <c r="B1103">
        <v>338.42</v>
      </c>
      <c r="C1103">
        <v>343.82</v>
      </c>
      <c r="D1103">
        <v>338.42</v>
      </c>
      <c r="E1103">
        <v>343.62</v>
      </c>
      <c r="F1103">
        <f>IF(tblAEX[[#This Row],[Datum]]&lt;=INDEX(tblRecessie[Eind],MATCH(tblAEX[[#This Row],[Datum]],tblRecessie[Start])),1,NA())</f>
        <v>1</v>
      </c>
      <c r="G1103" s="3">
        <f>tblAEX[[#This Row],[Close]]/INDEX(tblAEX[Close],MATCH(EDATE(tblAEX[[#This Row],[Datum]],-12),tblAEX[Datum]))-1</f>
        <v>0.23015787777897123</v>
      </c>
      <c r="H1103" t="e">
        <f ca="1">IF(tblAEX[[#This Row],[Close]]=MinClose,tblAEX[[#This Row],[Close]],NA())</f>
        <v>#N/A</v>
      </c>
      <c r="I1103" t="e">
        <f ca="1">IF(tblAEX[[#This Row],[Close]]=MaxClose,tblAEX[[#This Row],[Close]],NA())</f>
        <v>#N/A</v>
      </c>
    </row>
    <row r="1104" spans="1:9" x14ac:dyDescent="0.25">
      <c r="A1104" s="1">
        <v>38111</v>
      </c>
      <c r="B1104">
        <v>343.71</v>
      </c>
      <c r="C1104">
        <v>344.14</v>
      </c>
      <c r="D1104">
        <v>340.67</v>
      </c>
      <c r="E1104">
        <v>343.09</v>
      </c>
      <c r="F1104">
        <f>IF(tblAEX[[#This Row],[Datum]]&lt;=INDEX(tblRecessie[Eind],MATCH(tblAEX[[#This Row],[Datum]],tblRecessie[Start])),1,NA())</f>
        <v>1</v>
      </c>
      <c r="G1104" s="3">
        <f>tblAEX[[#This Row],[Close]]/INDEX(tblAEX[Close],MATCH(EDATE(tblAEX[[#This Row],[Datum]],-12),tblAEX[Datum]))-1</f>
        <v>0.22826048043532743</v>
      </c>
      <c r="H1104" t="e">
        <f ca="1">IF(tblAEX[[#This Row],[Close]]=MinClose,tblAEX[[#This Row],[Close]],NA())</f>
        <v>#N/A</v>
      </c>
      <c r="I1104" t="e">
        <f ca="1">IF(tblAEX[[#This Row],[Close]]=MaxClose,tblAEX[[#This Row],[Close]],NA())</f>
        <v>#N/A</v>
      </c>
    </row>
    <row r="1105" spans="1:9" x14ac:dyDescent="0.25">
      <c r="A1105" s="1">
        <v>38112</v>
      </c>
      <c r="B1105">
        <v>342.31</v>
      </c>
      <c r="C1105">
        <v>346.33</v>
      </c>
      <c r="D1105">
        <v>341.82</v>
      </c>
      <c r="E1105">
        <v>345.63</v>
      </c>
      <c r="F1105">
        <f>IF(tblAEX[[#This Row],[Datum]]&lt;=INDEX(tblRecessie[Eind],MATCH(tblAEX[[#This Row],[Datum]],tblRecessie[Start])),1,NA())</f>
        <v>1</v>
      </c>
      <c r="G1105" s="3">
        <f>tblAEX[[#This Row],[Close]]/INDEX(tblAEX[Close],MATCH(EDATE(tblAEX[[#This Row],[Datum]],-12),tblAEX[Datum]))-1</f>
        <v>0.2058402818965217</v>
      </c>
      <c r="H1105" t="e">
        <f ca="1">IF(tblAEX[[#This Row],[Close]]=MinClose,tblAEX[[#This Row],[Close]],NA())</f>
        <v>#N/A</v>
      </c>
      <c r="I1105" t="e">
        <f ca="1">IF(tblAEX[[#This Row],[Close]]=MaxClose,tblAEX[[#This Row],[Close]],NA())</f>
        <v>#N/A</v>
      </c>
    </row>
    <row r="1106" spans="1:9" x14ac:dyDescent="0.25">
      <c r="A1106" s="1">
        <v>38113</v>
      </c>
      <c r="B1106">
        <v>345.4</v>
      </c>
      <c r="C1106">
        <v>345.51</v>
      </c>
      <c r="D1106">
        <v>338.14</v>
      </c>
      <c r="E1106">
        <v>338.57</v>
      </c>
      <c r="F1106">
        <f>IF(tblAEX[[#This Row],[Datum]]&lt;=INDEX(tblRecessie[Eind],MATCH(tblAEX[[#This Row],[Datum]],tblRecessie[Start])),1,NA())</f>
        <v>1</v>
      </c>
      <c r="G1106" s="3">
        <f>tblAEX[[#This Row],[Close]]/INDEX(tblAEX[Close],MATCH(EDATE(tblAEX[[#This Row],[Datum]],-12),tblAEX[Datum]))-1</f>
        <v>0.16487183898159308</v>
      </c>
      <c r="H1106" t="e">
        <f ca="1">IF(tblAEX[[#This Row],[Close]]=MinClose,tblAEX[[#This Row],[Close]],NA())</f>
        <v>#N/A</v>
      </c>
      <c r="I1106" t="e">
        <f ca="1">IF(tblAEX[[#This Row],[Close]]=MaxClose,tblAEX[[#This Row],[Close]],NA())</f>
        <v>#N/A</v>
      </c>
    </row>
    <row r="1107" spans="1:9" x14ac:dyDescent="0.25">
      <c r="A1107" s="1">
        <v>38114</v>
      </c>
      <c r="B1107">
        <v>339.34</v>
      </c>
      <c r="C1107">
        <v>339.34</v>
      </c>
      <c r="D1107">
        <v>333.64</v>
      </c>
      <c r="E1107">
        <v>337.97</v>
      </c>
      <c r="F1107">
        <f>IF(tblAEX[[#This Row],[Datum]]&lt;=INDEX(tblRecessie[Eind],MATCH(tblAEX[[#This Row],[Datum]],tblRecessie[Start])),1,NA())</f>
        <v>1</v>
      </c>
      <c r="G1107" s="3">
        <f>tblAEX[[#This Row],[Close]]/INDEX(tblAEX[Close],MATCH(EDATE(tblAEX[[#This Row],[Datum]],-12),tblAEX[Datum]))-1</f>
        <v>0.18237475510775281</v>
      </c>
      <c r="H1107" t="e">
        <f ca="1">IF(tblAEX[[#This Row],[Close]]=MinClose,tblAEX[[#This Row],[Close]],NA())</f>
        <v>#N/A</v>
      </c>
      <c r="I1107" t="e">
        <f ca="1">IF(tblAEX[[#This Row],[Close]]=MaxClose,tblAEX[[#This Row],[Close]],NA())</f>
        <v>#N/A</v>
      </c>
    </row>
    <row r="1108" spans="1:9" x14ac:dyDescent="0.25">
      <c r="A1108" s="1">
        <v>38117</v>
      </c>
      <c r="B1108">
        <v>331.92</v>
      </c>
      <c r="C1108">
        <v>332.92</v>
      </c>
      <c r="D1108">
        <v>328.43</v>
      </c>
      <c r="E1108">
        <v>329.46</v>
      </c>
      <c r="F1108">
        <f>IF(tblAEX[[#This Row],[Datum]]&lt;=INDEX(tblRecessie[Eind],MATCH(tblAEX[[#This Row],[Datum]],tblRecessie[Start])),1,NA())</f>
        <v>1</v>
      </c>
      <c r="G1108" s="3">
        <f>tblAEX[[#This Row],[Close]]/INDEX(tblAEX[Close],MATCH(EDATE(tblAEX[[#This Row],[Datum]],-12),tblAEX[Datum]))-1</f>
        <v>0.16813217983264761</v>
      </c>
      <c r="H1108" t="e">
        <f ca="1">IF(tblAEX[[#This Row],[Close]]=MinClose,tblAEX[[#This Row],[Close]],NA())</f>
        <v>#N/A</v>
      </c>
      <c r="I1108" t="e">
        <f ca="1">IF(tblAEX[[#This Row],[Close]]=MaxClose,tblAEX[[#This Row],[Close]],NA())</f>
        <v>#N/A</v>
      </c>
    </row>
    <row r="1109" spans="1:9" x14ac:dyDescent="0.25">
      <c r="A1109" s="1">
        <v>38118</v>
      </c>
      <c r="B1109">
        <v>331.42</v>
      </c>
      <c r="C1109">
        <v>333.79</v>
      </c>
      <c r="D1109">
        <v>331.06</v>
      </c>
      <c r="E1109">
        <v>332.96</v>
      </c>
      <c r="F1109">
        <f>IF(tblAEX[[#This Row],[Datum]]&lt;=INDEX(tblRecessie[Eind],MATCH(tblAEX[[#This Row],[Datum]],tblRecessie[Start])),1,NA())</f>
        <v>1</v>
      </c>
      <c r="G1109" s="3">
        <f>tblAEX[[#This Row],[Close]]/INDEX(tblAEX[Close],MATCH(EDATE(tblAEX[[#This Row],[Datum]],-12),tblAEX[Datum]))-1</f>
        <v>0.18054176712523029</v>
      </c>
      <c r="H1109" t="e">
        <f ca="1">IF(tblAEX[[#This Row],[Close]]=MinClose,tblAEX[[#This Row],[Close]],NA())</f>
        <v>#N/A</v>
      </c>
      <c r="I1109" t="e">
        <f ca="1">IF(tblAEX[[#This Row],[Close]]=MaxClose,tblAEX[[#This Row],[Close]],NA())</f>
        <v>#N/A</v>
      </c>
    </row>
    <row r="1110" spans="1:9" x14ac:dyDescent="0.25">
      <c r="A1110" s="1">
        <v>38119</v>
      </c>
      <c r="B1110">
        <v>333.28</v>
      </c>
      <c r="C1110">
        <v>333.28</v>
      </c>
      <c r="D1110">
        <v>325.36</v>
      </c>
      <c r="E1110">
        <v>326.01</v>
      </c>
      <c r="F1110">
        <f>IF(tblAEX[[#This Row],[Datum]]&lt;=INDEX(tblRecessie[Eind],MATCH(tblAEX[[#This Row],[Datum]],tblRecessie[Start])),1,NA())</f>
        <v>1</v>
      </c>
      <c r="G1110" s="3">
        <f>tblAEX[[#This Row],[Close]]/INDEX(tblAEX[Close],MATCH(EDATE(tblAEX[[#This Row],[Datum]],-12),tblAEX[Datum]))-1</f>
        <v>0.15222308616667846</v>
      </c>
      <c r="H1110" t="e">
        <f ca="1">IF(tblAEX[[#This Row],[Close]]=MinClose,tblAEX[[#This Row],[Close]],NA())</f>
        <v>#N/A</v>
      </c>
      <c r="I1110" t="e">
        <f ca="1">IF(tblAEX[[#This Row],[Close]]=MaxClose,tblAEX[[#This Row],[Close]],NA())</f>
        <v>#N/A</v>
      </c>
    </row>
    <row r="1111" spans="1:9" x14ac:dyDescent="0.25">
      <c r="A1111" s="1">
        <v>38120</v>
      </c>
      <c r="B1111">
        <v>328.44</v>
      </c>
      <c r="C1111">
        <v>330.87</v>
      </c>
      <c r="D1111">
        <v>327.14</v>
      </c>
      <c r="E1111">
        <v>330.7</v>
      </c>
      <c r="F1111">
        <f>IF(tblAEX[[#This Row],[Datum]]&lt;=INDEX(tblRecessie[Eind],MATCH(tblAEX[[#This Row],[Datum]],tblRecessie[Start])),1,NA())</f>
        <v>1</v>
      </c>
      <c r="G1111" s="3">
        <f>tblAEX[[#This Row],[Close]]/INDEX(tblAEX[Close],MATCH(EDATE(tblAEX[[#This Row],[Datum]],-12),tblAEX[Datum]))-1</f>
        <v>0.17269503546099285</v>
      </c>
      <c r="H1111" t="e">
        <f ca="1">IF(tblAEX[[#This Row],[Close]]=MinClose,tblAEX[[#This Row],[Close]],NA())</f>
        <v>#N/A</v>
      </c>
      <c r="I1111" t="e">
        <f ca="1">IF(tblAEX[[#This Row],[Close]]=MaxClose,tblAEX[[#This Row],[Close]],NA())</f>
        <v>#N/A</v>
      </c>
    </row>
    <row r="1112" spans="1:9" x14ac:dyDescent="0.25">
      <c r="A1112" s="1">
        <v>38121</v>
      </c>
      <c r="B1112">
        <v>328.63</v>
      </c>
      <c r="C1112">
        <v>330.22</v>
      </c>
      <c r="D1112">
        <v>325.49</v>
      </c>
      <c r="E1112">
        <v>327.39</v>
      </c>
      <c r="F1112">
        <f>IF(tblAEX[[#This Row],[Datum]]&lt;=INDEX(tblRecessie[Eind],MATCH(tblAEX[[#This Row],[Datum]],tblRecessie[Start])),1,NA())</f>
        <v>1</v>
      </c>
      <c r="G1112" s="3">
        <f>tblAEX[[#This Row],[Close]]/INDEX(tblAEX[Close],MATCH(EDATE(tblAEX[[#This Row],[Datum]],-12),tblAEX[Datum]))-1</f>
        <v>0.16034024455077089</v>
      </c>
      <c r="H1112" t="e">
        <f ca="1">IF(tblAEX[[#This Row],[Close]]=MinClose,tblAEX[[#This Row],[Close]],NA())</f>
        <v>#N/A</v>
      </c>
      <c r="I1112" t="e">
        <f ca="1">IF(tblAEX[[#This Row],[Close]]=MaxClose,tblAEX[[#This Row],[Close]],NA())</f>
        <v>#N/A</v>
      </c>
    </row>
    <row r="1113" spans="1:9" x14ac:dyDescent="0.25">
      <c r="A1113" s="1">
        <v>38124</v>
      </c>
      <c r="B1113">
        <v>322.75</v>
      </c>
      <c r="C1113">
        <v>323.48</v>
      </c>
      <c r="D1113">
        <v>319.11</v>
      </c>
      <c r="E1113">
        <v>323</v>
      </c>
      <c r="F1113">
        <f>IF(tblAEX[[#This Row],[Datum]]&lt;=INDEX(tblRecessie[Eind],MATCH(tblAEX[[#This Row],[Datum]],tblRecessie[Start])),1,NA())</f>
        <v>1</v>
      </c>
      <c r="G1113" s="3">
        <f>tblAEX[[#This Row],[Close]]/INDEX(tblAEX[Close],MATCH(EDATE(tblAEX[[#This Row],[Datum]],-12),tblAEX[Datum]))-1</f>
        <v>0.12219018170447837</v>
      </c>
      <c r="H1113" t="e">
        <f ca="1">IF(tblAEX[[#This Row],[Close]]=MinClose,tblAEX[[#This Row],[Close]],NA())</f>
        <v>#N/A</v>
      </c>
      <c r="I1113" t="e">
        <f ca="1">IF(tblAEX[[#This Row],[Close]]=MaxClose,tblAEX[[#This Row],[Close]],NA())</f>
        <v>#N/A</v>
      </c>
    </row>
    <row r="1114" spans="1:9" x14ac:dyDescent="0.25">
      <c r="A1114" s="1">
        <v>38125</v>
      </c>
      <c r="B1114">
        <v>324.18</v>
      </c>
      <c r="C1114">
        <v>327.10000000000002</v>
      </c>
      <c r="D1114">
        <v>323.83</v>
      </c>
      <c r="E1114">
        <v>326.33999999999997</v>
      </c>
      <c r="F1114">
        <f>IF(tblAEX[[#This Row],[Datum]]&lt;=INDEX(tblRecessie[Eind],MATCH(tblAEX[[#This Row],[Datum]],tblRecessie[Start])),1,NA())</f>
        <v>1</v>
      </c>
      <c r="G1114" s="3">
        <f>tblAEX[[#This Row],[Close]]/INDEX(tblAEX[Close],MATCH(EDATE(tblAEX[[#This Row],[Datum]],-12),tblAEX[Datum]))-1</f>
        <v>0.13379425355244412</v>
      </c>
      <c r="H1114" t="e">
        <f ca="1">IF(tblAEX[[#This Row],[Close]]=MinClose,tblAEX[[#This Row],[Close]],NA())</f>
        <v>#N/A</v>
      </c>
      <c r="I1114" t="e">
        <f ca="1">IF(tblAEX[[#This Row],[Close]]=MaxClose,tblAEX[[#This Row],[Close]],NA())</f>
        <v>#N/A</v>
      </c>
    </row>
    <row r="1115" spans="1:9" x14ac:dyDescent="0.25">
      <c r="A1115" s="1">
        <v>38126</v>
      </c>
      <c r="B1115">
        <v>329.42</v>
      </c>
      <c r="C1115">
        <v>333.79</v>
      </c>
      <c r="D1115">
        <v>329.26</v>
      </c>
      <c r="E1115">
        <v>332.7</v>
      </c>
      <c r="F1115">
        <f>IF(tblAEX[[#This Row],[Datum]]&lt;=INDEX(tblRecessie[Eind],MATCH(tblAEX[[#This Row],[Datum]],tblRecessie[Start])),1,NA())</f>
        <v>1</v>
      </c>
      <c r="G1115" s="3">
        <f>tblAEX[[#This Row],[Close]]/INDEX(tblAEX[Close],MATCH(EDATE(tblAEX[[#This Row],[Datum]],-12),tblAEX[Datum]))-1</f>
        <v>0.21507614769365624</v>
      </c>
      <c r="H1115" t="e">
        <f ca="1">IF(tblAEX[[#This Row],[Close]]=MinClose,tblAEX[[#This Row],[Close]],NA())</f>
        <v>#N/A</v>
      </c>
      <c r="I1115" t="e">
        <f ca="1">IF(tblAEX[[#This Row],[Close]]=MaxClose,tblAEX[[#This Row],[Close]],NA())</f>
        <v>#N/A</v>
      </c>
    </row>
    <row r="1116" spans="1:9" x14ac:dyDescent="0.25">
      <c r="A1116" s="1">
        <v>38127</v>
      </c>
      <c r="B1116">
        <v>330.12</v>
      </c>
      <c r="C1116">
        <v>330.98</v>
      </c>
      <c r="D1116">
        <v>328.61</v>
      </c>
      <c r="E1116">
        <v>330.58</v>
      </c>
      <c r="F1116">
        <f>IF(tblAEX[[#This Row],[Datum]]&lt;=INDEX(tblRecessie[Eind],MATCH(tblAEX[[#This Row],[Datum]],tblRecessie[Start])),1,NA())</f>
        <v>1</v>
      </c>
      <c r="G1116" s="3">
        <f>tblAEX[[#This Row],[Close]]/INDEX(tblAEX[Close],MATCH(EDATE(tblAEX[[#This Row],[Datum]],-12),tblAEX[Datum]))-1</f>
        <v>0.20259012695987488</v>
      </c>
      <c r="H1116" t="e">
        <f ca="1">IF(tblAEX[[#This Row],[Close]]=MinClose,tblAEX[[#This Row],[Close]],NA())</f>
        <v>#N/A</v>
      </c>
      <c r="I1116" t="e">
        <f ca="1">IF(tblAEX[[#This Row],[Close]]=MaxClose,tblAEX[[#This Row],[Close]],NA())</f>
        <v>#N/A</v>
      </c>
    </row>
    <row r="1117" spans="1:9" x14ac:dyDescent="0.25">
      <c r="A1117" s="1">
        <v>38128</v>
      </c>
      <c r="B1117">
        <v>331.64</v>
      </c>
      <c r="C1117">
        <v>332.75</v>
      </c>
      <c r="D1117">
        <v>328.47</v>
      </c>
      <c r="E1117">
        <v>330.49</v>
      </c>
      <c r="F1117">
        <f>IF(tblAEX[[#This Row],[Datum]]&lt;=INDEX(tblRecessie[Eind],MATCH(tblAEX[[#This Row],[Datum]],tblRecessie[Start])),1,NA())</f>
        <v>1</v>
      </c>
      <c r="G1117" s="3">
        <f>tblAEX[[#This Row],[Close]]/INDEX(tblAEX[Close],MATCH(EDATE(tblAEX[[#This Row],[Datum]],-12),tblAEX[Datum]))-1</f>
        <v>0.23050860078933666</v>
      </c>
      <c r="H1117" t="e">
        <f ca="1">IF(tblAEX[[#This Row],[Close]]=MinClose,tblAEX[[#This Row],[Close]],NA())</f>
        <v>#N/A</v>
      </c>
      <c r="I1117" t="e">
        <f ca="1">IF(tblAEX[[#This Row],[Close]]=MaxClose,tblAEX[[#This Row],[Close]],NA())</f>
        <v>#N/A</v>
      </c>
    </row>
    <row r="1118" spans="1:9" x14ac:dyDescent="0.25">
      <c r="A1118" s="1">
        <v>38131</v>
      </c>
      <c r="B1118">
        <v>330.94</v>
      </c>
      <c r="C1118">
        <v>336.42</v>
      </c>
      <c r="D1118">
        <v>330.94</v>
      </c>
      <c r="E1118">
        <v>333.94</v>
      </c>
      <c r="F1118">
        <f>IF(tblAEX[[#This Row],[Datum]]&lt;=INDEX(tblRecessie[Eind],MATCH(tblAEX[[#This Row],[Datum]],tblRecessie[Start])),1,NA())</f>
        <v>1</v>
      </c>
      <c r="G1118" s="3">
        <f>tblAEX[[#This Row],[Close]]/INDEX(tblAEX[Close],MATCH(EDATE(tblAEX[[#This Row],[Datum]],-12),tblAEX[Datum]))-1</f>
        <v>0.23489386879668661</v>
      </c>
      <c r="H1118" t="e">
        <f ca="1">IF(tblAEX[[#This Row],[Close]]=MinClose,tblAEX[[#This Row],[Close]],NA())</f>
        <v>#N/A</v>
      </c>
      <c r="I1118" t="e">
        <f ca="1">IF(tblAEX[[#This Row],[Close]]=MaxClose,tblAEX[[#This Row],[Close]],NA())</f>
        <v>#N/A</v>
      </c>
    </row>
    <row r="1119" spans="1:9" x14ac:dyDescent="0.25">
      <c r="A1119" s="1">
        <v>38132</v>
      </c>
      <c r="B1119">
        <v>332.13</v>
      </c>
      <c r="C1119">
        <v>332.63</v>
      </c>
      <c r="D1119">
        <v>329.72</v>
      </c>
      <c r="E1119">
        <v>331.54</v>
      </c>
      <c r="F1119">
        <f>IF(tblAEX[[#This Row],[Datum]]&lt;=INDEX(tblRecessie[Eind],MATCH(tblAEX[[#This Row],[Datum]],tblRecessie[Start])),1,NA())</f>
        <v>1</v>
      </c>
      <c r="G1119" s="3">
        <f>tblAEX[[#This Row],[Close]]/INDEX(tblAEX[Close],MATCH(EDATE(tblAEX[[#This Row],[Datum]],-12),tblAEX[Datum]))-1</f>
        <v>0.22601878559278155</v>
      </c>
      <c r="H1119" t="e">
        <f ca="1">IF(tblAEX[[#This Row],[Close]]=MinClose,tblAEX[[#This Row],[Close]],NA())</f>
        <v>#N/A</v>
      </c>
      <c r="I1119" t="e">
        <f ca="1">IF(tblAEX[[#This Row],[Close]]=MaxClose,tblAEX[[#This Row],[Close]],NA())</f>
        <v>#N/A</v>
      </c>
    </row>
    <row r="1120" spans="1:9" x14ac:dyDescent="0.25">
      <c r="A1120" s="1">
        <v>38133</v>
      </c>
      <c r="B1120">
        <v>336.63</v>
      </c>
      <c r="C1120">
        <v>336.93</v>
      </c>
      <c r="D1120">
        <v>333.57</v>
      </c>
      <c r="E1120">
        <v>334.52</v>
      </c>
      <c r="F1120">
        <f>IF(tblAEX[[#This Row],[Datum]]&lt;=INDEX(tblRecessie[Eind],MATCH(tblAEX[[#This Row],[Datum]],tblRecessie[Start])),1,NA())</f>
        <v>1</v>
      </c>
      <c r="G1120" s="3">
        <f>tblAEX[[#This Row],[Close]]/INDEX(tblAEX[Close],MATCH(EDATE(tblAEX[[#This Row],[Datum]],-12),tblAEX[Datum]))-1</f>
        <v>0.23813753793767112</v>
      </c>
      <c r="H1120" t="e">
        <f ca="1">IF(tblAEX[[#This Row],[Close]]=MinClose,tblAEX[[#This Row],[Close]],NA())</f>
        <v>#N/A</v>
      </c>
      <c r="I1120" t="e">
        <f ca="1">IF(tblAEX[[#This Row],[Close]]=MaxClose,tblAEX[[#This Row],[Close]],NA())</f>
        <v>#N/A</v>
      </c>
    </row>
    <row r="1121" spans="1:9" x14ac:dyDescent="0.25">
      <c r="A1121" s="1">
        <v>38134</v>
      </c>
      <c r="B1121">
        <v>335.5</v>
      </c>
      <c r="C1121">
        <v>339.46</v>
      </c>
      <c r="D1121">
        <v>335.5</v>
      </c>
      <c r="E1121">
        <v>338.17</v>
      </c>
      <c r="F1121">
        <f>IF(tblAEX[[#This Row],[Datum]]&lt;=INDEX(tblRecessie[Eind],MATCH(tblAEX[[#This Row],[Datum]],tblRecessie[Start])),1,NA())</f>
        <v>1</v>
      </c>
      <c r="G1121" s="3">
        <f>tblAEX[[#This Row],[Close]]/INDEX(tblAEX[Close],MATCH(EDATE(tblAEX[[#This Row],[Datum]],-12),tblAEX[Datum]))-1</f>
        <v>0.24258680874517746</v>
      </c>
      <c r="H1121" t="e">
        <f ca="1">IF(tblAEX[[#This Row],[Close]]=MinClose,tblAEX[[#This Row],[Close]],NA())</f>
        <v>#N/A</v>
      </c>
      <c r="I1121" t="e">
        <f ca="1">IF(tblAEX[[#This Row],[Close]]=MaxClose,tblAEX[[#This Row],[Close]],NA())</f>
        <v>#N/A</v>
      </c>
    </row>
    <row r="1122" spans="1:9" x14ac:dyDescent="0.25">
      <c r="A1122" s="1">
        <v>38135</v>
      </c>
      <c r="B1122">
        <v>338.07</v>
      </c>
      <c r="C1122">
        <v>339.35</v>
      </c>
      <c r="D1122">
        <v>335.62</v>
      </c>
      <c r="E1122">
        <v>336.95</v>
      </c>
      <c r="F1122">
        <f>IF(tblAEX[[#This Row],[Datum]]&lt;=INDEX(tblRecessie[Eind],MATCH(tblAEX[[#This Row],[Datum]],tblRecessie[Start])),1,NA())</f>
        <v>1</v>
      </c>
      <c r="G1122" s="3">
        <f>tblAEX[[#This Row],[Close]]/INDEX(tblAEX[Close],MATCH(EDATE(tblAEX[[#This Row],[Datum]],-12),tblAEX[Datum]))-1</f>
        <v>0.20926643697961533</v>
      </c>
      <c r="H1122" t="e">
        <f ca="1">IF(tblAEX[[#This Row],[Close]]=MinClose,tblAEX[[#This Row],[Close]],NA())</f>
        <v>#N/A</v>
      </c>
      <c r="I1122" t="e">
        <f ca="1">IF(tblAEX[[#This Row],[Close]]=MaxClose,tblAEX[[#This Row],[Close]],NA())</f>
        <v>#N/A</v>
      </c>
    </row>
    <row r="1123" spans="1:9" x14ac:dyDescent="0.25">
      <c r="A1123" s="1">
        <v>38138</v>
      </c>
      <c r="B1123">
        <v>336.5</v>
      </c>
      <c r="C1123">
        <v>337.34</v>
      </c>
      <c r="D1123">
        <v>336.05</v>
      </c>
      <c r="E1123">
        <v>337.19</v>
      </c>
      <c r="F1123">
        <f>IF(tblAEX[[#This Row],[Datum]]&lt;=INDEX(tblRecessie[Eind],MATCH(tblAEX[[#This Row],[Datum]],tblRecessie[Start])),1,NA())</f>
        <v>1</v>
      </c>
      <c r="G1123" s="3">
        <f>tblAEX[[#This Row],[Close]]/INDEX(tblAEX[Close],MATCH(EDATE(tblAEX[[#This Row],[Datum]],-12),tblAEX[Datum]))-1</f>
        <v>0.20180347150443745</v>
      </c>
      <c r="H1123" t="e">
        <f ca="1">IF(tblAEX[[#This Row],[Close]]=MinClose,tblAEX[[#This Row],[Close]],NA())</f>
        <v>#N/A</v>
      </c>
      <c r="I1123" t="e">
        <f ca="1">IF(tblAEX[[#This Row],[Close]]=MaxClose,tblAEX[[#This Row],[Close]],NA())</f>
        <v>#N/A</v>
      </c>
    </row>
    <row r="1124" spans="1:9" x14ac:dyDescent="0.25">
      <c r="A1124" s="1">
        <v>38139</v>
      </c>
      <c r="B1124">
        <v>337.86</v>
      </c>
      <c r="C1124">
        <v>337.89</v>
      </c>
      <c r="D1124">
        <v>331.88</v>
      </c>
      <c r="E1124">
        <v>331.88</v>
      </c>
      <c r="F1124">
        <f>IF(tblAEX[[#This Row],[Datum]]&lt;=INDEX(tblRecessie[Eind],MATCH(tblAEX[[#This Row],[Datum]],tblRecessie[Start])),1,NA())</f>
        <v>1</v>
      </c>
      <c r="G1124" s="3">
        <f>tblAEX[[#This Row],[Close]]/INDEX(tblAEX[Close],MATCH(EDATE(tblAEX[[#This Row],[Datum]],-12),tblAEX[Datum]))-1</f>
        <v>0.1828777132266457</v>
      </c>
      <c r="H1124" t="e">
        <f ca="1">IF(tblAEX[[#This Row],[Close]]=MinClose,tblAEX[[#This Row],[Close]],NA())</f>
        <v>#N/A</v>
      </c>
      <c r="I1124" t="e">
        <f ca="1">IF(tblAEX[[#This Row],[Close]]=MaxClose,tblAEX[[#This Row],[Close]],NA())</f>
        <v>#N/A</v>
      </c>
    </row>
    <row r="1125" spans="1:9" x14ac:dyDescent="0.25">
      <c r="A1125" s="1">
        <v>38140</v>
      </c>
      <c r="B1125">
        <v>334.29</v>
      </c>
      <c r="C1125">
        <v>336.78</v>
      </c>
      <c r="D1125">
        <v>333.24</v>
      </c>
      <c r="E1125">
        <v>334.48</v>
      </c>
      <c r="F1125">
        <f>IF(tblAEX[[#This Row],[Datum]]&lt;=INDEX(tblRecessie[Eind],MATCH(tblAEX[[#This Row],[Datum]],tblRecessie[Start])),1,NA())</f>
        <v>1</v>
      </c>
      <c r="G1125" s="3">
        <f>tblAEX[[#This Row],[Close]]/INDEX(tblAEX[Close],MATCH(EDATE(tblAEX[[#This Row],[Datum]],-12),tblAEX[Datum]))-1</f>
        <v>0.16877489691802361</v>
      </c>
      <c r="H1125" t="e">
        <f ca="1">IF(tblAEX[[#This Row],[Close]]=MinClose,tblAEX[[#This Row],[Close]],NA())</f>
        <v>#N/A</v>
      </c>
      <c r="I1125" t="e">
        <f ca="1">IF(tblAEX[[#This Row],[Close]]=MaxClose,tblAEX[[#This Row],[Close]],NA())</f>
        <v>#N/A</v>
      </c>
    </row>
    <row r="1126" spans="1:9" x14ac:dyDescent="0.25">
      <c r="A1126" s="1">
        <v>38141</v>
      </c>
      <c r="B1126">
        <v>334.3</v>
      </c>
      <c r="C1126">
        <v>336.57</v>
      </c>
      <c r="D1126">
        <v>333.3</v>
      </c>
      <c r="E1126">
        <v>336.57</v>
      </c>
      <c r="F1126">
        <f>IF(tblAEX[[#This Row],[Datum]]&lt;=INDEX(tblRecessie[Eind],MATCH(tblAEX[[#This Row],[Datum]],tblRecessie[Start])),1,NA())</f>
        <v>1</v>
      </c>
      <c r="G1126" s="3">
        <f>tblAEX[[#This Row],[Close]]/INDEX(tblAEX[Close],MATCH(EDATE(tblAEX[[#This Row],[Datum]],-12),tblAEX[Datum]))-1</f>
        <v>0.18778232636928283</v>
      </c>
      <c r="H1126" t="e">
        <f ca="1">IF(tblAEX[[#This Row],[Close]]=MinClose,tblAEX[[#This Row],[Close]],NA())</f>
        <v>#N/A</v>
      </c>
      <c r="I1126" t="e">
        <f ca="1">IF(tblAEX[[#This Row],[Close]]=MaxClose,tblAEX[[#This Row],[Close]],NA())</f>
        <v>#N/A</v>
      </c>
    </row>
    <row r="1127" spans="1:9" x14ac:dyDescent="0.25">
      <c r="A1127" s="1">
        <v>38142</v>
      </c>
      <c r="B1127">
        <v>337.04</v>
      </c>
      <c r="C1127">
        <v>339.46</v>
      </c>
      <c r="D1127">
        <v>336.55</v>
      </c>
      <c r="E1127">
        <v>339.08</v>
      </c>
      <c r="F1127">
        <f>IF(tblAEX[[#This Row],[Datum]]&lt;=INDEX(tblRecessie[Eind],MATCH(tblAEX[[#This Row],[Datum]],tblRecessie[Start])),1,NA())</f>
        <v>1</v>
      </c>
      <c r="G1127" s="3">
        <f>tblAEX[[#This Row],[Close]]/INDEX(tblAEX[Close],MATCH(EDATE(tblAEX[[#This Row],[Datum]],-12),tblAEX[Datum]))-1</f>
        <v>0.1703309978255616</v>
      </c>
      <c r="H1127" t="e">
        <f ca="1">IF(tblAEX[[#This Row],[Close]]=MinClose,tblAEX[[#This Row],[Close]],NA())</f>
        <v>#N/A</v>
      </c>
      <c r="I1127" t="e">
        <f ca="1">IF(tblAEX[[#This Row],[Close]]=MaxClose,tblAEX[[#This Row],[Close]],NA())</f>
        <v>#N/A</v>
      </c>
    </row>
    <row r="1128" spans="1:9" x14ac:dyDescent="0.25">
      <c r="A1128" s="1">
        <v>38145</v>
      </c>
      <c r="B1128">
        <v>341.62</v>
      </c>
      <c r="C1128">
        <v>343.28</v>
      </c>
      <c r="D1128">
        <v>341.26</v>
      </c>
      <c r="E1128">
        <v>342.42</v>
      </c>
      <c r="F1128">
        <f>IF(tblAEX[[#This Row],[Datum]]&lt;=INDEX(tblRecessie[Eind],MATCH(tblAEX[[#This Row],[Datum]],tblRecessie[Start])),1,NA())</f>
        <v>1</v>
      </c>
      <c r="G1128" s="3">
        <f>tblAEX[[#This Row],[Close]]/INDEX(tblAEX[Close],MATCH(EDATE(tblAEX[[#This Row],[Datum]],-12),tblAEX[Datum]))-1</f>
        <v>0.14296204813244784</v>
      </c>
      <c r="H1128" t="e">
        <f ca="1">IF(tblAEX[[#This Row],[Close]]=MinClose,tblAEX[[#This Row],[Close]],NA())</f>
        <v>#N/A</v>
      </c>
      <c r="I1128" t="e">
        <f ca="1">IF(tblAEX[[#This Row],[Close]]=MaxClose,tblAEX[[#This Row],[Close]],NA())</f>
        <v>#N/A</v>
      </c>
    </row>
    <row r="1129" spans="1:9" x14ac:dyDescent="0.25">
      <c r="A1129" s="1">
        <v>38146</v>
      </c>
      <c r="B1129">
        <v>344.26</v>
      </c>
      <c r="C1129">
        <v>344.26</v>
      </c>
      <c r="D1129">
        <v>341.22</v>
      </c>
      <c r="E1129">
        <v>342.73</v>
      </c>
      <c r="F1129">
        <f>IF(tblAEX[[#This Row],[Datum]]&lt;=INDEX(tblRecessie[Eind],MATCH(tblAEX[[#This Row],[Datum]],tblRecessie[Start])),1,NA())</f>
        <v>1</v>
      </c>
      <c r="G1129" s="3">
        <f>tblAEX[[#This Row],[Close]]/INDEX(tblAEX[Close],MATCH(EDATE(tblAEX[[#This Row],[Datum]],-12),tblAEX[Datum]))-1</f>
        <v>0.14399679562068179</v>
      </c>
      <c r="H1129" t="e">
        <f ca="1">IF(tblAEX[[#This Row],[Close]]=MinClose,tblAEX[[#This Row],[Close]],NA())</f>
        <v>#N/A</v>
      </c>
      <c r="I1129" t="e">
        <f ca="1">IF(tblAEX[[#This Row],[Close]]=MaxClose,tblAEX[[#This Row],[Close]],NA())</f>
        <v>#N/A</v>
      </c>
    </row>
    <row r="1130" spans="1:9" x14ac:dyDescent="0.25">
      <c r="A1130" s="1">
        <v>38147</v>
      </c>
      <c r="B1130">
        <v>343.18</v>
      </c>
      <c r="C1130">
        <v>344.36</v>
      </c>
      <c r="D1130">
        <v>341.49</v>
      </c>
      <c r="E1130">
        <v>341.74</v>
      </c>
      <c r="F1130">
        <f>IF(tblAEX[[#This Row],[Datum]]&lt;=INDEX(tblRecessie[Eind],MATCH(tblAEX[[#This Row],[Datum]],tblRecessie[Start])),1,NA())</f>
        <v>1</v>
      </c>
      <c r="G1130" s="3">
        <f>tblAEX[[#This Row],[Close]]/INDEX(tblAEX[Close],MATCH(EDATE(tblAEX[[#This Row],[Datum]],-12),tblAEX[Datum]))-1</f>
        <v>0.16602975296847289</v>
      </c>
      <c r="H1130" t="e">
        <f ca="1">IF(tblAEX[[#This Row],[Close]]=MinClose,tblAEX[[#This Row],[Close]],NA())</f>
        <v>#N/A</v>
      </c>
      <c r="I1130" t="e">
        <f ca="1">IF(tblAEX[[#This Row],[Close]]=MaxClose,tblAEX[[#This Row],[Close]],NA())</f>
        <v>#N/A</v>
      </c>
    </row>
    <row r="1131" spans="1:9" x14ac:dyDescent="0.25">
      <c r="A1131" s="1">
        <v>38148</v>
      </c>
      <c r="B1131">
        <v>341.72</v>
      </c>
      <c r="C1131">
        <v>342.67</v>
      </c>
      <c r="D1131">
        <v>340.71</v>
      </c>
      <c r="E1131">
        <v>342.11</v>
      </c>
      <c r="F1131">
        <f>IF(tblAEX[[#This Row],[Datum]]&lt;=INDEX(tblRecessie[Eind],MATCH(tblAEX[[#This Row],[Datum]],tblRecessie[Start])),1,NA())</f>
        <v>1</v>
      </c>
      <c r="G1131" s="3">
        <f>tblAEX[[#This Row],[Close]]/INDEX(tblAEX[Close],MATCH(EDATE(tblAEX[[#This Row],[Datum]],-12),tblAEX[Datum]))-1</f>
        <v>0.16138778558576905</v>
      </c>
      <c r="H1131" t="e">
        <f ca="1">IF(tblAEX[[#This Row],[Close]]=MinClose,tblAEX[[#This Row],[Close]],NA())</f>
        <v>#N/A</v>
      </c>
      <c r="I1131" t="e">
        <f ca="1">IF(tblAEX[[#This Row],[Close]]=MaxClose,tblAEX[[#This Row],[Close]],NA())</f>
        <v>#N/A</v>
      </c>
    </row>
    <row r="1132" spans="1:9" x14ac:dyDescent="0.25">
      <c r="A1132" s="1">
        <v>38149</v>
      </c>
      <c r="B1132">
        <v>341.93</v>
      </c>
      <c r="C1132">
        <v>342.17</v>
      </c>
      <c r="D1132">
        <v>340.09</v>
      </c>
      <c r="E1132">
        <v>341.36</v>
      </c>
      <c r="F1132">
        <f>IF(tblAEX[[#This Row],[Datum]]&lt;=INDEX(tblRecessie[Eind],MATCH(tblAEX[[#This Row],[Datum]],tblRecessie[Start])),1,NA())</f>
        <v>1</v>
      </c>
      <c r="G1132" s="3">
        <f>tblAEX[[#This Row],[Close]]/INDEX(tblAEX[Close],MATCH(EDATE(tblAEX[[#This Row],[Datum]],-12),tblAEX[Datum]))-1</f>
        <v>0.13134259105823087</v>
      </c>
      <c r="H1132" t="e">
        <f ca="1">IF(tblAEX[[#This Row],[Close]]=MinClose,tblAEX[[#This Row],[Close]],NA())</f>
        <v>#N/A</v>
      </c>
      <c r="I1132" t="e">
        <f ca="1">IF(tblAEX[[#This Row],[Close]]=MaxClose,tblAEX[[#This Row],[Close]],NA())</f>
        <v>#N/A</v>
      </c>
    </row>
    <row r="1133" spans="1:9" x14ac:dyDescent="0.25">
      <c r="A1133" s="1">
        <v>38152</v>
      </c>
      <c r="B1133">
        <v>340.31</v>
      </c>
      <c r="C1133">
        <v>340.45</v>
      </c>
      <c r="D1133">
        <v>335.53</v>
      </c>
      <c r="E1133">
        <v>337.29</v>
      </c>
      <c r="F1133">
        <f>IF(tblAEX[[#This Row],[Datum]]&lt;=INDEX(tblRecessie[Eind],MATCH(tblAEX[[#This Row],[Datum]],tblRecessie[Start])),1,NA())</f>
        <v>1</v>
      </c>
      <c r="G1133" s="3">
        <f>tblAEX[[#This Row],[Close]]/INDEX(tblAEX[Close],MATCH(EDATE(tblAEX[[#This Row],[Datum]],-12),tblAEX[Datum]))-1</f>
        <v>0.13880072928624498</v>
      </c>
      <c r="H1133" t="e">
        <f ca="1">IF(tblAEX[[#This Row],[Close]]=MinClose,tblAEX[[#This Row],[Close]],NA())</f>
        <v>#N/A</v>
      </c>
      <c r="I1133" t="e">
        <f ca="1">IF(tblAEX[[#This Row],[Close]]=MaxClose,tblAEX[[#This Row],[Close]],NA())</f>
        <v>#N/A</v>
      </c>
    </row>
    <row r="1134" spans="1:9" x14ac:dyDescent="0.25">
      <c r="A1134" s="1">
        <v>38153</v>
      </c>
      <c r="B1134">
        <v>336.7</v>
      </c>
      <c r="C1134">
        <v>340.23</v>
      </c>
      <c r="D1134">
        <v>336.21</v>
      </c>
      <c r="E1134">
        <v>339.81</v>
      </c>
      <c r="F1134">
        <f>IF(tblAEX[[#This Row],[Datum]]&lt;=INDEX(tblRecessie[Eind],MATCH(tblAEX[[#This Row],[Datum]],tblRecessie[Start])),1,NA())</f>
        <v>1</v>
      </c>
      <c r="G1134" s="3">
        <f>tblAEX[[#This Row],[Close]]/INDEX(tblAEX[Close],MATCH(EDATE(tblAEX[[#This Row],[Datum]],-12),tblAEX[Datum]))-1</f>
        <v>0.14730906880950778</v>
      </c>
      <c r="H1134" t="e">
        <f ca="1">IF(tblAEX[[#This Row],[Close]]=MinClose,tblAEX[[#This Row],[Close]],NA())</f>
        <v>#N/A</v>
      </c>
      <c r="I1134" t="e">
        <f ca="1">IF(tblAEX[[#This Row],[Close]]=MaxClose,tblAEX[[#This Row],[Close]],NA())</f>
        <v>#N/A</v>
      </c>
    </row>
    <row r="1135" spans="1:9" x14ac:dyDescent="0.25">
      <c r="A1135" s="1">
        <v>38154</v>
      </c>
      <c r="B1135">
        <v>340.42</v>
      </c>
      <c r="C1135">
        <v>342.68</v>
      </c>
      <c r="D1135">
        <v>340.1</v>
      </c>
      <c r="E1135">
        <v>342.12</v>
      </c>
      <c r="F1135">
        <f>IF(tblAEX[[#This Row],[Datum]]&lt;=INDEX(tblRecessie[Eind],MATCH(tblAEX[[#This Row],[Datum]],tblRecessie[Start])),1,NA())</f>
        <v>1</v>
      </c>
      <c r="G1135" s="3">
        <f>tblAEX[[#This Row],[Close]]/INDEX(tblAEX[Close],MATCH(EDATE(tblAEX[[#This Row],[Datum]],-12),tblAEX[Datum]))-1</f>
        <v>0.12706308680612755</v>
      </c>
      <c r="H1135" t="e">
        <f ca="1">IF(tblAEX[[#This Row],[Close]]=MinClose,tblAEX[[#This Row],[Close]],NA())</f>
        <v>#N/A</v>
      </c>
      <c r="I1135" t="e">
        <f ca="1">IF(tblAEX[[#This Row],[Close]]=MaxClose,tblAEX[[#This Row],[Close]],NA())</f>
        <v>#N/A</v>
      </c>
    </row>
    <row r="1136" spans="1:9" x14ac:dyDescent="0.25">
      <c r="A1136" s="1">
        <v>38155</v>
      </c>
      <c r="B1136">
        <v>341.83</v>
      </c>
      <c r="C1136">
        <v>343.94</v>
      </c>
      <c r="D1136">
        <v>341.5</v>
      </c>
      <c r="E1136">
        <v>342.55</v>
      </c>
      <c r="F1136">
        <f>IF(tblAEX[[#This Row],[Datum]]&lt;=INDEX(tblRecessie[Eind],MATCH(tblAEX[[#This Row],[Datum]],tblRecessie[Start])),1,NA())</f>
        <v>1</v>
      </c>
      <c r="G1136" s="3">
        <f>tblAEX[[#This Row],[Close]]/INDEX(tblAEX[Close],MATCH(EDATE(tblAEX[[#This Row],[Datum]],-12),tblAEX[Datum]))-1</f>
        <v>0.12488506502036012</v>
      </c>
      <c r="H1136" t="e">
        <f ca="1">IF(tblAEX[[#This Row],[Close]]=MinClose,tblAEX[[#This Row],[Close]],NA())</f>
        <v>#N/A</v>
      </c>
      <c r="I1136" t="e">
        <f ca="1">IF(tblAEX[[#This Row],[Close]]=MaxClose,tblAEX[[#This Row],[Close]],NA())</f>
        <v>#N/A</v>
      </c>
    </row>
    <row r="1137" spans="1:9" x14ac:dyDescent="0.25">
      <c r="A1137" s="1">
        <v>38156</v>
      </c>
      <c r="B1137">
        <v>341.15</v>
      </c>
      <c r="C1137">
        <v>343.69</v>
      </c>
      <c r="D1137">
        <v>340.88</v>
      </c>
      <c r="E1137">
        <v>343.38</v>
      </c>
      <c r="F1137">
        <f>IF(tblAEX[[#This Row],[Datum]]&lt;=INDEX(tblRecessie[Eind],MATCH(tblAEX[[#This Row],[Datum]],tblRecessie[Start])),1,NA())</f>
        <v>1</v>
      </c>
      <c r="G1137" s="3">
        <f>tblAEX[[#This Row],[Close]]/INDEX(tblAEX[Close],MATCH(EDATE(tblAEX[[#This Row],[Datum]],-12),tblAEX[Datum]))-1</f>
        <v>0.1199608610567513</v>
      </c>
      <c r="H1137" t="e">
        <f ca="1">IF(tblAEX[[#This Row],[Close]]=MinClose,tblAEX[[#This Row],[Close]],NA())</f>
        <v>#N/A</v>
      </c>
      <c r="I1137" t="e">
        <f ca="1">IF(tblAEX[[#This Row],[Close]]=MaxClose,tblAEX[[#This Row],[Close]],NA())</f>
        <v>#N/A</v>
      </c>
    </row>
    <row r="1138" spans="1:9" x14ac:dyDescent="0.25">
      <c r="A1138" s="1">
        <v>38159</v>
      </c>
      <c r="B1138">
        <v>344.78</v>
      </c>
      <c r="C1138">
        <v>345.16</v>
      </c>
      <c r="D1138">
        <v>342.79</v>
      </c>
      <c r="E1138">
        <v>343.87</v>
      </c>
      <c r="F1138">
        <f>IF(tblAEX[[#This Row],[Datum]]&lt;=INDEX(tblRecessie[Eind],MATCH(tblAEX[[#This Row],[Datum]],tblRecessie[Start])),1,NA())</f>
        <v>1</v>
      </c>
      <c r="G1138" s="3">
        <f>tblAEX[[#This Row],[Close]]/INDEX(tblAEX[Close],MATCH(EDATE(tblAEX[[#This Row],[Datum]],-12),tblAEX[Datum]))-1</f>
        <v>0.13338826631509559</v>
      </c>
      <c r="H1138" t="e">
        <f ca="1">IF(tblAEX[[#This Row],[Close]]=MinClose,tblAEX[[#This Row],[Close]],NA())</f>
        <v>#N/A</v>
      </c>
      <c r="I1138" t="e">
        <f ca="1">IF(tblAEX[[#This Row],[Close]]=MaxClose,tblAEX[[#This Row],[Close]],NA())</f>
        <v>#N/A</v>
      </c>
    </row>
    <row r="1139" spans="1:9" x14ac:dyDescent="0.25">
      <c r="A1139" s="1">
        <v>38160</v>
      </c>
      <c r="B1139">
        <v>342.59</v>
      </c>
      <c r="C1139">
        <v>343.43</v>
      </c>
      <c r="D1139">
        <v>338.86</v>
      </c>
      <c r="E1139">
        <v>339.62</v>
      </c>
      <c r="F1139">
        <f>IF(tblAEX[[#This Row],[Datum]]&lt;=INDEX(tblRecessie[Eind],MATCH(tblAEX[[#This Row],[Datum]],tblRecessie[Start])),1,NA())</f>
        <v>1</v>
      </c>
      <c r="G1139" s="3">
        <f>tblAEX[[#This Row],[Close]]/INDEX(tblAEX[Close],MATCH(EDATE(tblAEX[[#This Row],[Datum]],-12),tblAEX[Datum]))-1</f>
        <v>0.11938035596572183</v>
      </c>
      <c r="H1139" t="e">
        <f ca="1">IF(tblAEX[[#This Row],[Close]]=MinClose,tblAEX[[#This Row],[Close]],NA())</f>
        <v>#N/A</v>
      </c>
      <c r="I1139" t="e">
        <f ca="1">IF(tblAEX[[#This Row],[Close]]=MaxClose,tblAEX[[#This Row],[Close]],NA())</f>
        <v>#N/A</v>
      </c>
    </row>
    <row r="1140" spans="1:9" x14ac:dyDescent="0.25">
      <c r="A1140" s="1">
        <v>38161</v>
      </c>
      <c r="B1140">
        <v>341.21</v>
      </c>
      <c r="C1140">
        <v>342.15</v>
      </c>
      <c r="D1140">
        <v>339.98</v>
      </c>
      <c r="E1140">
        <v>340.37</v>
      </c>
      <c r="F1140">
        <f>IF(tblAEX[[#This Row],[Datum]]&lt;=INDEX(tblRecessie[Eind],MATCH(tblAEX[[#This Row],[Datum]],tblRecessie[Start])),1,NA())</f>
        <v>1</v>
      </c>
      <c r="G1140" s="3">
        <f>tblAEX[[#This Row],[Close]]/INDEX(tblAEX[Close],MATCH(EDATE(tblAEX[[#This Row],[Datum]],-12),tblAEX[Datum]))-1</f>
        <v>0.16234675408940347</v>
      </c>
      <c r="H1140" t="e">
        <f ca="1">IF(tblAEX[[#This Row],[Close]]=MinClose,tblAEX[[#This Row],[Close]],NA())</f>
        <v>#N/A</v>
      </c>
      <c r="I1140" t="e">
        <f ca="1">IF(tblAEX[[#This Row],[Close]]=MaxClose,tblAEX[[#This Row],[Close]],NA())</f>
        <v>#N/A</v>
      </c>
    </row>
    <row r="1141" spans="1:9" x14ac:dyDescent="0.25">
      <c r="A1141" s="1">
        <v>38162</v>
      </c>
      <c r="B1141">
        <v>343.4</v>
      </c>
      <c r="C1141">
        <v>344.76</v>
      </c>
      <c r="D1141">
        <v>342.38</v>
      </c>
      <c r="E1141">
        <v>343.14</v>
      </c>
      <c r="F1141">
        <f>IF(tblAEX[[#This Row],[Datum]]&lt;=INDEX(tblRecessie[Eind],MATCH(tblAEX[[#This Row],[Datum]],tblRecessie[Start])),1,NA())</f>
        <v>1</v>
      </c>
      <c r="G1141" s="3">
        <f>tblAEX[[#This Row],[Close]]/INDEX(tblAEX[Close],MATCH(EDATE(tblAEX[[#This Row],[Datum]],-12),tblAEX[Datum]))-1</f>
        <v>0.1821000413393965</v>
      </c>
      <c r="H1141" t="e">
        <f ca="1">IF(tblAEX[[#This Row],[Close]]=MinClose,tblAEX[[#This Row],[Close]],NA())</f>
        <v>#N/A</v>
      </c>
      <c r="I1141" t="e">
        <f ca="1">IF(tblAEX[[#This Row],[Close]]=MaxClose,tblAEX[[#This Row],[Close]],NA())</f>
        <v>#N/A</v>
      </c>
    </row>
    <row r="1142" spans="1:9" x14ac:dyDescent="0.25">
      <c r="A1142" s="1">
        <v>38163</v>
      </c>
      <c r="B1142">
        <v>342.42</v>
      </c>
      <c r="C1142">
        <v>344.05</v>
      </c>
      <c r="D1142">
        <v>342.1</v>
      </c>
      <c r="E1142">
        <v>343.43</v>
      </c>
      <c r="F1142">
        <f>IF(tblAEX[[#This Row],[Datum]]&lt;=INDEX(tblRecessie[Eind],MATCH(tblAEX[[#This Row],[Datum]],tblRecessie[Start])),1,NA())</f>
        <v>1</v>
      </c>
      <c r="G1142" s="3">
        <f>tblAEX[[#This Row],[Close]]/INDEX(tblAEX[Close],MATCH(EDATE(tblAEX[[#This Row],[Datum]],-12),tblAEX[Datum]))-1</f>
        <v>0.16618560901898194</v>
      </c>
      <c r="H1142" t="e">
        <f ca="1">IF(tblAEX[[#This Row],[Close]]=MinClose,tblAEX[[#This Row],[Close]],NA())</f>
        <v>#N/A</v>
      </c>
      <c r="I1142" t="e">
        <f ca="1">IF(tblAEX[[#This Row],[Close]]=MaxClose,tblAEX[[#This Row],[Close]],NA())</f>
        <v>#N/A</v>
      </c>
    </row>
    <row r="1143" spans="1:9" x14ac:dyDescent="0.25">
      <c r="A1143" s="1">
        <v>38166</v>
      </c>
      <c r="B1143">
        <v>342.66</v>
      </c>
      <c r="C1143">
        <v>348.07</v>
      </c>
      <c r="D1143">
        <v>342.51</v>
      </c>
      <c r="E1143">
        <v>347.15</v>
      </c>
      <c r="F1143">
        <f>IF(tblAEX[[#This Row],[Datum]]&lt;=INDEX(tblRecessie[Eind],MATCH(tblAEX[[#This Row],[Datum]],tblRecessie[Start])),1,NA())</f>
        <v>1</v>
      </c>
      <c r="G1143" s="3">
        <f>tblAEX[[#This Row],[Close]]/INDEX(tblAEX[Close],MATCH(EDATE(tblAEX[[#This Row],[Datum]],-12),tblAEX[Datum]))-1</f>
        <v>0.16485470773773581</v>
      </c>
      <c r="H1143" t="e">
        <f ca="1">IF(tblAEX[[#This Row],[Close]]=MinClose,tblAEX[[#This Row],[Close]],NA())</f>
        <v>#N/A</v>
      </c>
      <c r="I1143" t="e">
        <f ca="1">IF(tblAEX[[#This Row],[Close]]=MaxClose,tblAEX[[#This Row],[Close]],NA())</f>
        <v>#N/A</v>
      </c>
    </row>
    <row r="1144" spans="1:9" x14ac:dyDescent="0.25">
      <c r="A1144" s="1">
        <v>38167</v>
      </c>
      <c r="B1144">
        <v>344.9</v>
      </c>
      <c r="C1144">
        <v>346.36</v>
      </c>
      <c r="D1144">
        <v>344.58</v>
      </c>
      <c r="E1144">
        <v>346.35</v>
      </c>
      <c r="F1144">
        <f>IF(tblAEX[[#This Row],[Datum]]&lt;=INDEX(tblRecessie[Eind],MATCH(tblAEX[[#This Row],[Datum]],tblRecessie[Start])),1,NA())</f>
        <v>1</v>
      </c>
      <c r="G1144" s="3">
        <f>tblAEX[[#This Row],[Close]]/INDEX(tblAEX[Close],MATCH(EDATE(tblAEX[[#This Row],[Datum]],-12),tblAEX[Datum]))-1</f>
        <v>0.16217032413931975</v>
      </c>
      <c r="H1144" t="e">
        <f ca="1">IF(tblAEX[[#This Row],[Close]]=MinClose,tblAEX[[#This Row],[Close]],NA())</f>
        <v>#N/A</v>
      </c>
      <c r="I1144" t="e">
        <f ca="1">IF(tblAEX[[#This Row],[Close]]=MaxClose,tblAEX[[#This Row],[Close]],NA())</f>
        <v>#N/A</v>
      </c>
    </row>
    <row r="1145" spans="1:9" x14ac:dyDescent="0.25">
      <c r="A1145" s="1">
        <v>38168</v>
      </c>
      <c r="B1145">
        <v>347.04</v>
      </c>
      <c r="C1145">
        <v>347.67</v>
      </c>
      <c r="D1145">
        <v>345.13</v>
      </c>
      <c r="E1145">
        <v>345.13</v>
      </c>
      <c r="F1145">
        <f>IF(tblAEX[[#This Row],[Datum]]&lt;=INDEX(tblRecessie[Eind],MATCH(tblAEX[[#This Row],[Datum]],tblRecessie[Start])),1,NA())</f>
        <v>1</v>
      </c>
      <c r="G1145" s="3">
        <f>tblAEX[[#This Row],[Close]]/INDEX(tblAEX[Close],MATCH(EDATE(tblAEX[[#This Row],[Datum]],-12),tblAEX[Datum]))-1</f>
        <v>0.18377636768993311</v>
      </c>
      <c r="H1145" t="e">
        <f ca="1">IF(tblAEX[[#This Row],[Close]]=MinClose,tblAEX[[#This Row],[Close]],NA())</f>
        <v>#N/A</v>
      </c>
      <c r="I1145" t="e">
        <f ca="1">IF(tblAEX[[#This Row],[Close]]=MaxClose,tblAEX[[#This Row],[Close]],NA())</f>
        <v>#N/A</v>
      </c>
    </row>
    <row r="1146" spans="1:9" x14ac:dyDescent="0.25">
      <c r="A1146" s="1">
        <v>38169</v>
      </c>
      <c r="B1146">
        <v>346.8</v>
      </c>
      <c r="C1146">
        <v>348.73</v>
      </c>
      <c r="D1146">
        <v>343.79</v>
      </c>
      <c r="E1146">
        <v>345.87</v>
      </c>
      <c r="F1146" t="e">
        <f>IF(tblAEX[[#This Row],[Datum]]&lt;=INDEX(tblRecessie[Eind],MATCH(tblAEX[[#This Row],[Datum]],tblRecessie[Start])),1,NA())</f>
        <v>#N/A</v>
      </c>
      <c r="G1146" s="3">
        <f>tblAEX[[#This Row],[Close]]/INDEX(tblAEX[Close],MATCH(EDATE(tblAEX[[#This Row],[Datum]],-12),tblAEX[Datum]))-1</f>
        <v>0.21311072919224161</v>
      </c>
      <c r="H1146" t="e">
        <f ca="1">IF(tblAEX[[#This Row],[Close]]=MinClose,tblAEX[[#This Row],[Close]],NA())</f>
        <v>#N/A</v>
      </c>
      <c r="I1146" t="e">
        <f ca="1">IF(tblAEX[[#This Row],[Close]]=MaxClose,tblAEX[[#This Row],[Close]],NA())</f>
        <v>#N/A</v>
      </c>
    </row>
    <row r="1147" spans="1:9" x14ac:dyDescent="0.25">
      <c r="A1147" s="1">
        <v>38170</v>
      </c>
      <c r="B1147">
        <v>344.05</v>
      </c>
      <c r="C1147">
        <v>344.75</v>
      </c>
      <c r="D1147">
        <v>340.76</v>
      </c>
      <c r="E1147">
        <v>341.83</v>
      </c>
      <c r="F1147" t="e">
        <f>IF(tblAEX[[#This Row],[Datum]]&lt;=INDEX(tblRecessie[Eind],MATCH(tblAEX[[#This Row],[Datum]],tblRecessie[Start])),1,NA())</f>
        <v>#N/A</v>
      </c>
      <c r="G1147" s="3">
        <f>tblAEX[[#This Row],[Close]]/INDEX(tblAEX[Close],MATCH(EDATE(tblAEX[[#This Row],[Datum]],-12),tblAEX[Datum]))-1</f>
        <v>0.16201516130128835</v>
      </c>
      <c r="H1147" t="e">
        <f ca="1">IF(tblAEX[[#This Row],[Close]]=MinClose,tblAEX[[#This Row],[Close]],NA())</f>
        <v>#N/A</v>
      </c>
      <c r="I1147" t="e">
        <f ca="1">IF(tblAEX[[#This Row],[Close]]=MaxClose,tblAEX[[#This Row],[Close]],NA())</f>
        <v>#N/A</v>
      </c>
    </row>
    <row r="1148" spans="1:9" x14ac:dyDescent="0.25">
      <c r="A1148" s="1">
        <v>38173</v>
      </c>
      <c r="B1148">
        <v>341.09</v>
      </c>
      <c r="C1148">
        <v>341.84</v>
      </c>
      <c r="D1148">
        <v>339.26</v>
      </c>
      <c r="E1148">
        <v>339.84</v>
      </c>
      <c r="F1148" t="e">
        <f>IF(tblAEX[[#This Row],[Datum]]&lt;=INDEX(tblRecessie[Eind],MATCH(tblAEX[[#This Row],[Datum]],tblRecessie[Start])),1,NA())</f>
        <v>#N/A</v>
      </c>
      <c r="G1148" s="3">
        <f>tblAEX[[#This Row],[Close]]/INDEX(tblAEX[Close],MATCH(EDATE(tblAEX[[#This Row],[Datum]],-12),tblAEX[Datum]))-1</f>
        <v>0.16133000717629775</v>
      </c>
      <c r="H1148" t="e">
        <f ca="1">IF(tblAEX[[#This Row],[Close]]=MinClose,tblAEX[[#This Row],[Close]],NA())</f>
        <v>#N/A</v>
      </c>
      <c r="I1148" t="e">
        <f ca="1">IF(tblAEX[[#This Row],[Close]]=MaxClose,tblAEX[[#This Row],[Close]],NA())</f>
        <v>#N/A</v>
      </c>
    </row>
    <row r="1149" spans="1:9" x14ac:dyDescent="0.25">
      <c r="A1149" s="1">
        <v>38174</v>
      </c>
      <c r="B1149">
        <v>340.69</v>
      </c>
      <c r="C1149">
        <v>340.69</v>
      </c>
      <c r="D1149">
        <v>334.94</v>
      </c>
      <c r="E1149">
        <v>335.92</v>
      </c>
      <c r="F1149" t="e">
        <f>IF(tblAEX[[#This Row],[Datum]]&lt;=INDEX(tblRecessie[Eind],MATCH(tblAEX[[#This Row],[Datum]],tblRecessie[Start])),1,NA())</f>
        <v>#N/A</v>
      </c>
      <c r="G1149" s="3">
        <f>tblAEX[[#This Row],[Close]]/INDEX(tblAEX[Close],MATCH(EDATE(tblAEX[[#This Row],[Datum]],-12),tblAEX[Datum]))-1</f>
        <v>0.1479342514438029</v>
      </c>
      <c r="H1149" t="e">
        <f ca="1">IF(tblAEX[[#This Row],[Close]]=MinClose,tblAEX[[#This Row],[Close]],NA())</f>
        <v>#N/A</v>
      </c>
      <c r="I1149" t="e">
        <f ca="1">IF(tblAEX[[#This Row],[Close]]=MaxClose,tblAEX[[#This Row],[Close]],NA())</f>
        <v>#N/A</v>
      </c>
    </row>
    <row r="1150" spans="1:9" x14ac:dyDescent="0.25">
      <c r="A1150" s="1">
        <v>38175</v>
      </c>
      <c r="B1150">
        <v>336.44</v>
      </c>
      <c r="C1150">
        <v>336.89</v>
      </c>
      <c r="D1150">
        <v>334.4</v>
      </c>
      <c r="E1150">
        <v>334.79</v>
      </c>
      <c r="F1150" t="e">
        <f>IF(tblAEX[[#This Row],[Datum]]&lt;=INDEX(tblRecessie[Eind],MATCH(tblAEX[[#This Row],[Datum]],tblRecessie[Start])),1,NA())</f>
        <v>#N/A</v>
      </c>
      <c r="G1150" s="3">
        <f>tblAEX[[#This Row],[Close]]/INDEX(tblAEX[Close],MATCH(EDATE(tblAEX[[#This Row],[Datum]],-12),tblAEX[Datum]))-1</f>
        <v>9.3441766281272542E-2</v>
      </c>
      <c r="H1150" t="e">
        <f ca="1">IF(tblAEX[[#This Row],[Close]]=MinClose,tblAEX[[#This Row],[Close]],NA())</f>
        <v>#N/A</v>
      </c>
      <c r="I1150" t="e">
        <f ca="1">IF(tblAEX[[#This Row],[Close]]=MaxClose,tblAEX[[#This Row],[Close]],NA())</f>
        <v>#N/A</v>
      </c>
    </row>
    <row r="1151" spans="1:9" x14ac:dyDescent="0.25">
      <c r="A1151" s="1">
        <v>38176</v>
      </c>
      <c r="B1151">
        <v>333.9</v>
      </c>
      <c r="C1151">
        <v>335.82</v>
      </c>
      <c r="D1151">
        <v>332.37</v>
      </c>
      <c r="E1151">
        <v>335.56</v>
      </c>
      <c r="F1151" t="e">
        <f>IF(tblAEX[[#This Row],[Datum]]&lt;=INDEX(tblRecessie[Eind],MATCH(tblAEX[[#This Row],[Datum]],tblRecessie[Start])),1,NA())</f>
        <v>#N/A</v>
      </c>
      <c r="G1151" s="3">
        <f>tblAEX[[#This Row],[Close]]/INDEX(tblAEX[Close],MATCH(EDATE(tblAEX[[#This Row],[Datum]],-12),tblAEX[Datum]))-1</f>
        <v>9.2211047098265109E-2</v>
      </c>
      <c r="H1151" t="e">
        <f ca="1">IF(tblAEX[[#This Row],[Close]]=MinClose,tblAEX[[#This Row],[Close]],NA())</f>
        <v>#N/A</v>
      </c>
      <c r="I1151" t="e">
        <f ca="1">IF(tblAEX[[#This Row],[Close]]=MaxClose,tblAEX[[#This Row],[Close]],NA())</f>
        <v>#N/A</v>
      </c>
    </row>
    <row r="1152" spans="1:9" x14ac:dyDescent="0.25">
      <c r="A1152" s="1">
        <v>38177</v>
      </c>
      <c r="B1152">
        <v>333.76</v>
      </c>
      <c r="C1152">
        <v>336.24</v>
      </c>
      <c r="D1152">
        <v>333.08</v>
      </c>
      <c r="E1152">
        <v>335.94</v>
      </c>
      <c r="F1152" t="e">
        <f>IF(tblAEX[[#This Row],[Datum]]&lt;=INDEX(tblRecessie[Eind],MATCH(tblAEX[[#This Row],[Datum]],tblRecessie[Start])),1,NA())</f>
        <v>#N/A</v>
      </c>
      <c r="G1152" s="3">
        <f>tblAEX[[#This Row],[Close]]/INDEX(tblAEX[Close],MATCH(EDATE(tblAEX[[#This Row],[Datum]],-12),tblAEX[Datum]))-1</f>
        <v>0.11036192364898367</v>
      </c>
      <c r="H1152" t="e">
        <f ca="1">IF(tblAEX[[#This Row],[Close]]=MinClose,tblAEX[[#This Row],[Close]],NA())</f>
        <v>#N/A</v>
      </c>
      <c r="I1152" t="e">
        <f ca="1">IF(tblAEX[[#This Row],[Close]]=MaxClose,tblAEX[[#This Row],[Close]],NA())</f>
        <v>#N/A</v>
      </c>
    </row>
    <row r="1153" spans="1:9" x14ac:dyDescent="0.25">
      <c r="A1153" s="1">
        <v>38180</v>
      </c>
      <c r="B1153">
        <v>335.76</v>
      </c>
      <c r="C1153">
        <v>337.1</v>
      </c>
      <c r="D1153">
        <v>333.42</v>
      </c>
      <c r="E1153">
        <v>333.53</v>
      </c>
      <c r="F1153" t="e">
        <f>IF(tblAEX[[#This Row],[Datum]]&lt;=INDEX(tblRecessie[Eind],MATCH(tblAEX[[#This Row],[Datum]],tblRecessie[Start])),1,NA())</f>
        <v>#N/A</v>
      </c>
      <c r="G1153" s="3">
        <f>tblAEX[[#This Row],[Close]]/INDEX(tblAEX[Close],MATCH(EDATE(tblAEX[[#This Row],[Datum]],-12),tblAEX[Datum]))-1</f>
        <v>9.9996701955740175E-2</v>
      </c>
      <c r="H1153" t="e">
        <f ca="1">IF(tblAEX[[#This Row],[Close]]=MinClose,tblAEX[[#This Row],[Close]],NA())</f>
        <v>#N/A</v>
      </c>
      <c r="I1153" t="e">
        <f ca="1">IF(tblAEX[[#This Row],[Close]]=MaxClose,tblAEX[[#This Row],[Close]],NA())</f>
        <v>#N/A</v>
      </c>
    </row>
    <row r="1154" spans="1:9" x14ac:dyDescent="0.25">
      <c r="A1154" s="1">
        <v>38181</v>
      </c>
      <c r="B1154">
        <v>335.61</v>
      </c>
      <c r="C1154">
        <v>335.61</v>
      </c>
      <c r="D1154">
        <v>333.62</v>
      </c>
      <c r="E1154">
        <v>333.8</v>
      </c>
      <c r="F1154" t="e">
        <f>IF(tblAEX[[#This Row],[Datum]]&lt;=INDEX(tblRecessie[Eind],MATCH(tblAEX[[#This Row],[Datum]],tblRecessie[Start])),1,NA())</f>
        <v>#N/A</v>
      </c>
      <c r="G1154" s="3">
        <f>tblAEX[[#This Row],[Close]]/INDEX(tblAEX[Close],MATCH(EDATE(tblAEX[[#This Row],[Datum]],-12),tblAEX[Datum]))-1</f>
        <v>0.10088717390587387</v>
      </c>
      <c r="H1154" t="e">
        <f ca="1">IF(tblAEX[[#This Row],[Close]]=MinClose,tblAEX[[#This Row],[Close]],NA())</f>
        <v>#N/A</v>
      </c>
      <c r="I1154" t="e">
        <f ca="1">IF(tblAEX[[#This Row],[Close]]=MaxClose,tblAEX[[#This Row],[Close]],NA())</f>
        <v>#N/A</v>
      </c>
    </row>
    <row r="1155" spans="1:9" x14ac:dyDescent="0.25">
      <c r="A1155" s="1">
        <v>38182</v>
      </c>
      <c r="B1155">
        <v>332.25</v>
      </c>
      <c r="C1155">
        <v>333.21</v>
      </c>
      <c r="D1155">
        <v>329.32</v>
      </c>
      <c r="E1155">
        <v>332.72</v>
      </c>
      <c r="F1155" t="e">
        <f>IF(tblAEX[[#This Row],[Datum]]&lt;=INDEX(tblRecessie[Eind],MATCH(tblAEX[[#This Row],[Datum]],tblRecessie[Start])),1,NA())</f>
        <v>#N/A</v>
      </c>
      <c r="G1155" s="3">
        <f>tblAEX[[#This Row],[Close]]/INDEX(tblAEX[Close],MATCH(EDATE(tblAEX[[#This Row],[Datum]],-12),tblAEX[Datum]))-1</f>
        <v>7.655471429495897E-2</v>
      </c>
      <c r="H1155" t="e">
        <f ca="1">IF(tblAEX[[#This Row],[Close]]=MinClose,tblAEX[[#This Row],[Close]],NA())</f>
        <v>#N/A</v>
      </c>
      <c r="I1155" t="e">
        <f ca="1">IF(tblAEX[[#This Row],[Close]]=MaxClose,tblAEX[[#This Row],[Close]],NA())</f>
        <v>#N/A</v>
      </c>
    </row>
    <row r="1156" spans="1:9" x14ac:dyDescent="0.25">
      <c r="A1156" s="1">
        <v>38183</v>
      </c>
      <c r="B1156">
        <v>331.78</v>
      </c>
      <c r="C1156">
        <v>332.34</v>
      </c>
      <c r="D1156">
        <v>328.18</v>
      </c>
      <c r="E1156">
        <v>328.63</v>
      </c>
      <c r="F1156" t="e">
        <f>IF(tblAEX[[#This Row],[Datum]]&lt;=INDEX(tblRecessie[Eind],MATCH(tblAEX[[#This Row],[Datum]],tblRecessie[Start])),1,NA())</f>
        <v>#N/A</v>
      </c>
      <c r="G1156" s="3">
        <f>tblAEX[[#This Row],[Close]]/INDEX(tblAEX[Close],MATCH(EDATE(tblAEX[[#This Row],[Datum]],-12),tblAEX[Datum]))-1</f>
        <v>6.0165171946577223E-2</v>
      </c>
      <c r="H1156" t="e">
        <f ca="1">IF(tblAEX[[#This Row],[Close]]=MinClose,tblAEX[[#This Row],[Close]],NA())</f>
        <v>#N/A</v>
      </c>
      <c r="I1156" t="e">
        <f ca="1">IF(tblAEX[[#This Row],[Close]]=MaxClose,tblAEX[[#This Row],[Close]],NA())</f>
        <v>#N/A</v>
      </c>
    </row>
    <row r="1157" spans="1:9" x14ac:dyDescent="0.25">
      <c r="A1157" s="1">
        <v>38184</v>
      </c>
      <c r="B1157">
        <v>328.76</v>
      </c>
      <c r="C1157">
        <v>331.44</v>
      </c>
      <c r="D1157">
        <v>328.61</v>
      </c>
      <c r="E1157">
        <v>328.77</v>
      </c>
      <c r="F1157" t="e">
        <f>IF(tblAEX[[#This Row],[Datum]]&lt;=INDEX(tblRecessie[Eind],MATCH(tblAEX[[#This Row],[Datum]],tblRecessie[Start])),1,NA())</f>
        <v>#N/A</v>
      </c>
      <c r="G1157" s="3">
        <f>tblAEX[[#This Row],[Close]]/INDEX(tblAEX[Close],MATCH(EDATE(tblAEX[[#This Row],[Datum]],-12),tblAEX[Datum]))-1</f>
        <v>6.6500145975930236E-2</v>
      </c>
      <c r="H1157" t="e">
        <f ca="1">IF(tblAEX[[#This Row],[Close]]=MinClose,tblAEX[[#This Row],[Close]],NA())</f>
        <v>#N/A</v>
      </c>
      <c r="I1157" t="e">
        <f ca="1">IF(tblAEX[[#This Row],[Close]]=MaxClose,tblAEX[[#This Row],[Close]],NA())</f>
        <v>#N/A</v>
      </c>
    </row>
    <row r="1158" spans="1:9" x14ac:dyDescent="0.25">
      <c r="A1158" s="1">
        <v>38187</v>
      </c>
      <c r="B1158">
        <v>329.41</v>
      </c>
      <c r="C1158">
        <v>329.41</v>
      </c>
      <c r="D1158">
        <v>326.36</v>
      </c>
      <c r="E1158">
        <v>326.68</v>
      </c>
      <c r="F1158" t="e">
        <f>IF(tblAEX[[#This Row],[Datum]]&lt;=INDEX(tblRecessie[Eind],MATCH(tblAEX[[#This Row],[Datum]],tblRecessie[Start])),1,NA())</f>
        <v>#N/A</v>
      </c>
      <c r="G1158" s="3">
        <f>tblAEX[[#This Row],[Close]]/INDEX(tblAEX[Close],MATCH(EDATE(tblAEX[[#This Row],[Datum]],-12),tblAEX[Datum]))-1</f>
        <v>5.5815907695290878E-2</v>
      </c>
      <c r="H1158" t="e">
        <f ca="1">IF(tblAEX[[#This Row],[Close]]=MinClose,tblAEX[[#This Row],[Close]],NA())</f>
        <v>#N/A</v>
      </c>
      <c r="I1158" t="e">
        <f ca="1">IF(tblAEX[[#This Row],[Close]]=MaxClose,tblAEX[[#This Row],[Close]],NA())</f>
        <v>#N/A</v>
      </c>
    </row>
    <row r="1159" spans="1:9" x14ac:dyDescent="0.25">
      <c r="A1159" s="1">
        <v>38188</v>
      </c>
      <c r="B1159">
        <v>326.11</v>
      </c>
      <c r="C1159">
        <v>328.14</v>
      </c>
      <c r="D1159">
        <v>323.51</v>
      </c>
      <c r="E1159">
        <v>328.06</v>
      </c>
      <c r="F1159" t="e">
        <f>IF(tblAEX[[#This Row],[Datum]]&lt;=INDEX(tblRecessie[Eind],MATCH(tblAEX[[#This Row],[Datum]],tblRecessie[Start])),1,NA())</f>
        <v>#N/A</v>
      </c>
      <c r="G1159" s="3">
        <f>tblAEX[[#This Row],[Close]]/INDEX(tblAEX[Close],MATCH(EDATE(tblAEX[[#This Row],[Datum]],-12),tblAEX[Datum]))-1</f>
        <v>6.0276009178759526E-2</v>
      </c>
      <c r="H1159" t="e">
        <f ca="1">IF(tblAEX[[#This Row],[Close]]=MinClose,tblAEX[[#This Row],[Close]],NA())</f>
        <v>#N/A</v>
      </c>
      <c r="I1159" t="e">
        <f ca="1">IF(tblAEX[[#This Row],[Close]]=MaxClose,tblAEX[[#This Row],[Close]],NA())</f>
        <v>#N/A</v>
      </c>
    </row>
    <row r="1160" spans="1:9" x14ac:dyDescent="0.25">
      <c r="A1160" s="1">
        <v>38189</v>
      </c>
      <c r="B1160">
        <v>330.34</v>
      </c>
      <c r="C1160">
        <v>333.22</v>
      </c>
      <c r="D1160">
        <v>330.34</v>
      </c>
      <c r="E1160">
        <v>331.37</v>
      </c>
      <c r="F1160" t="e">
        <f>IF(tblAEX[[#This Row],[Datum]]&lt;=INDEX(tblRecessie[Eind],MATCH(tblAEX[[#This Row],[Datum]],tblRecessie[Start])),1,NA())</f>
        <v>#N/A</v>
      </c>
      <c r="G1160" s="3">
        <f>tblAEX[[#This Row],[Close]]/INDEX(tblAEX[Close],MATCH(EDATE(tblAEX[[#This Row],[Datum]],-12),tblAEX[Datum]))-1</f>
        <v>8.3723059816201761E-2</v>
      </c>
      <c r="H1160" t="e">
        <f ca="1">IF(tblAEX[[#This Row],[Close]]=MinClose,tblAEX[[#This Row],[Close]],NA())</f>
        <v>#N/A</v>
      </c>
      <c r="I1160" t="e">
        <f ca="1">IF(tblAEX[[#This Row],[Close]]=MaxClose,tblAEX[[#This Row],[Close]],NA())</f>
        <v>#N/A</v>
      </c>
    </row>
    <row r="1161" spans="1:9" x14ac:dyDescent="0.25">
      <c r="A1161" s="1">
        <v>38190</v>
      </c>
      <c r="B1161">
        <v>327.55</v>
      </c>
      <c r="C1161">
        <v>327.89</v>
      </c>
      <c r="D1161">
        <v>324.74</v>
      </c>
      <c r="E1161">
        <v>324.97000000000003</v>
      </c>
      <c r="F1161" t="e">
        <f>IF(tblAEX[[#This Row],[Datum]]&lt;=INDEX(tblRecessie[Eind],MATCH(tblAEX[[#This Row],[Datum]],tblRecessie[Start])),1,NA())</f>
        <v>#N/A</v>
      </c>
      <c r="G1161" s="3">
        <f>tblAEX[[#This Row],[Close]]/INDEX(tblAEX[Close],MATCH(EDATE(tblAEX[[#This Row],[Datum]],-12),tblAEX[Datum]))-1</f>
        <v>5.3216658564252173E-2</v>
      </c>
      <c r="H1161" t="e">
        <f ca="1">IF(tblAEX[[#This Row],[Close]]=MinClose,tblAEX[[#This Row],[Close]],NA())</f>
        <v>#N/A</v>
      </c>
      <c r="I1161" t="e">
        <f ca="1">IF(tblAEX[[#This Row],[Close]]=MaxClose,tblAEX[[#This Row],[Close]],NA())</f>
        <v>#N/A</v>
      </c>
    </row>
    <row r="1162" spans="1:9" x14ac:dyDescent="0.25">
      <c r="A1162" s="1">
        <v>38191</v>
      </c>
      <c r="B1162">
        <v>326.8</v>
      </c>
      <c r="C1162">
        <v>326.99</v>
      </c>
      <c r="D1162">
        <v>324.08</v>
      </c>
      <c r="E1162">
        <v>324.68</v>
      </c>
      <c r="F1162" t="e">
        <f>IF(tblAEX[[#This Row],[Datum]]&lt;=INDEX(tblRecessie[Eind],MATCH(tblAEX[[#This Row],[Datum]],tblRecessie[Start])),1,NA())</f>
        <v>#N/A</v>
      </c>
      <c r="G1162" s="3">
        <f>tblAEX[[#This Row],[Close]]/INDEX(tblAEX[Close],MATCH(EDATE(tblAEX[[#This Row],[Datum]],-12),tblAEX[Datum]))-1</f>
        <v>5.9556831902881635E-2</v>
      </c>
      <c r="H1162" t="e">
        <f ca="1">IF(tblAEX[[#This Row],[Close]]=MinClose,tblAEX[[#This Row],[Close]],NA())</f>
        <v>#N/A</v>
      </c>
      <c r="I1162" t="e">
        <f ca="1">IF(tblAEX[[#This Row],[Close]]=MaxClose,tblAEX[[#This Row],[Close]],NA())</f>
        <v>#N/A</v>
      </c>
    </row>
    <row r="1163" spans="1:9" x14ac:dyDescent="0.25">
      <c r="A1163" s="1">
        <v>38194</v>
      </c>
      <c r="B1163">
        <v>324.02</v>
      </c>
      <c r="C1163">
        <v>326.52</v>
      </c>
      <c r="D1163">
        <v>320.72000000000003</v>
      </c>
      <c r="E1163">
        <v>320.72000000000003</v>
      </c>
      <c r="F1163" t="e">
        <f>IF(tblAEX[[#This Row],[Datum]]&lt;=INDEX(tblRecessie[Eind],MATCH(tblAEX[[#This Row],[Datum]],tblRecessie[Start])),1,NA())</f>
        <v>#N/A</v>
      </c>
      <c r="G1163" s="3">
        <f>tblAEX[[#This Row],[Close]]/INDEX(tblAEX[Close],MATCH(EDATE(tblAEX[[#This Row],[Datum]],-12),tblAEX[Datum]))-1</f>
        <v>4.1163485261654253E-2</v>
      </c>
      <c r="H1163" t="e">
        <f ca="1">IF(tblAEX[[#This Row],[Close]]=MinClose,tblAEX[[#This Row],[Close]],NA())</f>
        <v>#N/A</v>
      </c>
      <c r="I1163" t="e">
        <f ca="1">IF(tblAEX[[#This Row],[Close]]=MaxClose,tblAEX[[#This Row],[Close]],NA())</f>
        <v>#N/A</v>
      </c>
    </row>
    <row r="1164" spans="1:9" x14ac:dyDescent="0.25">
      <c r="A1164" s="1">
        <v>38195</v>
      </c>
      <c r="B1164">
        <v>321.52</v>
      </c>
      <c r="C1164">
        <v>324.72000000000003</v>
      </c>
      <c r="D1164">
        <v>321.31</v>
      </c>
      <c r="E1164">
        <v>324.72000000000003</v>
      </c>
      <c r="F1164" t="e">
        <f>IF(tblAEX[[#This Row],[Datum]]&lt;=INDEX(tblRecessie[Eind],MATCH(tblAEX[[#This Row],[Datum]],tblRecessie[Start])),1,NA())</f>
        <v>#N/A</v>
      </c>
      <c r="G1164" s="3">
        <f>tblAEX[[#This Row],[Close]]/INDEX(tblAEX[Close],MATCH(EDATE(tblAEX[[#This Row],[Datum]],-12),tblAEX[Datum]))-1</f>
        <v>5.4148811842617883E-2</v>
      </c>
      <c r="H1164" t="e">
        <f ca="1">IF(tblAEX[[#This Row],[Close]]=MinClose,tblAEX[[#This Row],[Close]],NA())</f>
        <v>#N/A</v>
      </c>
      <c r="I1164" t="e">
        <f ca="1">IF(tblAEX[[#This Row],[Close]]=MaxClose,tblAEX[[#This Row],[Close]],NA())</f>
        <v>#N/A</v>
      </c>
    </row>
    <row r="1165" spans="1:9" x14ac:dyDescent="0.25">
      <c r="A1165" s="1">
        <v>38196</v>
      </c>
      <c r="B1165">
        <v>325.45</v>
      </c>
      <c r="C1165">
        <v>326.98</v>
      </c>
      <c r="D1165">
        <v>322.81</v>
      </c>
      <c r="E1165">
        <v>324.32</v>
      </c>
      <c r="F1165" t="e">
        <f>IF(tblAEX[[#This Row],[Datum]]&lt;=INDEX(tblRecessie[Eind],MATCH(tblAEX[[#This Row],[Datum]],tblRecessie[Start])),1,NA())</f>
        <v>#N/A</v>
      </c>
      <c r="G1165" s="3">
        <f>tblAEX[[#This Row],[Close]]/INDEX(tblAEX[Close],MATCH(EDATE(tblAEX[[#This Row],[Datum]],-12),tblAEX[Datum]))-1</f>
        <v>3.9587139789082126E-2</v>
      </c>
      <c r="H1165" t="e">
        <f ca="1">IF(tblAEX[[#This Row],[Close]]=MinClose,tblAEX[[#This Row],[Close]],NA())</f>
        <v>#N/A</v>
      </c>
      <c r="I1165" t="e">
        <f ca="1">IF(tblAEX[[#This Row],[Close]]=MaxClose,tblAEX[[#This Row],[Close]],NA())</f>
        <v>#N/A</v>
      </c>
    </row>
    <row r="1166" spans="1:9" x14ac:dyDescent="0.25">
      <c r="A1166" s="1">
        <v>38197</v>
      </c>
      <c r="B1166">
        <v>324.87</v>
      </c>
      <c r="C1166">
        <v>330.75</v>
      </c>
      <c r="D1166">
        <v>324.87</v>
      </c>
      <c r="E1166">
        <v>330.71</v>
      </c>
      <c r="F1166" t="e">
        <f>IF(tblAEX[[#This Row],[Datum]]&lt;=INDEX(tblRecessie[Eind],MATCH(tblAEX[[#This Row],[Datum]],tblRecessie[Start])),1,NA())</f>
        <v>#N/A</v>
      </c>
      <c r="G1166" s="3">
        <f>tblAEX[[#This Row],[Close]]/INDEX(tblAEX[Close],MATCH(EDATE(tblAEX[[#This Row],[Datum]],-12),tblAEX[Datum]))-1</f>
        <v>6.6875282276275705E-2</v>
      </c>
      <c r="H1166" t="e">
        <f ca="1">IF(tblAEX[[#This Row],[Close]]=MinClose,tblAEX[[#This Row],[Close]],NA())</f>
        <v>#N/A</v>
      </c>
      <c r="I1166" t="e">
        <f ca="1">IF(tblAEX[[#This Row],[Close]]=MaxClose,tblAEX[[#This Row],[Close]],NA())</f>
        <v>#N/A</v>
      </c>
    </row>
    <row r="1167" spans="1:9" x14ac:dyDescent="0.25">
      <c r="A1167" s="1">
        <v>38198</v>
      </c>
      <c r="B1167">
        <v>330.79</v>
      </c>
      <c r="C1167">
        <v>330.79</v>
      </c>
      <c r="D1167">
        <v>327.04000000000002</v>
      </c>
      <c r="E1167">
        <v>329.91</v>
      </c>
      <c r="F1167" t="e">
        <f>IF(tblAEX[[#This Row],[Datum]]&lt;=INDEX(tblRecessie[Eind],MATCH(tblAEX[[#This Row],[Datum]],tblRecessie[Start])),1,NA())</f>
        <v>#N/A</v>
      </c>
      <c r="G1167" s="3">
        <f>tblAEX[[#This Row],[Close]]/INDEX(tblAEX[Close],MATCH(EDATE(tblAEX[[#This Row],[Datum]],-12),tblAEX[Datum]))-1</f>
        <v>5.8183917631587478E-2</v>
      </c>
      <c r="H1167" t="e">
        <f ca="1">IF(tblAEX[[#This Row],[Close]]=MinClose,tblAEX[[#This Row],[Close]],NA())</f>
        <v>#N/A</v>
      </c>
      <c r="I1167" t="e">
        <f ca="1">IF(tblAEX[[#This Row],[Close]]=MaxClose,tblAEX[[#This Row],[Close]],NA())</f>
        <v>#N/A</v>
      </c>
    </row>
    <row r="1168" spans="1:9" x14ac:dyDescent="0.25">
      <c r="A1168" s="1">
        <v>38201</v>
      </c>
      <c r="B1168">
        <v>328.64</v>
      </c>
      <c r="C1168">
        <v>328.64</v>
      </c>
      <c r="D1168">
        <v>325.44</v>
      </c>
      <c r="E1168">
        <v>325.87</v>
      </c>
      <c r="F1168" t="e">
        <f>IF(tblAEX[[#This Row],[Datum]]&lt;=INDEX(tblRecessie[Eind],MATCH(tblAEX[[#This Row],[Datum]],tblRecessie[Start])),1,NA())</f>
        <v>#N/A</v>
      </c>
      <c r="G1168" s="3">
        <f>tblAEX[[#This Row],[Close]]/INDEX(tblAEX[Close],MATCH(EDATE(tblAEX[[#This Row],[Datum]],-12),tblAEX[Datum]))-1</f>
        <v>3.5362521446273165E-2</v>
      </c>
      <c r="H1168" t="e">
        <f ca="1">IF(tblAEX[[#This Row],[Close]]=MinClose,tblAEX[[#This Row],[Close]],NA())</f>
        <v>#N/A</v>
      </c>
      <c r="I1168" t="e">
        <f ca="1">IF(tblAEX[[#This Row],[Close]]=MaxClose,tblAEX[[#This Row],[Close]],NA())</f>
        <v>#N/A</v>
      </c>
    </row>
    <row r="1169" spans="1:9" x14ac:dyDescent="0.25">
      <c r="A1169" s="1">
        <v>38202</v>
      </c>
      <c r="B1169">
        <v>326.63</v>
      </c>
      <c r="C1169">
        <v>327.72</v>
      </c>
      <c r="D1169">
        <v>326.02</v>
      </c>
      <c r="E1169">
        <v>326.93</v>
      </c>
      <c r="F1169" t="e">
        <f>IF(tblAEX[[#This Row],[Datum]]&lt;=INDEX(tblRecessie[Eind],MATCH(tblAEX[[#This Row],[Datum]],tblRecessie[Start])),1,NA())</f>
        <v>#N/A</v>
      </c>
      <c r="G1169" s="3">
        <f>tblAEX[[#This Row],[Close]]/INDEX(tblAEX[Close],MATCH(EDATE(tblAEX[[#This Row],[Datum]],-12),tblAEX[Datum]))-1</f>
        <v>3.8730380631632366E-2</v>
      </c>
      <c r="H1169" t="e">
        <f ca="1">IF(tblAEX[[#This Row],[Close]]=MinClose,tblAEX[[#This Row],[Close]],NA())</f>
        <v>#N/A</v>
      </c>
      <c r="I1169" t="e">
        <f ca="1">IF(tblAEX[[#This Row],[Close]]=MaxClose,tblAEX[[#This Row],[Close]],NA())</f>
        <v>#N/A</v>
      </c>
    </row>
    <row r="1170" spans="1:9" x14ac:dyDescent="0.25">
      <c r="A1170" s="1">
        <v>38203</v>
      </c>
      <c r="B1170">
        <v>325.17</v>
      </c>
      <c r="C1170">
        <v>325.17</v>
      </c>
      <c r="D1170">
        <v>322.06</v>
      </c>
      <c r="E1170">
        <v>323.39</v>
      </c>
      <c r="F1170" t="e">
        <f>IF(tblAEX[[#This Row],[Datum]]&lt;=INDEX(tblRecessie[Eind],MATCH(tblAEX[[#This Row],[Datum]],tblRecessie[Start])),1,NA())</f>
        <v>#N/A</v>
      </c>
      <c r="G1170" s="3">
        <f>tblAEX[[#This Row],[Close]]/INDEX(tblAEX[Close],MATCH(EDATE(tblAEX[[#This Row],[Datum]],-12),tblAEX[Datum]))-1</f>
        <v>3.7836970474967702E-2</v>
      </c>
      <c r="H1170" t="e">
        <f ca="1">IF(tblAEX[[#This Row],[Close]]=MinClose,tblAEX[[#This Row],[Close]],NA())</f>
        <v>#N/A</v>
      </c>
      <c r="I1170" t="e">
        <f ca="1">IF(tblAEX[[#This Row],[Close]]=MaxClose,tblAEX[[#This Row],[Close]],NA())</f>
        <v>#N/A</v>
      </c>
    </row>
    <row r="1171" spans="1:9" x14ac:dyDescent="0.25">
      <c r="A1171" s="1">
        <v>38204</v>
      </c>
      <c r="B1171">
        <v>326.37</v>
      </c>
      <c r="C1171">
        <v>327.62</v>
      </c>
      <c r="D1171">
        <v>325.66000000000003</v>
      </c>
      <c r="E1171">
        <v>325.85000000000002</v>
      </c>
      <c r="F1171" t="e">
        <f>IF(tblAEX[[#This Row],[Datum]]&lt;=INDEX(tblRecessie[Eind],MATCH(tblAEX[[#This Row],[Datum]],tblRecessie[Start])),1,NA())</f>
        <v>#N/A</v>
      </c>
      <c r="G1171" s="3">
        <f>tblAEX[[#This Row],[Close]]/INDEX(tblAEX[Close],MATCH(EDATE(tblAEX[[#This Row],[Datum]],-12),tblAEX[Datum]))-1</f>
        <v>3.6913285600636447E-2</v>
      </c>
      <c r="H1171" t="e">
        <f ca="1">IF(tblAEX[[#This Row],[Close]]=MinClose,tblAEX[[#This Row],[Close]],NA())</f>
        <v>#N/A</v>
      </c>
      <c r="I1171" t="e">
        <f ca="1">IF(tblAEX[[#This Row],[Close]]=MaxClose,tblAEX[[#This Row],[Close]],NA())</f>
        <v>#N/A</v>
      </c>
    </row>
    <row r="1172" spans="1:9" x14ac:dyDescent="0.25">
      <c r="A1172" s="1">
        <v>38205</v>
      </c>
      <c r="B1172">
        <v>321.89</v>
      </c>
      <c r="C1172">
        <v>321.95</v>
      </c>
      <c r="D1172">
        <v>315.74</v>
      </c>
      <c r="E1172">
        <v>315.74</v>
      </c>
      <c r="F1172" t="e">
        <f>IF(tblAEX[[#This Row],[Datum]]&lt;=INDEX(tblRecessie[Eind],MATCH(tblAEX[[#This Row],[Datum]],tblRecessie[Start])),1,NA())</f>
        <v>#N/A</v>
      </c>
      <c r="G1172" s="3">
        <f>tblAEX[[#This Row],[Close]]/INDEX(tblAEX[Close],MATCH(EDATE(tblAEX[[#This Row],[Datum]],-12),tblAEX[Datum]))-1</f>
        <v>2.3468395461912595E-2</v>
      </c>
      <c r="H1172" t="e">
        <f ca="1">IF(tblAEX[[#This Row],[Close]]=MinClose,tblAEX[[#This Row],[Close]],NA())</f>
        <v>#N/A</v>
      </c>
      <c r="I1172" t="e">
        <f ca="1">IF(tblAEX[[#This Row],[Close]]=MaxClose,tblAEX[[#This Row],[Close]],NA())</f>
        <v>#N/A</v>
      </c>
    </row>
    <row r="1173" spans="1:9" x14ac:dyDescent="0.25">
      <c r="A1173" s="1">
        <v>38208</v>
      </c>
      <c r="B1173">
        <v>316.02</v>
      </c>
      <c r="C1173">
        <v>316.52999999999997</v>
      </c>
      <c r="D1173">
        <v>311.10000000000002</v>
      </c>
      <c r="E1173">
        <v>313.08</v>
      </c>
      <c r="F1173" t="e">
        <f>IF(tblAEX[[#This Row],[Datum]]&lt;=INDEX(tblRecessie[Eind],MATCH(tblAEX[[#This Row],[Datum]],tblRecessie[Start])),1,NA())</f>
        <v>#N/A</v>
      </c>
      <c r="G1173" s="3">
        <f>tblAEX[[#This Row],[Close]]/INDEX(tblAEX[Close],MATCH(EDATE(tblAEX[[#This Row],[Datum]],-12),tblAEX[Datum]))-1</f>
        <v>2.3371218184726761E-3</v>
      </c>
      <c r="H1173" t="e">
        <f ca="1">IF(tblAEX[[#This Row],[Close]]=MinClose,tblAEX[[#This Row],[Close]],NA())</f>
        <v>#N/A</v>
      </c>
      <c r="I1173" t="e">
        <f ca="1">IF(tblAEX[[#This Row],[Close]]=MaxClose,tblAEX[[#This Row],[Close]],NA())</f>
        <v>#N/A</v>
      </c>
    </row>
    <row r="1174" spans="1:9" x14ac:dyDescent="0.25">
      <c r="A1174" s="1">
        <v>38209</v>
      </c>
      <c r="B1174">
        <v>312.83</v>
      </c>
      <c r="C1174">
        <v>316.44</v>
      </c>
      <c r="D1174">
        <v>312.39</v>
      </c>
      <c r="E1174">
        <v>316.24</v>
      </c>
      <c r="F1174" t="e">
        <f>IF(tblAEX[[#This Row],[Datum]]&lt;=INDEX(tblRecessie[Eind],MATCH(tblAEX[[#This Row],[Datum]],tblRecessie[Start])),1,NA())</f>
        <v>#N/A</v>
      </c>
      <c r="G1174" s="3">
        <f>tblAEX[[#This Row],[Close]]/INDEX(tblAEX[Close],MATCH(EDATE(tblAEX[[#This Row],[Datum]],-12),tblAEX[Datum]))-1</f>
        <v>1.2453977909396396E-2</v>
      </c>
      <c r="H1174" t="e">
        <f ca="1">IF(tblAEX[[#This Row],[Close]]=MinClose,tblAEX[[#This Row],[Close]],NA())</f>
        <v>#N/A</v>
      </c>
      <c r="I1174" t="e">
        <f ca="1">IF(tblAEX[[#This Row],[Close]]=MaxClose,tblAEX[[#This Row],[Close]],NA())</f>
        <v>#N/A</v>
      </c>
    </row>
    <row r="1175" spans="1:9" x14ac:dyDescent="0.25">
      <c r="A1175" s="1">
        <v>38210</v>
      </c>
      <c r="B1175">
        <v>317.08</v>
      </c>
      <c r="C1175">
        <v>317.20999999999998</v>
      </c>
      <c r="D1175">
        <v>310.58999999999997</v>
      </c>
      <c r="E1175">
        <v>312.86</v>
      </c>
      <c r="F1175" t="e">
        <f>IF(tblAEX[[#This Row],[Datum]]&lt;=INDEX(tblRecessie[Eind],MATCH(tblAEX[[#This Row],[Datum]],tblRecessie[Start])),1,NA())</f>
        <v>#N/A</v>
      </c>
      <c r="G1175" s="3">
        <f>tblAEX[[#This Row],[Close]]/INDEX(tblAEX[Close],MATCH(EDATE(tblAEX[[#This Row],[Datum]],-12),tblAEX[Datum]))-1</f>
        <v>-1.213127314519169E-3</v>
      </c>
      <c r="H1175" t="e">
        <f ca="1">IF(tblAEX[[#This Row],[Close]]=MinClose,tblAEX[[#This Row],[Close]],NA())</f>
        <v>#N/A</v>
      </c>
      <c r="I1175" t="e">
        <f ca="1">IF(tblAEX[[#This Row],[Close]]=MaxClose,tblAEX[[#This Row],[Close]],NA())</f>
        <v>#N/A</v>
      </c>
    </row>
    <row r="1176" spans="1:9" x14ac:dyDescent="0.25">
      <c r="A1176" s="1">
        <v>38211</v>
      </c>
      <c r="B1176">
        <v>314.37</v>
      </c>
      <c r="C1176">
        <v>315.12</v>
      </c>
      <c r="D1176">
        <v>310.02999999999997</v>
      </c>
      <c r="E1176">
        <v>311.57</v>
      </c>
      <c r="F1176" t="e">
        <f>IF(tblAEX[[#This Row],[Datum]]&lt;=INDEX(tblRecessie[Eind],MATCH(tblAEX[[#This Row],[Datum]],tblRecessie[Start])),1,NA())</f>
        <v>#N/A</v>
      </c>
      <c r="G1176" s="3">
        <f>tblAEX[[#This Row],[Close]]/INDEX(tblAEX[Close],MATCH(EDATE(tblAEX[[#This Row],[Datum]],-12),tblAEX[Datum]))-1</f>
        <v>-1.2018011161846864E-2</v>
      </c>
      <c r="H1176" t="e">
        <f ca="1">IF(tblAEX[[#This Row],[Close]]=MinClose,tblAEX[[#This Row],[Close]],NA())</f>
        <v>#N/A</v>
      </c>
      <c r="I1176" t="e">
        <f ca="1">IF(tblAEX[[#This Row],[Close]]=MaxClose,tblAEX[[#This Row],[Close]],NA())</f>
        <v>#N/A</v>
      </c>
    </row>
    <row r="1177" spans="1:9" x14ac:dyDescent="0.25">
      <c r="A1177" s="1">
        <v>38212</v>
      </c>
      <c r="B1177">
        <v>309.7</v>
      </c>
      <c r="C1177">
        <v>312.07</v>
      </c>
      <c r="D1177">
        <v>308.12</v>
      </c>
      <c r="E1177">
        <v>310.68</v>
      </c>
      <c r="F1177" t="e">
        <f>IF(tblAEX[[#This Row],[Datum]]&lt;=INDEX(tblRecessie[Eind],MATCH(tblAEX[[#This Row],[Datum]],tblRecessie[Start])),1,NA())</f>
        <v>#N/A</v>
      </c>
      <c r="G1177" s="3">
        <f>tblAEX[[#This Row],[Close]]/INDEX(tblAEX[Close],MATCH(EDATE(tblAEX[[#This Row],[Datum]],-12),tblAEX[Datum]))-1</f>
        <v>-1.4527691429296441E-2</v>
      </c>
      <c r="H1177" t="e">
        <f ca="1">IF(tblAEX[[#This Row],[Close]]=MinClose,tblAEX[[#This Row],[Close]],NA())</f>
        <v>#N/A</v>
      </c>
      <c r="I1177" t="e">
        <f ca="1">IF(tblAEX[[#This Row],[Close]]=MaxClose,tblAEX[[#This Row],[Close]],NA())</f>
        <v>#N/A</v>
      </c>
    </row>
    <row r="1178" spans="1:9" x14ac:dyDescent="0.25">
      <c r="A1178" s="1">
        <v>38215</v>
      </c>
      <c r="B1178">
        <v>309.20999999999998</v>
      </c>
      <c r="C1178">
        <v>314.37</v>
      </c>
      <c r="D1178">
        <v>307.31</v>
      </c>
      <c r="E1178">
        <v>314.37</v>
      </c>
      <c r="F1178" t="e">
        <f>IF(tblAEX[[#This Row],[Datum]]&lt;=INDEX(tblRecessie[Eind],MATCH(tblAEX[[#This Row],[Datum]],tblRecessie[Start])),1,NA())</f>
        <v>#N/A</v>
      </c>
      <c r="G1178" s="3">
        <f>tblAEX[[#This Row],[Close]]/INDEX(tblAEX[Close],MATCH(EDATE(tblAEX[[#This Row],[Datum]],-12),tblAEX[Datum]))-1</f>
        <v>-2.6688132759528194E-2</v>
      </c>
      <c r="H1178" t="e">
        <f ca="1">IF(tblAEX[[#This Row],[Close]]=MinClose,tblAEX[[#This Row],[Close]],NA())</f>
        <v>#N/A</v>
      </c>
      <c r="I1178" t="e">
        <f ca="1">IF(tblAEX[[#This Row],[Close]]=MaxClose,tblAEX[[#This Row],[Close]],NA())</f>
        <v>#N/A</v>
      </c>
    </row>
    <row r="1179" spans="1:9" x14ac:dyDescent="0.25">
      <c r="A1179" s="1">
        <v>38216</v>
      </c>
      <c r="B1179">
        <v>314.24</v>
      </c>
      <c r="C1179">
        <v>317.38</v>
      </c>
      <c r="D1179">
        <v>313.01</v>
      </c>
      <c r="E1179">
        <v>315.72000000000003</v>
      </c>
      <c r="F1179" t="e">
        <f>IF(tblAEX[[#This Row],[Datum]]&lt;=INDEX(tblRecessie[Eind],MATCH(tblAEX[[#This Row],[Datum]],tblRecessie[Start])),1,NA())</f>
        <v>#N/A</v>
      </c>
      <c r="G1179" s="3">
        <f>tblAEX[[#This Row],[Close]]/INDEX(tblAEX[Close],MATCH(EDATE(tblAEX[[#This Row],[Datum]],-12),tblAEX[Datum]))-1</f>
        <v>-2.250843679370873E-2</v>
      </c>
      <c r="H1179" t="e">
        <f ca="1">IF(tblAEX[[#This Row],[Close]]=MinClose,tblAEX[[#This Row],[Close]],NA())</f>
        <v>#N/A</v>
      </c>
      <c r="I1179" t="e">
        <f ca="1">IF(tblAEX[[#This Row],[Close]]=MaxClose,tblAEX[[#This Row],[Close]],NA())</f>
        <v>#N/A</v>
      </c>
    </row>
    <row r="1180" spans="1:9" x14ac:dyDescent="0.25">
      <c r="A1180" s="1">
        <v>38217</v>
      </c>
      <c r="B1180">
        <v>315.86</v>
      </c>
      <c r="C1180">
        <v>316.97000000000003</v>
      </c>
      <c r="D1180">
        <v>313.61</v>
      </c>
      <c r="E1180">
        <v>316.69</v>
      </c>
      <c r="F1180" t="e">
        <f>IF(tblAEX[[#This Row],[Datum]]&lt;=INDEX(tblRecessie[Eind],MATCH(tblAEX[[#This Row],[Datum]],tblRecessie[Start])),1,NA())</f>
        <v>#N/A</v>
      </c>
      <c r="G1180" s="3">
        <f>tblAEX[[#This Row],[Close]]/INDEX(tblAEX[Close],MATCH(EDATE(tblAEX[[#This Row],[Datum]],-12),tblAEX[Datum]))-1</f>
        <v>-2.5089274719861998E-2</v>
      </c>
      <c r="H1180" t="e">
        <f ca="1">IF(tblAEX[[#This Row],[Close]]=MinClose,tblAEX[[#This Row],[Close]],NA())</f>
        <v>#N/A</v>
      </c>
      <c r="I1180" t="e">
        <f ca="1">IF(tblAEX[[#This Row],[Close]]=MaxClose,tblAEX[[#This Row],[Close]],NA())</f>
        <v>#N/A</v>
      </c>
    </row>
    <row r="1181" spans="1:9" x14ac:dyDescent="0.25">
      <c r="A1181" s="1">
        <v>38218</v>
      </c>
      <c r="B1181">
        <v>318.83999999999997</v>
      </c>
      <c r="C1181">
        <v>319.42</v>
      </c>
      <c r="D1181">
        <v>316.26</v>
      </c>
      <c r="E1181">
        <v>317.29000000000002</v>
      </c>
      <c r="F1181" t="e">
        <f>IF(tblAEX[[#This Row],[Datum]]&lt;=INDEX(tblRecessie[Eind],MATCH(tblAEX[[#This Row],[Datum]],tblRecessie[Start])),1,NA())</f>
        <v>#N/A</v>
      </c>
      <c r="G1181" s="3">
        <f>tblAEX[[#This Row],[Close]]/INDEX(tblAEX[Close],MATCH(EDATE(tblAEX[[#This Row],[Datum]],-12),tblAEX[Datum]))-1</f>
        <v>-2.8267793703295241E-2</v>
      </c>
      <c r="H1181" t="e">
        <f ca="1">IF(tblAEX[[#This Row],[Close]]=MinClose,tblAEX[[#This Row],[Close]],NA())</f>
        <v>#N/A</v>
      </c>
      <c r="I1181" t="e">
        <f ca="1">IF(tblAEX[[#This Row],[Close]]=MaxClose,tblAEX[[#This Row],[Close]],NA())</f>
        <v>#N/A</v>
      </c>
    </row>
    <row r="1182" spans="1:9" x14ac:dyDescent="0.25">
      <c r="A1182" s="1">
        <v>38219</v>
      </c>
      <c r="B1182">
        <v>316.7</v>
      </c>
      <c r="C1182">
        <v>316.95999999999998</v>
      </c>
      <c r="D1182">
        <v>314.86</v>
      </c>
      <c r="E1182">
        <v>316.5</v>
      </c>
      <c r="F1182" t="e">
        <f>IF(tblAEX[[#This Row],[Datum]]&lt;=INDEX(tblRecessie[Eind],MATCH(tblAEX[[#This Row],[Datum]],tblRecessie[Start])),1,NA())</f>
        <v>#N/A</v>
      </c>
      <c r="G1182" s="3">
        <f>tblAEX[[#This Row],[Close]]/INDEX(tblAEX[Close],MATCH(EDATE(tblAEX[[#This Row],[Datum]],-12),tblAEX[Datum]))-1</f>
        <v>-2.8574936312574795E-2</v>
      </c>
      <c r="H1182" t="e">
        <f ca="1">IF(tblAEX[[#This Row],[Close]]=MinClose,tblAEX[[#This Row],[Close]],NA())</f>
        <v>#N/A</v>
      </c>
      <c r="I1182" t="e">
        <f ca="1">IF(tblAEX[[#This Row],[Close]]=MaxClose,tblAEX[[#This Row],[Close]],NA())</f>
        <v>#N/A</v>
      </c>
    </row>
    <row r="1183" spans="1:9" x14ac:dyDescent="0.25">
      <c r="A1183" s="1">
        <v>38222</v>
      </c>
      <c r="B1183">
        <v>319.3</v>
      </c>
      <c r="C1183">
        <v>321.72000000000003</v>
      </c>
      <c r="D1183">
        <v>317.81</v>
      </c>
      <c r="E1183">
        <v>321.72000000000003</v>
      </c>
      <c r="F1183" t="e">
        <f>IF(tblAEX[[#This Row],[Datum]]&lt;=INDEX(tblRecessie[Eind],MATCH(tblAEX[[#This Row],[Datum]],tblRecessie[Start])),1,NA())</f>
        <v>#N/A</v>
      </c>
      <c r="G1183" s="3">
        <f>tblAEX[[#This Row],[Close]]/INDEX(tblAEX[Close],MATCH(EDATE(tblAEX[[#This Row],[Datum]],-12),tblAEX[Datum]))-1</f>
        <v>-3.7198862786173681E-2</v>
      </c>
      <c r="H1183" t="e">
        <f ca="1">IF(tblAEX[[#This Row],[Close]]=MinClose,tblAEX[[#This Row],[Close]],NA())</f>
        <v>#N/A</v>
      </c>
      <c r="I1183" t="e">
        <f ca="1">IF(tblAEX[[#This Row],[Close]]=MaxClose,tblAEX[[#This Row],[Close]],NA())</f>
        <v>#N/A</v>
      </c>
    </row>
    <row r="1184" spans="1:9" x14ac:dyDescent="0.25">
      <c r="A1184" s="1">
        <v>38223</v>
      </c>
      <c r="B1184">
        <v>321.33</v>
      </c>
      <c r="C1184">
        <v>323.23</v>
      </c>
      <c r="D1184">
        <v>320.81</v>
      </c>
      <c r="E1184">
        <v>321.55</v>
      </c>
      <c r="F1184" t="e">
        <f>IF(tblAEX[[#This Row],[Datum]]&lt;=INDEX(tblRecessie[Eind],MATCH(tblAEX[[#This Row],[Datum]],tblRecessie[Start])),1,NA())</f>
        <v>#N/A</v>
      </c>
      <c r="G1184" s="3">
        <f>tblAEX[[#This Row],[Close]]/INDEX(tblAEX[Close],MATCH(EDATE(tblAEX[[#This Row],[Datum]],-12),tblAEX[Datum]))-1</f>
        <v>-3.7707616339966998E-2</v>
      </c>
      <c r="H1184" t="e">
        <f ca="1">IF(tblAEX[[#This Row],[Close]]=MinClose,tblAEX[[#This Row],[Close]],NA())</f>
        <v>#N/A</v>
      </c>
      <c r="I1184" t="e">
        <f ca="1">IF(tblAEX[[#This Row],[Close]]=MaxClose,tblAEX[[#This Row],[Close]],NA())</f>
        <v>#N/A</v>
      </c>
    </row>
    <row r="1185" spans="1:9" x14ac:dyDescent="0.25">
      <c r="A1185" s="1">
        <v>38224</v>
      </c>
      <c r="B1185">
        <v>322.54000000000002</v>
      </c>
      <c r="C1185">
        <v>323.62</v>
      </c>
      <c r="D1185">
        <v>320.33</v>
      </c>
      <c r="E1185">
        <v>322.08</v>
      </c>
      <c r="F1185" t="e">
        <f>IF(tblAEX[[#This Row],[Datum]]&lt;=INDEX(tblRecessie[Eind],MATCH(tblAEX[[#This Row],[Datum]],tblRecessie[Start])),1,NA())</f>
        <v>#N/A</v>
      </c>
      <c r="G1185" s="3">
        <f>tblAEX[[#This Row],[Close]]/INDEX(tblAEX[Close],MATCH(EDATE(tblAEX[[#This Row],[Datum]],-12),tblAEX[Datum]))-1</f>
        <v>-2.583025830258312E-2</v>
      </c>
      <c r="H1185" t="e">
        <f ca="1">IF(tblAEX[[#This Row],[Close]]=MinClose,tblAEX[[#This Row],[Close]],NA())</f>
        <v>#N/A</v>
      </c>
      <c r="I1185" t="e">
        <f ca="1">IF(tblAEX[[#This Row],[Close]]=MaxClose,tblAEX[[#This Row],[Close]],NA())</f>
        <v>#N/A</v>
      </c>
    </row>
    <row r="1186" spans="1:9" x14ac:dyDescent="0.25">
      <c r="A1186" s="1">
        <v>38225</v>
      </c>
      <c r="B1186">
        <v>324.33999999999997</v>
      </c>
      <c r="C1186">
        <v>324.87</v>
      </c>
      <c r="D1186">
        <v>322.99</v>
      </c>
      <c r="E1186">
        <v>324.5</v>
      </c>
      <c r="F1186" t="e">
        <f>IF(tblAEX[[#This Row],[Datum]]&lt;=INDEX(tblRecessie[Eind],MATCH(tblAEX[[#This Row],[Datum]],tblRecessie[Start])),1,NA())</f>
        <v>#N/A</v>
      </c>
      <c r="G1186" s="3">
        <f>tblAEX[[#This Row],[Close]]/INDEX(tblAEX[Close],MATCH(EDATE(tblAEX[[#This Row],[Datum]],-12),tblAEX[Datum]))-1</f>
        <v>-7.6756062505733968E-3</v>
      </c>
      <c r="H1186" t="e">
        <f ca="1">IF(tblAEX[[#This Row],[Close]]=MinClose,tblAEX[[#This Row],[Close]],NA())</f>
        <v>#N/A</v>
      </c>
      <c r="I1186" t="e">
        <f ca="1">IF(tblAEX[[#This Row],[Close]]=MaxClose,tblAEX[[#This Row],[Close]],NA())</f>
        <v>#N/A</v>
      </c>
    </row>
    <row r="1187" spans="1:9" x14ac:dyDescent="0.25">
      <c r="A1187" s="1">
        <v>38226</v>
      </c>
      <c r="B1187">
        <v>324.82</v>
      </c>
      <c r="C1187">
        <v>326.89</v>
      </c>
      <c r="D1187">
        <v>324.11</v>
      </c>
      <c r="E1187">
        <v>326.31</v>
      </c>
      <c r="F1187" t="e">
        <f>IF(tblAEX[[#This Row],[Datum]]&lt;=INDEX(tblRecessie[Eind],MATCH(tblAEX[[#This Row],[Datum]],tblRecessie[Start])),1,NA())</f>
        <v>#N/A</v>
      </c>
      <c r="G1187" s="3">
        <f>tblAEX[[#This Row],[Close]]/INDEX(tblAEX[Close],MATCH(EDATE(tblAEX[[#This Row],[Datum]],-12),tblAEX[Datum]))-1</f>
        <v>-1.4228747507703421E-2</v>
      </c>
      <c r="H1187" t="e">
        <f ca="1">IF(tblAEX[[#This Row],[Close]]=MinClose,tblAEX[[#This Row],[Close]],NA())</f>
        <v>#N/A</v>
      </c>
      <c r="I1187" t="e">
        <f ca="1">IF(tblAEX[[#This Row],[Close]]=MaxClose,tblAEX[[#This Row],[Close]],NA())</f>
        <v>#N/A</v>
      </c>
    </row>
    <row r="1188" spans="1:9" x14ac:dyDescent="0.25">
      <c r="A1188" s="1">
        <v>38229</v>
      </c>
      <c r="B1188">
        <v>326.41000000000003</v>
      </c>
      <c r="C1188">
        <v>326.62</v>
      </c>
      <c r="D1188">
        <v>324.99</v>
      </c>
      <c r="E1188">
        <v>325.73</v>
      </c>
      <c r="F1188" t="e">
        <f>IF(tblAEX[[#This Row],[Datum]]&lt;=INDEX(tblRecessie[Eind],MATCH(tblAEX[[#This Row],[Datum]],tblRecessie[Start])),1,NA())</f>
        <v>#N/A</v>
      </c>
      <c r="G1188" s="3">
        <f>tblAEX[[#This Row],[Close]]/INDEX(tblAEX[Close],MATCH(EDATE(tblAEX[[#This Row],[Datum]],-12),tblAEX[Datum]))-1</f>
        <v>-1.117148841868798E-2</v>
      </c>
      <c r="H1188" t="e">
        <f ca="1">IF(tblAEX[[#This Row],[Close]]=MinClose,tblAEX[[#This Row],[Close]],NA())</f>
        <v>#N/A</v>
      </c>
      <c r="I1188" t="e">
        <f ca="1">IF(tblAEX[[#This Row],[Close]]=MaxClose,tblAEX[[#This Row],[Close]],NA())</f>
        <v>#N/A</v>
      </c>
    </row>
    <row r="1189" spans="1:9" x14ac:dyDescent="0.25">
      <c r="A1189" s="1">
        <v>38230</v>
      </c>
      <c r="B1189">
        <v>324.45</v>
      </c>
      <c r="C1189">
        <v>325</v>
      </c>
      <c r="D1189">
        <v>322.95</v>
      </c>
      <c r="E1189">
        <v>323.12</v>
      </c>
      <c r="F1189" t="e">
        <f>IF(tblAEX[[#This Row],[Datum]]&lt;=INDEX(tblRecessie[Eind],MATCH(tblAEX[[#This Row],[Datum]],tblRecessie[Start])),1,NA())</f>
        <v>#N/A</v>
      </c>
      <c r="G1189" s="3">
        <f>tblAEX[[#This Row],[Close]]/INDEX(tblAEX[Close],MATCH(EDATE(tblAEX[[#This Row],[Datum]],-12),tblAEX[Datum]))-1</f>
        <v>-1.9094745150420533E-2</v>
      </c>
      <c r="H1189" t="e">
        <f ca="1">IF(tblAEX[[#This Row],[Close]]=MinClose,tblAEX[[#This Row],[Close]],NA())</f>
        <v>#N/A</v>
      </c>
      <c r="I1189" t="e">
        <f ca="1">IF(tblAEX[[#This Row],[Close]]=MaxClose,tblAEX[[#This Row],[Close]],NA())</f>
        <v>#N/A</v>
      </c>
    </row>
    <row r="1190" spans="1:9" x14ac:dyDescent="0.25">
      <c r="A1190" s="1">
        <v>38231</v>
      </c>
      <c r="B1190">
        <v>324.83999999999997</v>
      </c>
      <c r="C1190">
        <v>326.42</v>
      </c>
      <c r="D1190">
        <v>324.32</v>
      </c>
      <c r="E1190">
        <v>325.27</v>
      </c>
      <c r="F1190" t="e">
        <f>IF(tblAEX[[#This Row],[Datum]]&lt;=INDEX(tblRecessie[Eind],MATCH(tblAEX[[#This Row],[Datum]],tblRecessie[Start])),1,NA())</f>
        <v>#N/A</v>
      </c>
      <c r="G1190" s="3">
        <f>tblAEX[[#This Row],[Close]]/INDEX(tblAEX[Close],MATCH(EDATE(tblAEX[[#This Row],[Datum]],-12),tblAEX[Datum]))-1</f>
        <v>-3.5122066981104205E-2</v>
      </c>
      <c r="H1190" t="e">
        <f ca="1">IF(tblAEX[[#This Row],[Close]]=MinClose,tblAEX[[#This Row],[Close]],NA())</f>
        <v>#N/A</v>
      </c>
      <c r="I1190" t="e">
        <f ca="1">IF(tblAEX[[#This Row],[Close]]=MaxClose,tblAEX[[#This Row],[Close]],NA())</f>
        <v>#N/A</v>
      </c>
    </row>
    <row r="1191" spans="1:9" x14ac:dyDescent="0.25">
      <c r="A1191" s="1">
        <v>38232</v>
      </c>
      <c r="B1191">
        <v>325.41000000000003</v>
      </c>
      <c r="C1191">
        <v>327.04000000000002</v>
      </c>
      <c r="D1191">
        <v>324.08999999999997</v>
      </c>
      <c r="E1191">
        <v>326.85000000000002</v>
      </c>
      <c r="F1191" t="e">
        <f>IF(tblAEX[[#This Row],[Datum]]&lt;=INDEX(tblRecessie[Eind],MATCH(tblAEX[[#This Row],[Datum]],tblRecessie[Start])),1,NA())</f>
        <v>#N/A</v>
      </c>
      <c r="G1191" s="3">
        <f>tblAEX[[#This Row],[Close]]/INDEX(tblAEX[Close],MATCH(EDATE(tblAEX[[#This Row],[Datum]],-12),tblAEX[Datum]))-1</f>
        <v>-2.8417704586665038E-2</v>
      </c>
      <c r="H1191" t="e">
        <f ca="1">IF(tblAEX[[#This Row],[Close]]=MinClose,tblAEX[[#This Row],[Close]],NA())</f>
        <v>#N/A</v>
      </c>
      <c r="I1191" t="e">
        <f ca="1">IF(tblAEX[[#This Row],[Close]]=MaxClose,tblAEX[[#This Row],[Close]],NA())</f>
        <v>#N/A</v>
      </c>
    </row>
    <row r="1192" spans="1:9" x14ac:dyDescent="0.25">
      <c r="A1192" s="1">
        <v>38233</v>
      </c>
      <c r="B1192">
        <v>326.02999999999997</v>
      </c>
      <c r="C1192">
        <v>329.59</v>
      </c>
      <c r="D1192">
        <v>325.66000000000003</v>
      </c>
      <c r="E1192">
        <v>328.75</v>
      </c>
      <c r="F1192" t="e">
        <f>IF(tblAEX[[#This Row],[Datum]]&lt;=INDEX(tblRecessie[Eind],MATCH(tblAEX[[#This Row],[Datum]],tblRecessie[Start])),1,NA())</f>
        <v>#N/A</v>
      </c>
      <c r="G1192" s="3">
        <f>tblAEX[[#This Row],[Close]]/INDEX(tblAEX[Close],MATCH(EDATE(tblAEX[[#This Row],[Datum]],-12),tblAEX[Datum]))-1</f>
        <v>-3.7137919925021246E-2</v>
      </c>
      <c r="H1192" t="e">
        <f ca="1">IF(tblAEX[[#This Row],[Close]]=MinClose,tblAEX[[#This Row],[Close]],NA())</f>
        <v>#N/A</v>
      </c>
      <c r="I1192" t="e">
        <f ca="1">IF(tblAEX[[#This Row],[Close]]=MaxClose,tblAEX[[#This Row],[Close]],NA())</f>
        <v>#N/A</v>
      </c>
    </row>
    <row r="1193" spans="1:9" x14ac:dyDescent="0.25">
      <c r="A1193" s="1">
        <v>38236</v>
      </c>
      <c r="B1193">
        <v>329.14</v>
      </c>
      <c r="C1193">
        <v>330.98</v>
      </c>
      <c r="D1193">
        <v>329.13</v>
      </c>
      <c r="E1193">
        <v>330.68</v>
      </c>
      <c r="F1193" t="e">
        <f>IF(tblAEX[[#This Row],[Datum]]&lt;=INDEX(tblRecessie[Eind],MATCH(tblAEX[[#This Row],[Datum]],tblRecessie[Start])),1,NA())</f>
        <v>#N/A</v>
      </c>
      <c r="G1193" s="3">
        <f>tblAEX[[#This Row],[Close]]/INDEX(tblAEX[Close],MATCH(EDATE(tblAEX[[#This Row],[Datum]],-12),tblAEX[Datum]))-1</f>
        <v>-2.5204138784895247E-2</v>
      </c>
      <c r="H1193" t="e">
        <f ca="1">IF(tblAEX[[#This Row],[Close]]=MinClose,tblAEX[[#This Row],[Close]],NA())</f>
        <v>#N/A</v>
      </c>
      <c r="I1193" t="e">
        <f ca="1">IF(tblAEX[[#This Row],[Close]]=MaxClose,tblAEX[[#This Row],[Close]],NA())</f>
        <v>#N/A</v>
      </c>
    </row>
    <row r="1194" spans="1:9" x14ac:dyDescent="0.25">
      <c r="A1194" s="1">
        <v>38237</v>
      </c>
      <c r="B1194">
        <v>330.43</v>
      </c>
      <c r="C1194">
        <v>332.15</v>
      </c>
      <c r="D1194">
        <v>329.82</v>
      </c>
      <c r="E1194">
        <v>331.74</v>
      </c>
      <c r="F1194" t="e">
        <f>IF(tblAEX[[#This Row],[Datum]]&lt;=INDEX(tblRecessie[Eind],MATCH(tblAEX[[#This Row],[Datum]],tblRecessie[Start])),1,NA())</f>
        <v>#N/A</v>
      </c>
      <c r="G1194" s="3">
        <f>tblAEX[[#This Row],[Close]]/INDEX(tblAEX[Close],MATCH(EDATE(tblAEX[[#This Row],[Datum]],-12),tblAEX[Datum]))-1</f>
        <v>-2.207941514606615E-2</v>
      </c>
      <c r="H1194" t="e">
        <f ca="1">IF(tblAEX[[#This Row],[Close]]=MinClose,tblAEX[[#This Row],[Close]],NA())</f>
        <v>#N/A</v>
      </c>
      <c r="I1194" t="e">
        <f ca="1">IF(tblAEX[[#This Row],[Close]]=MaxClose,tblAEX[[#This Row],[Close]],NA())</f>
        <v>#N/A</v>
      </c>
    </row>
    <row r="1195" spans="1:9" x14ac:dyDescent="0.25">
      <c r="A1195" s="1">
        <v>38238</v>
      </c>
      <c r="B1195">
        <v>332.05</v>
      </c>
      <c r="C1195">
        <v>332.69</v>
      </c>
      <c r="D1195">
        <v>330.72</v>
      </c>
      <c r="E1195">
        <v>331.28</v>
      </c>
      <c r="F1195" t="e">
        <f>IF(tblAEX[[#This Row],[Datum]]&lt;=INDEX(tblRecessie[Eind],MATCH(tblAEX[[#This Row],[Datum]],tblRecessie[Start])),1,NA())</f>
        <v>#N/A</v>
      </c>
      <c r="G1195" s="3">
        <f>tblAEX[[#This Row],[Close]]/INDEX(tblAEX[Close],MATCH(EDATE(tblAEX[[#This Row],[Datum]],-12),tblAEX[Datum]))-1</f>
        <v>-3.1911163062536607E-2</v>
      </c>
      <c r="H1195" t="e">
        <f ca="1">IF(tblAEX[[#This Row],[Close]]=MinClose,tblAEX[[#This Row],[Close]],NA())</f>
        <v>#N/A</v>
      </c>
      <c r="I1195" t="e">
        <f ca="1">IF(tblAEX[[#This Row],[Close]]=MaxClose,tblAEX[[#This Row],[Close]],NA())</f>
        <v>#N/A</v>
      </c>
    </row>
    <row r="1196" spans="1:9" x14ac:dyDescent="0.25">
      <c r="A1196" s="1">
        <v>38239</v>
      </c>
      <c r="B1196">
        <v>329.9</v>
      </c>
      <c r="C1196">
        <v>329.94</v>
      </c>
      <c r="D1196">
        <v>326.81</v>
      </c>
      <c r="E1196">
        <v>327.87</v>
      </c>
      <c r="F1196" t="e">
        <f>IF(tblAEX[[#This Row],[Datum]]&lt;=INDEX(tblRecessie[Eind],MATCH(tblAEX[[#This Row],[Datum]],tblRecessie[Start])),1,NA())</f>
        <v>#N/A</v>
      </c>
      <c r="G1196" s="3">
        <f>tblAEX[[#This Row],[Close]]/INDEX(tblAEX[Close],MATCH(EDATE(tblAEX[[#This Row],[Datum]],-12),tblAEX[Datum]))-1</f>
        <v>-2.8763552343148202E-2</v>
      </c>
      <c r="H1196" t="e">
        <f ca="1">IF(tblAEX[[#This Row],[Close]]=MinClose,tblAEX[[#This Row],[Close]],NA())</f>
        <v>#N/A</v>
      </c>
      <c r="I1196" t="e">
        <f ca="1">IF(tblAEX[[#This Row],[Close]]=MaxClose,tblAEX[[#This Row],[Close]],NA())</f>
        <v>#N/A</v>
      </c>
    </row>
    <row r="1197" spans="1:9" x14ac:dyDescent="0.25">
      <c r="A1197" s="1">
        <v>38240</v>
      </c>
      <c r="B1197">
        <v>328.61</v>
      </c>
      <c r="C1197">
        <v>330.43</v>
      </c>
      <c r="D1197">
        <v>328.42</v>
      </c>
      <c r="E1197">
        <v>329.72</v>
      </c>
      <c r="F1197" t="e">
        <f>IF(tblAEX[[#This Row],[Datum]]&lt;=INDEX(tblRecessie[Eind],MATCH(tblAEX[[#This Row],[Datum]],tblRecessie[Start])),1,NA())</f>
        <v>#N/A</v>
      </c>
      <c r="G1197" s="3">
        <f>tblAEX[[#This Row],[Close]]/INDEX(tblAEX[Close],MATCH(EDATE(tblAEX[[#This Row],[Datum]],-12),tblAEX[Datum]))-1</f>
        <v>-4.0175200120826648E-3</v>
      </c>
      <c r="H1197" t="e">
        <f ca="1">IF(tblAEX[[#This Row],[Close]]=MinClose,tblAEX[[#This Row],[Close]],NA())</f>
        <v>#N/A</v>
      </c>
      <c r="I1197" t="e">
        <f ca="1">IF(tblAEX[[#This Row],[Close]]=MaxClose,tblAEX[[#This Row],[Close]],NA())</f>
        <v>#N/A</v>
      </c>
    </row>
    <row r="1198" spans="1:9" x14ac:dyDescent="0.25">
      <c r="A1198" s="1">
        <v>38243</v>
      </c>
      <c r="B1198">
        <v>330.61</v>
      </c>
      <c r="C1198">
        <v>334.19</v>
      </c>
      <c r="D1198">
        <v>330.61</v>
      </c>
      <c r="E1198">
        <v>334.19</v>
      </c>
      <c r="F1198" t="e">
        <f>IF(tblAEX[[#This Row],[Datum]]&lt;=INDEX(tblRecessie[Eind],MATCH(tblAEX[[#This Row],[Datum]],tblRecessie[Start])),1,NA())</f>
        <v>#N/A</v>
      </c>
      <c r="G1198" s="3">
        <f>tblAEX[[#This Row],[Close]]/INDEX(tblAEX[Close],MATCH(EDATE(tblAEX[[#This Row],[Datum]],-12),tblAEX[Datum]))-1</f>
        <v>1.8033935479940366E-2</v>
      </c>
      <c r="H1198" t="e">
        <f ca="1">IF(tblAEX[[#This Row],[Close]]=MinClose,tblAEX[[#This Row],[Close]],NA())</f>
        <v>#N/A</v>
      </c>
      <c r="I1198" t="e">
        <f ca="1">IF(tblAEX[[#This Row],[Close]]=MaxClose,tblAEX[[#This Row],[Close]],NA())</f>
        <v>#N/A</v>
      </c>
    </row>
    <row r="1199" spans="1:9" x14ac:dyDescent="0.25">
      <c r="A1199" s="1">
        <v>38244</v>
      </c>
      <c r="B1199">
        <v>333.86</v>
      </c>
      <c r="C1199">
        <v>333.86</v>
      </c>
      <c r="D1199">
        <v>332.41</v>
      </c>
      <c r="E1199">
        <v>333.15</v>
      </c>
      <c r="F1199" t="e">
        <f>IF(tblAEX[[#This Row],[Datum]]&lt;=INDEX(tblRecessie[Eind],MATCH(tblAEX[[#This Row],[Datum]],tblRecessie[Start])),1,NA())</f>
        <v>#N/A</v>
      </c>
      <c r="G1199" s="3">
        <f>tblAEX[[#This Row],[Close]]/INDEX(tblAEX[Close],MATCH(EDATE(tblAEX[[#This Row],[Datum]],-12),tblAEX[Datum]))-1</f>
        <v>1.4865811679410257E-2</v>
      </c>
      <c r="H1199" t="e">
        <f ca="1">IF(tblAEX[[#This Row],[Close]]=MinClose,tblAEX[[#This Row],[Close]],NA())</f>
        <v>#N/A</v>
      </c>
      <c r="I1199" t="e">
        <f ca="1">IF(tblAEX[[#This Row],[Close]]=MaxClose,tblAEX[[#This Row],[Close]],NA())</f>
        <v>#N/A</v>
      </c>
    </row>
    <row r="1200" spans="1:9" x14ac:dyDescent="0.25">
      <c r="A1200" s="1">
        <v>38245</v>
      </c>
      <c r="B1200">
        <v>333.2</v>
      </c>
      <c r="C1200">
        <v>334.86</v>
      </c>
      <c r="D1200">
        <v>331.34</v>
      </c>
      <c r="E1200">
        <v>332.07</v>
      </c>
      <c r="F1200" t="e">
        <f>IF(tblAEX[[#This Row],[Datum]]&lt;=INDEX(tblRecessie[Eind],MATCH(tblAEX[[#This Row],[Datum]],tblRecessie[Start])),1,NA())</f>
        <v>#N/A</v>
      </c>
      <c r="G1200" s="3">
        <f>tblAEX[[#This Row],[Close]]/INDEX(tblAEX[Close],MATCH(EDATE(tblAEX[[#This Row],[Datum]],-12),tblAEX[Datum]))-1</f>
        <v>1.6590250965251574E-3</v>
      </c>
      <c r="H1200" t="e">
        <f ca="1">IF(tblAEX[[#This Row],[Close]]=MinClose,tblAEX[[#This Row],[Close]],NA())</f>
        <v>#N/A</v>
      </c>
      <c r="I1200" t="e">
        <f ca="1">IF(tblAEX[[#This Row],[Close]]=MaxClose,tblAEX[[#This Row],[Close]],NA())</f>
        <v>#N/A</v>
      </c>
    </row>
    <row r="1201" spans="1:9" x14ac:dyDescent="0.25">
      <c r="A1201" s="1">
        <v>38246</v>
      </c>
      <c r="B1201">
        <v>331.89</v>
      </c>
      <c r="C1201">
        <v>332.88</v>
      </c>
      <c r="D1201">
        <v>330.66</v>
      </c>
      <c r="E1201">
        <v>332.11</v>
      </c>
      <c r="F1201" t="e">
        <f>IF(tblAEX[[#This Row],[Datum]]&lt;=INDEX(tblRecessie[Eind],MATCH(tblAEX[[#This Row],[Datum]],tblRecessie[Start])),1,NA())</f>
        <v>#N/A</v>
      </c>
      <c r="G1201" s="3">
        <f>tblAEX[[#This Row],[Close]]/INDEX(tblAEX[Close],MATCH(EDATE(tblAEX[[#This Row],[Datum]],-12),tblAEX[Datum]))-1</f>
        <v>-7.1449925261584113E-3</v>
      </c>
      <c r="H1201" t="e">
        <f ca="1">IF(tblAEX[[#This Row],[Close]]=MinClose,tblAEX[[#This Row],[Close]],NA())</f>
        <v>#N/A</v>
      </c>
      <c r="I1201" t="e">
        <f ca="1">IF(tblAEX[[#This Row],[Close]]=MaxClose,tblAEX[[#This Row],[Close]],NA())</f>
        <v>#N/A</v>
      </c>
    </row>
    <row r="1202" spans="1:9" x14ac:dyDescent="0.25">
      <c r="A1202" s="1">
        <v>38247</v>
      </c>
      <c r="B1202">
        <v>331.66</v>
      </c>
      <c r="C1202">
        <v>335.87</v>
      </c>
      <c r="D1202">
        <v>330.75</v>
      </c>
      <c r="E1202">
        <v>334.9</v>
      </c>
      <c r="F1202" t="e">
        <f>IF(tblAEX[[#This Row],[Datum]]&lt;=INDEX(tblRecessie[Eind],MATCH(tblAEX[[#This Row],[Datum]],tblRecessie[Start])),1,NA())</f>
        <v>#N/A</v>
      </c>
      <c r="G1202" s="3">
        <f>tblAEX[[#This Row],[Close]]/INDEX(tblAEX[Close],MATCH(EDATE(tblAEX[[#This Row],[Datum]],-12),tblAEX[Datum]))-1</f>
        <v>-7.3507617523268509E-3</v>
      </c>
      <c r="H1202" t="e">
        <f ca="1">IF(tblAEX[[#This Row],[Close]]=MinClose,tblAEX[[#This Row],[Close]],NA())</f>
        <v>#N/A</v>
      </c>
      <c r="I1202" t="e">
        <f ca="1">IF(tblAEX[[#This Row],[Close]]=MaxClose,tblAEX[[#This Row],[Close]],NA())</f>
        <v>#N/A</v>
      </c>
    </row>
    <row r="1203" spans="1:9" x14ac:dyDescent="0.25">
      <c r="A1203" s="1">
        <v>38250</v>
      </c>
      <c r="B1203">
        <v>333.05</v>
      </c>
      <c r="C1203">
        <v>333.23</v>
      </c>
      <c r="D1203">
        <v>329.93</v>
      </c>
      <c r="E1203">
        <v>331.92</v>
      </c>
      <c r="F1203" t="e">
        <f>IF(tblAEX[[#This Row],[Datum]]&lt;=INDEX(tblRecessie[Eind],MATCH(tblAEX[[#This Row],[Datum]],tblRecessie[Start])),1,NA())</f>
        <v>#N/A</v>
      </c>
      <c r="G1203" s="3">
        <f>tblAEX[[#This Row],[Close]]/INDEX(tblAEX[Close],MATCH(EDATE(tblAEX[[#This Row],[Datum]],-12),tblAEX[Datum]))-1</f>
        <v>-8.6613702885132149E-3</v>
      </c>
      <c r="H1203" t="e">
        <f ca="1">IF(tblAEX[[#This Row],[Close]]=MinClose,tblAEX[[#This Row],[Close]],NA())</f>
        <v>#N/A</v>
      </c>
      <c r="I1203" t="e">
        <f ca="1">IF(tblAEX[[#This Row],[Close]]=MaxClose,tblAEX[[#This Row],[Close]],NA())</f>
        <v>#N/A</v>
      </c>
    </row>
    <row r="1204" spans="1:9" x14ac:dyDescent="0.25">
      <c r="A1204" s="1">
        <v>38251</v>
      </c>
      <c r="B1204">
        <v>332.12</v>
      </c>
      <c r="C1204">
        <v>334.36</v>
      </c>
      <c r="D1204">
        <v>331.74</v>
      </c>
      <c r="E1204">
        <v>334.07</v>
      </c>
      <c r="F1204" t="e">
        <f>IF(tblAEX[[#This Row],[Datum]]&lt;=INDEX(tblRecessie[Eind],MATCH(tblAEX[[#This Row],[Datum]],tblRecessie[Start])),1,NA())</f>
        <v>#N/A</v>
      </c>
      <c r="G1204" s="3">
        <f>tblAEX[[#This Row],[Close]]/INDEX(tblAEX[Close],MATCH(EDATE(tblAEX[[#This Row],[Datum]],-12),tblAEX[Datum]))-1</f>
        <v>-2.2400095573741341E-3</v>
      </c>
      <c r="H1204" t="e">
        <f ca="1">IF(tblAEX[[#This Row],[Close]]=MinClose,tblAEX[[#This Row],[Close]],NA())</f>
        <v>#N/A</v>
      </c>
      <c r="I1204" t="e">
        <f ca="1">IF(tblAEX[[#This Row],[Close]]=MaxClose,tblAEX[[#This Row],[Close]],NA())</f>
        <v>#N/A</v>
      </c>
    </row>
    <row r="1205" spans="1:9" x14ac:dyDescent="0.25">
      <c r="A1205" s="1">
        <v>38252</v>
      </c>
      <c r="B1205">
        <v>333.89</v>
      </c>
      <c r="C1205">
        <v>334.57</v>
      </c>
      <c r="D1205">
        <v>329.1</v>
      </c>
      <c r="E1205">
        <v>329.45</v>
      </c>
      <c r="F1205" t="e">
        <f>IF(tblAEX[[#This Row],[Datum]]&lt;=INDEX(tblRecessie[Eind],MATCH(tblAEX[[#This Row],[Datum]],tblRecessie[Start])),1,NA())</f>
        <v>#N/A</v>
      </c>
      <c r="G1205" s="3">
        <f>tblAEX[[#This Row],[Close]]/INDEX(tblAEX[Close],MATCH(EDATE(tblAEX[[#This Row],[Datum]],-12),tblAEX[Datum]))-1</f>
        <v>7.4615455184856572E-3</v>
      </c>
      <c r="H1205" t="e">
        <f ca="1">IF(tblAEX[[#This Row],[Close]]=MinClose,tblAEX[[#This Row],[Close]],NA())</f>
        <v>#N/A</v>
      </c>
      <c r="I1205" t="e">
        <f ca="1">IF(tblAEX[[#This Row],[Close]]=MaxClose,tblAEX[[#This Row],[Close]],NA())</f>
        <v>#N/A</v>
      </c>
    </row>
    <row r="1206" spans="1:9" x14ac:dyDescent="0.25">
      <c r="A1206" s="1">
        <v>38253</v>
      </c>
      <c r="B1206">
        <v>328.03</v>
      </c>
      <c r="C1206">
        <v>328.8</v>
      </c>
      <c r="D1206">
        <v>325.02</v>
      </c>
      <c r="E1206">
        <v>326.37</v>
      </c>
      <c r="F1206" t="e">
        <f>IF(tblAEX[[#This Row],[Datum]]&lt;=INDEX(tblRecessie[Eind],MATCH(tblAEX[[#This Row],[Datum]],tblRecessie[Start])),1,NA())</f>
        <v>#N/A</v>
      </c>
      <c r="G1206" s="3">
        <f>tblAEX[[#This Row],[Close]]/INDEX(tblAEX[Close],MATCH(EDATE(tblAEX[[#This Row],[Datum]],-12),tblAEX[Datum]))-1</f>
        <v>1.1247443762781195E-2</v>
      </c>
      <c r="H1206" t="e">
        <f ca="1">IF(tblAEX[[#This Row],[Close]]=MinClose,tblAEX[[#This Row],[Close]],NA())</f>
        <v>#N/A</v>
      </c>
      <c r="I1206" t="e">
        <f ca="1">IF(tblAEX[[#This Row],[Close]]=MaxClose,tblAEX[[#This Row],[Close]],NA())</f>
        <v>#N/A</v>
      </c>
    </row>
    <row r="1207" spans="1:9" x14ac:dyDescent="0.25">
      <c r="A1207" s="1">
        <v>38254</v>
      </c>
      <c r="B1207">
        <v>326.22000000000003</v>
      </c>
      <c r="C1207">
        <v>326.77</v>
      </c>
      <c r="D1207">
        <v>324.01</v>
      </c>
      <c r="E1207">
        <v>325.91000000000003</v>
      </c>
      <c r="F1207" t="e">
        <f>IF(tblAEX[[#This Row],[Datum]]&lt;=INDEX(tblRecessie[Eind],MATCH(tblAEX[[#This Row],[Datum]],tblRecessie[Start])),1,NA())</f>
        <v>#N/A</v>
      </c>
      <c r="G1207" s="3">
        <f>tblAEX[[#This Row],[Close]]/INDEX(tblAEX[Close],MATCH(EDATE(tblAEX[[#This Row],[Datum]],-12),tblAEX[Datum]))-1</f>
        <v>1.1451803115883452E-2</v>
      </c>
      <c r="H1207" t="e">
        <f ca="1">IF(tblAEX[[#This Row],[Close]]=MinClose,tblAEX[[#This Row],[Close]],NA())</f>
        <v>#N/A</v>
      </c>
      <c r="I1207" t="e">
        <f ca="1">IF(tblAEX[[#This Row],[Close]]=MaxClose,tblAEX[[#This Row],[Close]],NA())</f>
        <v>#N/A</v>
      </c>
    </row>
    <row r="1208" spans="1:9" x14ac:dyDescent="0.25">
      <c r="A1208" s="1">
        <v>38257</v>
      </c>
      <c r="B1208">
        <v>325.19</v>
      </c>
      <c r="C1208">
        <v>325.20999999999998</v>
      </c>
      <c r="D1208">
        <v>322.54000000000002</v>
      </c>
      <c r="E1208">
        <v>323.47000000000003</v>
      </c>
      <c r="F1208" t="e">
        <f>IF(tblAEX[[#This Row],[Datum]]&lt;=INDEX(tblRecessie[Eind],MATCH(tblAEX[[#This Row],[Datum]],tblRecessie[Start])),1,NA())</f>
        <v>#N/A</v>
      </c>
      <c r="G1208" s="3">
        <f>tblAEX[[#This Row],[Close]]/INDEX(tblAEX[Close],MATCH(EDATE(tblAEX[[#This Row],[Datum]],-12),tblAEX[Datum]))-1</f>
        <v>3.0224855086311342E-2</v>
      </c>
      <c r="H1208" t="e">
        <f ca="1">IF(tblAEX[[#This Row],[Close]]=MinClose,tblAEX[[#This Row],[Close]],NA())</f>
        <v>#N/A</v>
      </c>
      <c r="I1208" t="e">
        <f ca="1">IF(tblAEX[[#This Row],[Close]]=MaxClose,tblAEX[[#This Row],[Close]],NA())</f>
        <v>#N/A</v>
      </c>
    </row>
    <row r="1209" spans="1:9" x14ac:dyDescent="0.25">
      <c r="A1209" s="1">
        <v>38258</v>
      </c>
      <c r="B1209">
        <v>322.58999999999997</v>
      </c>
      <c r="C1209">
        <v>325.07</v>
      </c>
      <c r="D1209">
        <v>321.86</v>
      </c>
      <c r="E1209">
        <v>324.26</v>
      </c>
      <c r="F1209" t="e">
        <f>IF(tblAEX[[#This Row],[Datum]]&lt;=INDEX(tblRecessie[Eind],MATCH(tblAEX[[#This Row],[Datum]],tblRecessie[Start])),1,NA())</f>
        <v>#N/A</v>
      </c>
      <c r="G1209" s="3">
        <f>tblAEX[[#This Row],[Close]]/INDEX(tblAEX[Close],MATCH(EDATE(tblAEX[[#This Row],[Datum]],-12),tblAEX[Datum]))-1</f>
        <v>3.2740938913306428E-2</v>
      </c>
      <c r="H1209" t="e">
        <f ca="1">IF(tblAEX[[#This Row],[Close]]=MinClose,tblAEX[[#This Row],[Close]],NA())</f>
        <v>#N/A</v>
      </c>
      <c r="I1209" t="e">
        <f ca="1">IF(tblAEX[[#This Row],[Close]]=MaxClose,tblAEX[[#This Row],[Close]],NA())</f>
        <v>#N/A</v>
      </c>
    </row>
    <row r="1210" spans="1:9" x14ac:dyDescent="0.25">
      <c r="A1210" s="1">
        <v>38259</v>
      </c>
      <c r="B1210">
        <v>324.16000000000003</v>
      </c>
      <c r="C1210">
        <v>326.76</v>
      </c>
      <c r="D1210">
        <v>324.16000000000003</v>
      </c>
      <c r="E1210">
        <v>325.3</v>
      </c>
      <c r="F1210" t="e">
        <f>IF(tblAEX[[#This Row],[Datum]]&lt;=INDEX(tblRecessie[Eind],MATCH(tblAEX[[#This Row],[Datum]],tblRecessie[Start])),1,NA())</f>
        <v>#N/A</v>
      </c>
      <c r="G1210" s="3">
        <f>tblAEX[[#This Row],[Close]]/INDEX(tblAEX[Close],MATCH(EDATE(tblAEX[[#This Row],[Datum]],-12),tblAEX[Datum]))-1</f>
        <v>4.0893382823499413E-2</v>
      </c>
      <c r="H1210" t="e">
        <f ca="1">IF(tblAEX[[#This Row],[Close]]=MinClose,tblAEX[[#This Row],[Close]],NA())</f>
        <v>#N/A</v>
      </c>
      <c r="I1210" t="e">
        <f ca="1">IF(tblAEX[[#This Row],[Close]]=MaxClose,tblAEX[[#This Row],[Close]],NA())</f>
        <v>#N/A</v>
      </c>
    </row>
    <row r="1211" spans="1:9" x14ac:dyDescent="0.25">
      <c r="A1211" s="1">
        <v>38260</v>
      </c>
      <c r="B1211">
        <v>327.12</v>
      </c>
      <c r="C1211">
        <v>327.83</v>
      </c>
      <c r="D1211">
        <v>323.64</v>
      </c>
      <c r="E1211">
        <v>323.94</v>
      </c>
      <c r="F1211" t="e">
        <f>IF(tblAEX[[#This Row],[Datum]]&lt;=INDEX(tblRecessie[Eind],MATCH(tblAEX[[#This Row],[Datum]],tblRecessie[Start])),1,NA())</f>
        <v>#N/A</v>
      </c>
      <c r="G1211" s="3">
        <f>tblAEX[[#This Row],[Close]]/INDEX(tblAEX[Close],MATCH(EDATE(tblAEX[[#This Row],[Datum]],-12),tblAEX[Datum]))-1</f>
        <v>5.5935849794641168E-2</v>
      </c>
      <c r="H1211" t="e">
        <f ca="1">IF(tblAEX[[#This Row],[Close]]=MinClose,tblAEX[[#This Row],[Close]],NA())</f>
        <v>#N/A</v>
      </c>
      <c r="I1211" t="e">
        <f ca="1">IF(tblAEX[[#This Row],[Close]]=MaxClose,tblAEX[[#This Row],[Close]],NA())</f>
        <v>#N/A</v>
      </c>
    </row>
    <row r="1212" spans="1:9" x14ac:dyDescent="0.25">
      <c r="A1212" s="1">
        <v>38261</v>
      </c>
      <c r="B1212">
        <v>324.58</v>
      </c>
      <c r="C1212">
        <v>330.87</v>
      </c>
      <c r="D1212">
        <v>324.58</v>
      </c>
      <c r="E1212">
        <v>330.87</v>
      </c>
      <c r="F1212" t="e">
        <f>IF(tblAEX[[#This Row],[Datum]]&lt;=INDEX(tblRecessie[Eind],MATCH(tblAEX[[#This Row],[Datum]],tblRecessie[Start])),1,NA())</f>
        <v>#N/A</v>
      </c>
      <c r="G1212" s="3">
        <f>tblAEX[[#This Row],[Close]]/INDEX(tblAEX[Close],MATCH(EDATE(tblAEX[[#This Row],[Datum]],-12),tblAEX[Datum]))-1</f>
        <v>6.1910263816676414E-2</v>
      </c>
      <c r="H1212" t="e">
        <f ca="1">IF(tblAEX[[#This Row],[Close]]=MinClose,tblAEX[[#This Row],[Close]],NA())</f>
        <v>#N/A</v>
      </c>
      <c r="I1212" t="e">
        <f ca="1">IF(tblAEX[[#This Row],[Close]]=MaxClose,tblAEX[[#This Row],[Close]],NA())</f>
        <v>#N/A</v>
      </c>
    </row>
    <row r="1213" spans="1:9" x14ac:dyDescent="0.25">
      <c r="A1213" s="1">
        <v>38264</v>
      </c>
      <c r="B1213">
        <v>332.55</v>
      </c>
      <c r="C1213">
        <v>335.79</v>
      </c>
      <c r="D1213">
        <v>332.55</v>
      </c>
      <c r="E1213">
        <v>335.19</v>
      </c>
      <c r="F1213" t="e">
        <f>IF(tblAEX[[#This Row],[Datum]]&lt;=INDEX(tblRecessie[Eind],MATCH(tblAEX[[#This Row],[Datum]],tblRecessie[Start])),1,NA())</f>
        <v>#N/A</v>
      </c>
      <c r="G1213" s="3">
        <f>tblAEX[[#This Row],[Close]]/INDEX(tblAEX[Close],MATCH(EDATE(tblAEX[[#This Row],[Datum]],-12),tblAEX[Datum]))-1</f>
        <v>3.6103984420883473E-2</v>
      </c>
      <c r="H1213" t="e">
        <f ca="1">IF(tblAEX[[#This Row],[Close]]=MinClose,tblAEX[[#This Row],[Close]],NA())</f>
        <v>#N/A</v>
      </c>
      <c r="I1213" t="e">
        <f ca="1">IF(tblAEX[[#This Row],[Close]]=MaxClose,tblAEX[[#This Row],[Close]],NA())</f>
        <v>#N/A</v>
      </c>
    </row>
    <row r="1214" spans="1:9" x14ac:dyDescent="0.25">
      <c r="A1214" s="1">
        <v>38265</v>
      </c>
      <c r="B1214">
        <v>335.1</v>
      </c>
      <c r="C1214">
        <v>338.26</v>
      </c>
      <c r="D1214">
        <v>334.06</v>
      </c>
      <c r="E1214">
        <v>336.1</v>
      </c>
      <c r="F1214" t="e">
        <f>IF(tblAEX[[#This Row],[Datum]]&lt;=INDEX(tblRecessie[Eind],MATCH(tblAEX[[#This Row],[Datum]],tblRecessie[Start])),1,NA())</f>
        <v>#N/A</v>
      </c>
      <c r="G1214" s="3">
        <f>tblAEX[[#This Row],[Close]]/INDEX(tblAEX[Close],MATCH(EDATE(tblAEX[[#This Row],[Datum]],-12),tblAEX[Datum]))-1</f>
        <v>3.8916880467373627E-2</v>
      </c>
      <c r="H1214" t="e">
        <f ca="1">IF(tblAEX[[#This Row],[Close]]=MinClose,tblAEX[[#This Row],[Close]],NA())</f>
        <v>#N/A</v>
      </c>
      <c r="I1214" t="e">
        <f ca="1">IF(tblAEX[[#This Row],[Close]]=MaxClose,tblAEX[[#This Row],[Close]],NA())</f>
        <v>#N/A</v>
      </c>
    </row>
    <row r="1215" spans="1:9" x14ac:dyDescent="0.25">
      <c r="A1215" s="1">
        <v>38266</v>
      </c>
      <c r="B1215">
        <v>336.14</v>
      </c>
      <c r="C1215">
        <v>337.51</v>
      </c>
      <c r="D1215">
        <v>335.06</v>
      </c>
      <c r="E1215">
        <v>336.95</v>
      </c>
      <c r="F1215" t="e">
        <f>IF(tblAEX[[#This Row],[Datum]]&lt;=INDEX(tblRecessie[Eind],MATCH(tblAEX[[#This Row],[Datum]],tblRecessie[Start])),1,NA())</f>
        <v>#N/A</v>
      </c>
      <c r="G1215" s="3">
        <f>tblAEX[[#This Row],[Close]]/INDEX(tblAEX[Close],MATCH(EDATE(tblAEX[[#This Row],[Datum]],-12),tblAEX[Datum]))-1</f>
        <v>5.1621360132330318E-2</v>
      </c>
      <c r="H1215" t="e">
        <f ca="1">IF(tblAEX[[#This Row],[Close]]=MinClose,tblAEX[[#This Row],[Close]],NA())</f>
        <v>#N/A</v>
      </c>
      <c r="I1215" t="e">
        <f ca="1">IF(tblAEX[[#This Row],[Close]]=MaxClose,tblAEX[[#This Row],[Close]],NA())</f>
        <v>#N/A</v>
      </c>
    </row>
    <row r="1216" spans="1:9" x14ac:dyDescent="0.25">
      <c r="A1216" s="1">
        <v>38267</v>
      </c>
      <c r="B1216">
        <v>338.34</v>
      </c>
      <c r="C1216">
        <v>339.35</v>
      </c>
      <c r="D1216">
        <v>336.98</v>
      </c>
      <c r="E1216">
        <v>337.68</v>
      </c>
      <c r="F1216" t="e">
        <f>IF(tblAEX[[#This Row],[Datum]]&lt;=INDEX(tblRecessie[Eind],MATCH(tblAEX[[#This Row],[Datum]],tblRecessie[Start])),1,NA())</f>
        <v>#N/A</v>
      </c>
      <c r="G1216" s="3">
        <f>tblAEX[[#This Row],[Close]]/INDEX(tblAEX[Close],MATCH(EDATE(tblAEX[[#This Row],[Datum]],-12),tblAEX[Datum]))-1</f>
        <v>6.1052631578947469E-2</v>
      </c>
      <c r="H1216" t="e">
        <f ca="1">IF(tblAEX[[#This Row],[Close]]=MinClose,tblAEX[[#This Row],[Close]],NA())</f>
        <v>#N/A</v>
      </c>
      <c r="I1216" t="e">
        <f ca="1">IF(tblAEX[[#This Row],[Close]]=MaxClose,tblAEX[[#This Row],[Close]],NA())</f>
        <v>#N/A</v>
      </c>
    </row>
    <row r="1217" spans="1:9" x14ac:dyDescent="0.25">
      <c r="A1217" s="1">
        <v>38268</v>
      </c>
      <c r="B1217">
        <v>336.12</v>
      </c>
      <c r="C1217">
        <v>338.67</v>
      </c>
      <c r="D1217">
        <v>334.01</v>
      </c>
      <c r="E1217">
        <v>334.91</v>
      </c>
      <c r="F1217" t="e">
        <f>IF(tblAEX[[#This Row],[Datum]]&lt;=INDEX(tblRecessie[Eind],MATCH(tblAEX[[#This Row],[Datum]],tblRecessie[Start])),1,NA())</f>
        <v>#N/A</v>
      </c>
      <c r="G1217" s="3">
        <f>tblAEX[[#This Row],[Close]]/INDEX(tblAEX[Close],MATCH(EDATE(tblAEX[[#This Row],[Datum]],-12),tblAEX[Datum]))-1</f>
        <v>5.6032036324651591E-2</v>
      </c>
      <c r="H1217" t="e">
        <f ca="1">IF(tblAEX[[#This Row],[Close]]=MinClose,tblAEX[[#This Row],[Close]],NA())</f>
        <v>#N/A</v>
      </c>
      <c r="I1217" t="e">
        <f ca="1">IF(tblAEX[[#This Row],[Close]]=MaxClose,tblAEX[[#This Row],[Close]],NA())</f>
        <v>#N/A</v>
      </c>
    </row>
    <row r="1218" spans="1:9" x14ac:dyDescent="0.25">
      <c r="A1218" s="1">
        <v>38271</v>
      </c>
      <c r="B1218">
        <v>334.52</v>
      </c>
      <c r="C1218">
        <v>334.74</v>
      </c>
      <c r="D1218">
        <v>332.51</v>
      </c>
      <c r="E1218">
        <v>334.43</v>
      </c>
      <c r="F1218" t="e">
        <f>IF(tblAEX[[#This Row],[Datum]]&lt;=INDEX(tblRecessie[Eind],MATCH(tblAEX[[#This Row],[Datum]],tblRecessie[Start])),1,NA())</f>
        <v>#N/A</v>
      </c>
      <c r="G1218" s="3">
        <f>tblAEX[[#This Row],[Close]]/INDEX(tblAEX[Close],MATCH(EDATE(tblAEX[[#This Row],[Datum]],-12),tblAEX[Datum]))-1</f>
        <v>3.497044533160043E-2</v>
      </c>
      <c r="H1218" t="e">
        <f ca="1">IF(tblAEX[[#This Row],[Close]]=MinClose,tblAEX[[#This Row],[Close]],NA())</f>
        <v>#N/A</v>
      </c>
      <c r="I1218" t="e">
        <f ca="1">IF(tblAEX[[#This Row],[Close]]=MaxClose,tblAEX[[#This Row],[Close]],NA())</f>
        <v>#N/A</v>
      </c>
    </row>
    <row r="1219" spans="1:9" x14ac:dyDescent="0.25">
      <c r="A1219" s="1">
        <v>38272</v>
      </c>
      <c r="B1219">
        <v>334.07</v>
      </c>
      <c r="C1219">
        <v>334.07</v>
      </c>
      <c r="D1219">
        <v>328.05</v>
      </c>
      <c r="E1219">
        <v>329.97</v>
      </c>
      <c r="F1219" t="e">
        <f>IF(tblAEX[[#This Row],[Datum]]&lt;=INDEX(tblRecessie[Eind],MATCH(tblAEX[[#This Row],[Datum]],tblRecessie[Start])),1,NA())</f>
        <v>#N/A</v>
      </c>
      <c r="G1219" s="3">
        <f>tblAEX[[#This Row],[Close]]/INDEX(tblAEX[Close],MATCH(EDATE(tblAEX[[#This Row],[Datum]],-12),tblAEX[Datum]))-1</f>
        <v>2.1167950979481986E-2</v>
      </c>
      <c r="H1219" t="e">
        <f ca="1">IF(tblAEX[[#This Row],[Close]]=MinClose,tblAEX[[#This Row],[Close]],NA())</f>
        <v>#N/A</v>
      </c>
      <c r="I1219" t="e">
        <f ca="1">IF(tblAEX[[#This Row],[Close]]=MaxClose,tblAEX[[#This Row],[Close]],NA())</f>
        <v>#N/A</v>
      </c>
    </row>
    <row r="1220" spans="1:9" x14ac:dyDescent="0.25">
      <c r="A1220" s="1">
        <v>38273</v>
      </c>
      <c r="B1220">
        <v>331.33</v>
      </c>
      <c r="C1220">
        <v>333.27</v>
      </c>
      <c r="D1220">
        <v>330.86</v>
      </c>
      <c r="E1220">
        <v>331.53</v>
      </c>
      <c r="F1220" t="e">
        <f>IF(tblAEX[[#This Row],[Datum]]&lt;=INDEX(tblRecessie[Eind],MATCH(tblAEX[[#This Row],[Datum]],tblRecessie[Start])),1,NA())</f>
        <v>#N/A</v>
      </c>
      <c r="G1220" s="3">
        <f>tblAEX[[#This Row],[Close]]/INDEX(tblAEX[Close],MATCH(EDATE(tblAEX[[#This Row],[Datum]],-12),tblAEX[Datum]))-1</f>
        <v>8.7017373048954294E-3</v>
      </c>
      <c r="H1220" t="e">
        <f ca="1">IF(tblAEX[[#This Row],[Close]]=MinClose,tblAEX[[#This Row],[Close]],NA())</f>
        <v>#N/A</v>
      </c>
      <c r="I1220" t="e">
        <f ca="1">IF(tblAEX[[#This Row],[Close]]=MaxClose,tblAEX[[#This Row],[Close]],NA())</f>
        <v>#N/A</v>
      </c>
    </row>
    <row r="1221" spans="1:9" x14ac:dyDescent="0.25">
      <c r="A1221" s="1">
        <v>38274</v>
      </c>
      <c r="B1221">
        <v>329.13</v>
      </c>
      <c r="C1221">
        <v>330.21</v>
      </c>
      <c r="D1221">
        <v>328.06</v>
      </c>
      <c r="E1221">
        <v>328.73</v>
      </c>
      <c r="F1221" t="e">
        <f>IF(tblAEX[[#This Row],[Datum]]&lt;=INDEX(tblRecessie[Eind],MATCH(tblAEX[[#This Row],[Datum]],tblRecessie[Start])),1,NA())</f>
        <v>#N/A</v>
      </c>
      <c r="G1221" s="3">
        <f>tblAEX[[#This Row],[Close]]/INDEX(tblAEX[Close],MATCH(EDATE(tblAEX[[#This Row],[Datum]],-12),tblAEX[Datum]))-1</f>
        <v>7.0767722566018598E-3</v>
      </c>
      <c r="H1221" t="e">
        <f ca="1">IF(tblAEX[[#This Row],[Close]]=MinClose,tblAEX[[#This Row],[Close]],NA())</f>
        <v>#N/A</v>
      </c>
      <c r="I1221" t="e">
        <f ca="1">IF(tblAEX[[#This Row],[Close]]=MaxClose,tblAEX[[#This Row],[Close]],NA())</f>
        <v>#N/A</v>
      </c>
    </row>
    <row r="1222" spans="1:9" x14ac:dyDescent="0.25">
      <c r="A1222" s="1">
        <v>38275</v>
      </c>
      <c r="B1222">
        <v>325.89</v>
      </c>
      <c r="C1222">
        <v>328.16</v>
      </c>
      <c r="D1222">
        <v>325.62</v>
      </c>
      <c r="E1222">
        <v>327.94</v>
      </c>
      <c r="F1222" t="e">
        <f>IF(tblAEX[[#This Row],[Datum]]&lt;=INDEX(tblRecessie[Eind],MATCH(tblAEX[[#This Row],[Datum]],tblRecessie[Start])),1,NA())</f>
        <v>#N/A</v>
      </c>
      <c r="G1222" s="3">
        <f>tblAEX[[#This Row],[Close]]/INDEX(tblAEX[Close],MATCH(EDATE(tblAEX[[#This Row],[Datum]],-12),tblAEX[Datum]))-1</f>
        <v>-1.0380831673607371E-2</v>
      </c>
      <c r="H1222" t="e">
        <f ca="1">IF(tblAEX[[#This Row],[Close]]=MinClose,tblAEX[[#This Row],[Close]],NA())</f>
        <v>#N/A</v>
      </c>
      <c r="I1222" t="e">
        <f ca="1">IF(tblAEX[[#This Row],[Close]]=MaxClose,tblAEX[[#This Row],[Close]],NA())</f>
        <v>#N/A</v>
      </c>
    </row>
    <row r="1223" spans="1:9" x14ac:dyDescent="0.25">
      <c r="A1223" s="1">
        <v>38278</v>
      </c>
      <c r="B1223">
        <v>328.69</v>
      </c>
      <c r="C1223">
        <v>328.85</v>
      </c>
      <c r="D1223">
        <v>325.97000000000003</v>
      </c>
      <c r="E1223">
        <v>326.64999999999998</v>
      </c>
      <c r="F1223" t="e">
        <f>IF(tblAEX[[#This Row],[Datum]]&lt;=INDEX(tblRecessie[Eind],MATCH(tblAEX[[#This Row],[Datum]],tblRecessie[Start])),1,NA())</f>
        <v>#N/A</v>
      </c>
      <c r="G1223" s="3">
        <f>tblAEX[[#This Row],[Close]]/INDEX(tblAEX[Close],MATCH(EDATE(tblAEX[[#This Row],[Datum]],-12),tblAEX[Datum]))-1</f>
        <v>-1.0331454886990277E-2</v>
      </c>
      <c r="H1223" t="e">
        <f ca="1">IF(tblAEX[[#This Row],[Close]]=MinClose,tblAEX[[#This Row],[Close]],NA())</f>
        <v>#N/A</v>
      </c>
      <c r="I1223" t="e">
        <f ca="1">IF(tblAEX[[#This Row],[Close]]=MaxClose,tblAEX[[#This Row],[Close]],NA())</f>
        <v>#N/A</v>
      </c>
    </row>
    <row r="1224" spans="1:9" x14ac:dyDescent="0.25">
      <c r="A1224" s="1">
        <v>38279</v>
      </c>
      <c r="B1224">
        <v>329.43</v>
      </c>
      <c r="C1224">
        <v>331.59</v>
      </c>
      <c r="D1224">
        <v>329.43</v>
      </c>
      <c r="E1224">
        <v>330.15</v>
      </c>
      <c r="F1224" t="e">
        <f>IF(tblAEX[[#This Row],[Datum]]&lt;=INDEX(tblRecessie[Eind],MATCH(tblAEX[[#This Row],[Datum]],tblRecessie[Start])),1,NA())</f>
        <v>#N/A</v>
      </c>
      <c r="G1224" s="3">
        <f>tblAEX[[#This Row],[Close]]/INDEX(tblAEX[Close],MATCH(EDATE(tblAEX[[#This Row],[Datum]],-12),tblAEX[Datum]))-1</f>
        <v>2.7267769496441829E-4</v>
      </c>
      <c r="H1224" t="e">
        <f ca="1">IF(tblAEX[[#This Row],[Close]]=MinClose,tblAEX[[#This Row],[Close]],NA())</f>
        <v>#N/A</v>
      </c>
      <c r="I1224" t="e">
        <f ca="1">IF(tblAEX[[#This Row],[Close]]=MaxClose,tblAEX[[#This Row],[Close]],NA())</f>
        <v>#N/A</v>
      </c>
    </row>
    <row r="1225" spans="1:9" x14ac:dyDescent="0.25">
      <c r="A1225" s="1">
        <v>38280</v>
      </c>
      <c r="B1225">
        <v>326.62</v>
      </c>
      <c r="C1225">
        <v>327.39</v>
      </c>
      <c r="D1225">
        <v>324.06</v>
      </c>
      <c r="E1225">
        <v>325.51</v>
      </c>
      <c r="F1225" t="e">
        <f>IF(tblAEX[[#This Row],[Datum]]&lt;=INDEX(tblRecessie[Eind],MATCH(tblAEX[[#This Row],[Datum]],tblRecessie[Start])),1,NA())</f>
        <v>#N/A</v>
      </c>
      <c r="G1225" s="3">
        <f>tblAEX[[#This Row],[Close]]/INDEX(tblAEX[Close],MATCH(EDATE(tblAEX[[#This Row],[Datum]],-12),tblAEX[Datum]))-1</f>
        <v>-6.1673739810093053E-3</v>
      </c>
      <c r="H1225" t="e">
        <f ca="1">IF(tblAEX[[#This Row],[Close]]=MinClose,tblAEX[[#This Row],[Close]],NA())</f>
        <v>#N/A</v>
      </c>
      <c r="I1225" t="e">
        <f ca="1">IF(tblAEX[[#This Row],[Close]]=MaxClose,tblAEX[[#This Row],[Close]],NA())</f>
        <v>#N/A</v>
      </c>
    </row>
    <row r="1226" spans="1:9" x14ac:dyDescent="0.25">
      <c r="A1226" s="1">
        <v>38281</v>
      </c>
      <c r="B1226">
        <v>326.33999999999997</v>
      </c>
      <c r="C1226">
        <v>327.17</v>
      </c>
      <c r="D1226">
        <v>322.99</v>
      </c>
      <c r="E1226">
        <v>326.64999999999998</v>
      </c>
      <c r="F1226" t="e">
        <f>IF(tblAEX[[#This Row],[Datum]]&lt;=INDEX(tblRecessie[Eind],MATCH(tblAEX[[#This Row],[Datum]],tblRecessie[Start])),1,NA())</f>
        <v>#N/A</v>
      </c>
      <c r="G1226" s="3">
        <f>tblAEX[[#This Row],[Close]]/INDEX(tblAEX[Close],MATCH(EDATE(tblAEX[[#This Row],[Datum]],-12),tblAEX[Datum]))-1</f>
        <v>-6.6899802341494619E-3</v>
      </c>
      <c r="H1226" t="e">
        <f ca="1">IF(tblAEX[[#This Row],[Close]]=MinClose,tblAEX[[#This Row],[Close]],NA())</f>
        <v>#N/A</v>
      </c>
      <c r="I1226" t="e">
        <f ca="1">IF(tblAEX[[#This Row],[Close]]=MaxClose,tblAEX[[#This Row],[Close]],NA())</f>
        <v>#N/A</v>
      </c>
    </row>
    <row r="1227" spans="1:9" x14ac:dyDescent="0.25">
      <c r="A1227" s="1">
        <v>38282</v>
      </c>
      <c r="B1227">
        <v>326.82</v>
      </c>
      <c r="C1227">
        <v>329.01</v>
      </c>
      <c r="D1227">
        <v>325.77999999999997</v>
      </c>
      <c r="E1227">
        <v>327.02999999999997</v>
      </c>
      <c r="F1227" t="e">
        <f>IF(tblAEX[[#This Row],[Datum]]&lt;=INDEX(tblRecessie[Eind],MATCH(tblAEX[[#This Row],[Datum]],tblRecessie[Start])),1,NA())</f>
        <v>#N/A</v>
      </c>
      <c r="G1227" s="3">
        <f>tblAEX[[#This Row],[Close]]/INDEX(tblAEX[Close],MATCH(EDATE(tblAEX[[#This Row],[Datum]],-12),tblAEX[Datum]))-1</f>
        <v>1.5526503741887465E-2</v>
      </c>
      <c r="H1227" t="e">
        <f ca="1">IF(tblAEX[[#This Row],[Close]]=MinClose,tblAEX[[#This Row],[Close]],NA())</f>
        <v>#N/A</v>
      </c>
      <c r="I1227" t="e">
        <f ca="1">IF(tblAEX[[#This Row],[Close]]=MaxClose,tblAEX[[#This Row],[Close]],NA())</f>
        <v>#N/A</v>
      </c>
    </row>
    <row r="1228" spans="1:9" x14ac:dyDescent="0.25">
      <c r="A1228" s="1">
        <v>38285</v>
      </c>
      <c r="B1228">
        <v>322.58999999999997</v>
      </c>
      <c r="C1228">
        <v>322.64</v>
      </c>
      <c r="D1228">
        <v>320.37</v>
      </c>
      <c r="E1228">
        <v>322.02999999999997</v>
      </c>
      <c r="F1228" t="e">
        <f>IF(tblAEX[[#This Row],[Datum]]&lt;=INDEX(tblRecessie[Eind],MATCH(tblAEX[[#This Row],[Datum]],tblRecessie[Start])),1,NA())</f>
        <v>#N/A</v>
      </c>
      <c r="G1228" s="3">
        <f>tblAEX[[#This Row],[Close]]/INDEX(tblAEX[Close],MATCH(EDATE(tblAEX[[#This Row],[Datum]],-12),tblAEX[Datum]))-1</f>
        <v>1.7697437031886976E-2</v>
      </c>
      <c r="H1228" t="e">
        <f ca="1">IF(tblAEX[[#This Row],[Close]]=MinClose,tblAEX[[#This Row],[Close]],NA())</f>
        <v>#N/A</v>
      </c>
      <c r="I1228" t="e">
        <f ca="1">IF(tblAEX[[#This Row],[Close]]=MaxClose,tblAEX[[#This Row],[Close]],NA())</f>
        <v>#N/A</v>
      </c>
    </row>
    <row r="1229" spans="1:9" x14ac:dyDescent="0.25">
      <c r="A1229" s="1">
        <v>38286</v>
      </c>
      <c r="B1229">
        <v>322.91000000000003</v>
      </c>
      <c r="C1229">
        <v>323.49</v>
      </c>
      <c r="D1229">
        <v>321.48</v>
      </c>
      <c r="E1229">
        <v>323.12</v>
      </c>
      <c r="F1229" t="e">
        <f>IF(tblAEX[[#This Row],[Datum]]&lt;=INDEX(tblRecessie[Eind],MATCH(tblAEX[[#This Row],[Datum]],tblRecessie[Start])),1,NA())</f>
        <v>#N/A</v>
      </c>
      <c r="G1229" s="3">
        <f>tblAEX[[#This Row],[Close]]/INDEX(tblAEX[Close],MATCH(EDATE(tblAEX[[#This Row],[Datum]],-12),tblAEX[Datum]))-1</f>
        <v>2.1142116739879313E-2</v>
      </c>
      <c r="H1229" t="e">
        <f ca="1">IF(tblAEX[[#This Row],[Close]]=MinClose,tblAEX[[#This Row],[Close]],NA())</f>
        <v>#N/A</v>
      </c>
      <c r="I1229" t="e">
        <f ca="1">IF(tblAEX[[#This Row],[Close]]=MaxClose,tblAEX[[#This Row],[Close]],NA())</f>
        <v>#N/A</v>
      </c>
    </row>
    <row r="1230" spans="1:9" x14ac:dyDescent="0.25">
      <c r="A1230" s="1">
        <v>38287</v>
      </c>
      <c r="B1230">
        <v>325.14999999999998</v>
      </c>
      <c r="C1230">
        <v>327.72</v>
      </c>
      <c r="D1230">
        <v>323.64</v>
      </c>
      <c r="E1230">
        <v>327.72</v>
      </c>
      <c r="F1230" t="e">
        <f>IF(tblAEX[[#This Row],[Datum]]&lt;=INDEX(tblRecessie[Eind],MATCH(tblAEX[[#This Row],[Datum]],tblRecessie[Start])),1,NA())</f>
        <v>#N/A</v>
      </c>
      <c r="G1230" s="3">
        <f>tblAEX[[#This Row],[Close]]/INDEX(tblAEX[Close],MATCH(EDATE(tblAEX[[#This Row],[Datum]],-12),tblAEX[Datum]))-1</f>
        <v>2.338943884083311E-2</v>
      </c>
      <c r="H1230" t="e">
        <f ca="1">IF(tblAEX[[#This Row],[Close]]=MinClose,tblAEX[[#This Row],[Close]],NA())</f>
        <v>#N/A</v>
      </c>
      <c r="I1230" t="e">
        <f ca="1">IF(tblAEX[[#This Row],[Close]]=MaxClose,tblAEX[[#This Row],[Close]],NA())</f>
        <v>#N/A</v>
      </c>
    </row>
    <row r="1231" spans="1:9" x14ac:dyDescent="0.25">
      <c r="A1231" s="1">
        <v>38288</v>
      </c>
      <c r="B1231">
        <v>329.8</v>
      </c>
      <c r="C1231">
        <v>331.49</v>
      </c>
      <c r="D1231">
        <v>329.45</v>
      </c>
      <c r="E1231">
        <v>330.62</v>
      </c>
      <c r="F1231" t="e">
        <f>IF(tblAEX[[#This Row],[Datum]]&lt;=INDEX(tblRecessie[Eind],MATCH(tblAEX[[#This Row],[Datum]],tblRecessie[Start])),1,NA())</f>
        <v>#N/A</v>
      </c>
      <c r="G1231" s="3">
        <f>tblAEX[[#This Row],[Close]]/INDEX(tblAEX[Close],MATCH(EDATE(tblAEX[[#This Row],[Datum]],-12),tblAEX[Datum]))-1</f>
        <v>2.4130347241582362E-2</v>
      </c>
      <c r="H1231" t="e">
        <f ca="1">IF(tblAEX[[#This Row],[Close]]=MinClose,tblAEX[[#This Row],[Close]],NA())</f>
        <v>#N/A</v>
      </c>
      <c r="I1231" t="e">
        <f ca="1">IF(tblAEX[[#This Row],[Close]]=MaxClose,tblAEX[[#This Row],[Close]],NA())</f>
        <v>#N/A</v>
      </c>
    </row>
    <row r="1232" spans="1:9" x14ac:dyDescent="0.25">
      <c r="A1232" s="1">
        <v>38289</v>
      </c>
      <c r="B1232">
        <v>329.78</v>
      </c>
      <c r="C1232">
        <v>332.32</v>
      </c>
      <c r="D1232">
        <v>329.55</v>
      </c>
      <c r="E1232">
        <v>330.48</v>
      </c>
      <c r="F1232" t="e">
        <f>IF(tblAEX[[#This Row],[Datum]]&lt;=INDEX(tblRecessie[Eind],MATCH(tblAEX[[#This Row],[Datum]],tblRecessie[Start])),1,NA())</f>
        <v>#N/A</v>
      </c>
      <c r="G1232" s="3">
        <f>tblAEX[[#This Row],[Close]]/INDEX(tblAEX[Close],MATCH(EDATE(tblAEX[[#This Row],[Datum]],-12),tblAEX[Datum]))-1</f>
        <v>1.5455523121831405E-2</v>
      </c>
      <c r="H1232" t="e">
        <f ca="1">IF(tblAEX[[#This Row],[Close]]=MinClose,tblAEX[[#This Row],[Close]],NA())</f>
        <v>#N/A</v>
      </c>
      <c r="I1232" t="e">
        <f ca="1">IF(tblAEX[[#This Row],[Close]]=MaxClose,tblAEX[[#This Row],[Close]],NA())</f>
        <v>#N/A</v>
      </c>
    </row>
    <row r="1233" spans="1:9" x14ac:dyDescent="0.25">
      <c r="A1233" s="1">
        <v>38292</v>
      </c>
      <c r="B1233">
        <v>328.95</v>
      </c>
      <c r="C1233">
        <v>332.2</v>
      </c>
      <c r="D1233">
        <v>328.95</v>
      </c>
      <c r="E1233">
        <v>331.16</v>
      </c>
      <c r="F1233" t="e">
        <f>IF(tblAEX[[#This Row],[Datum]]&lt;=INDEX(tblRecessie[Eind],MATCH(tblAEX[[#This Row],[Datum]],tblRecessie[Start])),1,NA())</f>
        <v>#N/A</v>
      </c>
      <c r="G1233" s="3">
        <f>tblAEX[[#This Row],[Close]]/INDEX(tblAEX[Close],MATCH(EDATE(tblAEX[[#This Row],[Datum]],-12),tblAEX[Datum]))-1</f>
        <v>2.8465871237357554E-3</v>
      </c>
      <c r="H1233" t="e">
        <f ca="1">IF(tblAEX[[#This Row],[Close]]=MinClose,tblAEX[[#This Row],[Close]],NA())</f>
        <v>#N/A</v>
      </c>
      <c r="I1233" t="e">
        <f ca="1">IF(tblAEX[[#This Row],[Close]]=MaxClose,tblAEX[[#This Row],[Close]],NA())</f>
        <v>#N/A</v>
      </c>
    </row>
    <row r="1234" spans="1:9" x14ac:dyDescent="0.25">
      <c r="A1234" s="1">
        <v>38293</v>
      </c>
      <c r="B1234">
        <v>331.9</v>
      </c>
      <c r="C1234">
        <v>334.28</v>
      </c>
      <c r="D1234">
        <v>331.06</v>
      </c>
      <c r="E1234">
        <v>334.28</v>
      </c>
      <c r="F1234" t="e">
        <f>IF(tblAEX[[#This Row],[Datum]]&lt;=INDEX(tblRecessie[Eind],MATCH(tblAEX[[#This Row],[Datum]],tblRecessie[Start])),1,NA())</f>
        <v>#N/A</v>
      </c>
      <c r="G1234" s="3">
        <f>tblAEX[[#This Row],[Close]]/INDEX(tblAEX[Close],MATCH(EDATE(tblAEX[[#This Row],[Datum]],-12),tblAEX[Datum]))-1</f>
        <v>1.2294833747198641E-2</v>
      </c>
      <c r="H1234" t="e">
        <f ca="1">IF(tblAEX[[#This Row],[Close]]=MinClose,tblAEX[[#This Row],[Close]],NA())</f>
        <v>#N/A</v>
      </c>
      <c r="I1234" t="e">
        <f ca="1">IF(tblAEX[[#This Row],[Close]]=MaxClose,tblAEX[[#This Row],[Close]],NA())</f>
        <v>#N/A</v>
      </c>
    </row>
    <row r="1235" spans="1:9" x14ac:dyDescent="0.25">
      <c r="A1235" s="1">
        <v>38294</v>
      </c>
      <c r="B1235">
        <v>336.4</v>
      </c>
      <c r="C1235">
        <v>337.11</v>
      </c>
      <c r="D1235">
        <v>334.9</v>
      </c>
      <c r="E1235">
        <v>335.57</v>
      </c>
      <c r="F1235" t="e">
        <f>IF(tblAEX[[#This Row],[Datum]]&lt;=INDEX(tblRecessie[Eind],MATCH(tblAEX[[#This Row],[Datum]],tblRecessie[Start])),1,NA())</f>
        <v>#N/A</v>
      </c>
      <c r="G1235" s="3">
        <f>tblAEX[[#This Row],[Close]]/INDEX(tblAEX[Close],MATCH(EDATE(tblAEX[[#This Row],[Datum]],-12),tblAEX[Datum]))-1</f>
        <v>-1.5057235104197209E-2</v>
      </c>
      <c r="H1235" t="e">
        <f ca="1">IF(tblAEX[[#This Row],[Close]]=MinClose,tblAEX[[#This Row],[Close]],NA())</f>
        <v>#N/A</v>
      </c>
      <c r="I1235" t="e">
        <f ca="1">IF(tblAEX[[#This Row],[Close]]=MaxClose,tblAEX[[#This Row],[Close]],NA())</f>
        <v>#N/A</v>
      </c>
    </row>
    <row r="1236" spans="1:9" x14ac:dyDescent="0.25">
      <c r="A1236" s="1">
        <v>38295</v>
      </c>
      <c r="B1236">
        <v>335.51</v>
      </c>
      <c r="C1236">
        <v>335.51</v>
      </c>
      <c r="D1236">
        <v>331.98</v>
      </c>
      <c r="E1236">
        <v>333.56</v>
      </c>
      <c r="F1236" t="e">
        <f>IF(tblAEX[[#This Row],[Datum]]&lt;=INDEX(tblRecessie[Eind],MATCH(tblAEX[[#This Row],[Datum]],tblRecessie[Start])),1,NA())</f>
        <v>#N/A</v>
      </c>
      <c r="G1236" s="3">
        <f>tblAEX[[#This Row],[Close]]/INDEX(tblAEX[Close],MATCH(EDATE(tblAEX[[#This Row],[Datum]],-12),tblAEX[Datum]))-1</f>
        <v>-1.357385775543396E-2</v>
      </c>
      <c r="H1236" t="e">
        <f ca="1">IF(tblAEX[[#This Row],[Close]]=MinClose,tblAEX[[#This Row],[Close]],NA())</f>
        <v>#N/A</v>
      </c>
      <c r="I1236" t="e">
        <f ca="1">IF(tblAEX[[#This Row],[Close]]=MaxClose,tblAEX[[#This Row],[Close]],NA())</f>
        <v>#N/A</v>
      </c>
    </row>
    <row r="1237" spans="1:9" x14ac:dyDescent="0.25">
      <c r="A1237" s="1">
        <v>38296</v>
      </c>
      <c r="B1237">
        <v>336.55</v>
      </c>
      <c r="C1237">
        <v>338.78</v>
      </c>
      <c r="D1237">
        <v>335.53</v>
      </c>
      <c r="E1237">
        <v>336.36</v>
      </c>
      <c r="F1237" t="e">
        <f>IF(tblAEX[[#This Row],[Datum]]&lt;=INDEX(tblRecessie[Eind],MATCH(tblAEX[[#This Row],[Datum]],tblRecessie[Start])),1,NA())</f>
        <v>#N/A</v>
      </c>
      <c r="G1237" s="3">
        <f>tblAEX[[#This Row],[Close]]/INDEX(tblAEX[Close],MATCH(EDATE(tblAEX[[#This Row],[Datum]],-12),tblAEX[Datum]))-1</f>
        <v>1.071428571428612E-3</v>
      </c>
      <c r="H1237" t="e">
        <f ca="1">IF(tblAEX[[#This Row],[Close]]=MinClose,tblAEX[[#This Row],[Close]],NA())</f>
        <v>#N/A</v>
      </c>
      <c r="I1237" t="e">
        <f ca="1">IF(tblAEX[[#This Row],[Close]]=MaxClose,tblAEX[[#This Row],[Close]],NA())</f>
        <v>#N/A</v>
      </c>
    </row>
    <row r="1238" spans="1:9" x14ac:dyDescent="0.25">
      <c r="A1238" s="1">
        <v>38299</v>
      </c>
      <c r="B1238">
        <v>336.86</v>
      </c>
      <c r="C1238">
        <v>337.46</v>
      </c>
      <c r="D1238">
        <v>335.69</v>
      </c>
      <c r="E1238">
        <v>337</v>
      </c>
      <c r="F1238" t="e">
        <f>IF(tblAEX[[#This Row],[Datum]]&lt;=INDEX(tblRecessie[Eind],MATCH(tblAEX[[#This Row],[Datum]],tblRecessie[Start])),1,NA())</f>
        <v>#N/A</v>
      </c>
      <c r="G1238" s="3">
        <f>tblAEX[[#This Row],[Close]]/INDEX(tblAEX[Close],MATCH(EDATE(tblAEX[[#This Row],[Datum]],-12),tblAEX[Datum]))-1</f>
        <v>-1.7464066007755408E-2</v>
      </c>
      <c r="H1238" t="e">
        <f ca="1">IF(tblAEX[[#This Row],[Close]]=MinClose,tblAEX[[#This Row],[Close]],NA())</f>
        <v>#N/A</v>
      </c>
      <c r="I1238" t="e">
        <f ca="1">IF(tblAEX[[#This Row],[Close]]=MaxClose,tblAEX[[#This Row],[Close]],NA())</f>
        <v>#N/A</v>
      </c>
    </row>
    <row r="1239" spans="1:9" x14ac:dyDescent="0.25">
      <c r="A1239" s="1">
        <v>38300</v>
      </c>
      <c r="B1239">
        <v>337.34</v>
      </c>
      <c r="C1239">
        <v>337.93</v>
      </c>
      <c r="D1239">
        <v>336.03</v>
      </c>
      <c r="E1239">
        <v>336.58</v>
      </c>
      <c r="F1239" t="e">
        <f>IF(tblAEX[[#This Row],[Datum]]&lt;=INDEX(tblRecessie[Eind],MATCH(tblAEX[[#This Row],[Datum]],tblRecessie[Start])),1,NA())</f>
        <v>#N/A</v>
      </c>
      <c r="G1239" s="3">
        <f>tblAEX[[#This Row],[Close]]/INDEX(tblAEX[Close],MATCH(EDATE(tblAEX[[#This Row],[Datum]],-12),tblAEX[Datum]))-1</f>
        <v>-1.8688591504125607E-2</v>
      </c>
      <c r="H1239" t="e">
        <f ca="1">IF(tblAEX[[#This Row],[Close]]=MinClose,tblAEX[[#This Row],[Close]],NA())</f>
        <v>#N/A</v>
      </c>
      <c r="I1239" t="e">
        <f ca="1">IF(tblAEX[[#This Row],[Close]]=MaxClose,tblAEX[[#This Row],[Close]],NA())</f>
        <v>#N/A</v>
      </c>
    </row>
    <row r="1240" spans="1:9" x14ac:dyDescent="0.25">
      <c r="A1240" s="1">
        <v>38301</v>
      </c>
      <c r="B1240">
        <v>337.33</v>
      </c>
      <c r="C1240">
        <v>338.99</v>
      </c>
      <c r="D1240">
        <v>337.33</v>
      </c>
      <c r="E1240">
        <v>338.43</v>
      </c>
      <c r="F1240" t="e">
        <f>IF(tblAEX[[#This Row],[Datum]]&lt;=INDEX(tblRecessie[Eind],MATCH(tblAEX[[#This Row],[Datum]],tblRecessie[Start])),1,NA())</f>
        <v>#N/A</v>
      </c>
      <c r="G1240" s="3">
        <f>tblAEX[[#This Row],[Close]]/INDEX(tblAEX[Close],MATCH(EDATE(tblAEX[[#This Row],[Datum]],-12),tblAEX[Datum]))-1</f>
        <v>-2.1817967390984627E-3</v>
      </c>
      <c r="H1240" t="e">
        <f ca="1">IF(tblAEX[[#This Row],[Close]]=MinClose,tblAEX[[#This Row],[Close]],NA())</f>
        <v>#N/A</v>
      </c>
      <c r="I1240" t="e">
        <f ca="1">IF(tblAEX[[#This Row],[Close]]=MaxClose,tblAEX[[#This Row],[Close]],NA())</f>
        <v>#N/A</v>
      </c>
    </row>
    <row r="1241" spans="1:9" x14ac:dyDescent="0.25">
      <c r="A1241" s="1">
        <v>38302</v>
      </c>
      <c r="B1241">
        <v>338.76</v>
      </c>
      <c r="C1241">
        <v>342.37</v>
      </c>
      <c r="D1241">
        <v>337.36</v>
      </c>
      <c r="E1241">
        <v>342.37</v>
      </c>
      <c r="F1241" t="e">
        <f>IF(tblAEX[[#This Row],[Datum]]&lt;=INDEX(tblRecessie[Eind],MATCH(tblAEX[[#This Row],[Datum]],tblRecessie[Start])),1,NA())</f>
        <v>#N/A</v>
      </c>
      <c r="G1241" s="3">
        <f>tblAEX[[#This Row],[Close]]/INDEX(tblAEX[Close],MATCH(EDATE(tblAEX[[#This Row],[Datum]],-12),tblAEX[Datum]))-1</f>
        <v>1.7898022892819831E-2</v>
      </c>
      <c r="H1241" t="e">
        <f ca="1">IF(tblAEX[[#This Row],[Close]]=MinClose,tblAEX[[#This Row],[Close]],NA())</f>
        <v>#N/A</v>
      </c>
      <c r="I1241" t="e">
        <f ca="1">IF(tblAEX[[#This Row],[Close]]=MaxClose,tblAEX[[#This Row],[Close]],NA())</f>
        <v>#N/A</v>
      </c>
    </row>
    <row r="1242" spans="1:9" x14ac:dyDescent="0.25">
      <c r="A1242" s="1">
        <v>38303</v>
      </c>
      <c r="B1242">
        <v>343.75</v>
      </c>
      <c r="C1242">
        <v>344.38</v>
      </c>
      <c r="D1242">
        <v>342.95</v>
      </c>
      <c r="E1242">
        <v>343.61</v>
      </c>
      <c r="F1242" t="e">
        <f>IF(tblAEX[[#This Row],[Datum]]&lt;=INDEX(tblRecessie[Eind],MATCH(tblAEX[[#This Row],[Datum]],tblRecessie[Start])),1,NA())</f>
        <v>#N/A</v>
      </c>
      <c r="G1242" s="3">
        <f>tblAEX[[#This Row],[Close]]/INDEX(tblAEX[Close],MATCH(EDATE(tblAEX[[#This Row],[Datum]],-12),tblAEX[Datum]))-1</f>
        <v>2.0068279649695597E-2</v>
      </c>
      <c r="H1242" t="e">
        <f ca="1">IF(tblAEX[[#This Row],[Close]]=MinClose,tblAEX[[#This Row],[Close]],NA())</f>
        <v>#N/A</v>
      </c>
      <c r="I1242" t="e">
        <f ca="1">IF(tblAEX[[#This Row],[Close]]=MaxClose,tblAEX[[#This Row],[Close]],NA())</f>
        <v>#N/A</v>
      </c>
    </row>
    <row r="1243" spans="1:9" x14ac:dyDescent="0.25">
      <c r="A1243" s="1">
        <v>38306</v>
      </c>
      <c r="B1243">
        <v>344.8</v>
      </c>
      <c r="C1243">
        <v>345.9</v>
      </c>
      <c r="D1243">
        <v>342.22</v>
      </c>
      <c r="E1243">
        <v>342.48</v>
      </c>
      <c r="F1243" t="e">
        <f>IF(tblAEX[[#This Row],[Datum]]&lt;=INDEX(tblRecessie[Eind],MATCH(tblAEX[[#This Row],[Datum]],tblRecessie[Start])),1,NA())</f>
        <v>#N/A</v>
      </c>
      <c r="G1243" s="3">
        <f>tblAEX[[#This Row],[Close]]/INDEX(tblAEX[Close],MATCH(EDATE(tblAEX[[#This Row],[Datum]],-12),tblAEX[Datum]))-1</f>
        <v>1.074253334907338E-2</v>
      </c>
      <c r="H1243" t="e">
        <f ca="1">IF(tblAEX[[#This Row],[Close]]=MinClose,tblAEX[[#This Row],[Close]],NA())</f>
        <v>#N/A</v>
      </c>
      <c r="I1243" t="e">
        <f ca="1">IF(tblAEX[[#This Row],[Close]]=MaxClose,tblAEX[[#This Row],[Close]],NA())</f>
        <v>#N/A</v>
      </c>
    </row>
    <row r="1244" spans="1:9" x14ac:dyDescent="0.25">
      <c r="A1244" s="1">
        <v>38307</v>
      </c>
      <c r="B1244">
        <v>342.74</v>
      </c>
      <c r="C1244">
        <v>343</v>
      </c>
      <c r="D1244">
        <v>338.8</v>
      </c>
      <c r="E1244">
        <v>339.54</v>
      </c>
      <c r="F1244" t="e">
        <f>IF(tblAEX[[#This Row],[Datum]]&lt;=INDEX(tblRecessie[Eind],MATCH(tblAEX[[#This Row],[Datum]],tblRecessie[Start])),1,NA())</f>
        <v>#N/A</v>
      </c>
      <c r="G1244" s="3">
        <f>tblAEX[[#This Row],[Close]]/INDEX(tblAEX[Close],MATCH(EDATE(tblAEX[[#This Row],[Datum]],-12),tblAEX[Datum]))-1</f>
        <v>2.065871797898744E-3</v>
      </c>
      <c r="H1244" t="e">
        <f ca="1">IF(tblAEX[[#This Row],[Close]]=MinClose,tblAEX[[#This Row],[Close]],NA())</f>
        <v>#N/A</v>
      </c>
      <c r="I1244" t="e">
        <f ca="1">IF(tblAEX[[#This Row],[Close]]=MaxClose,tblAEX[[#This Row],[Close]],NA())</f>
        <v>#N/A</v>
      </c>
    </row>
    <row r="1245" spans="1:9" x14ac:dyDescent="0.25">
      <c r="A1245" s="1">
        <v>38308</v>
      </c>
      <c r="B1245">
        <v>339.82</v>
      </c>
      <c r="C1245">
        <v>342.22</v>
      </c>
      <c r="D1245">
        <v>338.58</v>
      </c>
      <c r="E1245">
        <v>342.22</v>
      </c>
      <c r="F1245" t="e">
        <f>IF(tblAEX[[#This Row],[Datum]]&lt;=INDEX(tblRecessie[Eind],MATCH(tblAEX[[#This Row],[Datum]],tblRecessie[Start])),1,NA())</f>
        <v>#N/A</v>
      </c>
      <c r="G1245" s="3">
        <f>tblAEX[[#This Row],[Close]]/INDEX(tblAEX[Close],MATCH(EDATE(tblAEX[[#This Row],[Datum]],-12),tblAEX[Datum]))-1</f>
        <v>4.0340477276181952E-2</v>
      </c>
      <c r="H1245" t="e">
        <f ca="1">IF(tblAEX[[#This Row],[Close]]=MinClose,tblAEX[[#This Row],[Close]],NA())</f>
        <v>#N/A</v>
      </c>
      <c r="I1245" t="e">
        <f ca="1">IF(tblAEX[[#This Row],[Close]]=MaxClose,tblAEX[[#This Row],[Close]],NA())</f>
        <v>#N/A</v>
      </c>
    </row>
    <row r="1246" spans="1:9" x14ac:dyDescent="0.25">
      <c r="A1246" s="1">
        <v>38309</v>
      </c>
      <c r="B1246">
        <v>341.18</v>
      </c>
      <c r="C1246">
        <v>342.14</v>
      </c>
      <c r="D1246">
        <v>340.45</v>
      </c>
      <c r="E1246">
        <v>341.68</v>
      </c>
      <c r="F1246" t="e">
        <f>IF(tblAEX[[#This Row],[Datum]]&lt;=INDEX(tblRecessie[Eind],MATCH(tblAEX[[#This Row],[Datum]],tblRecessie[Start])),1,NA())</f>
        <v>#N/A</v>
      </c>
      <c r="G1246" s="3">
        <f>tblAEX[[#This Row],[Close]]/INDEX(tblAEX[Close],MATCH(EDATE(tblAEX[[#This Row],[Datum]],-12),tblAEX[Datum]))-1</f>
        <v>4.0121765601217607E-2</v>
      </c>
      <c r="H1246" t="e">
        <f ca="1">IF(tblAEX[[#This Row],[Close]]=MinClose,tblAEX[[#This Row],[Close]],NA())</f>
        <v>#N/A</v>
      </c>
      <c r="I1246" t="e">
        <f ca="1">IF(tblAEX[[#This Row],[Close]]=MaxClose,tblAEX[[#This Row],[Close]],NA())</f>
        <v>#N/A</v>
      </c>
    </row>
    <row r="1247" spans="1:9" x14ac:dyDescent="0.25">
      <c r="A1247" s="1">
        <v>38310</v>
      </c>
      <c r="B1247">
        <v>341.75</v>
      </c>
      <c r="C1247">
        <v>343.29</v>
      </c>
      <c r="D1247">
        <v>338.99</v>
      </c>
      <c r="E1247">
        <v>339.44</v>
      </c>
      <c r="F1247" t="e">
        <f>IF(tblAEX[[#This Row],[Datum]]&lt;=INDEX(tblRecessie[Eind],MATCH(tblAEX[[#This Row],[Datum]],tblRecessie[Start])),1,NA())</f>
        <v>#N/A</v>
      </c>
      <c r="G1247" s="3">
        <f>tblAEX[[#This Row],[Close]]/INDEX(tblAEX[Close],MATCH(EDATE(tblAEX[[#This Row],[Datum]],-12),tblAEX[Datum]))-1</f>
        <v>3.7313204779512832E-2</v>
      </c>
      <c r="H1247" t="e">
        <f ca="1">IF(tblAEX[[#This Row],[Close]]=MinClose,tblAEX[[#This Row],[Close]],NA())</f>
        <v>#N/A</v>
      </c>
      <c r="I1247" t="e">
        <f ca="1">IF(tblAEX[[#This Row],[Close]]=MaxClose,tblAEX[[#This Row],[Close]],NA())</f>
        <v>#N/A</v>
      </c>
    </row>
    <row r="1248" spans="1:9" x14ac:dyDescent="0.25">
      <c r="A1248" s="1">
        <v>38313</v>
      </c>
      <c r="B1248">
        <v>337.73</v>
      </c>
      <c r="C1248">
        <v>337.73</v>
      </c>
      <c r="D1248">
        <v>335.28</v>
      </c>
      <c r="E1248">
        <v>337.45</v>
      </c>
      <c r="F1248" t="e">
        <f>IF(tblAEX[[#This Row],[Datum]]&lt;=INDEX(tblRecessie[Eind],MATCH(tblAEX[[#This Row],[Datum]],tblRecessie[Start])),1,NA())</f>
        <v>#N/A</v>
      </c>
      <c r="G1248" s="3">
        <f>tblAEX[[#This Row],[Close]]/INDEX(tblAEX[Close],MATCH(EDATE(tblAEX[[#This Row],[Datum]],-12),tblAEX[Datum]))-1</f>
        <v>3.7988311288834176E-2</v>
      </c>
      <c r="H1248" t="e">
        <f ca="1">IF(tblAEX[[#This Row],[Close]]=MinClose,tblAEX[[#This Row],[Close]],NA())</f>
        <v>#N/A</v>
      </c>
      <c r="I1248" t="e">
        <f ca="1">IF(tblAEX[[#This Row],[Close]]=MaxClose,tblAEX[[#This Row],[Close]],NA())</f>
        <v>#N/A</v>
      </c>
    </row>
    <row r="1249" spans="1:9" x14ac:dyDescent="0.25">
      <c r="A1249" s="1">
        <v>38314</v>
      </c>
      <c r="B1249">
        <v>339.39</v>
      </c>
      <c r="C1249">
        <v>339.77</v>
      </c>
      <c r="D1249">
        <v>336.67</v>
      </c>
      <c r="E1249">
        <v>337.15</v>
      </c>
      <c r="F1249" t="e">
        <f>IF(tblAEX[[#This Row],[Datum]]&lt;=INDEX(tblRecessie[Eind],MATCH(tblAEX[[#This Row],[Datum]],tblRecessie[Start])),1,NA())</f>
        <v>#N/A</v>
      </c>
      <c r="G1249" s="3">
        <f>tblAEX[[#This Row],[Close]]/INDEX(tblAEX[Close],MATCH(EDATE(tblAEX[[#This Row],[Datum]],-12),tblAEX[Datum]))-1</f>
        <v>3.7065518302060729E-2</v>
      </c>
      <c r="H1249" t="e">
        <f ca="1">IF(tblAEX[[#This Row],[Close]]=MinClose,tblAEX[[#This Row],[Close]],NA())</f>
        <v>#N/A</v>
      </c>
      <c r="I1249" t="e">
        <f ca="1">IF(tblAEX[[#This Row],[Close]]=MaxClose,tblAEX[[#This Row],[Close]],NA())</f>
        <v>#N/A</v>
      </c>
    </row>
    <row r="1250" spans="1:9" x14ac:dyDescent="0.25">
      <c r="A1250" s="1">
        <v>38315</v>
      </c>
      <c r="B1250">
        <v>338.92</v>
      </c>
      <c r="C1250">
        <v>339.01</v>
      </c>
      <c r="D1250">
        <v>336.59</v>
      </c>
      <c r="E1250">
        <v>337.27</v>
      </c>
      <c r="F1250" t="e">
        <f>IF(tblAEX[[#This Row],[Datum]]&lt;=INDEX(tblRecessie[Eind],MATCH(tblAEX[[#This Row],[Datum]],tblRecessie[Start])),1,NA())</f>
        <v>#N/A</v>
      </c>
      <c r="G1250" s="3">
        <f>tblAEX[[#This Row],[Close]]/INDEX(tblAEX[Close],MATCH(EDATE(tblAEX[[#This Row],[Datum]],-12),tblAEX[Datum]))-1</f>
        <v>1.1061814257449454E-2</v>
      </c>
      <c r="H1250" t="e">
        <f ca="1">IF(tblAEX[[#This Row],[Close]]=MinClose,tblAEX[[#This Row],[Close]],NA())</f>
        <v>#N/A</v>
      </c>
      <c r="I1250" t="e">
        <f ca="1">IF(tblAEX[[#This Row],[Close]]=MaxClose,tblAEX[[#This Row],[Close]],NA())</f>
        <v>#N/A</v>
      </c>
    </row>
    <row r="1251" spans="1:9" x14ac:dyDescent="0.25">
      <c r="A1251" s="1">
        <v>38316</v>
      </c>
      <c r="B1251">
        <v>337.98</v>
      </c>
      <c r="C1251">
        <v>340.45</v>
      </c>
      <c r="D1251">
        <v>337.87</v>
      </c>
      <c r="E1251">
        <v>340.21</v>
      </c>
      <c r="F1251" t="e">
        <f>IF(tblAEX[[#This Row],[Datum]]&lt;=INDEX(tblRecessie[Eind],MATCH(tblAEX[[#This Row],[Datum]],tblRecessie[Start])),1,NA())</f>
        <v>#N/A</v>
      </c>
      <c r="G1251" s="3">
        <f>tblAEX[[#This Row],[Close]]/INDEX(tblAEX[Close],MATCH(EDATE(tblAEX[[#This Row],[Datum]],-12),tblAEX[Datum]))-1</f>
        <v>1.8226984317011752E-2</v>
      </c>
      <c r="H1251" t="e">
        <f ca="1">IF(tblAEX[[#This Row],[Close]]=MinClose,tblAEX[[#This Row],[Close]],NA())</f>
        <v>#N/A</v>
      </c>
      <c r="I1251" t="e">
        <f ca="1">IF(tblAEX[[#This Row],[Close]]=MaxClose,tblAEX[[#This Row],[Close]],NA())</f>
        <v>#N/A</v>
      </c>
    </row>
    <row r="1252" spans="1:9" x14ac:dyDescent="0.25">
      <c r="A1252" s="1">
        <v>38317</v>
      </c>
      <c r="B1252">
        <v>339.13</v>
      </c>
      <c r="C1252">
        <v>340.37</v>
      </c>
      <c r="D1252">
        <v>338.15</v>
      </c>
      <c r="E1252">
        <v>340.2</v>
      </c>
      <c r="F1252" t="e">
        <f>IF(tblAEX[[#This Row],[Datum]]&lt;=INDEX(tblRecessie[Eind],MATCH(tblAEX[[#This Row],[Datum]],tblRecessie[Start])),1,NA())</f>
        <v>#N/A</v>
      </c>
      <c r="G1252" s="3">
        <f>tblAEX[[#This Row],[Close]]/INDEX(tblAEX[Close],MATCH(EDATE(tblAEX[[#This Row],[Datum]],-12),tblAEX[Datum]))-1</f>
        <v>2.3712084737602224E-2</v>
      </c>
      <c r="H1252" t="e">
        <f ca="1">IF(tblAEX[[#This Row],[Close]]=MinClose,tblAEX[[#This Row],[Close]],NA())</f>
        <v>#N/A</v>
      </c>
      <c r="I1252" t="e">
        <f ca="1">IF(tblAEX[[#This Row],[Close]]=MaxClose,tblAEX[[#This Row],[Close]],NA())</f>
        <v>#N/A</v>
      </c>
    </row>
    <row r="1253" spans="1:9" x14ac:dyDescent="0.25">
      <c r="A1253" s="1">
        <v>38320</v>
      </c>
      <c r="B1253">
        <v>340.25</v>
      </c>
      <c r="C1253">
        <v>343.03</v>
      </c>
      <c r="D1253">
        <v>339.6</v>
      </c>
      <c r="E1253">
        <v>339.6</v>
      </c>
      <c r="F1253" t="e">
        <f>IF(tblAEX[[#This Row],[Datum]]&lt;=INDEX(tblRecessie[Eind],MATCH(tblAEX[[#This Row],[Datum]],tblRecessie[Start])),1,NA())</f>
        <v>#N/A</v>
      </c>
      <c r="G1253" s="3">
        <f>tblAEX[[#This Row],[Close]]/INDEX(tblAEX[Close],MATCH(EDATE(tblAEX[[#This Row],[Datum]],-12),tblAEX[Datum]))-1</f>
        <v>2.2306511333875179E-2</v>
      </c>
      <c r="H1253" t="e">
        <f ca="1">IF(tblAEX[[#This Row],[Close]]=MinClose,tblAEX[[#This Row],[Close]],NA())</f>
        <v>#N/A</v>
      </c>
      <c r="I1253" t="e">
        <f ca="1">IF(tblAEX[[#This Row],[Close]]=MaxClose,tblAEX[[#This Row],[Close]],NA())</f>
        <v>#N/A</v>
      </c>
    </row>
    <row r="1254" spans="1:9" x14ac:dyDescent="0.25">
      <c r="A1254" s="1">
        <v>38321</v>
      </c>
      <c r="B1254">
        <v>339.98</v>
      </c>
      <c r="C1254">
        <v>340.43</v>
      </c>
      <c r="D1254">
        <v>336.63</v>
      </c>
      <c r="E1254">
        <v>337.15</v>
      </c>
      <c r="F1254" t="e">
        <f>IF(tblAEX[[#This Row],[Datum]]&lt;=INDEX(tblRecessie[Eind],MATCH(tblAEX[[#This Row],[Datum]],tblRecessie[Start])),1,NA())</f>
        <v>#N/A</v>
      </c>
      <c r="G1254" s="3">
        <f>tblAEX[[#This Row],[Close]]/INDEX(tblAEX[Close],MATCH(EDATE(tblAEX[[#This Row],[Datum]],-12),tblAEX[Datum]))-1</f>
        <v>1.4931214064240361E-2</v>
      </c>
      <c r="H1254" t="e">
        <f ca="1">IF(tblAEX[[#This Row],[Close]]=MinClose,tblAEX[[#This Row],[Close]],NA())</f>
        <v>#N/A</v>
      </c>
      <c r="I1254" t="e">
        <f ca="1">IF(tblAEX[[#This Row],[Close]]=MaxClose,tblAEX[[#This Row],[Close]],NA())</f>
        <v>#N/A</v>
      </c>
    </row>
    <row r="1255" spans="1:9" x14ac:dyDescent="0.25">
      <c r="A1255" s="1">
        <v>38322</v>
      </c>
      <c r="B1255">
        <v>337.01</v>
      </c>
      <c r="C1255">
        <v>342.75</v>
      </c>
      <c r="D1255">
        <v>336.28</v>
      </c>
      <c r="E1255">
        <v>342.75</v>
      </c>
      <c r="F1255" t="e">
        <f>IF(tblAEX[[#This Row],[Datum]]&lt;=INDEX(tblRecessie[Eind],MATCH(tblAEX[[#This Row],[Datum]],tblRecessie[Start])),1,NA())</f>
        <v>#N/A</v>
      </c>
      <c r="G1255" s="3">
        <f>tblAEX[[#This Row],[Close]]/INDEX(tblAEX[Close],MATCH(EDATE(tblAEX[[#This Row],[Datum]],-12),tblAEX[Datum]))-1</f>
        <v>1.6820932716269166E-2</v>
      </c>
      <c r="H1255" t="e">
        <f ca="1">IF(tblAEX[[#This Row],[Close]]=MinClose,tblAEX[[#This Row],[Close]],NA())</f>
        <v>#N/A</v>
      </c>
      <c r="I1255" t="e">
        <f ca="1">IF(tblAEX[[#This Row],[Close]]=MaxClose,tblAEX[[#This Row],[Close]],NA())</f>
        <v>#N/A</v>
      </c>
    </row>
    <row r="1256" spans="1:9" x14ac:dyDescent="0.25">
      <c r="A1256" s="1">
        <v>38323</v>
      </c>
      <c r="B1256">
        <v>343.13</v>
      </c>
      <c r="C1256">
        <v>345.18</v>
      </c>
      <c r="D1256">
        <v>342.13</v>
      </c>
      <c r="E1256">
        <v>344.45</v>
      </c>
      <c r="F1256" t="e">
        <f>IF(tblAEX[[#This Row],[Datum]]&lt;=INDEX(tblRecessie[Eind],MATCH(tblAEX[[#This Row],[Datum]],tblRecessie[Start])),1,NA())</f>
        <v>#N/A</v>
      </c>
      <c r="G1256" s="3">
        <f>tblAEX[[#This Row],[Close]]/INDEX(tblAEX[Close],MATCH(EDATE(tblAEX[[#This Row],[Datum]],-12),tblAEX[Datum]))-1</f>
        <v>2.2319176089989012E-2</v>
      </c>
      <c r="H1256" t="e">
        <f ca="1">IF(tblAEX[[#This Row],[Close]]=MinClose,tblAEX[[#This Row],[Close]],NA())</f>
        <v>#N/A</v>
      </c>
      <c r="I1256" t="e">
        <f ca="1">IF(tblAEX[[#This Row],[Close]]=MaxClose,tblAEX[[#This Row],[Close]],NA())</f>
        <v>#N/A</v>
      </c>
    </row>
    <row r="1257" spans="1:9" x14ac:dyDescent="0.25">
      <c r="A1257" s="1">
        <v>38324</v>
      </c>
      <c r="B1257">
        <v>345.82</v>
      </c>
      <c r="C1257">
        <v>345.97</v>
      </c>
      <c r="D1257">
        <v>342.29</v>
      </c>
      <c r="E1257">
        <v>343.48</v>
      </c>
      <c r="F1257" t="e">
        <f>IF(tblAEX[[#This Row],[Datum]]&lt;=INDEX(tblRecessie[Eind],MATCH(tblAEX[[#This Row],[Datum]],tblRecessie[Start])),1,NA())</f>
        <v>#N/A</v>
      </c>
      <c r="G1257" s="3">
        <f>tblAEX[[#This Row],[Close]]/INDEX(tblAEX[Close],MATCH(EDATE(tblAEX[[#This Row],[Datum]],-12),tblAEX[Datum]))-1</f>
        <v>1.2856805850436359E-2</v>
      </c>
      <c r="H1257" t="e">
        <f ca="1">IF(tblAEX[[#This Row],[Close]]=MinClose,tblAEX[[#This Row],[Close]],NA())</f>
        <v>#N/A</v>
      </c>
      <c r="I1257" t="e">
        <f ca="1">IF(tblAEX[[#This Row],[Close]]=MaxClose,tblAEX[[#This Row],[Close]],NA())</f>
        <v>#N/A</v>
      </c>
    </row>
    <row r="1258" spans="1:9" x14ac:dyDescent="0.25">
      <c r="A1258" s="1">
        <v>38327</v>
      </c>
      <c r="B1258">
        <v>342.12</v>
      </c>
      <c r="C1258">
        <v>342.55</v>
      </c>
      <c r="D1258">
        <v>340.66</v>
      </c>
      <c r="E1258">
        <v>342.23</v>
      </c>
      <c r="F1258" t="e">
        <f>IF(tblAEX[[#This Row],[Datum]]&lt;=INDEX(tblRecessie[Eind],MATCH(tblAEX[[#This Row],[Datum]],tblRecessie[Start])),1,NA())</f>
        <v>#N/A</v>
      </c>
      <c r="G1258" s="3">
        <f>tblAEX[[#This Row],[Close]]/INDEX(tblAEX[Close],MATCH(EDATE(tblAEX[[#This Row],[Datum]],-12),tblAEX[Datum]))-1</f>
        <v>2.2681090126703385E-2</v>
      </c>
      <c r="H1258" t="e">
        <f ca="1">IF(tblAEX[[#This Row],[Close]]=MinClose,tblAEX[[#This Row],[Close]],NA())</f>
        <v>#N/A</v>
      </c>
      <c r="I1258" t="e">
        <f ca="1">IF(tblAEX[[#This Row],[Close]]=MaxClose,tblAEX[[#This Row],[Close]],NA())</f>
        <v>#N/A</v>
      </c>
    </row>
    <row r="1259" spans="1:9" x14ac:dyDescent="0.25">
      <c r="A1259" s="1">
        <v>38328</v>
      </c>
      <c r="B1259">
        <v>342.35</v>
      </c>
      <c r="C1259">
        <v>344.69</v>
      </c>
      <c r="D1259">
        <v>341.96</v>
      </c>
      <c r="E1259">
        <v>343.37</v>
      </c>
      <c r="F1259" t="e">
        <f>IF(tblAEX[[#This Row],[Datum]]&lt;=INDEX(tblRecessie[Eind],MATCH(tblAEX[[#This Row],[Datum]],tblRecessie[Start])),1,NA())</f>
        <v>#N/A</v>
      </c>
      <c r="G1259" s="3">
        <f>tblAEX[[#This Row],[Close]]/INDEX(tblAEX[Close],MATCH(EDATE(tblAEX[[#This Row],[Datum]],-12),tblAEX[Datum]))-1</f>
        <v>2.6087736074587697E-2</v>
      </c>
      <c r="H1259" t="e">
        <f ca="1">IF(tblAEX[[#This Row],[Close]]=MinClose,tblAEX[[#This Row],[Close]],NA())</f>
        <v>#N/A</v>
      </c>
      <c r="I1259" t="e">
        <f ca="1">IF(tblAEX[[#This Row],[Close]]=MaxClose,tblAEX[[#This Row],[Close]],NA())</f>
        <v>#N/A</v>
      </c>
    </row>
    <row r="1260" spans="1:9" x14ac:dyDescent="0.25">
      <c r="A1260" s="1">
        <v>38329</v>
      </c>
      <c r="B1260">
        <v>341.28</v>
      </c>
      <c r="C1260">
        <v>343.78</v>
      </c>
      <c r="D1260">
        <v>340.79</v>
      </c>
      <c r="E1260">
        <v>343.31</v>
      </c>
      <c r="F1260" t="e">
        <f>IF(tblAEX[[#This Row],[Datum]]&lt;=INDEX(tblRecessie[Eind],MATCH(tblAEX[[#This Row],[Datum]],tblRecessie[Start])),1,NA())</f>
        <v>#N/A</v>
      </c>
      <c r="G1260" s="3">
        <f>tblAEX[[#This Row],[Close]]/INDEX(tblAEX[Close],MATCH(EDATE(tblAEX[[#This Row],[Datum]],-12),tblAEX[Datum]))-1</f>
        <v>3.4533674853096219E-2</v>
      </c>
      <c r="H1260" t="e">
        <f ca="1">IF(tblAEX[[#This Row],[Close]]=MinClose,tblAEX[[#This Row],[Close]],NA())</f>
        <v>#N/A</v>
      </c>
      <c r="I1260" t="e">
        <f ca="1">IF(tblAEX[[#This Row],[Close]]=MaxClose,tblAEX[[#This Row],[Close]],NA())</f>
        <v>#N/A</v>
      </c>
    </row>
    <row r="1261" spans="1:9" x14ac:dyDescent="0.25">
      <c r="A1261" s="1">
        <v>38330</v>
      </c>
      <c r="B1261">
        <v>342.59</v>
      </c>
      <c r="C1261">
        <v>343.16</v>
      </c>
      <c r="D1261">
        <v>339.18</v>
      </c>
      <c r="E1261">
        <v>340.13</v>
      </c>
      <c r="F1261" t="e">
        <f>IF(tblAEX[[#This Row],[Datum]]&lt;=INDEX(tblRecessie[Eind],MATCH(tblAEX[[#This Row],[Datum]],tblRecessie[Start])),1,NA())</f>
        <v>#N/A</v>
      </c>
      <c r="G1261" s="3">
        <f>tblAEX[[#This Row],[Close]]/INDEX(tblAEX[Close],MATCH(EDATE(tblAEX[[#This Row],[Datum]],-12),tblAEX[Datum]))-1</f>
        <v>2.3840341952379607E-2</v>
      </c>
      <c r="H1261" t="e">
        <f ca="1">IF(tblAEX[[#This Row],[Close]]=MinClose,tblAEX[[#This Row],[Close]],NA())</f>
        <v>#N/A</v>
      </c>
      <c r="I1261" t="e">
        <f ca="1">IF(tblAEX[[#This Row],[Close]]=MaxClose,tblAEX[[#This Row],[Close]],NA())</f>
        <v>#N/A</v>
      </c>
    </row>
    <row r="1262" spans="1:9" x14ac:dyDescent="0.25">
      <c r="A1262" s="1">
        <v>38331</v>
      </c>
      <c r="B1262">
        <v>341.26</v>
      </c>
      <c r="C1262">
        <v>342.26</v>
      </c>
      <c r="D1262">
        <v>340.51</v>
      </c>
      <c r="E1262">
        <v>341.8</v>
      </c>
      <c r="F1262" t="e">
        <f>IF(tblAEX[[#This Row],[Datum]]&lt;=INDEX(tblRecessie[Eind],MATCH(tblAEX[[#This Row],[Datum]],tblRecessie[Start])),1,NA())</f>
        <v>#N/A</v>
      </c>
      <c r="G1262" s="3">
        <f>tblAEX[[#This Row],[Close]]/INDEX(tblAEX[Close],MATCH(EDATE(tblAEX[[#This Row],[Datum]],-12),tblAEX[Datum]))-1</f>
        <v>4.2836221625579762E-2</v>
      </c>
      <c r="H1262" t="e">
        <f ca="1">IF(tblAEX[[#This Row],[Close]]=MinClose,tblAEX[[#This Row],[Close]],NA())</f>
        <v>#N/A</v>
      </c>
      <c r="I1262" t="e">
        <f ca="1">IF(tblAEX[[#This Row],[Close]]=MaxClose,tblAEX[[#This Row],[Close]],NA())</f>
        <v>#N/A</v>
      </c>
    </row>
    <row r="1263" spans="1:9" x14ac:dyDescent="0.25">
      <c r="A1263" s="1">
        <v>38334</v>
      </c>
      <c r="B1263">
        <v>342.67</v>
      </c>
      <c r="C1263">
        <v>345.37</v>
      </c>
      <c r="D1263">
        <v>342.58</v>
      </c>
      <c r="E1263">
        <v>345.31</v>
      </c>
      <c r="F1263" t="e">
        <f>IF(tblAEX[[#This Row],[Datum]]&lt;=INDEX(tblRecessie[Eind],MATCH(tblAEX[[#This Row],[Datum]],tblRecessie[Start])),1,NA())</f>
        <v>#N/A</v>
      </c>
      <c r="G1263" s="3">
        <f>tblAEX[[#This Row],[Close]]/INDEX(tblAEX[Close],MATCH(EDATE(tblAEX[[#This Row],[Datum]],-12),tblAEX[Datum]))-1</f>
        <v>4.6647672162948517E-2</v>
      </c>
      <c r="H1263" t="e">
        <f ca="1">IF(tblAEX[[#This Row],[Close]]=MinClose,tblAEX[[#This Row],[Close]],NA())</f>
        <v>#N/A</v>
      </c>
      <c r="I1263" t="e">
        <f ca="1">IF(tblAEX[[#This Row],[Close]]=MaxClose,tblAEX[[#This Row],[Close]],NA())</f>
        <v>#N/A</v>
      </c>
    </row>
    <row r="1264" spans="1:9" x14ac:dyDescent="0.25">
      <c r="A1264" s="1">
        <v>38335</v>
      </c>
      <c r="B1264">
        <v>346.3</v>
      </c>
      <c r="C1264">
        <v>346.67</v>
      </c>
      <c r="D1264">
        <v>344.95</v>
      </c>
      <c r="E1264">
        <v>346.17</v>
      </c>
      <c r="F1264" t="e">
        <f>IF(tblAEX[[#This Row],[Datum]]&lt;=INDEX(tblRecessie[Eind],MATCH(tblAEX[[#This Row],[Datum]],tblRecessie[Start])),1,NA())</f>
        <v>#N/A</v>
      </c>
      <c r="G1264" s="3">
        <f>tblAEX[[#This Row],[Close]]/INDEX(tblAEX[Close],MATCH(EDATE(tblAEX[[#This Row],[Datum]],-12),tblAEX[Datum]))-1</f>
        <v>4.925436469447142E-2</v>
      </c>
      <c r="H1264" t="e">
        <f ca="1">IF(tblAEX[[#This Row],[Close]]=MinClose,tblAEX[[#This Row],[Close]],NA())</f>
        <v>#N/A</v>
      </c>
      <c r="I1264" t="e">
        <f ca="1">IF(tblAEX[[#This Row],[Close]]=MaxClose,tblAEX[[#This Row],[Close]],NA())</f>
        <v>#N/A</v>
      </c>
    </row>
    <row r="1265" spans="1:9" x14ac:dyDescent="0.25">
      <c r="A1265" s="1">
        <v>38336</v>
      </c>
      <c r="B1265">
        <v>346.03</v>
      </c>
      <c r="C1265">
        <v>346.21</v>
      </c>
      <c r="D1265">
        <v>344.44</v>
      </c>
      <c r="E1265">
        <v>344.51</v>
      </c>
      <c r="F1265" t="e">
        <f>IF(tblAEX[[#This Row],[Datum]]&lt;=INDEX(tblRecessie[Eind],MATCH(tblAEX[[#This Row],[Datum]],tblRecessie[Start])),1,NA())</f>
        <v>#N/A</v>
      </c>
      <c r="G1265" s="3">
        <f>tblAEX[[#This Row],[Close]]/INDEX(tblAEX[Close],MATCH(EDATE(tblAEX[[#This Row],[Datum]],-12),tblAEX[Datum]))-1</f>
        <v>4.31478229273905E-2</v>
      </c>
      <c r="H1265" t="e">
        <f ca="1">IF(tblAEX[[#This Row],[Close]]=MinClose,tblAEX[[#This Row],[Close]],NA())</f>
        <v>#N/A</v>
      </c>
      <c r="I1265" t="e">
        <f ca="1">IF(tblAEX[[#This Row],[Close]]=MaxClose,tblAEX[[#This Row],[Close]],NA())</f>
        <v>#N/A</v>
      </c>
    </row>
    <row r="1266" spans="1:9" x14ac:dyDescent="0.25">
      <c r="A1266" s="1">
        <v>38337</v>
      </c>
      <c r="B1266">
        <v>345.18</v>
      </c>
      <c r="C1266">
        <v>346.51</v>
      </c>
      <c r="D1266">
        <v>345.18</v>
      </c>
      <c r="E1266">
        <v>346.43</v>
      </c>
      <c r="F1266" t="e">
        <f>IF(tblAEX[[#This Row],[Datum]]&lt;=INDEX(tblRecessie[Eind],MATCH(tblAEX[[#This Row],[Datum]],tblRecessie[Start])),1,NA())</f>
        <v>#N/A</v>
      </c>
      <c r="G1266" s="3">
        <f>tblAEX[[#This Row],[Close]]/INDEX(tblAEX[Close],MATCH(EDATE(tblAEX[[#This Row],[Datum]],-12),tblAEX[Datum]))-1</f>
        <v>5.5384615384615365E-2</v>
      </c>
      <c r="H1266" t="e">
        <f ca="1">IF(tblAEX[[#This Row],[Close]]=MinClose,tblAEX[[#This Row],[Close]],NA())</f>
        <v>#N/A</v>
      </c>
      <c r="I1266" t="e">
        <f ca="1">IF(tblAEX[[#This Row],[Close]]=MaxClose,tblAEX[[#This Row],[Close]],NA())</f>
        <v>#N/A</v>
      </c>
    </row>
    <row r="1267" spans="1:9" x14ac:dyDescent="0.25">
      <c r="A1267" s="1">
        <v>38338</v>
      </c>
      <c r="B1267">
        <v>346.66</v>
      </c>
      <c r="C1267">
        <v>346.79</v>
      </c>
      <c r="D1267">
        <v>342.55</v>
      </c>
      <c r="E1267">
        <v>343.49</v>
      </c>
      <c r="F1267" t="e">
        <f>IF(tblAEX[[#This Row],[Datum]]&lt;=INDEX(tblRecessie[Eind],MATCH(tblAEX[[#This Row],[Datum]],tblRecessie[Start])),1,NA())</f>
        <v>#N/A</v>
      </c>
      <c r="G1267" s="3">
        <f>tblAEX[[#This Row],[Close]]/INDEX(tblAEX[Close],MATCH(EDATE(tblAEX[[#This Row],[Datum]],-12),tblAEX[Datum]))-1</f>
        <v>5.4038296305388478E-2</v>
      </c>
      <c r="H1267" t="e">
        <f ca="1">IF(tblAEX[[#This Row],[Close]]=MinClose,tblAEX[[#This Row],[Close]],NA())</f>
        <v>#N/A</v>
      </c>
      <c r="I1267" t="e">
        <f ca="1">IF(tblAEX[[#This Row],[Close]]=MaxClose,tblAEX[[#This Row],[Close]],NA())</f>
        <v>#N/A</v>
      </c>
    </row>
    <row r="1268" spans="1:9" x14ac:dyDescent="0.25">
      <c r="A1268" s="1">
        <v>38341</v>
      </c>
      <c r="B1268">
        <v>343.24</v>
      </c>
      <c r="C1268">
        <v>345.58</v>
      </c>
      <c r="D1268">
        <v>343.24</v>
      </c>
      <c r="E1268">
        <v>343.42</v>
      </c>
      <c r="F1268" t="e">
        <f>IF(tblAEX[[#This Row],[Datum]]&lt;=INDEX(tblRecessie[Eind],MATCH(tblAEX[[#This Row],[Datum]],tblRecessie[Start])),1,NA())</f>
        <v>#N/A</v>
      </c>
      <c r="G1268" s="3">
        <f>tblAEX[[#This Row],[Close]]/INDEX(tblAEX[Close],MATCH(EDATE(tblAEX[[#This Row],[Datum]],-12),tblAEX[Datum]))-1</f>
        <v>3.5489220563847512E-2</v>
      </c>
      <c r="H1268" t="e">
        <f ca="1">IF(tblAEX[[#This Row],[Close]]=MinClose,tblAEX[[#This Row],[Close]],NA())</f>
        <v>#N/A</v>
      </c>
      <c r="I1268" t="e">
        <f ca="1">IF(tblAEX[[#This Row],[Close]]=MaxClose,tblAEX[[#This Row],[Close]],NA())</f>
        <v>#N/A</v>
      </c>
    </row>
    <row r="1269" spans="1:9" x14ac:dyDescent="0.25">
      <c r="A1269" s="1">
        <v>38342</v>
      </c>
      <c r="B1269">
        <v>343.61</v>
      </c>
      <c r="C1269">
        <v>344.46</v>
      </c>
      <c r="D1269">
        <v>343.07</v>
      </c>
      <c r="E1269">
        <v>344</v>
      </c>
      <c r="F1269" t="e">
        <f>IF(tblAEX[[#This Row],[Datum]]&lt;=INDEX(tblRecessie[Eind],MATCH(tblAEX[[#This Row],[Datum]],tblRecessie[Start])),1,NA())</f>
        <v>#N/A</v>
      </c>
      <c r="G1269" s="3">
        <f>tblAEX[[#This Row],[Close]]/INDEX(tblAEX[Close],MATCH(EDATE(tblAEX[[#This Row],[Datum]],-12),tblAEX[Datum]))-1</f>
        <v>3.7238052163425461E-2</v>
      </c>
      <c r="H1269" t="e">
        <f ca="1">IF(tblAEX[[#This Row],[Close]]=MinClose,tblAEX[[#This Row],[Close]],NA())</f>
        <v>#N/A</v>
      </c>
      <c r="I1269" t="e">
        <f ca="1">IF(tblAEX[[#This Row],[Close]]=MaxClose,tblAEX[[#This Row],[Close]],NA())</f>
        <v>#N/A</v>
      </c>
    </row>
    <row r="1270" spans="1:9" x14ac:dyDescent="0.25">
      <c r="A1270" s="1">
        <v>38343</v>
      </c>
      <c r="B1270">
        <v>345.85</v>
      </c>
      <c r="C1270">
        <v>347</v>
      </c>
      <c r="D1270">
        <v>345.19</v>
      </c>
      <c r="E1270">
        <v>346.81</v>
      </c>
      <c r="F1270" t="e">
        <f>IF(tblAEX[[#This Row],[Datum]]&lt;=INDEX(tblRecessie[Eind],MATCH(tblAEX[[#This Row],[Datum]],tblRecessie[Start])),1,NA())</f>
        <v>#N/A</v>
      </c>
      <c r="G1270" s="3">
        <f>tblAEX[[#This Row],[Close]]/INDEX(tblAEX[Close],MATCH(EDATE(tblAEX[[#This Row],[Datum]],-12),tblAEX[Datum]))-1</f>
        <v>5.0525550540696074E-2</v>
      </c>
      <c r="H1270" t="e">
        <f ca="1">IF(tblAEX[[#This Row],[Close]]=MinClose,tblAEX[[#This Row],[Close]],NA())</f>
        <v>#N/A</v>
      </c>
      <c r="I1270" t="e">
        <f ca="1">IF(tblAEX[[#This Row],[Close]]=MaxClose,tblAEX[[#This Row],[Close]],NA())</f>
        <v>#N/A</v>
      </c>
    </row>
    <row r="1271" spans="1:9" x14ac:dyDescent="0.25">
      <c r="A1271" s="1">
        <v>38344</v>
      </c>
      <c r="B1271">
        <v>346.7</v>
      </c>
      <c r="C1271">
        <v>348.7</v>
      </c>
      <c r="D1271">
        <v>346.44</v>
      </c>
      <c r="E1271">
        <v>348.33</v>
      </c>
      <c r="F1271" t="e">
        <f>IF(tblAEX[[#This Row],[Datum]]&lt;=INDEX(tblRecessie[Eind],MATCH(tblAEX[[#This Row],[Datum]],tblRecessie[Start])),1,NA())</f>
        <v>#N/A</v>
      </c>
      <c r="G1271" s="3">
        <f>tblAEX[[#This Row],[Close]]/INDEX(tblAEX[Close],MATCH(EDATE(tblAEX[[#This Row],[Datum]],-12),tblAEX[Datum]))-1</f>
        <v>5.2292912814935644E-2</v>
      </c>
      <c r="H1271" t="e">
        <f ca="1">IF(tblAEX[[#This Row],[Close]]=MinClose,tblAEX[[#This Row],[Close]],NA())</f>
        <v>#N/A</v>
      </c>
      <c r="I1271" t="e">
        <f ca="1">IF(tblAEX[[#This Row],[Close]]=MaxClose,tblAEX[[#This Row],[Close]],NA())</f>
        <v>#N/A</v>
      </c>
    </row>
    <row r="1272" spans="1:9" x14ac:dyDescent="0.25">
      <c r="A1272" s="1">
        <v>38345</v>
      </c>
      <c r="B1272">
        <v>348.4</v>
      </c>
      <c r="C1272">
        <v>348.4</v>
      </c>
      <c r="D1272">
        <v>347.21</v>
      </c>
      <c r="E1272">
        <v>348.07</v>
      </c>
      <c r="F1272" t="e">
        <f>IF(tblAEX[[#This Row],[Datum]]&lt;=INDEX(tblRecessie[Eind],MATCH(tblAEX[[#This Row],[Datum]],tblRecessie[Start])),1,NA())</f>
        <v>#N/A</v>
      </c>
      <c r="G1272" s="3">
        <f>tblAEX[[#This Row],[Close]]/INDEX(tblAEX[Close],MATCH(EDATE(tblAEX[[#This Row],[Datum]],-12),tblAEX[Datum]))-1</f>
        <v>4.8214178160573384E-2</v>
      </c>
      <c r="H1272" t="e">
        <f ca="1">IF(tblAEX[[#This Row],[Close]]=MinClose,tblAEX[[#This Row],[Close]],NA())</f>
        <v>#N/A</v>
      </c>
      <c r="I1272" t="e">
        <f ca="1">IF(tblAEX[[#This Row],[Close]]=MaxClose,tblAEX[[#This Row],[Close]],NA())</f>
        <v>#N/A</v>
      </c>
    </row>
    <row r="1273" spans="1:9" x14ac:dyDescent="0.25">
      <c r="A1273" s="1">
        <v>38348</v>
      </c>
      <c r="B1273">
        <v>347.53</v>
      </c>
      <c r="C1273">
        <v>348.86</v>
      </c>
      <c r="D1273">
        <v>347.53</v>
      </c>
      <c r="E1273">
        <v>347.81</v>
      </c>
      <c r="F1273" t="e">
        <f>IF(tblAEX[[#This Row],[Datum]]&lt;=INDEX(tblRecessie[Eind],MATCH(tblAEX[[#This Row],[Datum]],tblRecessie[Start])),1,NA())</f>
        <v>#N/A</v>
      </c>
      <c r="G1273" s="3">
        <f>tblAEX[[#This Row],[Close]]/INDEX(tblAEX[Close],MATCH(EDATE(tblAEX[[#This Row],[Datum]],-12),tblAEX[Datum]))-1</f>
        <v>4.7431187134855168E-2</v>
      </c>
      <c r="H1273" t="e">
        <f ca="1">IF(tblAEX[[#This Row],[Close]]=MinClose,tblAEX[[#This Row],[Close]],NA())</f>
        <v>#N/A</v>
      </c>
      <c r="I1273" t="e">
        <f ca="1">IF(tblAEX[[#This Row],[Close]]=MaxClose,tblAEX[[#This Row],[Close]],NA())</f>
        <v>#N/A</v>
      </c>
    </row>
    <row r="1274" spans="1:9" x14ac:dyDescent="0.25">
      <c r="A1274" s="1">
        <v>38349</v>
      </c>
      <c r="B1274">
        <v>347.63</v>
      </c>
      <c r="C1274">
        <v>348.41</v>
      </c>
      <c r="D1274">
        <v>346.9</v>
      </c>
      <c r="E1274">
        <v>348.41</v>
      </c>
      <c r="F1274" t="e">
        <f>IF(tblAEX[[#This Row],[Datum]]&lt;=INDEX(tblRecessie[Eind],MATCH(tblAEX[[#This Row],[Datum]],tblRecessie[Start])),1,NA())</f>
        <v>#N/A</v>
      </c>
      <c r="G1274" s="3">
        <f>tblAEX[[#This Row],[Close]]/INDEX(tblAEX[Close],MATCH(EDATE(tblAEX[[#This Row],[Datum]],-12),tblAEX[Datum]))-1</f>
        <v>4.9238089501897342E-2</v>
      </c>
      <c r="H1274" t="e">
        <f ca="1">IF(tblAEX[[#This Row],[Close]]=MinClose,tblAEX[[#This Row],[Close]],NA())</f>
        <v>#N/A</v>
      </c>
      <c r="I1274" t="e">
        <f ca="1">IF(tblAEX[[#This Row],[Close]]=MaxClose,tblAEX[[#This Row],[Close]],NA())</f>
        <v>#N/A</v>
      </c>
    </row>
    <row r="1275" spans="1:9" x14ac:dyDescent="0.25">
      <c r="A1275" s="1">
        <v>38350</v>
      </c>
      <c r="B1275">
        <v>348.49</v>
      </c>
      <c r="C1275">
        <v>348.65</v>
      </c>
      <c r="D1275">
        <v>346.42</v>
      </c>
      <c r="E1275">
        <v>347.32</v>
      </c>
      <c r="F1275" t="e">
        <f>IF(tblAEX[[#This Row],[Datum]]&lt;=INDEX(tblRecessie[Eind],MATCH(tblAEX[[#This Row],[Datum]],tblRecessie[Start])),1,NA())</f>
        <v>#N/A</v>
      </c>
      <c r="G1275" s="3">
        <f>tblAEX[[#This Row],[Close]]/INDEX(tblAEX[Close],MATCH(EDATE(tblAEX[[#This Row],[Datum]],-12),tblAEX[Datum]))-1</f>
        <v>3.8232744447433742E-2</v>
      </c>
      <c r="H1275" t="e">
        <f ca="1">IF(tblAEX[[#This Row],[Close]]=MinClose,tblAEX[[#This Row],[Close]],NA())</f>
        <v>#N/A</v>
      </c>
      <c r="I1275" t="e">
        <f ca="1">IF(tblAEX[[#This Row],[Close]]=MaxClose,tblAEX[[#This Row],[Close]],NA())</f>
        <v>#N/A</v>
      </c>
    </row>
    <row r="1276" spans="1:9" x14ac:dyDescent="0.25">
      <c r="A1276" s="1">
        <v>38351</v>
      </c>
      <c r="B1276">
        <v>347.25</v>
      </c>
      <c r="C1276">
        <v>347.92</v>
      </c>
      <c r="D1276">
        <v>347.11</v>
      </c>
      <c r="E1276">
        <v>347.27</v>
      </c>
      <c r="F1276" t="e">
        <f>IF(tblAEX[[#This Row],[Datum]]&lt;=INDEX(tblRecessie[Eind],MATCH(tblAEX[[#This Row],[Datum]],tblRecessie[Start])),1,NA())</f>
        <v>#N/A</v>
      </c>
      <c r="G1276" s="3">
        <f>tblAEX[[#This Row],[Close]]/INDEX(tblAEX[Close],MATCH(EDATE(tblAEX[[#This Row],[Datum]],-12),tblAEX[Datum]))-1</f>
        <v>3.0352480417754402E-2</v>
      </c>
      <c r="H1276" t="e">
        <f ca="1">IF(tblAEX[[#This Row],[Close]]=MinClose,tblAEX[[#This Row],[Close]],NA())</f>
        <v>#N/A</v>
      </c>
      <c r="I1276" t="e">
        <f ca="1">IF(tblAEX[[#This Row],[Close]]=MaxClose,tblAEX[[#This Row],[Close]],NA())</f>
        <v>#N/A</v>
      </c>
    </row>
    <row r="1277" spans="1:9" x14ac:dyDescent="0.25">
      <c r="A1277" s="1">
        <v>38352</v>
      </c>
      <c r="B1277">
        <v>347.3</v>
      </c>
      <c r="C1277">
        <v>348.08</v>
      </c>
      <c r="D1277">
        <v>346.98</v>
      </c>
      <c r="E1277">
        <v>348.08</v>
      </c>
      <c r="F1277" t="e">
        <f>IF(tblAEX[[#This Row],[Datum]]&lt;=INDEX(tblRecessie[Eind],MATCH(tblAEX[[#This Row],[Datum]],tblRecessie[Start])),1,NA())</f>
        <v>#N/A</v>
      </c>
      <c r="G1277" s="3">
        <f>tblAEX[[#This Row],[Close]]/INDEX(tblAEX[Close],MATCH(EDATE(tblAEX[[#This Row],[Datum]],-12),tblAEX[Datum]))-1</f>
        <v>3.0889974826003197E-2</v>
      </c>
      <c r="H1277" t="e">
        <f ca="1">IF(tblAEX[[#This Row],[Close]]=MinClose,tblAEX[[#This Row],[Close]],NA())</f>
        <v>#N/A</v>
      </c>
      <c r="I1277" t="e">
        <f ca="1">IF(tblAEX[[#This Row],[Close]]=MaxClose,tblAEX[[#This Row],[Close]],NA())</f>
        <v>#N/A</v>
      </c>
    </row>
    <row r="1278" spans="1:9" x14ac:dyDescent="0.25">
      <c r="A1278" s="1">
        <v>38355</v>
      </c>
      <c r="B1278">
        <v>348.22</v>
      </c>
      <c r="C1278">
        <v>351.91</v>
      </c>
      <c r="D1278">
        <v>347.7</v>
      </c>
      <c r="E1278">
        <v>351.91</v>
      </c>
      <c r="F1278" t="e">
        <f>IF(tblAEX[[#This Row],[Datum]]&lt;=INDEX(tblRecessie[Eind],MATCH(tblAEX[[#This Row],[Datum]],tblRecessie[Start])),1,NA())</f>
        <v>#N/A</v>
      </c>
      <c r="G1278" s="3">
        <f>tblAEX[[#This Row],[Close]]/INDEX(tblAEX[Close],MATCH(EDATE(tblAEX[[#This Row],[Datum]],-12),tblAEX[Datum]))-1</f>
        <v>2.6695063601353874E-2</v>
      </c>
      <c r="H1278" t="e">
        <f ca="1">IF(tblAEX[[#This Row],[Close]]=MinClose,tblAEX[[#This Row],[Close]],NA())</f>
        <v>#N/A</v>
      </c>
      <c r="I1278" t="e">
        <f ca="1">IF(tblAEX[[#This Row],[Close]]=MaxClose,tblAEX[[#This Row],[Close]],NA())</f>
        <v>#N/A</v>
      </c>
    </row>
    <row r="1279" spans="1:9" x14ac:dyDescent="0.25">
      <c r="A1279" s="1">
        <v>38356</v>
      </c>
      <c r="B1279">
        <v>350.71</v>
      </c>
      <c r="C1279">
        <v>353.72</v>
      </c>
      <c r="D1279">
        <v>350.66</v>
      </c>
      <c r="E1279">
        <v>352.68</v>
      </c>
      <c r="F1279" t="e">
        <f>IF(tblAEX[[#This Row],[Datum]]&lt;=INDEX(tblRecessie[Eind],MATCH(tblAEX[[#This Row],[Datum]],tblRecessie[Start])),1,NA())</f>
        <v>#N/A</v>
      </c>
      <c r="G1279" s="3">
        <f>tblAEX[[#This Row],[Close]]/INDEX(tblAEX[Close],MATCH(EDATE(tblAEX[[#This Row],[Datum]],-12),tblAEX[Datum]))-1</f>
        <v>2.8941533434473143E-2</v>
      </c>
      <c r="H1279" t="e">
        <f ca="1">IF(tblAEX[[#This Row],[Close]]=MinClose,tblAEX[[#This Row],[Close]],NA())</f>
        <v>#N/A</v>
      </c>
      <c r="I1279" t="e">
        <f ca="1">IF(tblAEX[[#This Row],[Close]]=MaxClose,tblAEX[[#This Row],[Close]],NA())</f>
        <v>#N/A</v>
      </c>
    </row>
    <row r="1280" spans="1:9" x14ac:dyDescent="0.25">
      <c r="A1280" s="1">
        <v>38357</v>
      </c>
      <c r="B1280">
        <v>350.35</v>
      </c>
      <c r="C1280">
        <v>352.01</v>
      </c>
      <c r="D1280">
        <v>349.96</v>
      </c>
      <c r="E1280">
        <v>350.16</v>
      </c>
      <c r="F1280" t="e">
        <f>IF(tblAEX[[#This Row],[Datum]]&lt;=INDEX(tblRecessie[Eind],MATCH(tblAEX[[#This Row],[Datum]],tblRecessie[Start])),1,NA())</f>
        <v>#N/A</v>
      </c>
      <c r="G1280" s="3">
        <f>tblAEX[[#This Row],[Close]]/INDEX(tblAEX[Close],MATCH(EDATE(tblAEX[[#This Row],[Datum]],-12),tblAEX[Datum]))-1</f>
        <v>1.8676906964566253E-2</v>
      </c>
      <c r="H1280" t="e">
        <f ca="1">IF(tblAEX[[#This Row],[Close]]=MinClose,tblAEX[[#This Row],[Close]],NA())</f>
        <v>#N/A</v>
      </c>
      <c r="I1280" t="e">
        <f ca="1">IF(tblAEX[[#This Row],[Close]]=MaxClose,tblAEX[[#This Row],[Close]],NA())</f>
        <v>#N/A</v>
      </c>
    </row>
    <row r="1281" spans="1:9" x14ac:dyDescent="0.25">
      <c r="A1281" s="1">
        <v>38358</v>
      </c>
      <c r="B1281">
        <v>350.25</v>
      </c>
      <c r="C1281">
        <v>353.64</v>
      </c>
      <c r="D1281">
        <v>350.17</v>
      </c>
      <c r="E1281">
        <v>353.6</v>
      </c>
      <c r="F1281" t="e">
        <f>IF(tblAEX[[#This Row],[Datum]]&lt;=INDEX(tblRecessie[Eind],MATCH(tblAEX[[#This Row],[Datum]],tblRecessie[Start])),1,NA())</f>
        <v>#N/A</v>
      </c>
      <c r="G1281" s="3">
        <f>tblAEX[[#This Row],[Close]]/INDEX(tblAEX[Close],MATCH(EDATE(tblAEX[[#This Row],[Datum]],-12),tblAEX[Datum]))-1</f>
        <v>3.3585688813539516E-2</v>
      </c>
      <c r="H1281" t="e">
        <f ca="1">IF(tblAEX[[#This Row],[Close]]=MinClose,tblAEX[[#This Row],[Close]],NA())</f>
        <v>#N/A</v>
      </c>
      <c r="I1281" t="e">
        <f ca="1">IF(tblAEX[[#This Row],[Close]]=MaxClose,tblAEX[[#This Row],[Close]],NA())</f>
        <v>#N/A</v>
      </c>
    </row>
    <row r="1282" spans="1:9" x14ac:dyDescent="0.25">
      <c r="A1282" s="1">
        <v>38359</v>
      </c>
      <c r="B1282">
        <v>352.92</v>
      </c>
      <c r="C1282">
        <v>355.05</v>
      </c>
      <c r="D1282">
        <v>352.23</v>
      </c>
      <c r="E1282">
        <v>354.46</v>
      </c>
      <c r="F1282" t="e">
        <f>IF(tblAEX[[#This Row],[Datum]]&lt;=INDEX(tblRecessie[Eind],MATCH(tblAEX[[#This Row],[Datum]],tblRecessie[Start])),1,NA())</f>
        <v>#N/A</v>
      </c>
      <c r="G1282" s="3">
        <f>tblAEX[[#This Row],[Close]]/INDEX(tblAEX[Close],MATCH(EDATE(tblAEX[[#This Row],[Datum]],-12),tblAEX[Datum]))-1</f>
        <v>4.2008407560925276E-2</v>
      </c>
      <c r="H1282" t="e">
        <f ca="1">IF(tblAEX[[#This Row],[Close]]=MinClose,tblAEX[[#This Row],[Close]],NA())</f>
        <v>#N/A</v>
      </c>
      <c r="I1282" t="e">
        <f ca="1">IF(tblAEX[[#This Row],[Close]]=MaxClose,tblAEX[[#This Row],[Close]],NA())</f>
        <v>#N/A</v>
      </c>
    </row>
    <row r="1283" spans="1:9" x14ac:dyDescent="0.25">
      <c r="A1283" s="1">
        <v>38362</v>
      </c>
      <c r="B1283">
        <v>354.38</v>
      </c>
      <c r="C1283">
        <v>355.39</v>
      </c>
      <c r="D1283">
        <v>353.39</v>
      </c>
      <c r="E1283">
        <v>355.13</v>
      </c>
      <c r="F1283" t="e">
        <f>IF(tblAEX[[#This Row],[Datum]]&lt;=INDEX(tblRecessie[Eind],MATCH(tblAEX[[#This Row],[Datum]],tblRecessie[Start])),1,NA())</f>
        <v>#N/A</v>
      </c>
      <c r="G1283" s="3">
        <f>tblAEX[[#This Row],[Close]]/INDEX(tblAEX[Close],MATCH(EDATE(tblAEX[[#This Row],[Datum]],-12),tblAEX[Datum]))-1</f>
        <v>3.3797158826269325E-2</v>
      </c>
      <c r="H1283" t="e">
        <f ca="1">IF(tblAEX[[#This Row],[Close]]=MinClose,tblAEX[[#This Row],[Close]],NA())</f>
        <v>#N/A</v>
      </c>
      <c r="I1283" t="e">
        <f ca="1">IF(tblAEX[[#This Row],[Close]]=MaxClose,tblAEX[[#This Row],[Close]],NA())</f>
        <v>#N/A</v>
      </c>
    </row>
    <row r="1284" spans="1:9" x14ac:dyDescent="0.25">
      <c r="A1284" s="1">
        <v>38363</v>
      </c>
      <c r="B1284">
        <v>354.9</v>
      </c>
      <c r="C1284">
        <v>355.6</v>
      </c>
      <c r="D1284">
        <v>351.66</v>
      </c>
      <c r="E1284">
        <v>352.38</v>
      </c>
      <c r="F1284" t="e">
        <f>IF(tblAEX[[#This Row],[Datum]]&lt;=INDEX(tblRecessie[Eind],MATCH(tblAEX[[#This Row],[Datum]],tblRecessie[Start])),1,NA())</f>
        <v>#N/A</v>
      </c>
      <c r="G1284" s="3">
        <f>tblAEX[[#This Row],[Close]]/INDEX(tblAEX[Close],MATCH(EDATE(tblAEX[[#This Row],[Datum]],-12),tblAEX[Datum]))-1</f>
        <v>2.5791802515137352E-2</v>
      </c>
      <c r="H1284" t="e">
        <f ca="1">IF(tblAEX[[#This Row],[Close]]=MinClose,tblAEX[[#This Row],[Close]],NA())</f>
        <v>#N/A</v>
      </c>
      <c r="I1284" t="e">
        <f ca="1">IF(tblAEX[[#This Row],[Close]]=MaxClose,tblAEX[[#This Row],[Close]],NA())</f>
        <v>#N/A</v>
      </c>
    </row>
    <row r="1285" spans="1:9" x14ac:dyDescent="0.25">
      <c r="A1285" s="1">
        <v>38364</v>
      </c>
      <c r="B1285">
        <v>352.52</v>
      </c>
      <c r="C1285">
        <v>353.14</v>
      </c>
      <c r="D1285">
        <v>349.03</v>
      </c>
      <c r="E1285">
        <v>350.1</v>
      </c>
      <c r="F1285" t="e">
        <f>IF(tblAEX[[#This Row],[Datum]]&lt;=INDEX(tblRecessie[Eind],MATCH(tblAEX[[#This Row],[Datum]],tblRecessie[Start])),1,NA())</f>
        <v>#N/A</v>
      </c>
      <c r="G1285" s="3">
        <f>tblAEX[[#This Row],[Close]]/INDEX(tblAEX[Close],MATCH(EDATE(tblAEX[[#This Row],[Datum]],-12),tblAEX[Datum]))-1</f>
        <v>2.5092964014874486E-2</v>
      </c>
      <c r="H1285" t="e">
        <f ca="1">IF(tblAEX[[#This Row],[Close]]=MinClose,tblAEX[[#This Row],[Close]],NA())</f>
        <v>#N/A</v>
      </c>
      <c r="I1285" t="e">
        <f ca="1">IF(tblAEX[[#This Row],[Close]]=MaxClose,tblAEX[[#This Row],[Close]],NA())</f>
        <v>#N/A</v>
      </c>
    </row>
    <row r="1286" spans="1:9" x14ac:dyDescent="0.25">
      <c r="A1286" s="1">
        <v>38365</v>
      </c>
      <c r="B1286">
        <v>352.06</v>
      </c>
      <c r="C1286">
        <v>352.53</v>
      </c>
      <c r="D1286">
        <v>349.76</v>
      </c>
      <c r="E1286">
        <v>351.09</v>
      </c>
      <c r="F1286" t="e">
        <f>IF(tblAEX[[#This Row],[Datum]]&lt;=INDEX(tblRecessie[Eind],MATCH(tblAEX[[#This Row],[Datum]],tblRecessie[Start])),1,NA())</f>
        <v>#N/A</v>
      </c>
      <c r="G1286" s="3">
        <f>tblAEX[[#This Row],[Close]]/INDEX(tblAEX[Close],MATCH(EDATE(tblAEX[[#This Row],[Datum]],-12),tblAEX[Datum]))-1</f>
        <v>2.4272836012486421E-2</v>
      </c>
      <c r="H1286" t="e">
        <f ca="1">IF(tblAEX[[#This Row],[Close]]=MinClose,tblAEX[[#This Row],[Close]],NA())</f>
        <v>#N/A</v>
      </c>
      <c r="I1286" t="e">
        <f ca="1">IF(tblAEX[[#This Row],[Close]]=MaxClose,tblAEX[[#This Row],[Close]],NA())</f>
        <v>#N/A</v>
      </c>
    </row>
    <row r="1287" spans="1:9" x14ac:dyDescent="0.25">
      <c r="A1287" s="1">
        <v>38366</v>
      </c>
      <c r="B1287">
        <v>349.62</v>
      </c>
      <c r="C1287">
        <v>352.97</v>
      </c>
      <c r="D1287">
        <v>349.45</v>
      </c>
      <c r="E1287">
        <v>352.73</v>
      </c>
      <c r="F1287" t="e">
        <f>IF(tblAEX[[#This Row],[Datum]]&lt;=INDEX(tblRecessie[Eind],MATCH(tblAEX[[#This Row],[Datum]],tblRecessie[Start])),1,NA())</f>
        <v>#N/A</v>
      </c>
      <c r="G1287" s="3">
        <f>tblAEX[[#This Row],[Close]]/INDEX(tblAEX[Close],MATCH(EDATE(tblAEX[[#This Row],[Datum]],-12),tblAEX[Datum]))-1</f>
        <v>1.5839645191947804E-2</v>
      </c>
      <c r="H1287" t="e">
        <f ca="1">IF(tblAEX[[#This Row],[Close]]=MinClose,tblAEX[[#This Row],[Close]],NA())</f>
        <v>#N/A</v>
      </c>
      <c r="I1287" t="e">
        <f ca="1">IF(tblAEX[[#This Row],[Close]]=MaxClose,tblAEX[[#This Row],[Close]],NA())</f>
        <v>#N/A</v>
      </c>
    </row>
    <row r="1288" spans="1:9" x14ac:dyDescent="0.25">
      <c r="A1288" s="1">
        <v>38369</v>
      </c>
      <c r="B1288">
        <v>353.32</v>
      </c>
      <c r="C1288">
        <v>354.57</v>
      </c>
      <c r="D1288">
        <v>353.32</v>
      </c>
      <c r="E1288">
        <v>354.24</v>
      </c>
      <c r="F1288" t="e">
        <f>IF(tblAEX[[#This Row],[Datum]]&lt;=INDEX(tblRecessie[Eind],MATCH(tblAEX[[#This Row],[Datum]],tblRecessie[Start])),1,NA())</f>
        <v>#N/A</v>
      </c>
      <c r="G1288" s="3">
        <f>tblAEX[[#This Row],[Close]]/INDEX(tblAEX[Close],MATCH(EDATE(tblAEX[[#This Row],[Datum]],-12),tblAEX[Datum]))-1</f>
        <v>-9.2574465109774851E-3</v>
      </c>
      <c r="H1288" t="e">
        <f ca="1">IF(tblAEX[[#This Row],[Close]]=MinClose,tblAEX[[#This Row],[Close]],NA())</f>
        <v>#N/A</v>
      </c>
      <c r="I1288" t="e">
        <f ca="1">IF(tblAEX[[#This Row],[Close]]=MaxClose,tblAEX[[#This Row],[Close]],NA())</f>
        <v>#N/A</v>
      </c>
    </row>
    <row r="1289" spans="1:9" x14ac:dyDescent="0.25">
      <c r="A1289" s="1">
        <v>38370</v>
      </c>
      <c r="B1289">
        <v>354.66</v>
      </c>
      <c r="C1289">
        <v>354.7</v>
      </c>
      <c r="D1289">
        <v>352.52</v>
      </c>
      <c r="E1289">
        <v>354.22</v>
      </c>
      <c r="F1289" t="e">
        <f>IF(tblAEX[[#This Row],[Datum]]&lt;=INDEX(tblRecessie[Eind],MATCH(tblAEX[[#This Row],[Datum]],tblRecessie[Start])),1,NA())</f>
        <v>#N/A</v>
      </c>
      <c r="G1289" s="3">
        <f>tblAEX[[#This Row],[Close]]/INDEX(tblAEX[Close],MATCH(EDATE(tblAEX[[#This Row],[Datum]],-12),tblAEX[Datum]))-1</f>
        <v>-9.3133827436722161E-3</v>
      </c>
      <c r="H1289" t="e">
        <f ca="1">IF(tblAEX[[#This Row],[Close]]=MinClose,tblAEX[[#This Row],[Close]],NA())</f>
        <v>#N/A</v>
      </c>
      <c r="I1289" t="e">
        <f ca="1">IF(tblAEX[[#This Row],[Close]]=MaxClose,tblAEX[[#This Row],[Close]],NA())</f>
        <v>#N/A</v>
      </c>
    </row>
    <row r="1290" spans="1:9" x14ac:dyDescent="0.25">
      <c r="A1290" s="1">
        <v>38371</v>
      </c>
      <c r="B1290">
        <v>354.38</v>
      </c>
      <c r="C1290">
        <v>355.89</v>
      </c>
      <c r="D1290">
        <v>353.67</v>
      </c>
      <c r="E1290">
        <v>353.94</v>
      </c>
      <c r="F1290" t="e">
        <f>IF(tblAEX[[#This Row],[Datum]]&lt;=INDEX(tblRecessie[Eind],MATCH(tblAEX[[#This Row],[Datum]],tblRecessie[Start])),1,NA())</f>
        <v>#N/A</v>
      </c>
      <c r="G1290" s="3">
        <f>tblAEX[[#This Row],[Close]]/INDEX(tblAEX[Close],MATCH(EDATE(tblAEX[[#This Row],[Datum]],-12),tblAEX[Datum]))-1</f>
        <v>-9.5147478591817158E-3</v>
      </c>
      <c r="H1290" t="e">
        <f ca="1">IF(tblAEX[[#This Row],[Close]]=MinClose,tblAEX[[#This Row],[Close]],NA())</f>
        <v>#N/A</v>
      </c>
      <c r="I1290" t="e">
        <f ca="1">IF(tblAEX[[#This Row],[Close]]=MaxClose,tblAEX[[#This Row],[Close]],NA())</f>
        <v>#N/A</v>
      </c>
    </row>
    <row r="1291" spans="1:9" x14ac:dyDescent="0.25">
      <c r="A1291" s="1">
        <v>38372</v>
      </c>
      <c r="B1291">
        <v>352.27</v>
      </c>
      <c r="C1291">
        <v>353.2</v>
      </c>
      <c r="D1291">
        <v>351.2</v>
      </c>
      <c r="E1291">
        <v>352.75</v>
      </c>
      <c r="F1291" t="e">
        <f>IF(tblAEX[[#This Row],[Datum]]&lt;=INDEX(tblRecessie[Eind],MATCH(tblAEX[[#This Row],[Datum]],tblRecessie[Start])),1,NA())</f>
        <v>#N/A</v>
      </c>
      <c r="G1291" s="3">
        <f>tblAEX[[#This Row],[Close]]/INDEX(tblAEX[Close],MATCH(EDATE(tblAEX[[#This Row],[Datum]],-12),tblAEX[Datum]))-1</f>
        <v>-4.2342978122794639E-3</v>
      </c>
      <c r="H1291" t="e">
        <f ca="1">IF(tblAEX[[#This Row],[Close]]=MinClose,tblAEX[[#This Row],[Close]],NA())</f>
        <v>#N/A</v>
      </c>
      <c r="I1291" t="e">
        <f ca="1">IF(tblAEX[[#This Row],[Close]]=MaxClose,tblAEX[[#This Row],[Close]],NA())</f>
        <v>#N/A</v>
      </c>
    </row>
    <row r="1292" spans="1:9" x14ac:dyDescent="0.25">
      <c r="A1292" s="1">
        <v>38373</v>
      </c>
      <c r="B1292">
        <v>352.41</v>
      </c>
      <c r="C1292">
        <v>353.99</v>
      </c>
      <c r="D1292">
        <v>351.99</v>
      </c>
      <c r="E1292">
        <v>353.55</v>
      </c>
      <c r="F1292" t="e">
        <f>IF(tblAEX[[#This Row],[Datum]]&lt;=INDEX(tblRecessie[Eind],MATCH(tblAEX[[#This Row],[Datum]],tblRecessie[Start])),1,NA())</f>
        <v>#N/A</v>
      </c>
      <c r="G1292" s="3">
        <f>tblAEX[[#This Row],[Close]]/INDEX(tblAEX[Close],MATCH(EDATE(tblAEX[[#This Row],[Datum]],-12),tblAEX[Datum]))-1</f>
        <v>-1.0910616869492129E-2</v>
      </c>
      <c r="H1292" t="e">
        <f ca="1">IF(tblAEX[[#This Row],[Close]]=MinClose,tblAEX[[#This Row],[Close]],NA())</f>
        <v>#N/A</v>
      </c>
      <c r="I1292" t="e">
        <f ca="1">IF(tblAEX[[#This Row],[Close]]=MaxClose,tblAEX[[#This Row],[Close]],NA())</f>
        <v>#N/A</v>
      </c>
    </row>
    <row r="1293" spans="1:9" x14ac:dyDescent="0.25">
      <c r="A1293" s="1">
        <v>38376</v>
      </c>
      <c r="B1293">
        <v>352.23</v>
      </c>
      <c r="C1293">
        <v>353.76</v>
      </c>
      <c r="D1293">
        <v>351.42</v>
      </c>
      <c r="E1293">
        <v>353.56</v>
      </c>
      <c r="F1293" t="e">
        <f>IF(tblAEX[[#This Row],[Datum]]&lt;=INDEX(tblRecessie[Eind],MATCH(tblAEX[[#This Row],[Datum]],tblRecessie[Start])),1,NA())</f>
        <v>#N/A</v>
      </c>
      <c r="G1293" s="3">
        <f>tblAEX[[#This Row],[Close]]/INDEX(tblAEX[Close],MATCH(EDATE(tblAEX[[#This Row],[Datum]],-12),tblAEX[Datum]))-1</f>
        <v>-9.9963598689553068E-3</v>
      </c>
      <c r="H1293" t="e">
        <f ca="1">IF(tblAEX[[#This Row],[Close]]=MinClose,tblAEX[[#This Row],[Close]],NA())</f>
        <v>#N/A</v>
      </c>
      <c r="I1293" t="e">
        <f ca="1">IF(tblAEX[[#This Row],[Close]]=MaxClose,tblAEX[[#This Row],[Close]],NA())</f>
        <v>#N/A</v>
      </c>
    </row>
    <row r="1294" spans="1:9" x14ac:dyDescent="0.25">
      <c r="A1294" s="1">
        <v>38377</v>
      </c>
      <c r="B1294">
        <v>352.88</v>
      </c>
      <c r="C1294">
        <v>356.51</v>
      </c>
      <c r="D1294">
        <v>352.84</v>
      </c>
      <c r="E1294">
        <v>356.36</v>
      </c>
      <c r="F1294" t="e">
        <f>IF(tblAEX[[#This Row],[Datum]]&lt;=INDEX(tblRecessie[Eind],MATCH(tblAEX[[#This Row],[Datum]],tblRecessie[Start])),1,NA())</f>
        <v>#N/A</v>
      </c>
      <c r="G1294" s="3">
        <f>tblAEX[[#This Row],[Close]]/INDEX(tblAEX[Close],MATCH(EDATE(tblAEX[[#This Row],[Datum]],-12),tblAEX[Datum]))-1</f>
        <v>-2.1560776187942166E-3</v>
      </c>
      <c r="H1294" t="e">
        <f ca="1">IF(tblAEX[[#This Row],[Close]]=MinClose,tblAEX[[#This Row],[Close]],NA())</f>
        <v>#N/A</v>
      </c>
      <c r="I1294" t="e">
        <f ca="1">IF(tblAEX[[#This Row],[Close]]=MaxClose,tblAEX[[#This Row],[Close]],NA())</f>
        <v>#N/A</v>
      </c>
    </row>
    <row r="1295" spans="1:9" x14ac:dyDescent="0.25">
      <c r="A1295" s="1">
        <v>38378</v>
      </c>
      <c r="B1295">
        <v>357.02</v>
      </c>
      <c r="C1295">
        <v>357.51</v>
      </c>
      <c r="D1295">
        <v>356.13</v>
      </c>
      <c r="E1295">
        <v>356.51</v>
      </c>
      <c r="F1295" t="e">
        <f>IF(tblAEX[[#This Row],[Datum]]&lt;=INDEX(tblRecessie[Eind],MATCH(tblAEX[[#This Row],[Datum]],tblRecessie[Start])),1,NA())</f>
        <v>#N/A</v>
      </c>
      <c r="G1295" s="3">
        <f>tblAEX[[#This Row],[Close]]/INDEX(tblAEX[Close],MATCH(EDATE(tblAEX[[#This Row],[Datum]],-12),tblAEX[Datum]))-1</f>
        <v>2.6154451881432728E-3</v>
      </c>
      <c r="H1295" t="e">
        <f ca="1">IF(tblAEX[[#This Row],[Close]]=MinClose,tblAEX[[#This Row],[Close]],NA())</f>
        <v>#N/A</v>
      </c>
      <c r="I1295" t="e">
        <f ca="1">IF(tblAEX[[#This Row],[Close]]=MaxClose,tblAEX[[#This Row],[Close]],NA())</f>
        <v>#N/A</v>
      </c>
    </row>
    <row r="1296" spans="1:9" x14ac:dyDescent="0.25">
      <c r="A1296" s="1">
        <v>38379</v>
      </c>
      <c r="B1296">
        <v>357.98</v>
      </c>
      <c r="C1296">
        <v>358.57</v>
      </c>
      <c r="D1296">
        <v>356.62</v>
      </c>
      <c r="E1296">
        <v>358.57</v>
      </c>
      <c r="F1296" t="e">
        <f>IF(tblAEX[[#This Row],[Datum]]&lt;=INDEX(tblRecessie[Eind],MATCH(tblAEX[[#This Row],[Datum]],tblRecessie[Start])),1,NA())</f>
        <v>#N/A</v>
      </c>
      <c r="G1296" s="3">
        <f>tblAEX[[#This Row],[Close]]/INDEX(tblAEX[Close],MATCH(EDATE(tblAEX[[#This Row],[Datum]],-12),tblAEX[Datum]))-1</f>
        <v>4.5103092783504994E-3</v>
      </c>
      <c r="H1296" t="e">
        <f ca="1">IF(tblAEX[[#This Row],[Close]]=MinClose,tblAEX[[#This Row],[Close]],NA())</f>
        <v>#N/A</v>
      </c>
      <c r="I1296" t="e">
        <f ca="1">IF(tblAEX[[#This Row],[Close]]=MaxClose,tblAEX[[#This Row],[Close]],NA())</f>
        <v>#N/A</v>
      </c>
    </row>
    <row r="1297" spans="1:9" x14ac:dyDescent="0.25">
      <c r="A1297" s="1">
        <v>38380</v>
      </c>
      <c r="B1297">
        <v>358.85</v>
      </c>
      <c r="C1297">
        <v>359.48</v>
      </c>
      <c r="D1297">
        <v>356.57</v>
      </c>
      <c r="E1297">
        <v>357.02</v>
      </c>
      <c r="F1297" t="e">
        <f>IF(tblAEX[[#This Row],[Datum]]&lt;=INDEX(tblRecessie[Eind],MATCH(tblAEX[[#This Row],[Datum]],tblRecessie[Start])),1,NA())</f>
        <v>#N/A</v>
      </c>
      <c r="G1297" s="3">
        <f>tblAEX[[#This Row],[Close]]/INDEX(tblAEX[Close],MATCH(EDATE(tblAEX[[#This Row],[Datum]],-12),tblAEX[Datum]))-1</f>
        <v>-6.1520474347911414E-3</v>
      </c>
      <c r="H1297" t="e">
        <f ca="1">IF(tblAEX[[#This Row],[Close]]=MinClose,tblAEX[[#This Row],[Close]],NA())</f>
        <v>#N/A</v>
      </c>
      <c r="I1297" t="e">
        <f ca="1">IF(tblAEX[[#This Row],[Close]]=MaxClose,tblAEX[[#This Row],[Close]],NA())</f>
        <v>#N/A</v>
      </c>
    </row>
    <row r="1298" spans="1:9" x14ac:dyDescent="0.25">
      <c r="A1298" s="1">
        <v>38383</v>
      </c>
      <c r="B1298">
        <v>358.37</v>
      </c>
      <c r="C1298">
        <v>360.42</v>
      </c>
      <c r="D1298">
        <v>358.37</v>
      </c>
      <c r="E1298">
        <v>360.42</v>
      </c>
      <c r="F1298" t="e">
        <f>IF(tblAEX[[#This Row],[Datum]]&lt;=INDEX(tblRecessie[Eind],MATCH(tblAEX[[#This Row],[Datum]],tblRecessie[Start])),1,NA())</f>
        <v>#N/A</v>
      </c>
      <c r="G1298" s="3">
        <f>tblAEX[[#This Row],[Close]]/INDEX(tblAEX[Close],MATCH(EDATE(tblAEX[[#This Row],[Datum]],-12),tblAEX[Datum]))-1</f>
        <v>2.0123970450878881E-2</v>
      </c>
      <c r="H1298" t="e">
        <f ca="1">IF(tblAEX[[#This Row],[Close]]=MinClose,tblAEX[[#This Row],[Close]],NA())</f>
        <v>#N/A</v>
      </c>
      <c r="I1298" t="e">
        <f ca="1">IF(tblAEX[[#This Row],[Close]]=MaxClose,tblAEX[[#This Row],[Close]],NA())</f>
        <v>#N/A</v>
      </c>
    </row>
    <row r="1299" spans="1:9" x14ac:dyDescent="0.25">
      <c r="A1299" s="1">
        <v>38384</v>
      </c>
      <c r="B1299">
        <v>360.72</v>
      </c>
      <c r="C1299">
        <v>364.41</v>
      </c>
      <c r="D1299">
        <v>360.08</v>
      </c>
      <c r="E1299">
        <v>364.41</v>
      </c>
      <c r="F1299" t="e">
        <f>IF(tblAEX[[#This Row],[Datum]]&lt;=INDEX(tblRecessie[Eind],MATCH(tblAEX[[#This Row],[Datum]],tblRecessie[Start])),1,NA())</f>
        <v>#N/A</v>
      </c>
      <c r="G1299" s="3">
        <f>tblAEX[[#This Row],[Close]]/INDEX(tblAEX[Close],MATCH(EDATE(tblAEX[[#This Row],[Datum]],-12),tblAEX[Datum]))-1</f>
        <v>3.1417169058334027E-2</v>
      </c>
      <c r="H1299" t="e">
        <f ca="1">IF(tblAEX[[#This Row],[Close]]=MinClose,tblAEX[[#This Row],[Close]],NA())</f>
        <v>#N/A</v>
      </c>
      <c r="I1299" t="e">
        <f ca="1">IF(tblAEX[[#This Row],[Close]]=MaxClose,tblAEX[[#This Row],[Close]],NA())</f>
        <v>#N/A</v>
      </c>
    </row>
    <row r="1300" spans="1:9" x14ac:dyDescent="0.25">
      <c r="A1300" s="1">
        <v>38385</v>
      </c>
      <c r="B1300">
        <v>365.15</v>
      </c>
      <c r="C1300">
        <v>365.92</v>
      </c>
      <c r="D1300">
        <v>364.24</v>
      </c>
      <c r="E1300">
        <v>365.46</v>
      </c>
      <c r="F1300" t="e">
        <f>IF(tblAEX[[#This Row],[Datum]]&lt;=INDEX(tblRecessie[Eind],MATCH(tblAEX[[#This Row],[Datum]],tblRecessie[Start])),1,NA())</f>
        <v>#N/A</v>
      </c>
      <c r="G1300" s="3">
        <f>tblAEX[[#This Row],[Close]]/INDEX(tblAEX[Close],MATCH(EDATE(tblAEX[[#This Row],[Datum]],-12),tblAEX[Datum]))-1</f>
        <v>2.8103637437758344E-2</v>
      </c>
      <c r="H1300" t="e">
        <f ca="1">IF(tblAEX[[#This Row],[Close]]=MinClose,tblAEX[[#This Row],[Close]],NA())</f>
        <v>#N/A</v>
      </c>
      <c r="I1300" t="e">
        <f ca="1">IF(tblAEX[[#This Row],[Close]]=MaxClose,tblAEX[[#This Row],[Close]],NA())</f>
        <v>#N/A</v>
      </c>
    </row>
    <row r="1301" spans="1:9" x14ac:dyDescent="0.25">
      <c r="A1301" s="1">
        <v>38386</v>
      </c>
      <c r="B1301">
        <v>364.27</v>
      </c>
      <c r="C1301">
        <v>365.48</v>
      </c>
      <c r="D1301">
        <v>363.53</v>
      </c>
      <c r="E1301">
        <v>364.83</v>
      </c>
      <c r="F1301" t="e">
        <f>IF(tblAEX[[#This Row],[Datum]]&lt;=INDEX(tblRecessie[Eind],MATCH(tblAEX[[#This Row],[Datum]],tblRecessie[Start])),1,NA())</f>
        <v>#N/A</v>
      </c>
      <c r="G1301" s="3">
        <f>tblAEX[[#This Row],[Close]]/INDEX(tblAEX[Close],MATCH(EDATE(tblAEX[[#This Row],[Datum]],-12),tblAEX[Datum]))-1</f>
        <v>3.7214988343662769E-2</v>
      </c>
      <c r="H1301" t="e">
        <f ca="1">IF(tblAEX[[#This Row],[Close]]=MinClose,tblAEX[[#This Row],[Close]],NA())</f>
        <v>#N/A</v>
      </c>
      <c r="I1301" t="e">
        <f ca="1">IF(tblAEX[[#This Row],[Close]]=MaxClose,tblAEX[[#This Row],[Close]],NA())</f>
        <v>#N/A</v>
      </c>
    </row>
    <row r="1302" spans="1:9" x14ac:dyDescent="0.25">
      <c r="A1302" s="1">
        <v>38387</v>
      </c>
      <c r="B1302">
        <v>364.37</v>
      </c>
      <c r="C1302">
        <v>367.68</v>
      </c>
      <c r="D1302">
        <v>364.37</v>
      </c>
      <c r="E1302">
        <v>367.32</v>
      </c>
      <c r="F1302" t="e">
        <f>IF(tblAEX[[#This Row],[Datum]]&lt;=INDEX(tblRecessie[Eind],MATCH(tblAEX[[#This Row],[Datum]],tblRecessie[Start])),1,NA())</f>
        <v>#N/A</v>
      </c>
      <c r="G1302" s="3">
        <f>tblAEX[[#This Row],[Close]]/INDEX(tblAEX[Close],MATCH(EDATE(tblAEX[[#This Row],[Datum]],-12),tblAEX[Datum]))-1</f>
        <v>5.2522994928221323E-2</v>
      </c>
      <c r="H1302" t="e">
        <f ca="1">IF(tblAEX[[#This Row],[Close]]=MinClose,tblAEX[[#This Row],[Close]],NA())</f>
        <v>#N/A</v>
      </c>
      <c r="I1302" t="e">
        <f ca="1">IF(tblAEX[[#This Row],[Close]]=MaxClose,tblAEX[[#This Row],[Close]],NA())</f>
        <v>#N/A</v>
      </c>
    </row>
    <row r="1303" spans="1:9" x14ac:dyDescent="0.25">
      <c r="A1303" s="1">
        <v>38390</v>
      </c>
      <c r="B1303">
        <v>369.09</v>
      </c>
      <c r="C1303">
        <v>369.59</v>
      </c>
      <c r="D1303">
        <v>367.83</v>
      </c>
      <c r="E1303">
        <v>369.13</v>
      </c>
      <c r="F1303" t="e">
        <f>IF(tblAEX[[#This Row],[Datum]]&lt;=INDEX(tblRecessie[Eind],MATCH(tblAEX[[#This Row],[Datum]],tblRecessie[Start])),1,NA())</f>
        <v>#N/A</v>
      </c>
      <c r="G1303" s="3">
        <f>tblAEX[[#This Row],[Close]]/INDEX(tblAEX[Close],MATCH(EDATE(tblAEX[[#This Row],[Datum]],-12),tblAEX[Datum]))-1</f>
        <v>5.0604810018499924E-2</v>
      </c>
      <c r="H1303" t="e">
        <f ca="1">IF(tblAEX[[#This Row],[Close]]=MinClose,tblAEX[[#This Row],[Close]],NA())</f>
        <v>#N/A</v>
      </c>
      <c r="I1303" t="e">
        <f ca="1">IF(tblAEX[[#This Row],[Close]]=MaxClose,tblAEX[[#This Row],[Close]],NA())</f>
        <v>#N/A</v>
      </c>
    </row>
    <row r="1304" spans="1:9" x14ac:dyDescent="0.25">
      <c r="A1304" s="1">
        <v>38391</v>
      </c>
      <c r="B1304">
        <v>368.76</v>
      </c>
      <c r="C1304">
        <v>369.29</v>
      </c>
      <c r="D1304">
        <v>367.67</v>
      </c>
      <c r="E1304">
        <v>369.1</v>
      </c>
      <c r="F1304" t="e">
        <f>IF(tblAEX[[#This Row],[Datum]]&lt;=INDEX(tblRecessie[Eind],MATCH(tblAEX[[#This Row],[Datum]],tblRecessie[Start])),1,NA())</f>
        <v>#N/A</v>
      </c>
      <c r="G1304" s="3">
        <f>tblAEX[[#This Row],[Close]]/INDEX(tblAEX[Close],MATCH(EDATE(tblAEX[[#This Row],[Datum]],-12),tblAEX[Datum]))-1</f>
        <v>5.0519425074711855E-2</v>
      </c>
      <c r="H1304" t="e">
        <f ca="1">IF(tblAEX[[#This Row],[Close]]=MinClose,tblAEX[[#This Row],[Close]],NA())</f>
        <v>#N/A</v>
      </c>
      <c r="I1304" t="e">
        <f ca="1">IF(tblAEX[[#This Row],[Close]]=MaxClose,tblAEX[[#This Row],[Close]],NA())</f>
        <v>#N/A</v>
      </c>
    </row>
    <row r="1305" spans="1:9" x14ac:dyDescent="0.25">
      <c r="A1305" s="1">
        <v>38392</v>
      </c>
      <c r="B1305">
        <v>368.93</v>
      </c>
      <c r="C1305">
        <v>369.94</v>
      </c>
      <c r="D1305">
        <v>367.52</v>
      </c>
      <c r="E1305">
        <v>368.36</v>
      </c>
      <c r="F1305" t="e">
        <f>IF(tblAEX[[#This Row],[Datum]]&lt;=INDEX(tblRecessie[Eind],MATCH(tblAEX[[#This Row],[Datum]],tblRecessie[Start])),1,NA())</f>
        <v>#N/A</v>
      </c>
      <c r="G1305" s="3">
        <f>tblAEX[[#This Row],[Close]]/INDEX(tblAEX[Close],MATCH(EDATE(tblAEX[[#This Row],[Datum]],-12),tblAEX[Datum]))-1</f>
        <v>3.6203550029536791E-2</v>
      </c>
      <c r="H1305" t="e">
        <f ca="1">IF(tblAEX[[#This Row],[Close]]=MinClose,tblAEX[[#This Row],[Close]],NA())</f>
        <v>#N/A</v>
      </c>
      <c r="I1305" t="e">
        <f ca="1">IF(tblAEX[[#This Row],[Close]]=MaxClose,tblAEX[[#This Row],[Close]],NA())</f>
        <v>#N/A</v>
      </c>
    </row>
    <row r="1306" spans="1:9" x14ac:dyDescent="0.25">
      <c r="A1306" s="1">
        <v>38393</v>
      </c>
      <c r="B1306">
        <v>368.13</v>
      </c>
      <c r="C1306">
        <v>368.93</v>
      </c>
      <c r="D1306">
        <v>367.06</v>
      </c>
      <c r="E1306">
        <v>367.48</v>
      </c>
      <c r="F1306" t="e">
        <f>IF(tblAEX[[#This Row],[Datum]]&lt;=INDEX(tblRecessie[Eind],MATCH(tblAEX[[#This Row],[Datum]],tblRecessie[Start])),1,NA())</f>
        <v>#N/A</v>
      </c>
      <c r="G1306" s="3">
        <f>tblAEX[[#This Row],[Close]]/INDEX(tblAEX[Close],MATCH(EDATE(tblAEX[[#This Row],[Datum]],-12),tblAEX[Datum]))-1</f>
        <v>3.2914523428057452E-2</v>
      </c>
      <c r="H1306" t="e">
        <f ca="1">IF(tblAEX[[#This Row],[Close]]=MinClose,tblAEX[[#This Row],[Close]],NA())</f>
        <v>#N/A</v>
      </c>
      <c r="I1306" t="e">
        <f ca="1">IF(tblAEX[[#This Row],[Close]]=MaxClose,tblAEX[[#This Row],[Close]],NA())</f>
        <v>#N/A</v>
      </c>
    </row>
    <row r="1307" spans="1:9" x14ac:dyDescent="0.25">
      <c r="A1307" s="1">
        <v>38394</v>
      </c>
      <c r="B1307">
        <v>368.79</v>
      </c>
      <c r="C1307">
        <v>371.05</v>
      </c>
      <c r="D1307">
        <v>368.15</v>
      </c>
      <c r="E1307">
        <v>371.05</v>
      </c>
      <c r="F1307" t="e">
        <f>IF(tblAEX[[#This Row],[Datum]]&lt;=INDEX(tblRecessie[Eind],MATCH(tblAEX[[#This Row],[Datum]],tblRecessie[Start])),1,NA())</f>
        <v>#N/A</v>
      </c>
      <c r="G1307" s="3">
        <f>tblAEX[[#This Row],[Close]]/INDEX(tblAEX[Close],MATCH(EDATE(tblAEX[[#This Row],[Datum]],-12),tblAEX[Datum]))-1</f>
        <v>3.7582841643130749E-2</v>
      </c>
      <c r="H1307" t="e">
        <f ca="1">IF(tblAEX[[#This Row],[Close]]=MinClose,tblAEX[[#This Row],[Close]],NA())</f>
        <v>#N/A</v>
      </c>
      <c r="I1307" t="e">
        <f ca="1">IF(tblAEX[[#This Row],[Close]]=MaxClose,tblAEX[[#This Row],[Close]],NA())</f>
        <v>#N/A</v>
      </c>
    </row>
    <row r="1308" spans="1:9" x14ac:dyDescent="0.25">
      <c r="A1308" s="1">
        <v>38397</v>
      </c>
      <c r="B1308">
        <v>370.99</v>
      </c>
      <c r="C1308">
        <v>371.93</v>
      </c>
      <c r="D1308">
        <v>370.72</v>
      </c>
      <c r="E1308">
        <v>371.8</v>
      </c>
      <c r="F1308" t="e">
        <f>IF(tblAEX[[#This Row],[Datum]]&lt;=INDEX(tblRecessie[Eind],MATCH(tblAEX[[#This Row],[Datum]],tblRecessie[Start])),1,NA())</f>
        <v>#N/A</v>
      </c>
      <c r="G1308" s="3">
        <f>tblAEX[[#This Row],[Close]]/INDEX(tblAEX[Close],MATCH(EDATE(tblAEX[[#This Row],[Datum]],-12),tblAEX[Datum]))-1</f>
        <v>4.5439208188055469E-2</v>
      </c>
      <c r="H1308" t="e">
        <f ca="1">IF(tblAEX[[#This Row],[Close]]=MinClose,tblAEX[[#This Row],[Close]],NA())</f>
        <v>#N/A</v>
      </c>
      <c r="I1308" t="e">
        <f ca="1">IF(tblAEX[[#This Row],[Close]]=MaxClose,tblAEX[[#This Row],[Close]],NA())</f>
        <v>#N/A</v>
      </c>
    </row>
    <row r="1309" spans="1:9" x14ac:dyDescent="0.25">
      <c r="A1309" s="1">
        <v>38398</v>
      </c>
      <c r="B1309">
        <v>371.74</v>
      </c>
      <c r="C1309">
        <v>374.34</v>
      </c>
      <c r="D1309">
        <v>371.61</v>
      </c>
      <c r="E1309">
        <v>373.81</v>
      </c>
      <c r="F1309" t="e">
        <f>IF(tblAEX[[#This Row],[Datum]]&lt;=INDEX(tblRecessie[Eind],MATCH(tblAEX[[#This Row],[Datum]],tblRecessie[Start])),1,NA())</f>
        <v>#N/A</v>
      </c>
      <c r="G1309" s="3">
        <f>tblAEX[[#This Row],[Close]]/INDEX(tblAEX[Close],MATCH(EDATE(tblAEX[[#This Row],[Datum]],-12),tblAEX[Datum]))-1</f>
        <v>5.1090990889663734E-2</v>
      </c>
      <c r="H1309" t="e">
        <f ca="1">IF(tblAEX[[#This Row],[Close]]=MinClose,tblAEX[[#This Row],[Close]],NA())</f>
        <v>#N/A</v>
      </c>
      <c r="I1309" t="e">
        <f ca="1">IF(tblAEX[[#This Row],[Close]]=MaxClose,tblAEX[[#This Row],[Close]],NA())</f>
        <v>#N/A</v>
      </c>
    </row>
    <row r="1310" spans="1:9" x14ac:dyDescent="0.25">
      <c r="A1310" s="1">
        <v>38399</v>
      </c>
      <c r="B1310">
        <v>373.65</v>
      </c>
      <c r="C1310">
        <v>373.65</v>
      </c>
      <c r="D1310">
        <v>370.91</v>
      </c>
      <c r="E1310">
        <v>372.52</v>
      </c>
      <c r="F1310" t="e">
        <f>IF(tblAEX[[#This Row],[Datum]]&lt;=INDEX(tblRecessie[Eind],MATCH(tblAEX[[#This Row],[Datum]],tblRecessie[Start])),1,NA())</f>
        <v>#N/A</v>
      </c>
      <c r="G1310" s="3">
        <f>tblAEX[[#This Row],[Close]]/INDEX(tblAEX[Close],MATCH(EDATE(tblAEX[[#This Row],[Datum]],-12),tblAEX[Datum]))-1</f>
        <v>4.1518718371683194E-2</v>
      </c>
      <c r="H1310" t="e">
        <f ca="1">IF(tblAEX[[#This Row],[Close]]=MinClose,tblAEX[[#This Row],[Close]],NA())</f>
        <v>#N/A</v>
      </c>
      <c r="I1310" t="e">
        <f ca="1">IF(tblAEX[[#This Row],[Close]]=MaxClose,tblAEX[[#This Row],[Close]],NA())</f>
        <v>#N/A</v>
      </c>
    </row>
    <row r="1311" spans="1:9" x14ac:dyDescent="0.25">
      <c r="A1311" s="1">
        <v>38400</v>
      </c>
      <c r="B1311">
        <v>373.11</v>
      </c>
      <c r="C1311">
        <v>375.33</v>
      </c>
      <c r="D1311">
        <v>372.91</v>
      </c>
      <c r="E1311">
        <v>373.98</v>
      </c>
      <c r="F1311" t="e">
        <f>IF(tblAEX[[#This Row],[Datum]]&lt;=INDEX(tblRecessie[Eind],MATCH(tblAEX[[#This Row],[Datum]],tblRecessie[Start])),1,NA())</f>
        <v>#N/A</v>
      </c>
      <c r="G1311" s="3">
        <f>tblAEX[[#This Row],[Close]]/INDEX(tblAEX[Close],MATCH(EDATE(tblAEX[[#This Row],[Datum]],-12),tblAEX[Datum]))-1</f>
        <v>3.5898288183480176E-2</v>
      </c>
      <c r="H1311" t="e">
        <f ca="1">IF(tblAEX[[#This Row],[Close]]=MinClose,tblAEX[[#This Row],[Close]],NA())</f>
        <v>#N/A</v>
      </c>
      <c r="I1311" t="e">
        <f ca="1">IF(tblAEX[[#This Row],[Close]]=MaxClose,tblAEX[[#This Row],[Close]],NA())</f>
        <v>#N/A</v>
      </c>
    </row>
    <row r="1312" spans="1:9" x14ac:dyDescent="0.25">
      <c r="A1312" s="1">
        <v>38401</v>
      </c>
      <c r="B1312">
        <v>373.43</v>
      </c>
      <c r="C1312">
        <v>375.84</v>
      </c>
      <c r="D1312">
        <v>373.37</v>
      </c>
      <c r="E1312">
        <v>375.47</v>
      </c>
      <c r="F1312" t="e">
        <f>IF(tblAEX[[#This Row],[Datum]]&lt;=INDEX(tblRecessie[Eind],MATCH(tblAEX[[#This Row],[Datum]],tblRecessie[Start])),1,NA())</f>
        <v>#N/A</v>
      </c>
      <c r="G1312" s="3">
        <f>tblAEX[[#This Row],[Close]]/INDEX(tblAEX[Close],MATCH(EDATE(tblAEX[[#This Row],[Datum]],-12),tblAEX[Datum]))-1</f>
        <v>3.9104444567443553E-2</v>
      </c>
      <c r="H1312" t="e">
        <f ca="1">IF(tblAEX[[#This Row],[Close]]=MinClose,tblAEX[[#This Row],[Close]],NA())</f>
        <v>#N/A</v>
      </c>
      <c r="I1312" t="e">
        <f ca="1">IF(tblAEX[[#This Row],[Close]]=MaxClose,tblAEX[[#This Row],[Close]],NA())</f>
        <v>#N/A</v>
      </c>
    </row>
    <row r="1313" spans="1:9" x14ac:dyDescent="0.25">
      <c r="A1313" s="1">
        <v>38404</v>
      </c>
      <c r="B1313">
        <v>375.95</v>
      </c>
      <c r="C1313">
        <v>376.14</v>
      </c>
      <c r="D1313">
        <v>373.9</v>
      </c>
      <c r="E1313">
        <v>374.99</v>
      </c>
      <c r="F1313" t="e">
        <f>IF(tblAEX[[#This Row],[Datum]]&lt;=INDEX(tblRecessie[Eind],MATCH(tblAEX[[#This Row],[Datum]],tblRecessie[Start])),1,NA())</f>
        <v>#N/A</v>
      </c>
      <c r="G1313" s="3">
        <f>tblAEX[[#This Row],[Close]]/INDEX(tblAEX[Close],MATCH(EDATE(tblAEX[[#This Row],[Datum]],-12),tblAEX[Datum]))-1</f>
        <v>3.482628252890696E-2</v>
      </c>
      <c r="H1313" t="e">
        <f ca="1">IF(tblAEX[[#This Row],[Close]]=MinClose,tblAEX[[#This Row],[Close]],NA())</f>
        <v>#N/A</v>
      </c>
      <c r="I1313" t="e">
        <f ca="1">IF(tblAEX[[#This Row],[Close]]=MaxClose,tblAEX[[#This Row],[Close]],NA())</f>
        <v>#N/A</v>
      </c>
    </row>
    <row r="1314" spans="1:9" x14ac:dyDescent="0.25">
      <c r="A1314" s="1">
        <v>38405</v>
      </c>
      <c r="B1314">
        <v>373.71</v>
      </c>
      <c r="C1314">
        <v>374.43</v>
      </c>
      <c r="D1314">
        <v>370.41</v>
      </c>
      <c r="E1314">
        <v>373.13</v>
      </c>
      <c r="F1314" t="e">
        <f>IF(tblAEX[[#This Row],[Datum]]&lt;=INDEX(tblRecessie[Eind],MATCH(tblAEX[[#This Row],[Datum]],tblRecessie[Start])),1,NA())</f>
        <v>#N/A</v>
      </c>
      <c r="G1314" s="3">
        <f>tblAEX[[#This Row],[Close]]/INDEX(tblAEX[Close],MATCH(EDATE(tblAEX[[#This Row],[Datum]],-12),tblAEX[Datum]))-1</f>
        <v>2.9693407290890539E-2</v>
      </c>
      <c r="H1314" t="e">
        <f ca="1">IF(tblAEX[[#This Row],[Close]]=MinClose,tblAEX[[#This Row],[Close]],NA())</f>
        <v>#N/A</v>
      </c>
      <c r="I1314" t="e">
        <f ca="1">IF(tblAEX[[#This Row],[Close]]=MaxClose,tblAEX[[#This Row],[Close]],NA())</f>
        <v>#N/A</v>
      </c>
    </row>
    <row r="1315" spans="1:9" x14ac:dyDescent="0.25">
      <c r="A1315" s="1">
        <v>38406</v>
      </c>
      <c r="B1315">
        <v>369.58</v>
      </c>
      <c r="C1315">
        <v>371.08</v>
      </c>
      <c r="D1315">
        <v>368.67</v>
      </c>
      <c r="E1315">
        <v>370.68</v>
      </c>
      <c r="F1315" t="e">
        <f>IF(tblAEX[[#This Row],[Datum]]&lt;=INDEX(tblRecessie[Eind],MATCH(tblAEX[[#This Row],[Datum]],tblRecessie[Start])),1,NA())</f>
        <v>#N/A</v>
      </c>
      <c r="G1315" s="3">
        <f>tblAEX[[#This Row],[Close]]/INDEX(tblAEX[Close],MATCH(EDATE(tblAEX[[#This Row],[Datum]],-12),tblAEX[Datum]))-1</f>
        <v>2.9866918567499345E-2</v>
      </c>
      <c r="H1315" t="e">
        <f ca="1">IF(tblAEX[[#This Row],[Close]]=MinClose,tblAEX[[#This Row],[Close]],NA())</f>
        <v>#N/A</v>
      </c>
      <c r="I1315" t="e">
        <f ca="1">IF(tblAEX[[#This Row],[Close]]=MaxClose,tblAEX[[#This Row],[Close]],NA())</f>
        <v>#N/A</v>
      </c>
    </row>
    <row r="1316" spans="1:9" x14ac:dyDescent="0.25">
      <c r="A1316" s="1">
        <v>38407</v>
      </c>
      <c r="B1316">
        <v>370.87</v>
      </c>
      <c r="C1316">
        <v>371.2</v>
      </c>
      <c r="D1316">
        <v>369.91</v>
      </c>
      <c r="E1316">
        <v>370.29</v>
      </c>
      <c r="F1316" t="e">
        <f>IF(tblAEX[[#This Row],[Datum]]&lt;=INDEX(tblRecessie[Eind],MATCH(tblAEX[[#This Row],[Datum]],tblRecessie[Start])),1,NA())</f>
        <v>#N/A</v>
      </c>
      <c r="G1316" s="3">
        <f>tblAEX[[#This Row],[Close]]/INDEX(tblAEX[Close],MATCH(EDATE(tblAEX[[#This Row],[Datum]],-12),tblAEX[Datum]))-1</f>
        <v>4.5396798509359071E-2</v>
      </c>
      <c r="H1316" t="e">
        <f ca="1">IF(tblAEX[[#This Row],[Close]]=MinClose,tblAEX[[#This Row],[Close]],NA())</f>
        <v>#N/A</v>
      </c>
      <c r="I1316" t="e">
        <f ca="1">IF(tblAEX[[#This Row],[Close]]=MaxClose,tblAEX[[#This Row],[Close]],NA())</f>
        <v>#N/A</v>
      </c>
    </row>
    <row r="1317" spans="1:9" x14ac:dyDescent="0.25">
      <c r="A1317" s="1">
        <v>38408</v>
      </c>
      <c r="B1317">
        <v>372.4</v>
      </c>
      <c r="C1317">
        <v>374.65</v>
      </c>
      <c r="D1317">
        <v>372.4</v>
      </c>
      <c r="E1317">
        <v>374.56</v>
      </c>
      <c r="F1317" t="e">
        <f>IF(tblAEX[[#This Row],[Datum]]&lt;=INDEX(tblRecessie[Eind],MATCH(tblAEX[[#This Row],[Datum]],tblRecessie[Start])),1,NA())</f>
        <v>#N/A</v>
      </c>
      <c r="G1317" s="3">
        <f>tblAEX[[#This Row],[Close]]/INDEX(tblAEX[Close],MATCH(EDATE(tblAEX[[#This Row],[Datum]],-12),tblAEX[Datum]))-1</f>
        <v>5.4979720594862558E-2</v>
      </c>
      <c r="H1317" t="e">
        <f ca="1">IF(tblAEX[[#This Row],[Close]]=MinClose,tblAEX[[#This Row],[Close]],NA())</f>
        <v>#N/A</v>
      </c>
      <c r="I1317" t="e">
        <f ca="1">IF(tblAEX[[#This Row],[Close]]=MaxClose,tblAEX[[#This Row],[Close]],NA())</f>
        <v>#N/A</v>
      </c>
    </row>
    <row r="1318" spans="1:9" x14ac:dyDescent="0.25">
      <c r="A1318" s="1">
        <v>38411</v>
      </c>
      <c r="B1318">
        <v>375.75</v>
      </c>
      <c r="C1318">
        <v>377.02</v>
      </c>
      <c r="D1318">
        <v>374.37</v>
      </c>
      <c r="E1318">
        <v>374.37</v>
      </c>
      <c r="F1318" t="e">
        <f>IF(tblAEX[[#This Row],[Datum]]&lt;=INDEX(tblRecessie[Eind],MATCH(tblAEX[[#This Row],[Datum]],tblRecessie[Start])),1,NA())</f>
        <v>#N/A</v>
      </c>
      <c r="G1318" s="3">
        <f>tblAEX[[#This Row],[Close]]/INDEX(tblAEX[Close],MATCH(EDATE(tblAEX[[#This Row],[Datum]],-12),tblAEX[Datum]))-1</f>
        <v>4.9861185114557394E-2</v>
      </c>
      <c r="H1318" t="e">
        <f ca="1">IF(tblAEX[[#This Row],[Close]]=MinClose,tblAEX[[#This Row],[Close]],NA())</f>
        <v>#N/A</v>
      </c>
      <c r="I1318" t="e">
        <f ca="1">IF(tblAEX[[#This Row],[Close]]=MaxClose,tblAEX[[#This Row],[Close]],NA())</f>
        <v>#N/A</v>
      </c>
    </row>
    <row r="1319" spans="1:9" x14ac:dyDescent="0.25">
      <c r="A1319" s="1">
        <v>38412</v>
      </c>
      <c r="B1319">
        <v>373.51</v>
      </c>
      <c r="C1319">
        <v>376.19</v>
      </c>
      <c r="D1319">
        <v>373.45</v>
      </c>
      <c r="E1319">
        <v>375.71</v>
      </c>
      <c r="F1319" t="e">
        <f>IF(tblAEX[[#This Row],[Datum]]&lt;=INDEX(tblRecessie[Eind],MATCH(tblAEX[[#This Row],[Datum]],tblRecessie[Start])),1,NA())</f>
        <v>#N/A</v>
      </c>
      <c r="G1319" s="3">
        <f>tblAEX[[#This Row],[Close]]/INDEX(tblAEX[Close],MATCH(EDATE(tblAEX[[#This Row],[Datum]],-12),tblAEX[Datum]))-1</f>
        <v>4.7625686640827558E-2</v>
      </c>
      <c r="H1319" t="e">
        <f ca="1">IF(tblAEX[[#This Row],[Close]]=MinClose,tblAEX[[#This Row],[Close]],NA())</f>
        <v>#N/A</v>
      </c>
      <c r="I1319" t="e">
        <f ca="1">IF(tblAEX[[#This Row],[Close]]=MaxClose,tblAEX[[#This Row],[Close]],NA())</f>
        <v>#N/A</v>
      </c>
    </row>
    <row r="1320" spans="1:9" x14ac:dyDescent="0.25">
      <c r="A1320" s="1">
        <v>38413</v>
      </c>
      <c r="B1320">
        <v>375.88</v>
      </c>
      <c r="C1320">
        <v>376.27</v>
      </c>
      <c r="D1320">
        <v>374.24</v>
      </c>
      <c r="E1320">
        <v>376.27</v>
      </c>
      <c r="F1320" t="e">
        <f>IF(tblAEX[[#This Row],[Datum]]&lt;=INDEX(tblRecessie[Eind],MATCH(tblAEX[[#This Row],[Datum]],tblRecessie[Start])),1,NA())</f>
        <v>#N/A</v>
      </c>
      <c r="G1320" s="3">
        <f>tblAEX[[#This Row],[Close]]/INDEX(tblAEX[Close],MATCH(EDATE(tblAEX[[#This Row],[Datum]],-12),tblAEX[Datum]))-1</f>
        <v>3.8759903928443196E-2</v>
      </c>
      <c r="H1320" t="e">
        <f ca="1">IF(tblAEX[[#This Row],[Close]]=MinClose,tblAEX[[#This Row],[Close]],NA())</f>
        <v>#N/A</v>
      </c>
      <c r="I1320" t="e">
        <f ca="1">IF(tblAEX[[#This Row],[Close]]=MaxClose,tblAEX[[#This Row],[Close]],NA())</f>
        <v>#N/A</v>
      </c>
    </row>
    <row r="1321" spans="1:9" x14ac:dyDescent="0.25">
      <c r="A1321" s="1">
        <v>38414</v>
      </c>
      <c r="B1321">
        <v>374.52</v>
      </c>
      <c r="C1321">
        <v>376.9</v>
      </c>
      <c r="D1321">
        <v>374.49</v>
      </c>
      <c r="E1321">
        <v>376.16</v>
      </c>
      <c r="F1321" t="e">
        <f>IF(tblAEX[[#This Row],[Datum]]&lt;=INDEX(tblRecessie[Eind],MATCH(tblAEX[[#This Row],[Datum]],tblRecessie[Start])),1,NA())</f>
        <v>#N/A</v>
      </c>
      <c r="G1321" s="3">
        <f>tblAEX[[#This Row],[Close]]/INDEX(tblAEX[Close],MATCH(EDATE(tblAEX[[#This Row],[Datum]],-12),tblAEX[Datum]))-1</f>
        <v>4.4598722577061878E-2</v>
      </c>
      <c r="H1321" t="e">
        <f ca="1">IF(tblAEX[[#This Row],[Close]]=MinClose,tblAEX[[#This Row],[Close]],NA())</f>
        <v>#N/A</v>
      </c>
      <c r="I1321" t="e">
        <f ca="1">IF(tblAEX[[#This Row],[Close]]=MaxClose,tblAEX[[#This Row],[Close]],NA())</f>
        <v>#N/A</v>
      </c>
    </row>
    <row r="1322" spans="1:9" x14ac:dyDescent="0.25">
      <c r="A1322" s="1">
        <v>38415</v>
      </c>
      <c r="B1322">
        <v>376.91</v>
      </c>
      <c r="C1322">
        <v>378.65</v>
      </c>
      <c r="D1322">
        <v>376.08</v>
      </c>
      <c r="E1322">
        <v>378.65</v>
      </c>
      <c r="F1322" t="e">
        <f>IF(tblAEX[[#This Row],[Datum]]&lt;=INDEX(tblRecessie[Eind],MATCH(tblAEX[[#This Row],[Datum]],tblRecessie[Start])),1,NA())</f>
        <v>#N/A</v>
      </c>
      <c r="G1322" s="3">
        <f>tblAEX[[#This Row],[Close]]/INDEX(tblAEX[Close],MATCH(EDATE(tblAEX[[#This Row],[Datum]],-12),tblAEX[Datum]))-1</f>
        <v>4.7383270635096286E-2</v>
      </c>
      <c r="H1322" t="e">
        <f ca="1">IF(tblAEX[[#This Row],[Close]]=MinClose,tblAEX[[#This Row],[Close]],NA())</f>
        <v>#N/A</v>
      </c>
      <c r="I1322" t="e">
        <f ca="1">IF(tblAEX[[#This Row],[Close]]=MaxClose,tblAEX[[#This Row],[Close]],NA())</f>
        <v>#N/A</v>
      </c>
    </row>
    <row r="1323" spans="1:9" x14ac:dyDescent="0.25">
      <c r="A1323" s="1">
        <v>38418</v>
      </c>
      <c r="B1323">
        <v>379.16</v>
      </c>
      <c r="C1323">
        <v>380.19</v>
      </c>
      <c r="D1323">
        <v>378.89</v>
      </c>
      <c r="E1323">
        <v>379.76</v>
      </c>
      <c r="F1323" t="e">
        <f>IF(tblAEX[[#This Row],[Datum]]&lt;=INDEX(tblRecessie[Eind],MATCH(tblAEX[[#This Row],[Datum]],tblRecessie[Start])),1,NA())</f>
        <v>#N/A</v>
      </c>
      <c r="G1323" s="3">
        <f>tblAEX[[#This Row],[Close]]/INDEX(tblAEX[Close],MATCH(EDATE(tblAEX[[#This Row],[Datum]],-12),tblAEX[Datum]))-1</f>
        <v>5.5094046064512403E-2</v>
      </c>
      <c r="H1323" t="e">
        <f ca="1">IF(tblAEX[[#This Row],[Close]]=MinClose,tblAEX[[#This Row],[Close]],NA())</f>
        <v>#N/A</v>
      </c>
      <c r="I1323" t="e">
        <f ca="1">IF(tblAEX[[#This Row],[Close]]=MaxClose,tblAEX[[#This Row],[Close]],NA())</f>
        <v>#N/A</v>
      </c>
    </row>
    <row r="1324" spans="1:9" x14ac:dyDescent="0.25">
      <c r="A1324" s="1">
        <v>38419</v>
      </c>
      <c r="B1324">
        <v>378.87</v>
      </c>
      <c r="C1324">
        <v>379.03</v>
      </c>
      <c r="D1324">
        <v>377.03</v>
      </c>
      <c r="E1324">
        <v>377.68</v>
      </c>
      <c r="F1324" t="e">
        <f>IF(tblAEX[[#This Row],[Datum]]&lt;=INDEX(tblRecessie[Eind],MATCH(tblAEX[[#This Row],[Datum]],tblRecessie[Start])),1,NA())</f>
        <v>#N/A</v>
      </c>
      <c r="G1324" s="3">
        <f>tblAEX[[#This Row],[Close]]/INDEX(tblAEX[Close],MATCH(EDATE(tblAEX[[#This Row],[Datum]],-12),tblAEX[Datum]))-1</f>
        <v>4.6726899839255154E-2</v>
      </c>
      <c r="H1324" t="e">
        <f ca="1">IF(tblAEX[[#This Row],[Close]]=MinClose,tblAEX[[#This Row],[Close]],NA())</f>
        <v>#N/A</v>
      </c>
      <c r="I1324" t="e">
        <f ca="1">IF(tblAEX[[#This Row],[Close]]=MaxClose,tblAEX[[#This Row],[Close]],NA())</f>
        <v>#N/A</v>
      </c>
    </row>
    <row r="1325" spans="1:9" x14ac:dyDescent="0.25">
      <c r="A1325" s="1">
        <v>38420</v>
      </c>
      <c r="B1325">
        <v>377.82</v>
      </c>
      <c r="C1325">
        <v>379.07</v>
      </c>
      <c r="D1325">
        <v>375.59</v>
      </c>
      <c r="E1325">
        <v>376.32</v>
      </c>
      <c r="F1325" t="e">
        <f>IF(tblAEX[[#This Row],[Datum]]&lt;=INDEX(tblRecessie[Eind],MATCH(tblAEX[[#This Row],[Datum]],tblRecessie[Start])),1,NA())</f>
        <v>#N/A</v>
      </c>
      <c r="G1325" s="3">
        <f>tblAEX[[#This Row],[Close]]/INDEX(tblAEX[Close],MATCH(EDATE(tblAEX[[#This Row],[Datum]],-12),tblAEX[Datum]))-1</f>
        <v>5.8565400843881843E-2</v>
      </c>
      <c r="H1325" t="e">
        <f ca="1">IF(tblAEX[[#This Row],[Close]]=MinClose,tblAEX[[#This Row],[Close]],NA())</f>
        <v>#N/A</v>
      </c>
      <c r="I1325" t="e">
        <f ca="1">IF(tblAEX[[#This Row],[Close]]=MaxClose,tblAEX[[#This Row],[Close]],NA())</f>
        <v>#N/A</v>
      </c>
    </row>
    <row r="1326" spans="1:9" x14ac:dyDescent="0.25">
      <c r="A1326" s="1">
        <v>38421</v>
      </c>
      <c r="B1326">
        <v>373.52</v>
      </c>
      <c r="C1326">
        <v>374.44</v>
      </c>
      <c r="D1326">
        <v>372.6</v>
      </c>
      <c r="E1326">
        <v>372.6</v>
      </c>
      <c r="F1326" t="e">
        <f>IF(tblAEX[[#This Row],[Datum]]&lt;=INDEX(tblRecessie[Eind],MATCH(tblAEX[[#This Row],[Datum]],tblRecessie[Start])),1,NA())</f>
        <v>#N/A</v>
      </c>
      <c r="G1326" s="3">
        <f>tblAEX[[#This Row],[Close]]/INDEX(tblAEX[Close],MATCH(EDATE(tblAEX[[#This Row],[Datum]],-12),tblAEX[Datum]))-1</f>
        <v>5.0998533228026721E-2</v>
      </c>
      <c r="H1326" t="e">
        <f ca="1">IF(tblAEX[[#This Row],[Close]]=MinClose,tblAEX[[#This Row],[Close]],NA())</f>
        <v>#N/A</v>
      </c>
      <c r="I1326" t="e">
        <f ca="1">IF(tblAEX[[#This Row],[Close]]=MaxClose,tblAEX[[#This Row],[Close]],NA())</f>
        <v>#N/A</v>
      </c>
    </row>
    <row r="1327" spans="1:9" x14ac:dyDescent="0.25">
      <c r="A1327" s="1">
        <v>38422</v>
      </c>
      <c r="B1327">
        <v>374.24</v>
      </c>
      <c r="C1327">
        <v>374.58</v>
      </c>
      <c r="D1327">
        <v>372.01</v>
      </c>
      <c r="E1327">
        <v>372.15</v>
      </c>
      <c r="F1327" t="e">
        <f>IF(tblAEX[[#This Row],[Datum]]&lt;=INDEX(tblRecessie[Eind],MATCH(tblAEX[[#This Row],[Datum]],tblRecessie[Start])),1,NA())</f>
        <v>#N/A</v>
      </c>
      <c r="G1327" s="3">
        <f>tblAEX[[#This Row],[Close]]/INDEX(tblAEX[Close],MATCH(EDATE(tblAEX[[#This Row],[Datum]],-12),tblAEX[Datum]))-1</f>
        <v>8.1674175265223026E-2</v>
      </c>
      <c r="H1327" t="e">
        <f ca="1">IF(tblAEX[[#This Row],[Close]]=MinClose,tblAEX[[#This Row],[Close]],NA())</f>
        <v>#N/A</v>
      </c>
      <c r="I1327" t="e">
        <f ca="1">IF(tblAEX[[#This Row],[Close]]=MaxClose,tblAEX[[#This Row],[Close]],NA())</f>
        <v>#N/A</v>
      </c>
    </row>
    <row r="1328" spans="1:9" x14ac:dyDescent="0.25">
      <c r="A1328" s="1">
        <v>38425</v>
      </c>
      <c r="B1328">
        <v>371.47</v>
      </c>
      <c r="C1328">
        <v>372.55</v>
      </c>
      <c r="D1328">
        <v>370.84</v>
      </c>
      <c r="E1328">
        <v>372.16</v>
      </c>
      <c r="F1328" t="e">
        <f>IF(tblAEX[[#This Row],[Datum]]&lt;=INDEX(tblRecessie[Eind],MATCH(tblAEX[[#This Row],[Datum]],tblRecessie[Start])),1,NA())</f>
        <v>#N/A</v>
      </c>
      <c r="G1328" s="3">
        <f>tblAEX[[#This Row],[Close]]/INDEX(tblAEX[Close],MATCH(EDATE(tblAEX[[#This Row],[Datum]],-12),tblAEX[Datum]))-1</f>
        <v>7.5638024220353151E-2</v>
      </c>
      <c r="H1328" t="e">
        <f ca="1">IF(tblAEX[[#This Row],[Close]]=MinClose,tblAEX[[#This Row],[Close]],NA())</f>
        <v>#N/A</v>
      </c>
      <c r="I1328" t="e">
        <f ca="1">IF(tblAEX[[#This Row],[Close]]=MaxClose,tblAEX[[#This Row],[Close]],NA())</f>
        <v>#N/A</v>
      </c>
    </row>
    <row r="1329" spans="1:9" x14ac:dyDescent="0.25">
      <c r="A1329" s="1">
        <v>38426</v>
      </c>
      <c r="B1329">
        <v>372.7</v>
      </c>
      <c r="C1329">
        <v>374.03</v>
      </c>
      <c r="D1329">
        <v>372.62</v>
      </c>
      <c r="E1329">
        <v>373.88</v>
      </c>
      <c r="F1329" t="e">
        <f>IF(tblAEX[[#This Row],[Datum]]&lt;=INDEX(tblRecessie[Eind],MATCH(tblAEX[[#This Row],[Datum]],tblRecessie[Start])),1,NA())</f>
        <v>#N/A</v>
      </c>
      <c r="G1329" s="3">
        <f>tblAEX[[#This Row],[Close]]/INDEX(tblAEX[Close],MATCH(EDATE(tblAEX[[#This Row],[Datum]],-12),tblAEX[Datum]))-1</f>
        <v>0.10871241326137238</v>
      </c>
      <c r="H1329" t="e">
        <f ca="1">IF(tblAEX[[#This Row],[Close]]=MinClose,tblAEX[[#This Row],[Close]],NA())</f>
        <v>#N/A</v>
      </c>
      <c r="I1329" t="e">
        <f ca="1">IF(tblAEX[[#This Row],[Close]]=MaxClose,tblAEX[[#This Row],[Close]],NA())</f>
        <v>#N/A</v>
      </c>
    </row>
    <row r="1330" spans="1:9" x14ac:dyDescent="0.25">
      <c r="A1330" s="1">
        <v>38427</v>
      </c>
      <c r="B1330">
        <v>373.16</v>
      </c>
      <c r="C1330">
        <v>373.19</v>
      </c>
      <c r="D1330">
        <v>368.23</v>
      </c>
      <c r="E1330">
        <v>368.37</v>
      </c>
      <c r="F1330" t="e">
        <f>IF(tblAEX[[#This Row],[Datum]]&lt;=INDEX(tblRecessie[Eind],MATCH(tblAEX[[#This Row],[Datum]],tblRecessie[Start])),1,NA())</f>
        <v>#N/A</v>
      </c>
      <c r="G1330" s="3">
        <f>tblAEX[[#This Row],[Close]]/INDEX(tblAEX[Close],MATCH(EDATE(tblAEX[[#This Row],[Datum]],-12),tblAEX[Datum]))-1</f>
        <v>8.8370856231164696E-2</v>
      </c>
      <c r="H1330" t="e">
        <f ca="1">IF(tblAEX[[#This Row],[Close]]=MinClose,tblAEX[[#This Row],[Close]],NA())</f>
        <v>#N/A</v>
      </c>
      <c r="I1330" t="e">
        <f ca="1">IF(tblAEX[[#This Row],[Close]]=MaxClose,tblAEX[[#This Row],[Close]],NA())</f>
        <v>#N/A</v>
      </c>
    </row>
    <row r="1331" spans="1:9" x14ac:dyDescent="0.25">
      <c r="A1331" s="1">
        <v>38428</v>
      </c>
      <c r="B1331">
        <v>368.19</v>
      </c>
      <c r="C1331">
        <v>369.19</v>
      </c>
      <c r="D1331">
        <v>367.37</v>
      </c>
      <c r="E1331">
        <v>368.36</v>
      </c>
      <c r="F1331" t="e">
        <f>IF(tblAEX[[#This Row],[Datum]]&lt;=INDEX(tblRecessie[Eind],MATCH(tblAEX[[#This Row],[Datum]],tblRecessie[Start])),1,NA())</f>
        <v>#N/A</v>
      </c>
      <c r="G1331" s="3">
        <f>tblAEX[[#This Row],[Close]]/INDEX(tblAEX[Close],MATCH(EDATE(tblAEX[[#This Row],[Datum]],-12),tblAEX[Datum]))-1</f>
        <v>6.7369824114050569E-2</v>
      </c>
      <c r="H1331" t="e">
        <f ca="1">IF(tblAEX[[#This Row],[Close]]=MinClose,tblAEX[[#This Row],[Close]],NA())</f>
        <v>#N/A</v>
      </c>
      <c r="I1331" t="e">
        <f ca="1">IF(tblAEX[[#This Row],[Close]]=MaxClose,tblAEX[[#This Row],[Close]],NA())</f>
        <v>#N/A</v>
      </c>
    </row>
    <row r="1332" spans="1:9" x14ac:dyDescent="0.25">
      <c r="A1332" s="1">
        <v>38429</v>
      </c>
      <c r="B1332">
        <v>368.79</v>
      </c>
      <c r="C1332">
        <v>370.63</v>
      </c>
      <c r="D1332">
        <v>366.5</v>
      </c>
      <c r="E1332">
        <v>369.84</v>
      </c>
      <c r="F1332" t="e">
        <f>IF(tblAEX[[#This Row],[Datum]]&lt;=INDEX(tblRecessie[Eind],MATCH(tblAEX[[#This Row],[Datum]],tblRecessie[Start])),1,NA())</f>
        <v>#N/A</v>
      </c>
      <c r="G1332" s="3">
        <f>tblAEX[[#This Row],[Close]]/INDEX(tblAEX[Close],MATCH(EDATE(tblAEX[[#This Row],[Datum]],-12),tblAEX[Datum]))-1</f>
        <v>9.7676075149140784E-2</v>
      </c>
      <c r="H1332" t="e">
        <f ca="1">IF(tblAEX[[#This Row],[Close]]=MinClose,tblAEX[[#This Row],[Close]],NA())</f>
        <v>#N/A</v>
      </c>
      <c r="I1332" t="e">
        <f ca="1">IF(tblAEX[[#This Row],[Close]]=MaxClose,tblAEX[[#This Row],[Close]],NA())</f>
        <v>#N/A</v>
      </c>
    </row>
    <row r="1333" spans="1:9" x14ac:dyDescent="0.25">
      <c r="A1333" s="1">
        <v>38432</v>
      </c>
      <c r="B1333">
        <v>369.59</v>
      </c>
      <c r="C1333">
        <v>370.99</v>
      </c>
      <c r="D1333">
        <v>368.95</v>
      </c>
      <c r="E1333">
        <v>369.06</v>
      </c>
      <c r="F1333" t="e">
        <f>IF(tblAEX[[#This Row],[Datum]]&lt;=INDEX(tblRecessie[Eind],MATCH(tblAEX[[#This Row],[Datum]],tblRecessie[Start])),1,NA())</f>
        <v>#N/A</v>
      </c>
      <c r="G1333" s="3">
        <f>tblAEX[[#This Row],[Close]]/INDEX(tblAEX[Close],MATCH(EDATE(tblAEX[[#This Row],[Datum]],-12),tblAEX[Datum]))-1</f>
        <v>9.7608850820842141E-2</v>
      </c>
      <c r="H1333" t="e">
        <f ca="1">IF(tblAEX[[#This Row],[Close]]=MinClose,tblAEX[[#This Row],[Close]],NA())</f>
        <v>#N/A</v>
      </c>
      <c r="I1333" t="e">
        <f ca="1">IF(tblAEX[[#This Row],[Close]]=MaxClose,tblAEX[[#This Row],[Close]],NA())</f>
        <v>#N/A</v>
      </c>
    </row>
    <row r="1334" spans="1:9" x14ac:dyDescent="0.25">
      <c r="A1334" s="1">
        <v>38433</v>
      </c>
      <c r="B1334">
        <v>369.92</v>
      </c>
      <c r="C1334">
        <v>370.11</v>
      </c>
      <c r="D1334">
        <v>367.2</v>
      </c>
      <c r="E1334">
        <v>369.67</v>
      </c>
      <c r="F1334" t="e">
        <f>IF(tblAEX[[#This Row],[Datum]]&lt;=INDEX(tblRecessie[Eind],MATCH(tblAEX[[#This Row],[Datum]],tblRecessie[Start])),1,NA())</f>
        <v>#N/A</v>
      </c>
      <c r="G1334" s="3">
        <f>tblAEX[[#This Row],[Close]]/INDEX(tblAEX[Close],MATCH(EDATE(tblAEX[[#This Row],[Datum]],-12),tblAEX[Datum]))-1</f>
        <v>0.12573847371947133</v>
      </c>
      <c r="H1334" t="e">
        <f ca="1">IF(tblAEX[[#This Row],[Close]]=MinClose,tblAEX[[#This Row],[Close]],NA())</f>
        <v>#N/A</v>
      </c>
      <c r="I1334" t="e">
        <f ca="1">IF(tblAEX[[#This Row],[Close]]=MaxClose,tblAEX[[#This Row],[Close]],NA())</f>
        <v>#N/A</v>
      </c>
    </row>
    <row r="1335" spans="1:9" x14ac:dyDescent="0.25">
      <c r="A1335" s="1">
        <v>38434</v>
      </c>
      <c r="B1335">
        <v>366.77</v>
      </c>
      <c r="C1335">
        <v>369.13</v>
      </c>
      <c r="D1335">
        <v>366.59</v>
      </c>
      <c r="E1335">
        <v>369.06</v>
      </c>
      <c r="F1335" t="e">
        <f>IF(tblAEX[[#This Row],[Datum]]&lt;=INDEX(tblRecessie[Eind],MATCH(tblAEX[[#This Row],[Datum]],tblRecessie[Start])),1,NA())</f>
        <v>#N/A</v>
      </c>
      <c r="G1335" s="3">
        <f>tblAEX[[#This Row],[Close]]/INDEX(tblAEX[Close],MATCH(EDATE(tblAEX[[#This Row],[Datum]],-12),tblAEX[Datum]))-1</f>
        <v>0.12104735579113646</v>
      </c>
      <c r="H1335" t="e">
        <f ca="1">IF(tblAEX[[#This Row],[Close]]=MinClose,tblAEX[[#This Row],[Close]],NA())</f>
        <v>#N/A</v>
      </c>
      <c r="I1335" t="e">
        <f ca="1">IF(tblAEX[[#This Row],[Close]]=MaxClose,tblAEX[[#This Row],[Close]],NA())</f>
        <v>#N/A</v>
      </c>
    </row>
    <row r="1336" spans="1:9" x14ac:dyDescent="0.25">
      <c r="A1336" s="1">
        <v>38435</v>
      </c>
      <c r="B1336">
        <v>369.21</v>
      </c>
      <c r="C1336">
        <v>372.45</v>
      </c>
      <c r="D1336">
        <v>368.84</v>
      </c>
      <c r="E1336">
        <v>371.62</v>
      </c>
      <c r="F1336" t="e">
        <f>IF(tblAEX[[#This Row],[Datum]]&lt;=INDEX(tblRecessie[Eind],MATCH(tblAEX[[#This Row],[Datum]],tblRecessie[Start])),1,NA())</f>
        <v>#N/A</v>
      </c>
      <c r="G1336" s="3">
        <f>tblAEX[[#This Row],[Close]]/INDEX(tblAEX[Close],MATCH(EDATE(tblAEX[[#This Row],[Datum]],-12),tblAEX[Datum]))-1</f>
        <v>0.13878589158214094</v>
      </c>
      <c r="H1336" t="e">
        <f ca="1">IF(tblAEX[[#This Row],[Close]]=MinClose,tblAEX[[#This Row],[Close]],NA())</f>
        <v>#N/A</v>
      </c>
      <c r="I1336" t="e">
        <f ca="1">IF(tblAEX[[#This Row],[Close]]=MaxClose,tblAEX[[#This Row],[Close]],NA())</f>
        <v>#N/A</v>
      </c>
    </row>
    <row r="1337" spans="1:9" x14ac:dyDescent="0.25">
      <c r="A1337" s="1">
        <v>38440</v>
      </c>
      <c r="B1337">
        <v>370.09</v>
      </c>
      <c r="C1337">
        <v>371.68</v>
      </c>
      <c r="D1337">
        <v>368.87</v>
      </c>
      <c r="E1337">
        <v>371.47</v>
      </c>
      <c r="F1337" t="e">
        <f>IF(tblAEX[[#This Row],[Datum]]&lt;=INDEX(tblRecessie[Eind],MATCH(tblAEX[[#This Row],[Datum]],tblRecessie[Start])),1,NA())</f>
        <v>#N/A</v>
      </c>
      <c r="G1337" s="3">
        <f>tblAEX[[#This Row],[Close]]/INDEX(tblAEX[Close],MATCH(EDATE(tblAEX[[#This Row],[Datum]],-12),tblAEX[Datum]))-1</f>
        <v>9.0922439869607352E-2</v>
      </c>
      <c r="H1337" t="e">
        <f ca="1">IF(tblAEX[[#This Row],[Close]]=MinClose,tblAEX[[#This Row],[Close]],NA())</f>
        <v>#N/A</v>
      </c>
      <c r="I1337" t="e">
        <f ca="1">IF(tblAEX[[#This Row],[Close]]=MaxClose,tblAEX[[#This Row],[Close]],NA())</f>
        <v>#N/A</v>
      </c>
    </row>
    <row r="1338" spans="1:9" x14ac:dyDescent="0.25">
      <c r="A1338" s="1">
        <v>38441</v>
      </c>
      <c r="B1338">
        <v>368.34</v>
      </c>
      <c r="C1338">
        <v>369.91</v>
      </c>
      <c r="D1338">
        <v>368.15</v>
      </c>
      <c r="E1338">
        <v>368.98</v>
      </c>
      <c r="F1338" t="e">
        <f>IF(tblAEX[[#This Row],[Datum]]&lt;=INDEX(tblRecessie[Eind],MATCH(tblAEX[[#This Row],[Datum]],tblRecessie[Start])),1,NA())</f>
        <v>#N/A</v>
      </c>
      <c r="G1338" s="3">
        <f>tblAEX[[#This Row],[Close]]/INDEX(tblAEX[Close],MATCH(EDATE(tblAEX[[#This Row],[Datum]],-12),tblAEX[Datum]))-1</f>
        <v>8.5778183209251679E-2</v>
      </c>
      <c r="H1338" t="e">
        <f ca="1">IF(tblAEX[[#This Row],[Close]]=MinClose,tblAEX[[#This Row],[Close]],NA())</f>
        <v>#N/A</v>
      </c>
      <c r="I1338" t="e">
        <f ca="1">IF(tblAEX[[#This Row],[Close]]=MaxClose,tblAEX[[#This Row],[Close]],NA())</f>
        <v>#N/A</v>
      </c>
    </row>
    <row r="1339" spans="1:9" x14ac:dyDescent="0.25">
      <c r="A1339" s="1">
        <v>38442</v>
      </c>
      <c r="B1339">
        <v>371.37</v>
      </c>
      <c r="C1339">
        <v>371.48</v>
      </c>
      <c r="D1339">
        <v>369.43</v>
      </c>
      <c r="E1339">
        <v>369.56</v>
      </c>
      <c r="F1339" t="e">
        <f>IF(tblAEX[[#This Row],[Datum]]&lt;=INDEX(tblRecessie[Eind],MATCH(tblAEX[[#This Row],[Datum]],tblRecessie[Start])),1,NA())</f>
        <v>#N/A</v>
      </c>
      <c r="G1339" s="3">
        <f>tblAEX[[#This Row],[Close]]/INDEX(tblAEX[Close],MATCH(EDATE(tblAEX[[#This Row],[Datum]],-12),tblAEX[Datum]))-1</f>
        <v>9.0565703662171426E-2</v>
      </c>
      <c r="H1339" t="e">
        <f ca="1">IF(tblAEX[[#This Row],[Close]]=MinClose,tblAEX[[#This Row],[Close]],NA())</f>
        <v>#N/A</v>
      </c>
      <c r="I1339" t="e">
        <f ca="1">IF(tblAEX[[#This Row],[Close]]=MaxClose,tblAEX[[#This Row],[Close]],NA())</f>
        <v>#N/A</v>
      </c>
    </row>
    <row r="1340" spans="1:9" x14ac:dyDescent="0.25">
      <c r="A1340" s="1">
        <v>38443</v>
      </c>
      <c r="B1340">
        <v>370.09</v>
      </c>
      <c r="C1340">
        <v>371.44</v>
      </c>
      <c r="D1340">
        <v>368.2</v>
      </c>
      <c r="E1340">
        <v>368.2</v>
      </c>
      <c r="F1340" t="e">
        <f>IF(tblAEX[[#This Row],[Datum]]&lt;=INDEX(tblRecessie[Eind],MATCH(tblAEX[[#This Row],[Datum]],tblRecessie[Start])),1,NA())</f>
        <v>#N/A</v>
      </c>
      <c r="G1340" s="3">
        <f>tblAEX[[#This Row],[Close]]/INDEX(tblAEX[Close],MATCH(EDATE(tblAEX[[#This Row],[Datum]],-12),tblAEX[Datum]))-1</f>
        <v>7.5162062722653689E-2</v>
      </c>
      <c r="H1340" t="e">
        <f ca="1">IF(tblAEX[[#This Row],[Close]]=MinClose,tblAEX[[#This Row],[Close]],NA())</f>
        <v>#N/A</v>
      </c>
      <c r="I1340" t="e">
        <f ca="1">IF(tblAEX[[#This Row],[Close]]=MaxClose,tblAEX[[#This Row],[Close]],NA())</f>
        <v>#N/A</v>
      </c>
    </row>
    <row r="1341" spans="1:9" x14ac:dyDescent="0.25">
      <c r="A1341" s="1">
        <v>38446</v>
      </c>
      <c r="B1341">
        <v>368.65</v>
      </c>
      <c r="C1341">
        <v>368.65</v>
      </c>
      <c r="D1341">
        <v>365.22</v>
      </c>
      <c r="E1341">
        <v>366.91</v>
      </c>
      <c r="F1341" t="e">
        <f>IF(tblAEX[[#This Row],[Datum]]&lt;=INDEX(tblRecessie[Eind],MATCH(tblAEX[[#This Row],[Datum]],tblRecessie[Start])),1,NA())</f>
        <v>#N/A</v>
      </c>
      <c r="G1341" s="3">
        <f>tblAEX[[#This Row],[Close]]/INDEX(tblAEX[Close],MATCH(EDATE(tblAEX[[#This Row],[Datum]],-12),tblAEX[Datum]))-1</f>
        <v>4.6759100764578454E-2</v>
      </c>
      <c r="H1341" t="e">
        <f ca="1">IF(tblAEX[[#This Row],[Close]]=MinClose,tblAEX[[#This Row],[Close]],NA())</f>
        <v>#N/A</v>
      </c>
      <c r="I1341" t="e">
        <f ca="1">IF(tblAEX[[#This Row],[Close]]=MaxClose,tblAEX[[#This Row],[Close]],NA())</f>
        <v>#N/A</v>
      </c>
    </row>
    <row r="1342" spans="1:9" x14ac:dyDescent="0.25">
      <c r="A1342" s="1">
        <v>38447</v>
      </c>
      <c r="B1342">
        <v>368.71</v>
      </c>
      <c r="C1342">
        <v>369.38</v>
      </c>
      <c r="D1342">
        <v>368.03</v>
      </c>
      <c r="E1342">
        <v>369.07</v>
      </c>
      <c r="F1342" t="e">
        <f>IF(tblAEX[[#This Row],[Datum]]&lt;=INDEX(tblRecessie[Eind],MATCH(tblAEX[[#This Row],[Datum]],tblRecessie[Start])),1,NA())</f>
        <v>#N/A</v>
      </c>
      <c r="G1342" s="3">
        <f>tblAEX[[#This Row],[Close]]/INDEX(tblAEX[Close],MATCH(EDATE(tblAEX[[#This Row],[Datum]],-12),tblAEX[Datum]))-1</f>
        <v>4.7601476014760058E-2</v>
      </c>
      <c r="H1342" t="e">
        <f ca="1">IF(tblAEX[[#This Row],[Close]]=MinClose,tblAEX[[#This Row],[Close]],NA())</f>
        <v>#N/A</v>
      </c>
      <c r="I1342" t="e">
        <f ca="1">IF(tblAEX[[#This Row],[Close]]=MaxClose,tblAEX[[#This Row],[Close]],NA())</f>
        <v>#N/A</v>
      </c>
    </row>
    <row r="1343" spans="1:9" x14ac:dyDescent="0.25">
      <c r="A1343" s="1">
        <v>38448</v>
      </c>
      <c r="B1343">
        <v>369.61</v>
      </c>
      <c r="C1343">
        <v>371.17</v>
      </c>
      <c r="D1343">
        <v>369.61</v>
      </c>
      <c r="E1343">
        <v>371.17</v>
      </c>
      <c r="F1343" t="e">
        <f>IF(tblAEX[[#This Row],[Datum]]&lt;=INDEX(tblRecessie[Eind],MATCH(tblAEX[[#This Row],[Datum]],tblRecessie[Start])),1,NA())</f>
        <v>#N/A</v>
      </c>
      <c r="G1343" s="3">
        <f>tblAEX[[#This Row],[Close]]/INDEX(tblAEX[Close],MATCH(EDATE(tblAEX[[#This Row],[Datum]],-12),tblAEX[Datum]))-1</f>
        <v>6.1547261547261645E-2</v>
      </c>
      <c r="H1343" t="e">
        <f ca="1">IF(tblAEX[[#This Row],[Close]]=MinClose,tblAEX[[#This Row],[Close]],NA())</f>
        <v>#N/A</v>
      </c>
      <c r="I1343" t="e">
        <f ca="1">IF(tblAEX[[#This Row],[Close]]=MaxClose,tblAEX[[#This Row],[Close]],NA())</f>
        <v>#N/A</v>
      </c>
    </row>
    <row r="1344" spans="1:9" x14ac:dyDescent="0.25">
      <c r="A1344" s="1">
        <v>38449</v>
      </c>
      <c r="B1344">
        <v>370.61</v>
      </c>
      <c r="C1344">
        <v>373.22</v>
      </c>
      <c r="D1344">
        <v>370.61</v>
      </c>
      <c r="E1344">
        <v>372.79</v>
      </c>
      <c r="F1344" t="e">
        <f>IF(tblAEX[[#This Row],[Datum]]&lt;=INDEX(tblRecessie[Eind],MATCH(tblAEX[[#This Row],[Datum]],tblRecessie[Start])),1,NA())</f>
        <v>#N/A</v>
      </c>
      <c r="G1344" s="3">
        <f>tblAEX[[#This Row],[Close]]/INDEX(tblAEX[Close],MATCH(EDATE(tblAEX[[#This Row],[Datum]],-12),tblAEX[Datum]))-1</f>
        <v>6.3625210419698153E-2</v>
      </c>
      <c r="H1344" t="e">
        <f ca="1">IF(tblAEX[[#This Row],[Close]]=MinClose,tblAEX[[#This Row],[Close]],NA())</f>
        <v>#N/A</v>
      </c>
      <c r="I1344" t="e">
        <f ca="1">IF(tblAEX[[#This Row],[Close]]=MaxClose,tblAEX[[#This Row],[Close]],NA())</f>
        <v>#N/A</v>
      </c>
    </row>
    <row r="1345" spans="1:9" x14ac:dyDescent="0.25">
      <c r="A1345" s="1">
        <v>38450</v>
      </c>
      <c r="B1345">
        <v>373.71</v>
      </c>
      <c r="C1345">
        <v>374.26</v>
      </c>
      <c r="D1345">
        <v>373.05</v>
      </c>
      <c r="E1345">
        <v>373.61</v>
      </c>
      <c r="F1345" t="e">
        <f>IF(tblAEX[[#This Row],[Datum]]&lt;=INDEX(tblRecessie[Eind],MATCH(tblAEX[[#This Row],[Datum]],tblRecessie[Start])),1,NA())</f>
        <v>#N/A</v>
      </c>
      <c r="G1345" s="3">
        <f>tblAEX[[#This Row],[Close]]/INDEX(tblAEX[Close],MATCH(EDATE(tblAEX[[#This Row],[Datum]],-12),tblAEX[Datum]))-1</f>
        <v>6.4537269204467895E-2</v>
      </c>
      <c r="H1345" t="e">
        <f ca="1">IF(tblAEX[[#This Row],[Close]]=MinClose,tblAEX[[#This Row],[Close]],NA())</f>
        <v>#N/A</v>
      </c>
      <c r="I1345" t="e">
        <f ca="1">IF(tblAEX[[#This Row],[Close]]=MaxClose,tblAEX[[#This Row],[Close]],NA())</f>
        <v>#N/A</v>
      </c>
    </row>
    <row r="1346" spans="1:9" x14ac:dyDescent="0.25">
      <c r="A1346" s="1">
        <v>38453</v>
      </c>
      <c r="B1346">
        <v>372.2</v>
      </c>
      <c r="C1346">
        <v>373.37</v>
      </c>
      <c r="D1346">
        <v>371.86</v>
      </c>
      <c r="E1346">
        <v>372.33</v>
      </c>
      <c r="F1346" t="e">
        <f>IF(tblAEX[[#This Row],[Datum]]&lt;=INDEX(tblRecessie[Eind],MATCH(tblAEX[[#This Row],[Datum]],tblRecessie[Start])),1,NA())</f>
        <v>#N/A</v>
      </c>
      <c r="G1346" s="3">
        <f>tblAEX[[#This Row],[Close]]/INDEX(tblAEX[Close],MATCH(EDATE(tblAEX[[#This Row],[Datum]],-12),tblAEX[Datum]))-1</f>
        <v>6.0890129929336734E-2</v>
      </c>
      <c r="H1346" t="e">
        <f ca="1">IF(tblAEX[[#This Row],[Close]]=MinClose,tblAEX[[#This Row],[Close]],NA())</f>
        <v>#N/A</v>
      </c>
      <c r="I1346" t="e">
        <f ca="1">IF(tblAEX[[#This Row],[Close]]=MaxClose,tblAEX[[#This Row],[Close]],NA())</f>
        <v>#N/A</v>
      </c>
    </row>
    <row r="1347" spans="1:9" x14ac:dyDescent="0.25">
      <c r="A1347" s="1">
        <v>38454</v>
      </c>
      <c r="B1347">
        <v>372.8</v>
      </c>
      <c r="C1347">
        <v>372.86</v>
      </c>
      <c r="D1347">
        <v>369.27</v>
      </c>
      <c r="E1347">
        <v>370.31</v>
      </c>
      <c r="F1347" t="e">
        <f>IF(tblAEX[[#This Row],[Datum]]&lt;=INDEX(tblRecessie[Eind],MATCH(tblAEX[[#This Row],[Datum]],tblRecessie[Start])),1,NA())</f>
        <v>#N/A</v>
      </c>
      <c r="G1347" s="3">
        <f>tblAEX[[#This Row],[Close]]/INDEX(tblAEX[Close],MATCH(EDATE(tblAEX[[#This Row],[Datum]],-12),tblAEX[Datum]))-1</f>
        <v>5.5134488260770498E-2</v>
      </c>
      <c r="H1347" t="e">
        <f ca="1">IF(tblAEX[[#This Row],[Close]]=MinClose,tblAEX[[#This Row],[Close]],NA())</f>
        <v>#N/A</v>
      </c>
      <c r="I1347" t="e">
        <f ca="1">IF(tblAEX[[#This Row],[Close]]=MaxClose,tblAEX[[#This Row],[Close]],NA())</f>
        <v>#N/A</v>
      </c>
    </row>
    <row r="1348" spans="1:9" x14ac:dyDescent="0.25">
      <c r="A1348" s="1">
        <v>38455</v>
      </c>
      <c r="B1348">
        <v>371.14</v>
      </c>
      <c r="C1348">
        <v>372.43</v>
      </c>
      <c r="D1348">
        <v>370.44</v>
      </c>
      <c r="E1348">
        <v>370.68</v>
      </c>
      <c r="F1348" t="e">
        <f>IF(tblAEX[[#This Row],[Datum]]&lt;=INDEX(tblRecessie[Eind],MATCH(tblAEX[[#This Row],[Datum]],tblRecessie[Start])),1,NA())</f>
        <v>#N/A</v>
      </c>
      <c r="G1348" s="3">
        <f>tblAEX[[#This Row],[Close]]/INDEX(tblAEX[Close],MATCH(EDATE(tblAEX[[#This Row],[Datum]],-12),tblAEX[Datum]))-1</f>
        <v>4.9074545763287514E-2</v>
      </c>
      <c r="H1348" t="e">
        <f ca="1">IF(tblAEX[[#This Row],[Close]]=MinClose,tblAEX[[#This Row],[Close]],NA())</f>
        <v>#N/A</v>
      </c>
      <c r="I1348" t="e">
        <f ca="1">IF(tblAEX[[#This Row],[Close]]=MaxClose,tblAEX[[#This Row],[Close]],NA())</f>
        <v>#N/A</v>
      </c>
    </row>
    <row r="1349" spans="1:9" x14ac:dyDescent="0.25">
      <c r="A1349" s="1">
        <v>38456</v>
      </c>
      <c r="B1349">
        <v>368.63</v>
      </c>
      <c r="C1349">
        <v>370.11</v>
      </c>
      <c r="D1349">
        <v>368.24</v>
      </c>
      <c r="E1349">
        <v>368.9</v>
      </c>
      <c r="F1349" t="e">
        <f>IF(tblAEX[[#This Row],[Datum]]&lt;=INDEX(tblRecessie[Eind],MATCH(tblAEX[[#This Row],[Datum]],tblRecessie[Start])),1,NA())</f>
        <v>#N/A</v>
      </c>
      <c r="G1349" s="3">
        <f>tblAEX[[#This Row],[Close]]/INDEX(tblAEX[Close],MATCH(EDATE(tblAEX[[#This Row],[Datum]],-12),tblAEX[Datum]))-1</f>
        <v>5.4421768707482832E-2</v>
      </c>
      <c r="H1349" t="e">
        <f ca="1">IF(tblAEX[[#This Row],[Close]]=MinClose,tblAEX[[#This Row],[Close]],NA())</f>
        <v>#N/A</v>
      </c>
      <c r="I1349" t="e">
        <f ca="1">IF(tblAEX[[#This Row],[Close]]=MaxClose,tblAEX[[#This Row],[Close]],NA())</f>
        <v>#N/A</v>
      </c>
    </row>
    <row r="1350" spans="1:9" x14ac:dyDescent="0.25">
      <c r="A1350" s="1">
        <v>38457</v>
      </c>
      <c r="B1350">
        <v>365.81</v>
      </c>
      <c r="C1350">
        <v>366.56</v>
      </c>
      <c r="D1350">
        <v>364.25</v>
      </c>
      <c r="E1350">
        <v>364.26</v>
      </c>
      <c r="F1350" t="e">
        <f>IF(tblAEX[[#This Row],[Datum]]&lt;=INDEX(tblRecessie[Eind],MATCH(tblAEX[[#This Row],[Datum]],tblRecessie[Start])),1,NA())</f>
        <v>#N/A</v>
      </c>
      <c r="G1350" s="3">
        <f>tblAEX[[#This Row],[Close]]/INDEX(tblAEX[Close],MATCH(EDATE(tblAEX[[#This Row],[Datum]],-12),tblAEX[Datum]))-1</f>
        <v>4.0802331561803351E-2</v>
      </c>
      <c r="H1350" t="e">
        <f ca="1">IF(tblAEX[[#This Row],[Close]]=MinClose,tblAEX[[#This Row],[Close]],NA())</f>
        <v>#N/A</v>
      </c>
      <c r="I1350" t="e">
        <f ca="1">IF(tblAEX[[#This Row],[Close]]=MaxClose,tblAEX[[#This Row],[Close]],NA())</f>
        <v>#N/A</v>
      </c>
    </row>
    <row r="1351" spans="1:9" x14ac:dyDescent="0.25">
      <c r="A1351" s="1">
        <v>38460</v>
      </c>
      <c r="B1351">
        <v>356.93</v>
      </c>
      <c r="C1351">
        <v>358.6</v>
      </c>
      <c r="D1351">
        <v>355.39</v>
      </c>
      <c r="E1351">
        <v>355.88</v>
      </c>
      <c r="F1351" t="e">
        <f>IF(tblAEX[[#This Row],[Datum]]&lt;=INDEX(tblRecessie[Eind],MATCH(tblAEX[[#This Row],[Datum]],tblRecessie[Start])),1,NA())</f>
        <v>#N/A</v>
      </c>
      <c r="G1351" s="3">
        <f>tblAEX[[#This Row],[Close]]/INDEX(tblAEX[Close],MATCH(EDATE(tblAEX[[#This Row],[Datum]],-12),tblAEX[Datum]))-1</f>
        <v>8.8445401973011872E-3</v>
      </c>
      <c r="H1351" t="e">
        <f ca="1">IF(tblAEX[[#This Row],[Close]]=MinClose,tblAEX[[#This Row],[Close]],NA())</f>
        <v>#N/A</v>
      </c>
      <c r="I1351" t="e">
        <f ca="1">IF(tblAEX[[#This Row],[Close]]=MaxClose,tblAEX[[#This Row],[Close]],NA())</f>
        <v>#N/A</v>
      </c>
    </row>
    <row r="1352" spans="1:9" x14ac:dyDescent="0.25">
      <c r="A1352" s="1">
        <v>38461</v>
      </c>
      <c r="B1352">
        <v>357.41</v>
      </c>
      <c r="C1352">
        <v>357.97</v>
      </c>
      <c r="D1352">
        <v>355.76</v>
      </c>
      <c r="E1352">
        <v>356.65</v>
      </c>
      <c r="F1352" t="e">
        <f>IF(tblAEX[[#This Row],[Datum]]&lt;=INDEX(tblRecessie[Eind],MATCH(tblAEX[[#This Row],[Datum]],tblRecessie[Start])),1,NA())</f>
        <v>#N/A</v>
      </c>
      <c r="G1352" s="3">
        <f>tblAEX[[#This Row],[Close]]/INDEX(tblAEX[Close],MATCH(EDATE(tblAEX[[#This Row],[Datum]],-12),tblAEX[Datum]))-1</f>
        <v>1.0654878290685454E-2</v>
      </c>
      <c r="H1352" t="e">
        <f ca="1">IF(tblAEX[[#This Row],[Close]]=MinClose,tblAEX[[#This Row],[Close]],NA())</f>
        <v>#N/A</v>
      </c>
      <c r="I1352" t="e">
        <f ca="1">IF(tblAEX[[#This Row],[Close]]=MaxClose,tblAEX[[#This Row],[Close]],NA())</f>
        <v>#N/A</v>
      </c>
    </row>
    <row r="1353" spans="1:9" x14ac:dyDescent="0.25">
      <c r="A1353" s="1">
        <v>38462</v>
      </c>
      <c r="B1353">
        <v>358.1</v>
      </c>
      <c r="C1353">
        <v>358.54</v>
      </c>
      <c r="D1353">
        <v>353.51</v>
      </c>
      <c r="E1353">
        <v>353.89</v>
      </c>
      <c r="F1353" t="e">
        <f>IF(tblAEX[[#This Row],[Datum]]&lt;=INDEX(tblRecessie[Eind],MATCH(tblAEX[[#This Row],[Datum]],tblRecessie[Start])),1,NA())</f>
        <v>#N/A</v>
      </c>
      <c r="G1353" s="3">
        <f>tblAEX[[#This Row],[Close]]/INDEX(tblAEX[Close],MATCH(EDATE(tblAEX[[#This Row],[Datum]],-12),tblAEX[Datum]))-1</f>
        <v>-5.2563525972565417E-3</v>
      </c>
      <c r="H1353" t="e">
        <f ca="1">IF(tblAEX[[#This Row],[Close]]=MinClose,tblAEX[[#This Row],[Close]],NA())</f>
        <v>#N/A</v>
      </c>
      <c r="I1353" t="e">
        <f ca="1">IF(tblAEX[[#This Row],[Close]]=MaxClose,tblAEX[[#This Row],[Close]],NA())</f>
        <v>#N/A</v>
      </c>
    </row>
    <row r="1354" spans="1:9" x14ac:dyDescent="0.25">
      <c r="A1354" s="1">
        <v>38463</v>
      </c>
      <c r="B1354">
        <v>352.07</v>
      </c>
      <c r="C1354">
        <v>355.16</v>
      </c>
      <c r="D1354">
        <v>352.04</v>
      </c>
      <c r="E1354">
        <v>353.26</v>
      </c>
      <c r="F1354" t="e">
        <f>IF(tblAEX[[#This Row],[Datum]]&lt;=INDEX(tblRecessie[Eind],MATCH(tblAEX[[#This Row],[Datum]],tblRecessie[Start])),1,NA())</f>
        <v>#N/A</v>
      </c>
      <c r="G1354" s="3">
        <f>tblAEX[[#This Row],[Close]]/INDEX(tblAEX[Close],MATCH(EDATE(tblAEX[[#This Row],[Datum]],-12),tblAEX[Datum]))-1</f>
        <v>-1.7520063298293032E-3</v>
      </c>
      <c r="H1354" t="e">
        <f ca="1">IF(tblAEX[[#This Row],[Close]]=MinClose,tblAEX[[#This Row],[Close]],NA())</f>
        <v>#N/A</v>
      </c>
      <c r="I1354" t="e">
        <f ca="1">IF(tblAEX[[#This Row],[Close]]=MaxClose,tblAEX[[#This Row],[Close]],NA())</f>
        <v>#N/A</v>
      </c>
    </row>
    <row r="1355" spans="1:9" x14ac:dyDescent="0.25">
      <c r="A1355" s="1">
        <v>38464</v>
      </c>
      <c r="B1355">
        <v>356.68</v>
      </c>
      <c r="C1355">
        <v>357.08</v>
      </c>
      <c r="D1355">
        <v>355.13</v>
      </c>
      <c r="E1355">
        <v>356.18</v>
      </c>
      <c r="F1355" t="e">
        <f>IF(tblAEX[[#This Row],[Datum]]&lt;=INDEX(tblRecessie[Eind],MATCH(tblAEX[[#This Row],[Datum]],tblRecessie[Start])),1,NA())</f>
        <v>#N/A</v>
      </c>
      <c r="G1355" s="3">
        <f>tblAEX[[#This Row],[Close]]/INDEX(tblAEX[Close],MATCH(EDATE(tblAEX[[#This Row],[Datum]],-12),tblAEX[Datum]))-1</f>
        <v>2.2511114862964199E-3</v>
      </c>
      <c r="H1355" t="e">
        <f ca="1">IF(tblAEX[[#This Row],[Close]]=MinClose,tblAEX[[#This Row],[Close]],NA())</f>
        <v>#N/A</v>
      </c>
      <c r="I1355" t="e">
        <f ca="1">IF(tblAEX[[#This Row],[Close]]=MaxClose,tblAEX[[#This Row],[Close]],NA())</f>
        <v>#N/A</v>
      </c>
    </row>
    <row r="1356" spans="1:9" x14ac:dyDescent="0.25">
      <c r="A1356" s="1">
        <v>38467</v>
      </c>
      <c r="B1356">
        <v>355.33</v>
      </c>
      <c r="C1356">
        <v>357.47</v>
      </c>
      <c r="D1356">
        <v>354.23</v>
      </c>
      <c r="E1356">
        <v>357.1</v>
      </c>
      <c r="F1356" t="e">
        <f>IF(tblAEX[[#This Row],[Datum]]&lt;=INDEX(tblRecessie[Eind],MATCH(tblAEX[[#This Row],[Datum]],tblRecessie[Start])),1,NA())</f>
        <v>#N/A</v>
      </c>
      <c r="G1356" s="3">
        <f>tblAEX[[#This Row],[Close]]/INDEX(tblAEX[Close],MATCH(EDATE(tblAEX[[#This Row],[Datum]],-12),tblAEX[Datum]))-1</f>
        <v>1.3459705008131984E-3</v>
      </c>
      <c r="H1356" t="e">
        <f ca="1">IF(tblAEX[[#This Row],[Close]]=MinClose,tblAEX[[#This Row],[Close]],NA())</f>
        <v>#N/A</v>
      </c>
      <c r="I1356" t="e">
        <f ca="1">IF(tblAEX[[#This Row],[Close]]=MaxClose,tblAEX[[#This Row],[Close]],NA())</f>
        <v>#N/A</v>
      </c>
    </row>
    <row r="1357" spans="1:9" x14ac:dyDescent="0.25">
      <c r="A1357" s="1">
        <v>38468</v>
      </c>
      <c r="B1357">
        <v>357.28</v>
      </c>
      <c r="C1357">
        <v>357.54</v>
      </c>
      <c r="D1357">
        <v>355.09</v>
      </c>
      <c r="E1357">
        <v>356.19</v>
      </c>
      <c r="F1357" t="e">
        <f>IF(tblAEX[[#This Row],[Datum]]&lt;=INDEX(tblRecessie[Eind],MATCH(tblAEX[[#This Row],[Datum]],tblRecessie[Start])),1,NA())</f>
        <v>#N/A</v>
      </c>
      <c r="G1357" s="3">
        <f>tblAEX[[#This Row],[Close]]/INDEX(tblAEX[Close],MATCH(EDATE(tblAEX[[#This Row],[Datum]],-12),tblAEX[Datum]))-1</f>
        <v>4.5689144597682585E-3</v>
      </c>
      <c r="H1357" t="e">
        <f ca="1">IF(tblAEX[[#This Row],[Close]]=MinClose,tblAEX[[#This Row],[Close]],NA())</f>
        <v>#N/A</v>
      </c>
      <c r="I1357" t="e">
        <f ca="1">IF(tblAEX[[#This Row],[Close]]=MaxClose,tblAEX[[#This Row],[Close]],NA())</f>
        <v>#N/A</v>
      </c>
    </row>
    <row r="1358" spans="1:9" x14ac:dyDescent="0.25">
      <c r="A1358" s="1">
        <v>38469</v>
      </c>
      <c r="B1358">
        <v>355.73</v>
      </c>
      <c r="C1358">
        <v>355.73</v>
      </c>
      <c r="D1358">
        <v>349.37</v>
      </c>
      <c r="E1358">
        <v>350.53</v>
      </c>
      <c r="F1358" t="e">
        <f>IF(tblAEX[[#This Row],[Datum]]&lt;=INDEX(tblRecessie[Eind],MATCH(tblAEX[[#This Row],[Datum]],tblRecessie[Start])),1,NA())</f>
        <v>#N/A</v>
      </c>
      <c r="G1358" s="3">
        <f>tblAEX[[#This Row],[Close]]/INDEX(tblAEX[Close],MATCH(EDATE(tblAEX[[#This Row],[Datum]],-12),tblAEX[Datum]))-1</f>
        <v>-9.7742874092489052E-3</v>
      </c>
      <c r="H1358" t="e">
        <f ca="1">IF(tblAEX[[#This Row],[Close]]=MinClose,tblAEX[[#This Row],[Close]],NA())</f>
        <v>#N/A</v>
      </c>
      <c r="I1358" t="e">
        <f ca="1">IF(tblAEX[[#This Row],[Close]]=MaxClose,tblAEX[[#This Row],[Close]],NA())</f>
        <v>#N/A</v>
      </c>
    </row>
    <row r="1359" spans="1:9" x14ac:dyDescent="0.25">
      <c r="A1359" s="1">
        <v>38470</v>
      </c>
      <c r="B1359">
        <v>350.92</v>
      </c>
      <c r="C1359">
        <v>351.27</v>
      </c>
      <c r="D1359">
        <v>345.55</v>
      </c>
      <c r="E1359">
        <v>346.95</v>
      </c>
      <c r="F1359" t="e">
        <f>IF(tblAEX[[#This Row],[Datum]]&lt;=INDEX(tblRecessie[Eind],MATCH(tblAEX[[#This Row],[Datum]],tblRecessie[Start])),1,NA())</f>
        <v>#N/A</v>
      </c>
      <c r="G1359" s="3">
        <f>tblAEX[[#This Row],[Close]]/INDEX(tblAEX[Close],MATCH(EDATE(tblAEX[[#This Row],[Datum]],-12),tblAEX[Datum]))-1</f>
        <v>-2.787997240745077E-3</v>
      </c>
      <c r="H1359" t="e">
        <f ca="1">IF(tblAEX[[#This Row],[Close]]=MinClose,tblAEX[[#This Row],[Close]],NA())</f>
        <v>#N/A</v>
      </c>
      <c r="I1359" t="e">
        <f ca="1">IF(tblAEX[[#This Row],[Close]]=MaxClose,tblAEX[[#This Row],[Close]],NA())</f>
        <v>#N/A</v>
      </c>
    </row>
    <row r="1360" spans="1:9" x14ac:dyDescent="0.25">
      <c r="A1360" s="1">
        <v>38471</v>
      </c>
      <c r="B1360">
        <v>346.01</v>
      </c>
      <c r="C1360">
        <v>349.7</v>
      </c>
      <c r="D1360">
        <v>345.92</v>
      </c>
      <c r="E1360">
        <v>348.2</v>
      </c>
      <c r="F1360" t="e">
        <f>IF(tblAEX[[#This Row],[Datum]]&lt;=INDEX(tblRecessie[Eind],MATCH(tblAEX[[#This Row],[Datum]],tblRecessie[Start])),1,NA())</f>
        <v>#N/A</v>
      </c>
      <c r="G1360" s="3">
        <f>tblAEX[[#This Row],[Close]]/INDEX(tblAEX[Close],MATCH(EDATE(tblAEX[[#This Row],[Datum]],-12),tblAEX[Datum]))-1</f>
        <v>1.365316875782363E-2</v>
      </c>
      <c r="H1360" t="e">
        <f ca="1">IF(tblAEX[[#This Row],[Close]]=MinClose,tblAEX[[#This Row],[Close]],NA())</f>
        <v>#N/A</v>
      </c>
      <c r="I1360" t="e">
        <f ca="1">IF(tblAEX[[#This Row],[Close]]=MaxClose,tblAEX[[#This Row],[Close]],NA())</f>
        <v>#N/A</v>
      </c>
    </row>
    <row r="1361" spans="1:9" x14ac:dyDescent="0.25">
      <c r="A1361" s="1">
        <v>38474</v>
      </c>
      <c r="B1361">
        <v>348.7</v>
      </c>
      <c r="C1361">
        <v>351.09</v>
      </c>
      <c r="D1361">
        <v>348.37</v>
      </c>
      <c r="E1361">
        <v>348.37</v>
      </c>
      <c r="F1361" t="e">
        <f>IF(tblAEX[[#This Row],[Datum]]&lt;=INDEX(tblRecessie[Eind],MATCH(tblAEX[[#This Row],[Datum]],tblRecessie[Start])),1,NA())</f>
        <v>#N/A</v>
      </c>
      <c r="G1361" s="3">
        <f>tblAEX[[#This Row],[Close]]/INDEX(tblAEX[Close],MATCH(EDATE(tblAEX[[#This Row],[Datum]],-12),tblAEX[Datum]))-1</f>
        <v>2.0386046102925937E-2</v>
      </c>
      <c r="H1361" t="e">
        <f ca="1">IF(tblAEX[[#This Row],[Close]]=MinClose,tblAEX[[#This Row],[Close]],NA())</f>
        <v>#N/A</v>
      </c>
      <c r="I1361" t="e">
        <f ca="1">IF(tblAEX[[#This Row],[Close]]=MaxClose,tblAEX[[#This Row],[Close]],NA())</f>
        <v>#N/A</v>
      </c>
    </row>
    <row r="1362" spans="1:9" x14ac:dyDescent="0.25">
      <c r="A1362" s="1">
        <v>38475</v>
      </c>
      <c r="B1362">
        <v>349.57</v>
      </c>
      <c r="C1362">
        <v>349.88</v>
      </c>
      <c r="D1362">
        <v>347.8</v>
      </c>
      <c r="E1362">
        <v>349.08</v>
      </c>
      <c r="F1362" t="e">
        <f>IF(tblAEX[[#This Row],[Datum]]&lt;=INDEX(tblRecessie[Eind],MATCH(tblAEX[[#This Row],[Datum]],tblRecessie[Start])),1,NA())</f>
        <v>#N/A</v>
      </c>
      <c r="G1362" s="3">
        <f>tblAEX[[#This Row],[Close]]/INDEX(tblAEX[Close],MATCH(EDATE(tblAEX[[#This Row],[Datum]],-12),tblAEX[Datum]))-1</f>
        <v>1.5889645538676334E-2</v>
      </c>
      <c r="H1362" t="e">
        <f ca="1">IF(tblAEX[[#This Row],[Close]]=MinClose,tblAEX[[#This Row],[Close]],NA())</f>
        <v>#N/A</v>
      </c>
      <c r="I1362" t="e">
        <f ca="1">IF(tblAEX[[#This Row],[Close]]=MaxClose,tblAEX[[#This Row],[Close]],NA())</f>
        <v>#N/A</v>
      </c>
    </row>
    <row r="1363" spans="1:9" x14ac:dyDescent="0.25">
      <c r="A1363" s="1">
        <v>38476</v>
      </c>
      <c r="B1363">
        <v>349.78</v>
      </c>
      <c r="C1363">
        <v>351.2</v>
      </c>
      <c r="D1363">
        <v>348.51</v>
      </c>
      <c r="E1363">
        <v>351.18</v>
      </c>
      <c r="F1363" t="e">
        <f>IF(tblAEX[[#This Row],[Datum]]&lt;=INDEX(tblRecessie[Eind],MATCH(tblAEX[[#This Row],[Datum]],tblRecessie[Start])),1,NA())</f>
        <v>#N/A</v>
      </c>
      <c r="G1363" s="3">
        <f>tblAEX[[#This Row],[Close]]/INDEX(tblAEX[Close],MATCH(EDATE(tblAEX[[#This Row],[Datum]],-12),tblAEX[Datum]))-1</f>
        <v>2.3579818706461975E-2</v>
      </c>
      <c r="H1363" t="e">
        <f ca="1">IF(tblAEX[[#This Row],[Close]]=MinClose,tblAEX[[#This Row],[Close]],NA())</f>
        <v>#N/A</v>
      </c>
      <c r="I1363" t="e">
        <f ca="1">IF(tblAEX[[#This Row],[Close]]=MaxClose,tblAEX[[#This Row],[Close]],NA())</f>
        <v>#N/A</v>
      </c>
    </row>
    <row r="1364" spans="1:9" x14ac:dyDescent="0.25">
      <c r="A1364" s="1">
        <v>38477</v>
      </c>
      <c r="B1364">
        <v>352.7</v>
      </c>
      <c r="C1364">
        <v>355.41</v>
      </c>
      <c r="D1364">
        <v>352.44</v>
      </c>
      <c r="E1364">
        <v>354.78</v>
      </c>
      <c r="F1364" t="e">
        <f>IF(tblAEX[[#This Row],[Datum]]&lt;=INDEX(tblRecessie[Eind],MATCH(tblAEX[[#This Row],[Datum]],tblRecessie[Start])),1,NA())</f>
        <v>#N/A</v>
      </c>
      <c r="G1364" s="3">
        <f>tblAEX[[#This Row],[Close]]/INDEX(tblAEX[Close],MATCH(EDATE(tblAEX[[#This Row],[Datum]],-12),tblAEX[Datum]))-1</f>
        <v>2.6473396406561767E-2</v>
      </c>
      <c r="H1364" t="e">
        <f ca="1">IF(tblAEX[[#This Row],[Close]]=MinClose,tblAEX[[#This Row],[Close]],NA())</f>
        <v>#N/A</v>
      </c>
      <c r="I1364" t="e">
        <f ca="1">IF(tblAEX[[#This Row],[Close]]=MaxClose,tblAEX[[#This Row],[Close]],NA())</f>
        <v>#N/A</v>
      </c>
    </row>
    <row r="1365" spans="1:9" x14ac:dyDescent="0.25">
      <c r="A1365" s="1">
        <v>38478</v>
      </c>
      <c r="B1365">
        <v>356.52</v>
      </c>
      <c r="C1365">
        <v>357.02</v>
      </c>
      <c r="D1365">
        <v>353.92</v>
      </c>
      <c r="E1365">
        <v>356.65</v>
      </c>
      <c r="F1365" t="e">
        <f>IF(tblAEX[[#This Row],[Datum]]&lt;=INDEX(tblRecessie[Eind],MATCH(tblAEX[[#This Row],[Datum]],tblRecessie[Start])),1,NA())</f>
        <v>#N/A</v>
      </c>
      <c r="G1365" s="3">
        <f>tblAEX[[#This Row],[Close]]/INDEX(tblAEX[Close],MATCH(EDATE(tblAEX[[#This Row],[Datum]],-12),tblAEX[Datum]))-1</f>
        <v>5.3401069202823503E-2</v>
      </c>
      <c r="H1365" t="e">
        <f ca="1">IF(tblAEX[[#This Row],[Close]]=MinClose,tblAEX[[#This Row],[Close]],NA())</f>
        <v>#N/A</v>
      </c>
      <c r="I1365" t="e">
        <f ca="1">IF(tblAEX[[#This Row],[Close]]=MaxClose,tblAEX[[#This Row],[Close]],NA())</f>
        <v>#N/A</v>
      </c>
    </row>
    <row r="1366" spans="1:9" x14ac:dyDescent="0.25">
      <c r="A1366" s="1">
        <v>38481</v>
      </c>
      <c r="B1366">
        <v>356.71</v>
      </c>
      <c r="C1366">
        <v>356.74</v>
      </c>
      <c r="D1366">
        <v>354.95</v>
      </c>
      <c r="E1366">
        <v>355.93</v>
      </c>
      <c r="F1366" t="e">
        <f>IF(tblAEX[[#This Row],[Datum]]&lt;=INDEX(tblRecessie[Eind],MATCH(tblAEX[[#This Row],[Datum]],tblRecessie[Start])),1,NA())</f>
        <v>#N/A</v>
      </c>
      <c r="G1366" s="3">
        <f>tblAEX[[#This Row],[Close]]/INDEX(tblAEX[Close],MATCH(EDATE(tblAEX[[#This Row],[Datum]],-12),tblAEX[Datum]))-1</f>
        <v>5.3140811314613678E-2</v>
      </c>
      <c r="H1366" t="e">
        <f ca="1">IF(tblAEX[[#This Row],[Close]]=MinClose,tblAEX[[#This Row],[Close]],NA())</f>
        <v>#N/A</v>
      </c>
      <c r="I1366" t="e">
        <f ca="1">IF(tblAEX[[#This Row],[Close]]=MaxClose,tblAEX[[#This Row],[Close]],NA())</f>
        <v>#N/A</v>
      </c>
    </row>
    <row r="1367" spans="1:9" x14ac:dyDescent="0.25">
      <c r="A1367" s="1">
        <v>38482</v>
      </c>
      <c r="B1367">
        <v>356.66</v>
      </c>
      <c r="C1367">
        <v>357.37</v>
      </c>
      <c r="D1367">
        <v>353.42</v>
      </c>
      <c r="E1367">
        <v>354.04</v>
      </c>
      <c r="F1367" t="e">
        <f>IF(tblAEX[[#This Row],[Datum]]&lt;=INDEX(tblRecessie[Eind],MATCH(tblAEX[[#This Row],[Datum]],tblRecessie[Start])),1,NA())</f>
        <v>#N/A</v>
      </c>
      <c r="G1367" s="3">
        <f>tblAEX[[#This Row],[Close]]/INDEX(tblAEX[Close],MATCH(EDATE(tblAEX[[#This Row],[Datum]],-12),tblAEX[Datum]))-1</f>
        <v>7.4606932556304351E-2</v>
      </c>
      <c r="H1367" t="e">
        <f ca="1">IF(tblAEX[[#This Row],[Close]]=MinClose,tblAEX[[#This Row],[Close]],NA())</f>
        <v>#N/A</v>
      </c>
      <c r="I1367" t="e">
        <f ca="1">IF(tblAEX[[#This Row],[Close]]=MaxClose,tblAEX[[#This Row],[Close]],NA())</f>
        <v>#N/A</v>
      </c>
    </row>
    <row r="1368" spans="1:9" x14ac:dyDescent="0.25">
      <c r="A1368" s="1">
        <v>38483</v>
      </c>
      <c r="B1368">
        <v>353.6</v>
      </c>
      <c r="C1368">
        <v>355.11</v>
      </c>
      <c r="D1368">
        <v>352.43</v>
      </c>
      <c r="E1368">
        <v>352.78</v>
      </c>
      <c r="F1368" t="e">
        <f>IF(tblAEX[[#This Row],[Datum]]&lt;=INDEX(tblRecessie[Eind],MATCH(tblAEX[[#This Row],[Datum]],tblRecessie[Start])),1,NA())</f>
        <v>#N/A</v>
      </c>
      <c r="G1368" s="3">
        <f>tblAEX[[#This Row],[Close]]/INDEX(tblAEX[Close],MATCH(EDATE(tblAEX[[#This Row],[Datum]],-12),tblAEX[Datum]))-1</f>
        <v>5.9526669870254567E-2</v>
      </c>
      <c r="H1368" t="e">
        <f ca="1">IF(tblAEX[[#This Row],[Close]]=MinClose,tblAEX[[#This Row],[Close]],NA())</f>
        <v>#N/A</v>
      </c>
      <c r="I1368" t="e">
        <f ca="1">IF(tblAEX[[#This Row],[Close]]=MaxClose,tblAEX[[#This Row],[Close]],NA())</f>
        <v>#N/A</v>
      </c>
    </row>
    <row r="1369" spans="1:9" x14ac:dyDescent="0.25">
      <c r="A1369" s="1">
        <v>38484</v>
      </c>
      <c r="B1369">
        <v>353.89</v>
      </c>
      <c r="C1369">
        <v>355.57</v>
      </c>
      <c r="D1369">
        <v>353.89</v>
      </c>
      <c r="E1369">
        <v>354.92</v>
      </c>
      <c r="F1369" t="e">
        <f>IF(tblAEX[[#This Row],[Datum]]&lt;=INDEX(tblRecessie[Eind],MATCH(tblAEX[[#This Row],[Datum]],tblRecessie[Start])),1,NA())</f>
        <v>#N/A</v>
      </c>
      <c r="G1369" s="3">
        <f>tblAEX[[#This Row],[Close]]/INDEX(tblAEX[Close],MATCH(EDATE(tblAEX[[#This Row],[Datum]],-12),tblAEX[Datum]))-1</f>
        <v>8.8678261403024594E-2</v>
      </c>
      <c r="H1369" t="e">
        <f ca="1">IF(tblAEX[[#This Row],[Close]]=MinClose,tblAEX[[#This Row],[Close]],NA())</f>
        <v>#N/A</v>
      </c>
      <c r="I1369" t="e">
        <f ca="1">IF(tblAEX[[#This Row],[Close]]=MaxClose,tblAEX[[#This Row],[Close]],NA())</f>
        <v>#N/A</v>
      </c>
    </row>
    <row r="1370" spans="1:9" x14ac:dyDescent="0.25">
      <c r="A1370" s="1">
        <v>38485</v>
      </c>
      <c r="B1370">
        <v>354.15</v>
      </c>
      <c r="C1370">
        <v>355.51</v>
      </c>
      <c r="D1370">
        <v>353.35</v>
      </c>
      <c r="E1370">
        <v>355.51</v>
      </c>
      <c r="F1370" t="e">
        <f>IF(tblAEX[[#This Row],[Datum]]&lt;=INDEX(tblRecessie[Eind],MATCH(tblAEX[[#This Row],[Datum]],tblRecessie[Start])),1,NA())</f>
        <v>#N/A</v>
      </c>
      <c r="G1370" s="3">
        <f>tblAEX[[#This Row],[Close]]/INDEX(tblAEX[Close],MATCH(EDATE(tblAEX[[#This Row],[Datum]],-12),tblAEX[Datum]))-1</f>
        <v>7.5022679165406725E-2</v>
      </c>
      <c r="H1370" t="e">
        <f ca="1">IF(tblAEX[[#This Row],[Close]]=MinClose,tblAEX[[#This Row],[Close]],NA())</f>
        <v>#N/A</v>
      </c>
      <c r="I1370" t="e">
        <f ca="1">IF(tblAEX[[#This Row],[Close]]=MaxClose,tblAEX[[#This Row],[Close]],NA())</f>
        <v>#N/A</v>
      </c>
    </row>
    <row r="1371" spans="1:9" x14ac:dyDescent="0.25">
      <c r="A1371" s="1">
        <v>38488</v>
      </c>
      <c r="B1371">
        <v>355.12</v>
      </c>
      <c r="C1371">
        <v>355.58</v>
      </c>
      <c r="D1371">
        <v>353.94</v>
      </c>
      <c r="E1371">
        <v>354.84</v>
      </c>
      <c r="F1371" t="e">
        <f>IF(tblAEX[[#This Row],[Datum]]&lt;=INDEX(tblRecessie[Eind],MATCH(tblAEX[[#This Row],[Datum]],tblRecessie[Start])),1,NA())</f>
        <v>#N/A</v>
      </c>
      <c r="G1371" s="3">
        <f>tblAEX[[#This Row],[Close]]/INDEX(tblAEX[Close],MATCH(EDATE(tblAEX[[#This Row],[Datum]],-12),tblAEX[Datum]))-1</f>
        <v>8.3844955557591749E-2</v>
      </c>
      <c r="H1371" t="e">
        <f ca="1">IF(tblAEX[[#This Row],[Close]]=MinClose,tblAEX[[#This Row],[Close]],NA())</f>
        <v>#N/A</v>
      </c>
      <c r="I1371" t="e">
        <f ca="1">IF(tblAEX[[#This Row],[Close]]=MaxClose,tblAEX[[#This Row],[Close]],NA())</f>
        <v>#N/A</v>
      </c>
    </row>
    <row r="1372" spans="1:9" x14ac:dyDescent="0.25">
      <c r="A1372" s="1">
        <v>38489</v>
      </c>
      <c r="B1372">
        <v>356.08</v>
      </c>
      <c r="C1372">
        <v>356.1</v>
      </c>
      <c r="D1372">
        <v>354.39</v>
      </c>
      <c r="E1372">
        <v>355.35</v>
      </c>
      <c r="F1372" t="e">
        <f>IF(tblAEX[[#This Row],[Datum]]&lt;=INDEX(tblRecessie[Eind],MATCH(tblAEX[[#This Row],[Datum]],tblRecessie[Start])),1,NA())</f>
        <v>#N/A</v>
      </c>
      <c r="G1372" s="3">
        <f>tblAEX[[#This Row],[Close]]/INDEX(tblAEX[Close],MATCH(EDATE(tblAEX[[#This Row],[Datum]],-12),tblAEX[Datum]))-1</f>
        <v>0.10015479876161004</v>
      </c>
      <c r="H1372" t="e">
        <f ca="1">IF(tblAEX[[#This Row],[Close]]=MinClose,tblAEX[[#This Row],[Close]],NA())</f>
        <v>#N/A</v>
      </c>
      <c r="I1372" t="e">
        <f ca="1">IF(tblAEX[[#This Row],[Close]]=MaxClose,tblAEX[[#This Row],[Close]],NA())</f>
        <v>#N/A</v>
      </c>
    </row>
    <row r="1373" spans="1:9" x14ac:dyDescent="0.25">
      <c r="A1373" s="1">
        <v>38490</v>
      </c>
      <c r="B1373">
        <v>357.15</v>
      </c>
      <c r="C1373">
        <v>360.99</v>
      </c>
      <c r="D1373">
        <v>356.87</v>
      </c>
      <c r="E1373">
        <v>360.99</v>
      </c>
      <c r="F1373" t="e">
        <f>IF(tblAEX[[#This Row],[Datum]]&lt;=INDEX(tblRecessie[Eind],MATCH(tblAEX[[#This Row],[Datum]],tblRecessie[Start])),1,NA())</f>
        <v>#N/A</v>
      </c>
      <c r="G1373" s="3">
        <f>tblAEX[[#This Row],[Close]]/INDEX(tblAEX[Close],MATCH(EDATE(tblAEX[[#This Row],[Datum]],-12),tblAEX[Datum]))-1</f>
        <v>0.1061776061776063</v>
      </c>
      <c r="H1373" t="e">
        <f ca="1">IF(tblAEX[[#This Row],[Close]]=MinClose,tblAEX[[#This Row],[Close]],NA())</f>
        <v>#N/A</v>
      </c>
      <c r="I1373" t="e">
        <f ca="1">IF(tblAEX[[#This Row],[Close]]=MaxClose,tblAEX[[#This Row],[Close]],NA())</f>
        <v>#N/A</v>
      </c>
    </row>
    <row r="1374" spans="1:9" x14ac:dyDescent="0.25">
      <c r="A1374" s="1">
        <v>38491</v>
      </c>
      <c r="B1374">
        <v>361.56</v>
      </c>
      <c r="C1374">
        <v>363.57</v>
      </c>
      <c r="D1374">
        <v>361.54</v>
      </c>
      <c r="E1374">
        <v>363.21</v>
      </c>
      <c r="F1374" t="e">
        <f>IF(tblAEX[[#This Row],[Datum]]&lt;=INDEX(tblRecessie[Eind],MATCH(tblAEX[[#This Row],[Datum]],tblRecessie[Start])),1,NA())</f>
        <v>#N/A</v>
      </c>
      <c r="G1374" s="3">
        <f>tblAEX[[#This Row],[Close]]/INDEX(tblAEX[Close],MATCH(EDATE(tblAEX[[#This Row],[Datum]],-12),tblAEX[Datum]))-1</f>
        <v>9.1704238052299436E-2</v>
      </c>
      <c r="H1374" t="e">
        <f ca="1">IF(tblAEX[[#This Row],[Close]]=MinClose,tblAEX[[#This Row],[Close]],NA())</f>
        <v>#N/A</v>
      </c>
      <c r="I1374" t="e">
        <f ca="1">IF(tblAEX[[#This Row],[Close]]=MaxClose,tblAEX[[#This Row],[Close]],NA())</f>
        <v>#N/A</v>
      </c>
    </row>
    <row r="1375" spans="1:9" x14ac:dyDescent="0.25">
      <c r="A1375" s="1">
        <v>38492</v>
      </c>
      <c r="B1375">
        <v>363.34</v>
      </c>
      <c r="C1375">
        <v>365.21</v>
      </c>
      <c r="D1375">
        <v>362.48</v>
      </c>
      <c r="E1375">
        <v>363.88</v>
      </c>
      <c r="F1375" t="e">
        <f>IF(tblAEX[[#This Row],[Datum]]&lt;=INDEX(tblRecessie[Eind],MATCH(tblAEX[[#This Row],[Datum]],tblRecessie[Start])),1,NA())</f>
        <v>#N/A</v>
      </c>
      <c r="G1375" s="3">
        <f>tblAEX[[#This Row],[Close]]/INDEX(tblAEX[Close],MATCH(EDATE(tblAEX[[#This Row],[Datum]],-12),tblAEX[Datum]))-1</f>
        <v>0.10073204670578995</v>
      </c>
      <c r="H1375" t="e">
        <f ca="1">IF(tblAEX[[#This Row],[Close]]=MinClose,tblAEX[[#This Row],[Close]],NA())</f>
        <v>#N/A</v>
      </c>
      <c r="I1375" t="e">
        <f ca="1">IF(tblAEX[[#This Row],[Close]]=MaxClose,tblAEX[[#This Row],[Close]],NA())</f>
        <v>#N/A</v>
      </c>
    </row>
    <row r="1376" spans="1:9" x14ac:dyDescent="0.25">
      <c r="A1376" s="1">
        <v>38495</v>
      </c>
      <c r="B1376">
        <v>365.23</v>
      </c>
      <c r="C1376">
        <v>366.07</v>
      </c>
      <c r="D1376">
        <v>364.38</v>
      </c>
      <c r="E1376">
        <v>366.07</v>
      </c>
      <c r="F1376" t="e">
        <f>IF(tblAEX[[#This Row],[Datum]]&lt;=INDEX(tblRecessie[Eind],MATCH(tblAEX[[#This Row],[Datum]],tblRecessie[Start])),1,NA())</f>
        <v>#N/A</v>
      </c>
      <c r="G1376" s="3">
        <f>tblAEX[[#This Row],[Close]]/INDEX(tblAEX[Close],MATCH(EDATE(tblAEX[[#This Row],[Datum]],-12),tblAEX[Datum]))-1</f>
        <v>0.10765832551665699</v>
      </c>
      <c r="H1376" t="e">
        <f ca="1">IF(tblAEX[[#This Row],[Close]]=MinClose,tblAEX[[#This Row],[Close]],NA())</f>
        <v>#N/A</v>
      </c>
      <c r="I1376" t="e">
        <f ca="1">IF(tblAEX[[#This Row],[Close]]=MaxClose,tblAEX[[#This Row],[Close]],NA())</f>
        <v>#N/A</v>
      </c>
    </row>
    <row r="1377" spans="1:9" x14ac:dyDescent="0.25">
      <c r="A1377" s="1">
        <v>38496</v>
      </c>
      <c r="B1377">
        <v>365.96</v>
      </c>
      <c r="C1377">
        <v>366.26</v>
      </c>
      <c r="D1377">
        <v>363.77</v>
      </c>
      <c r="E1377">
        <v>365.1</v>
      </c>
      <c r="F1377" t="e">
        <f>IF(tblAEX[[#This Row],[Datum]]&lt;=INDEX(tblRecessie[Eind],MATCH(tblAEX[[#This Row],[Datum]],tblRecessie[Start])),1,NA())</f>
        <v>#N/A</v>
      </c>
      <c r="G1377" s="3">
        <f>tblAEX[[#This Row],[Close]]/INDEX(tblAEX[Close],MATCH(EDATE(tblAEX[[#This Row],[Datum]],-12),tblAEX[Datum]))-1</f>
        <v>9.3310175480625368E-2</v>
      </c>
      <c r="H1377" t="e">
        <f ca="1">IF(tblAEX[[#This Row],[Close]]=MinClose,tblAEX[[#This Row],[Close]],NA())</f>
        <v>#N/A</v>
      </c>
      <c r="I1377" t="e">
        <f ca="1">IF(tblAEX[[#This Row],[Close]]=MaxClose,tblAEX[[#This Row],[Close]],NA())</f>
        <v>#N/A</v>
      </c>
    </row>
    <row r="1378" spans="1:9" x14ac:dyDescent="0.25">
      <c r="A1378" s="1">
        <v>38497</v>
      </c>
      <c r="B1378">
        <v>365.05</v>
      </c>
      <c r="C1378">
        <v>366.47</v>
      </c>
      <c r="D1378">
        <v>364.45</v>
      </c>
      <c r="E1378">
        <v>366.04</v>
      </c>
      <c r="F1378" t="e">
        <f>IF(tblAEX[[#This Row],[Datum]]&lt;=INDEX(tblRecessie[Eind],MATCH(tblAEX[[#This Row],[Datum]],tblRecessie[Start])),1,NA())</f>
        <v>#N/A</v>
      </c>
      <c r="G1378" s="3">
        <f>tblAEX[[#This Row],[Close]]/INDEX(tblAEX[Close],MATCH(EDATE(tblAEX[[#This Row],[Datum]],-12),tblAEX[Datum]))-1</f>
        <v>0.10405984194968942</v>
      </c>
      <c r="H1378" t="e">
        <f ca="1">IF(tblAEX[[#This Row],[Close]]=MinClose,tblAEX[[#This Row],[Close]],NA())</f>
        <v>#N/A</v>
      </c>
      <c r="I1378" t="e">
        <f ca="1">IF(tblAEX[[#This Row],[Close]]=MaxClose,tblAEX[[#This Row],[Close]],NA())</f>
        <v>#N/A</v>
      </c>
    </row>
    <row r="1379" spans="1:9" x14ac:dyDescent="0.25">
      <c r="A1379" s="1">
        <v>38498</v>
      </c>
      <c r="B1379">
        <v>366.42</v>
      </c>
      <c r="C1379">
        <v>369.67</v>
      </c>
      <c r="D1379">
        <v>366.27</v>
      </c>
      <c r="E1379">
        <v>368.26</v>
      </c>
      <c r="F1379" t="e">
        <f>IF(tblAEX[[#This Row],[Datum]]&lt;=INDEX(tblRecessie[Eind],MATCH(tblAEX[[#This Row],[Datum]],tblRecessie[Start])),1,NA())</f>
        <v>#N/A</v>
      </c>
      <c r="G1379" s="3">
        <f>tblAEX[[#This Row],[Close]]/INDEX(tblAEX[Close],MATCH(EDATE(tblAEX[[#This Row],[Datum]],-12),tblAEX[Datum]))-1</f>
        <v>0.10086093507114668</v>
      </c>
      <c r="H1379" t="e">
        <f ca="1">IF(tblAEX[[#This Row],[Close]]=MinClose,tblAEX[[#This Row],[Close]],NA())</f>
        <v>#N/A</v>
      </c>
      <c r="I1379" t="e">
        <f ca="1">IF(tblAEX[[#This Row],[Close]]=MaxClose,tblAEX[[#This Row],[Close]],NA())</f>
        <v>#N/A</v>
      </c>
    </row>
    <row r="1380" spans="1:9" x14ac:dyDescent="0.25">
      <c r="A1380" s="1">
        <v>38499</v>
      </c>
      <c r="B1380">
        <v>367.74</v>
      </c>
      <c r="C1380">
        <v>368.39</v>
      </c>
      <c r="D1380">
        <v>366.06</v>
      </c>
      <c r="E1380">
        <v>366.94</v>
      </c>
      <c r="F1380" t="e">
        <f>IF(tblAEX[[#This Row],[Datum]]&lt;=INDEX(tblRecessie[Eind],MATCH(tblAEX[[#This Row],[Datum]],tblRecessie[Start])),1,NA())</f>
        <v>#N/A</v>
      </c>
      <c r="G1380" s="3">
        <f>tblAEX[[#This Row],[Close]]/INDEX(tblAEX[Close],MATCH(EDATE(tblAEX[[#This Row],[Datum]],-12),tblAEX[Datum]))-1</f>
        <v>8.5075553715586727E-2</v>
      </c>
      <c r="H1380" t="e">
        <f ca="1">IF(tblAEX[[#This Row],[Close]]=MinClose,tblAEX[[#This Row],[Close]],NA())</f>
        <v>#N/A</v>
      </c>
      <c r="I1380" t="e">
        <f ca="1">IF(tblAEX[[#This Row],[Close]]=MaxClose,tblAEX[[#This Row],[Close]],NA())</f>
        <v>#N/A</v>
      </c>
    </row>
    <row r="1381" spans="1:9" x14ac:dyDescent="0.25">
      <c r="A1381" s="1">
        <v>38502</v>
      </c>
      <c r="B1381">
        <v>367.06</v>
      </c>
      <c r="C1381">
        <v>368.46</v>
      </c>
      <c r="D1381">
        <v>365.89</v>
      </c>
      <c r="E1381">
        <v>368.42</v>
      </c>
      <c r="F1381" t="e">
        <f>IF(tblAEX[[#This Row],[Datum]]&lt;=INDEX(tblRecessie[Eind],MATCH(tblAEX[[#This Row],[Datum]],tblRecessie[Start])),1,NA())</f>
        <v>#N/A</v>
      </c>
      <c r="G1381" s="3">
        <f>tblAEX[[#This Row],[Close]]/INDEX(tblAEX[Close],MATCH(EDATE(tblAEX[[#This Row],[Datum]],-12),tblAEX[Datum]))-1</f>
        <v>9.3396646386704418E-2</v>
      </c>
      <c r="H1381" t="e">
        <f ca="1">IF(tblAEX[[#This Row],[Close]]=MinClose,tblAEX[[#This Row],[Close]],NA())</f>
        <v>#N/A</v>
      </c>
      <c r="I1381" t="e">
        <f ca="1">IF(tblAEX[[#This Row],[Close]]=MaxClose,tblAEX[[#This Row],[Close]],NA())</f>
        <v>#N/A</v>
      </c>
    </row>
    <row r="1382" spans="1:9" x14ac:dyDescent="0.25">
      <c r="A1382" s="1">
        <v>38503</v>
      </c>
      <c r="B1382">
        <v>368.56</v>
      </c>
      <c r="C1382">
        <v>368.56</v>
      </c>
      <c r="D1382">
        <v>364.68</v>
      </c>
      <c r="E1382">
        <v>364.68</v>
      </c>
      <c r="F1382" t="e">
        <f>IF(tblAEX[[#This Row],[Datum]]&lt;=INDEX(tblRecessie[Eind],MATCH(tblAEX[[#This Row],[Datum]],tblRecessie[Start])),1,NA())</f>
        <v>#N/A</v>
      </c>
      <c r="G1382" s="3">
        <f>tblAEX[[#This Row],[Close]]/INDEX(tblAEX[Close],MATCH(EDATE(tblAEX[[#This Row],[Datum]],-12),tblAEX[Datum]))-1</f>
        <v>8.1526735668317585E-2</v>
      </c>
      <c r="H1382" t="e">
        <f ca="1">IF(tblAEX[[#This Row],[Close]]=MinClose,tblAEX[[#This Row],[Close]],NA())</f>
        <v>#N/A</v>
      </c>
      <c r="I1382" t="e">
        <f ca="1">IF(tblAEX[[#This Row],[Close]]=MaxClose,tblAEX[[#This Row],[Close]],NA())</f>
        <v>#N/A</v>
      </c>
    </row>
    <row r="1383" spans="1:9" x14ac:dyDescent="0.25">
      <c r="A1383" s="1">
        <v>38504</v>
      </c>
      <c r="B1383">
        <v>365.78</v>
      </c>
      <c r="C1383">
        <v>371.52</v>
      </c>
      <c r="D1383">
        <v>365.52</v>
      </c>
      <c r="E1383">
        <v>371.52</v>
      </c>
      <c r="F1383" t="e">
        <f>IF(tblAEX[[#This Row],[Datum]]&lt;=INDEX(tblRecessie[Eind],MATCH(tblAEX[[#This Row],[Datum]],tblRecessie[Start])),1,NA())</f>
        <v>#N/A</v>
      </c>
      <c r="G1383" s="3">
        <f>tblAEX[[#This Row],[Close]]/INDEX(tblAEX[Close],MATCH(EDATE(tblAEX[[#This Row],[Datum]],-12),tblAEX[Datum]))-1</f>
        <v>0.11944076172110396</v>
      </c>
      <c r="H1383" t="e">
        <f ca="1">IF(tblAEX[[#This Row],[Close]]=MinClose,tblAEX[[#This Row],[Close]],NA())</f>
        <v>#N/A</v>
      </c>
      <c r="I1383" t="e">
        <f ca="1">IF(tblAEX[[#This Row],[Close]]=MaxClose,tblAEX[[#This Row],[Close]],NA())</f>
        <v>#N/A</v>
      </c>
    </row>
    <row r="1384" spans="1:9" x14ac:dyDescent="0.25">
      <c r="A1384" s="1">
        <v>38505</v>
      </c>
      <c r="B1384">
        <v>371.18</v>
      </c>
      <c r="C1384">
        <v>372.6</v>
      </c>
      <c r="D1384">
        <v>370.66</v>
      </c>
      <c r="E1384">
        <v>372.4</v>
      </c>
      <c r="F1384" t="e">
        <f>IF(tblAEX[[#This Row],[Datum]]&lt;=INDEX(tblRecessie[Eind],MATCH(tblAEX[[#This Row],[Datum]],tblRecessie[Start])),1,NA())</f>
        <v>#N/A</v>
      </c>
      <c r="G1384" s="3">
        <f>tblAEX[[#This Row],[Close]]/INDEX(tblAEX[Close],MATCH(EDATE(tblAEX[[#This Row],[Datum]],-12),tblAEX[Datum]))-1</f>
        <v>0.11337000717531676</v>
      </c>
      <c r="H1384" t="e">
        <f ca="1">IF(tblAEX[[#This Row],[Close]]=MinClose,tblAEX[[#This Row],[Close]],NA())</f>
        <v>#N/A</v>
      </c>
      <c r="I1384" t="e">
        <f ca="1">IF(tblAEX[[#This Row],[Close]]=MaxClose,tblAEX[[#This Row],[Close]],NA())</f>
        <v>#N/A</v>
      </c>
    </row>
    <row r="1385" spans="1:9" x14ac:dyDescent="0.25">
      <c r="A1385" s="1">
        <v>38506</v>
      </c>
      <c r="B1385">
        <v>372.61</v>
      </c>
      <c r="C1385">
        <v>373.39</v>
      </c>
      <c r="D1385">
        <v>370.49</v>
      </c>
      <c r="E1385">
        <v>371.52</v>
      </c>
      <c r="F1385" t="e">
        <f>IF(tblAEX[[#This Row],[Datum]]&lt;=INDEX(tblRecessie[Eind],MATCH(tblAEX[[#This Row],[Datum]],tblRecessie[Start])),1,NA())</f>
        <v>#N/A</v>
      </c>
      <c r="G1385" s="3">
        <f>tblAEX[[#This Row],[Close]]/INDEX(tblAEX[Close],MATCH(EDATE(tblAEX[[#This Row],[Datum]],-12),tblAEX[Datum]))-1</f>
        <v>0.10384169712095548</v>
      </c>
      <c r="H1385" t="e">
        <f ca="1">IF(tblAEX[[#This Row],[Close]]=MinClose,tblAEX[[#This Row],[Close]],NA())</f>
        <v>#N/A</v>
      </c>
      <c r="I1385" t="e">
        <f ca="1">IF(tblAEX[[#This Row],[Close]]=MaxClose,tblAEX[[#This Row],[Close]],NA())</f>
        <v>#N/A</v>
      </c>
    </row>
    <row r="1386" spans="1:9" x14ac:dyDescent="0.25">
      <c r="A1386" s="1">
        <v>38509</v>
      </c>
      <c r="B1386">
        <v>371.24</v>
      </c>
      <c r="C1386">
        <v>371.7</v>
      </c>
      <c r="D1386">
        <v>368.06</v>
      </c>
      <c r="E1386">
        <v>368.77</v>
      </c>
      <c r="F1386" t="e">
        <f>IF(tblAEX[[#This Row],[Datum]]&lt;=INDEX(tblRecessie[Eind],MATCH(tblAEX[[#This Row],[Datum]],tblRecessie[Start])),1,NA())</f>
        <v>#N/A</v>
      </c>
      <c r="G1386" s="3">
        <f>tblAEX[[#This Row],[Close]]/INDEX(tblAEX[Close],MATCH(EDATE(tblAEX[[#This Row],[Datum]],-12),tblAEX[Datum]))-1</f>
        <v>8.7560457709095152E-2</v>
      </c>
      <c r="H1386" t="e">
        <f ca="1">IF(tblAEX[[#This Row],[Close]]=MinClose,tblAEX[[#This Row],[Close]],NA())</f>
        <v>#N/A</v>
      </c>
      <c r="I1386" t="e">
        <f ca="1">IF(tblAEX[[#This Row],[Close]]=MaxClose,tblAEX[[#This Row],[Close]],NA())</f>
        <v>#N/A</v>
      </c>
    </row>
    <row r="1387" spans="1:9" x14ac:dyDescent="0.25">
      <c r="A1387" s="1">
        <v>38510</v>
      </c>
      <c r="B1387">
        <v>369.92</v>
      </c>
      <c r="C1387">
        <v>373</v>
      </c>
      <c r="D1387">
        <v>369.84</v>
      </c>
      <c r="E1387">
        <v>372.46</v>
      </c>
      <c r="F1387" t="e">
        <f>IF(tblAEX[[#This Row],[Datum]]&lt;=INDEX(tblRecessie[Eind],MATCH(tblAEX[[#This Row],[Datum]],tblRecessie[Start])),1,NA())</f>
        <v>#N/A</v>
      </c>
      <c r="G1387" s="3">
        <f>tblAEX[[#This Row],[Close]]/INDEX(tblAEX[Close],MATCH(EDATE(tblAEX[[#This Row],[Datum]],-12),tblAEX[Datum]))-1</f>
        <v>8.7728520530342635E-2</v>
      </c>
      <c r="H1387" t="e">
        <f ca="1">IF(tblAEX[[#This Row],[Close]]=MinClose,tblAEX[[#This Row],[Close]],NA())</f>
        <v>#N/A</v>
      </c>
      <c r="I1387" t="e">
        <f ca="1">IF(tblAEX[[#This Row],[Close]]=MaxClose,tblAEX[[#This Row],[Close]],NA())</f>
        <v>#N/A</v>
      </c>
    </row>
    <row r="1388" spans="1:9" x14ac:dyDescent="0.25">
      <c r="A1388" s="1">
        <v>38511</v>
      </c>
      <c r="B1388">
        <v>371.96</v>
      </c>
      <c r="C1388">
        <v>373.29</v>
      </c>
      <c r="D1388">
        <v>371.42</v>
      </c>
      <c r="E1388">
        <v>372.8</v>
      </c>
      <c r="F1388" t="e">
        <f>IF(tblAEX[[#This Row],[Datum]]&lt;=INDEX(tblRecessie[Eind],MATCH(tblAEX[[#This Row],[Datum]],tblRecessie[Start])),1,NA())</f>
        <v>#N/A</v>
      </c>
      <c r="G1388" s="3">
        <f>tblAEX[[#This Row],[Close]]/INDEX(tblAEX[Close],MATCH(EDATE(tblAEX[[#This Row],[Datum]],-12),tblAEX[Datum]))-1</f>
        <v>8.7736702360458718E-2</v>
      </c>
      <c r="H1388" t="e">
        <f ca="1">IF(tblAEX[[#This Row],[Close]]=MinClose,tblAEX[[#This Row],[Close]],NA())</f>
        <v>#N/A</v>
      </c>
      <c r="I1388" t="e">
        <f ca="1">IF(tblAEX[[#This Row],[Close]]=MaxClose,tblAEX[[#This Row],[Close]],NA())</f>
        <v>#N/A</v>
      </c>
    </row>
    <row r="1389" spans="1:9" x14ac:dyDescent="0.25">
      <c r="A1389" s="1">
        <v>38512</v>
      </c>
      <c r="B1389">
        <v>372.27</v>
      </c>
      <c r="C1389">
        <v>373.38</v>
      </c>
      <c r="D1389">
        <v>370.98</v>
      </c>
      <c r="E1389">
        <v>373.35</v>
      </c>
      <c r="F1389" t="e">
        <f>IF(tblAEX[[#This Row],[Datum]]&lt;=INDEX(tblRecessie[Eind],MATCH(tblAEX[[#This Row],[Datum]],tblRecessie[Start])),1,NA())</f>
        <v>#N/A</v>
      </c>
      <c r="G1389" s="3">
        <f>tblAEX[[#This Row],[Close]]/INDEX(tblAEX[Close],MATCH(EDATE(tblAEX[[#This Row],[Datum]],-12),tblAEX[Datum]))-1</f>
        <v>9.249722010885475E-2</v>
      </c>
      <c r="H1389" t="e">
        <f ca="1">IF(tblAEX[[#This Row],[Close]]=MinClose,tblAEX[[#This Row],[Close]],NA())</f>
        <v>#N/A</v>
      </c>
      <c r="I1389" t="e">
        <f ca="1">IF(tblAEX[[#This Row],[Close]]=MaxClose,tblAEX[[#This Row],[Close]],NA())</f>
        <v>#N/A</v>
      </c>
    </row>
    <row r="1390" spans="1:9" x14ac:dyDescent="0.25">
      <c r="A1390" s="1">
        <v>38513</v>
      </c>
      <c r="B1390">
        <v>374.57</v>
      </c>
      <c r="C1390">
        <v>377.13</v>
      </c>
      <c r="D1390">
        <v>374.57</v>
      </c>
      <c r="E1390">
        <v>376.09</v>
      </c>
      <c r="F1390" t="e">
        <f>IF(tblAEX[[#This Row],[Datum]]&lt;=INDEX(tblRecessie[Eind],MATCH(tblAEX[[#This Row],[Datum]],tblRecessie[Start])),1,NA())</f>
        <v>#N/A</v>
      </c>
      <c r="G1390" s="3">
        <f>tblAEX[[#This Row],[Close]]/INDEX(tblAEX[Close],MATCH(EDATE(tblAEX[[#This Row],[Datum]],-12),tblAEX[Datum]))-1</f>
        <v>9.9324778579988671E-2</v>
      </c>
      <c r="H1390" t="e">
        <f ca="1">IF(tblAEX[[#This Row],[Close]]=MinClose,tblAEX[[#This Row],[Close]],NA())</f>
        <v>#N/A</v>
      </c>
      <c r="I1390" t="e">
        <f ca="1">IF(tblAEX[[#This Row],[Close]]=MaxClose,tblAEX[[#This Row],[Close]],NA())</f>
        <v>#N/A</v>
      </c>
    </row>
    <row r="1391" spans="1:9" x14ac:dyDescent="0.25">
      <c r="A1391" s="1">
        <v>38516</v>
      </c>
      <c r="B1391">
        <v>375.68</v>
      </c>
      <c r="C1391">
        <v>377.58</v>
      </c>
      <c r="D1391">
        <v>375.22</v>
      </c>
      <c r="E1391">
        <v>377.45</v>
      </c>
      <c r="F1391" t="e">
        <f>IF(tblAEX[[#This Row],[Datum]]&lt;=INDEX(tblRecessie[Eind],MATCH(tblAEX[[#This Row],[Datum]],tblRecessie[Start])),1,NA())</f>
        <v>#N/A</v>
      </c>
      <c r="G1391" s="3">
        <f>tblAEX[[#This Row],[Close]]/INDEX(tblAEX[Close],MATCH(EDATE(tblAEX[[#This Row],[Datum]],-12),tblAEX[Datum]))-1</f>
        <v>0.10572416217482994</v>
      </c>
      <c r="H1391" t="e">
        <f ca="1">IF(tblAEX[[#This Row],[Close]]=MinClose,tblAEX[[#This Row],[Close]],NA())</f>
        <v>#N/A</v>
      </c>
      <c r="I1391" t="e">
        <f ca="1">IF(tblAEX[[#This Row],[Close]]=MaxClose,tblAEX[[#This Row],[Close]],NA())</f>
        <v>#N/A</v>
      </c>
    </row>
    <row r="1392" spans="1:9" x14ac:dyDescent="0.25">
      <c r="A1392" s="1">
        <v>38517</v>
      </c>
      <c r="B1392">
        <v>376.71</v>
      </c>
      <c r="C1392">
        <v>377.69</v>
      </c>
      <c r="D1392">
        <v>376.02</v>
      </c>
      <c r="E1392">
        <v>377.69</v>
      </c>
      <c r="F1392" t="e">
        <f>IF(tblAEX[[#This Row],[Datum]]&lt;=INDEX(tblRecessie[Eind],MATCH(tblAEX[[#This Row],[Datum]],tblRecessie[Start])),1,NA())</f>
        <v>#N/A</v>
      </c>
      <c r="G1392" s="3">
        <f>tblAEX[[#This Row],[Close]]/INDEX(tblAEX[Close],MATCH(EDATE(tblAEX[[#This Row],[Datum]],-12),tblAEX[Datum]))-1</f>
        <v>0.11977823238162988</v>
      </c>
      <c r="H1392" t="e">
        <f ca="1">IF(tblAEX[[#This Row],[Close]]=MinClose,tblAEX[[#This Row],[Close]],NA())</f>
        <v>#N/A</v>
      </c>
      <c r="I1392" t="e">
        <f ca="1">IF(tblAEX[[#This Row],[Close]]=MaxClose,tblAEX[[#This Row],[Close]],NA())</f>
        <v>#N/A</v>
      </c>
    </row>
    <row r="1393" spans="1:9" x14ac:dyDescent="0.25">
      <c r="A1393" s="1">
        <v>38518</v>
      </c>
      <c r="B1393">
        <v>377.95</v>
      </c>
      <c r="C1393">
        <v>378.95</v>
      </c>
      <c r="D1393">
        <v>375.2</v>
      </c>
      <c r="E1393">
        <v>375.82</v>
      </c>
      <c r="F1393" t="e">
        <f>IF(tblAEX[[#This Row],[Datum]]&lt;=INDEX(tblRecessie[Eind],MATCH(tblAEX[[#This Row],[Datum]],tblRecessie[Start])),1,NA())</f>
        <v>#N/A</v>
      </c>
      <c r="G1393" s="3">
        <f>tblAEX[[#This Row],[Close]]/INDEX(tblAEX[Close],MATCH(EDATE(tblAEX[[#This Row],[Datum]],-12),tblAEX[Datum]))-1</f>
        <v>0.10597098378505643</v>
      </c>
      <c r="H1393" t="e">
        <f ca="1">IF(tblAEX[[#This Row],[Close]]=MinClose,tblAEX[[#This Row],[Close]],NA())</f>
        <v>#N/A</v>
      </c>
      <c r="I1393" t="e">
        <f ca="1">IF(tblAEX[[#This Row],[Close]]=MaxClose,tblAEX[[#This Row],[Close]],NA())</f>
        <v>#N/A</v>
      </c>
    </row>
    <row r="1394" spans="1:9" x14ac:dyDescent="0.25">
      <c r="A1394" s="1">
        <v>38519</v>
      </c>
      <c r="B1394">
        <v>377.57</v>
      </c>
      <c r="C1394">
        <v>379.83</v>
      </c>
      <c r="D1394">
        <v>377.57</v>
      </c>
      <c r="E1394">
        <v>378.95</v>
      </c>
      <c r="F1394" t="e">
        <f>IF(tblAEX[[#This Row],[Datum]]&lt;=INDEX(tblRecessie[Eind],MATCH(tblAEX[[#This Row],[Datum]],tblRecessie[Start])),1,NA())</f>
        <v>#N/A</v>
      </c>
      <c r="G1394" s="3">
        <f>tblAEX[[#This Row],[Close]]/INDEX(tblAEX[Close],MATCH(EDATE(tblAEX[[#This Row],[Datum]],-12),tblAEX[Datum]))-1</f>
        <v>0.10765228574769092</v>
      </c>
      <c r="H1394" t="e">
        <f ca="1">IF(tblAEX[[#This Row],[Close]]=MinClose,tblAEX[[#This Row],[Close]],NA())</f>
        <v>#N/A</v>
      </c>
      <c r="I1394" t="e">
        <f ca="1">IF(tblAEX[[#This Row],[Close]]=MaxClose,tblAEX[[#This Row],[Close]],NA())</f>
        <v>#N/A</v>
      </c>
    </row>
    <row r="1395" spans="1:9" x14ac:dyDescent="0.25">
      <c r="A1395" s="1">
        <v>38520</v>
      </c>
      <c r="B1395">
        <v>379.47</v>
      </c>
      <c r="C1395">
        <v>382.31</v>
      </c>
      <c r="D1395">
        <v>378.93</v>
      </c>
      <c r="E1395">
        <v>380.27</v>
      </c>
      <c r="F1395" t="e">
        <f>IF(tblAEX[[#This Row],[Datum]]&lt;=INDEX(tblRecessie[Eind],MATCH(tblAEX[[#This Row],[Datum]],tblRecessie[Start])),1,NA())</f>
        <v>#N/A</v>
      </c>
      <c r="G1395" s="3">
        <f>tblAEX[[#This Row],[Close]]/INDEX(tblAEX[Close],MATCH(EDATE(tblAEX[[#This Row],[Datum]],-12),tblAEX[Datum]))-1</f>
        <v>0.11011531163333821</v>
      </c>
      <c r="H1395" t="e">
        <f ca="1">IF(tblAEX[[#This Row],[Close]]=MinClose,tblAEX[[#This Row],[Close]],NA())</f>
        <v>#N/A</v>
      </c>
      <c r="I1395" t="e">
        <f ca="1">IF(tblAEX[[#This Row],[Close]]=MaxClose,tblAEX[[#This Row],[Close]],NA())</f>
        <v>#N/A</v>
      </c>
    </row>
    <row r="1396" spans="1:9" x14ac:dyDescent="0.25">
      <c r="A1396" s="1">
        <v>38523</v>
      </c>
      <c r="B1396">
        <v>380.22</v>
      </c>
      <c r="C1396">
        <v>380.3</v>
      </c>
      <c r="D1396">
        <v>377.29</v>
      </c>
      <c r="E1396">
        <v>379.05</v>
      </c>
      <c r="F1396" t="e">
        <f>IF(tblAEX[[#This Row],[Datum]]&lt;=INDEX(tblRecessie[Eind],MATCH(tblAEX[[#This Row],[Datum]],tblRecessie[Start])),1,NA())</f>
        <v>#N/A</v>
      </c>
      <c r="G1396" s="3">
        <f>tblAEX[[#This Row],[Close]]/INDEX(tblAEX[Close],MATCH(EDATE(tblAEX[[#This Row],[Datum]],-12),tblAEX[Datum]))-1</f>
        <v>0.10387908439629578</v>
      </c>
      <c r="H1396" t="e">
        <f ca="1">IF(tblAEX[[#This Row],[Close]]=MinClose,tblAEX[[#This Row],[Close]],NA())</f>
        <v>#N/A</v>
      </c>
      <c r="I1396" t="e">
        <f ca="1">IF(tblAEX[[#This Row],[Close]]=MaxClose,tblAEX[[#This Row],[Close]],NA())</f>
        <v>#N/A</v>
      </c>
    </row>
    <row r="1397" spans="1:9" x14ac:dyDescent="0.25">
      <c r="A1397" s="1">
        <v>38524</v>
      </c>
      <c r="B1397">
        <v>380.08</v>
      </c>
      <c r="C1397">
        <v>381.59</v>
      </c>
      <c r="D1397">
        <v>379.74</v>
      </c>
      <c r="E1397">
        <v>381.39</v>
      </c>
      <c r="F1397" t="e">
        <f>IF(tblAEX[[#This Row],[Datum]]&lt;=INDEX(tblRecessie[Eind],MATCH(tblAEX[[#This Row],[Datum]],tblRecessie[Start])),1,NA())</f>
        <v>#N/A</v>
      </c>
      <c r="G1397" s="3">
        <f>tblAEX[[#This Row],[Close]]/INDEX(tblAEX[Close],MATCH(EDATE(tblAEX[[#This Row],[Datum]],-12),tblAEX[Datum]))-1</f>
        <v>0.10911100125047257</v>
      </c>
      <c r="H1397" t="e">
        <f ca="1">IF(tblAEX[[#This Row],[Close]]=MinClose,tblAEX[[#This Row],[Close]],NA())</f>
        <v>#N/A</v>
      </c>
      <c r="I1397" t="e">
        <f ca="1">IF(tblAEX[[#This Row],[Close]]=MaxClose,tblAEX[[#This Row],[Close]],NA())</f>
        <v>#N/A</v>
      </c>
    </row>
    <row r="1398" spans="1:9" x14ac:dyDescent="0.25">
      <c r="A1398" s="1">
        <v>38525</v>
      </c>
      <c r="B1398">
        <v>381.49</v>
      </c>
      <c r="C1398">
        <v>384.18</v>
      </c>
      <c r="D1398">
        <v>381</v>
      </c>
      <c r="E1398">
        <v>382.36</v>
      </c>
      <c r="F1398" t="e">
        <f>IF(tblAEX[[#This Row],[Datum]]&lt;=INDEX(tblRecessie[Eind],MATCH(tblAEX[[#This Row],[Datum]],tblRecessie[Start])),1,NA())</f>
        <v>#N/A</v>
      </c>
      <c r="G1398" s="3">
        <f>tblAEX[[#This Row],[Close]]/INDEX(tblAEX[Close],MATCH(EDATE(tblAEX[[#This Row],[Datum]],-12),tblAEX[Datum]))-1</f>
        <v>0.12584653436193394</v>
      </c>
      <c r="H1398" t="e">
        <f ca="1">IF(tblAEX[[#This Row],[Close]]=MinClose,tblAEX[[#This Row],[Close]],NA())</f>
        <v>#N/A</v>
      </c>
      <c r="I1398" t="e">
        <f ca="1">IF(tblAEX[[#This Row],[Close]]=MaxClose,tblAEX[[#This Row],[Close]],NA())</f>
        <v>#N/A</v>
      </c>
    </row>
    <row r="1399" spans="1:9" x14ac:dyDescent="0.25">
      <c r="A1399" s="1">
        <v>38526</v>
      </c>
      <c r="B1399">
        <v>383.16</v>
      </c>
      <c r="C1399">
        <v>383.97</v>
      </c>
      <c r="D1399">
        <v>381.5</v>
      </c>
      <c r="E1399">
        <v>383.2</v>
      </c>
      <c r="F1399" t="e">
        <f>IF(tblAEX[[#This Row],[Datum]]&lt;=INDEX(tblRecessie[Eind],MATCH(tblAEX[[#This Row],[Datum]],tblRecessie[Start])),1,NA())</f>
        <v>#N/A</v>
      </c>
      <c r="G1399" s="3">
        <f>tblAEX[[#This Row],[Close]]/INDEX(tblAEX[Close],MATCH(EDATE(tblAEX[[#This Row],[Datum]],-12),tblAEX[Datum]))-1</f>
        <v>0.12583365161441962</v>
      </c>
      <c r="H1399" t="e">
        <f ca="1">IF(tblAEX[[#This Row],[Close]]=MinClose,tblAEX[[#This Row],[Close]],NA())</f>
        <v>#N/A</v>
      </c>
      <c r="I1399" t="e">
        <f ca="1">IF(tblAEX[[#This Row],[Close]]=MaxClose,tblAEX[[#This Row],[Close]],NA())</f>
        <v>#N/A</v>
      </c>
    </row>
    <row r="1400" spans="1:9" x14ac:dyDescent="0.25">
      <c r="A1400" s="1">
        <v>38527</v>
      </c>
      <c r="B1400">
        <v>379.77</v>
      </c>
      <c r="C1400">
        <v>380.77</v>
      </c>
      <c r="D1400">
        <v>379.27</v>
      </c>
      <c r="E1400">
        <v>379.97</v>
      </c>
      <c r="F1400" t="e">
        <f>IF(tblAEX[[#This Row],[Datum]]&lt;=INDEX(tblRecessie[Eind],MATCH(tblAEX[[#This Row],[Datum]],tblRecessie[Start])),1,NA())</f>
        <v>#N/A</v>
      </c>
      <c r="G1400" s="3">
        <f>tblAEX[[#This Row],[Close]]/INDEX(tblAEX[Close],MATCH(EDATE(tblAEX[[#This Row],[Datum]],-12),tblAEX[Datum]))-1</f>
        <v>0.10733228419886931</v>
      </c>
      <c r="H1400" t="e">
        <f ca="1">IF(tblAEX[[#This Row],[Close]]=MinClose,tblAEX[[#This Row],[Close]],NA())</f>
        <v>#N/A</v>
      </c>
      <c r="I1400" t="e">
        <f ca="1">IF(tblAEX[[#This Row],[Close]]=MaxClose,tblAEX[[#This Row],[Close]],NA())</f>
        <v>#N/A</v>
      </c>
    </row>
    <row r="1401" spans="1:9" x14ac:dyDescent="0.25">
      <c r="A1401" s="1">
        <v>38530</v>
      </c>
      <c r="B1401">
        <v>378.16</v>
      </c>
      <c r="C1401">
        <v>378.2</v>
      </c>
      <c r="D1401">
        <v>375.77</v>
      </c>
      <c r="E1401">
        <v>377.27</v>
      </c>
      <c r="F1401" t="e">
        <f>IF(tblAEX[[#This Row],[Datum]]&lt;=INDEX(tblRecessie[Eind],MATCH(tblAEX[[#This Row],[Datum]],tblRecessie[Start])),1,NA())</f>
        <v>#N/A</v>
      </c>
      <c r="G1401" s="3">
        <f>tblAEX[[#This Row],[Close]]/INDEX(tblAEX[Close],MATCH(EDATE(tblAEX[[#This Row],[Datum]],-12),tblAEX[Datum]))-1</f>
        <v>9.8535363829601375E-2</v>
      </c>
      <c r="H1401" t="e">
        <f ca="1">IF(tblAEX[[#This Row],[Close]]=MinClose,tblAEX[[#This Row],[Close]],NA())</f>
        <v>#N/A</v>
      </c>
      <c r="I1401" t="e">
        <f ca="1">IF(tblAEX[[#This Row],[Close]]=MaxClose,tblAEX[[#This Row],[Close]],NA())</f>
        <v>#N/A</v>
      </c>
    </row>
    <row r="1402" spans="1:9" x14ac:dyDescent="0.25">
      <c r="A1402" s="1">
        <v>38531</v>
      </c>
      <c r="B1402">
        <v>377.91</v>
      </c>
      <c r="C1402">
        <v>381.84</v>
      </c>
      <c r="D1402">
        <v>377.77</v>
      </c>
      <c r="E1402">
        <v>381.84</v>
      </c>
      <c r="F1402" t="e">
        <f>IF(tblAEX[[#This Row],[Datum]]&lt;=INDEX(tblRecessie[Eind],MATCH(tblAEX[[#This Row],[Datum]],tblRecessie[Start])),1,NA())</f>
        <v>#N/A</v>
      </c>
      <c r="G1402" s="3">
        <f>tblAEX[[#This Row],[Close]]/INDEX(tblAEX[Close],MATCH(EDATE(tblAEX[[#This Row],[Datum]],-12),tblAEX[Datum]))-1</f>
        <v>9.9927985020884291E-2</v>
      </c>
      <c r="H1402" t="e">
        <f ca="1">IF(tblAEX[[#This Row],[Close]]=MinClose,tblAEX[[#This Row],[Close]],NA())</f>
        <v>#N/A</v>
      </c>
      <c r="I1402" t="e">
        <f ca="1">IF(tblAEX[[#This Row],[Close]]=MaxClose,tblAEX[[#This Row],[Close]],NA())</f>
        <v>#N/A</v>
      </c>
    </row>
    <row r="1403" spans="1:9" x14ac:dyDescent="0.25">
      <c r="A1403" s="1">
        <v>38532</v>
      </c>
      <c r="B1403">
        <v>382.91</v>
      </c>
      <c r="C1403">
        <v>384.55</v>
      </c>
      <c r="D1403">
        <v>381.69</v>
      </c>
      <c r="E1403">
        <v>383.34</v>
      </c>
      <c r="F1403" t="e">
        <f>IF(tblAEX[[#This Row],[Datum]]&lt;=INDEX(tblRecessie[Eind],MATCH(tblAEX[[#This Row],[Datum]],tblRecessie[Start])),1,NA())</f>
        <v>#N/A</v>
      </c>
      <c r="G1403" s="3">
        <f>tblAEX[[#This Row],[Close]]/INDEX(tblAEX[Close],MATCH(EDATE(tblAEX[[#This Row],[Datum]],-12),tblAEX[Datum]))-1</f>
        <v>0.10679948029449959</v>
      </c>
      <c r="H1403" t="e">
        <f ca="1">IF(tblAEX[[#This Row],[Close]]=MinClose,tblAEX[[#This Row],[Close]],NA())</f>
        <v>#N/A</v>
      </c>
      <c r="I1403" t="e">
        <f ca="1">IF(tblAEX[[#This Row],[Close]]=MaxClose,tblAEX[[#This Row],[Close]],NA())</f>
        <v>#N/A</v>
      </c>
    </row>
    <row r="1404" spans="1:9" x14ac:dyDescent="0.25">
      <c r="A1404" s="1">
        <v>38533</v>
      </c>
      <c r="B1404">
        <v>383.09</v>
      </c>
      <c r="C1404">
        <v>385.44</v>
      </c>
      <c r="D1404">
        <v>382.48</v>
      </c>
      <c r="E1404">
        <v>383.83</v>
      </c>
      <c r="F1404" t="e">
        <f>IF(tblAEX[[#This Row],[Datum]]&lt;=INDEX(tblRecessie[Eind],MATCH(tblAEX[[#This Row],[Datum]],tblRecessie[Start])),1,NA())</f>
        <v>#N/A</v>
      </c>
      <c r="G1404" s="3">
        <f>tblAEX[[#This Row],[Close]]/INDEX(tblAEX[Close],MATCH(EDATE(tblAEX[[#This Row],[Datum]],-12),tblAEX[Datum]))-1</f>
        <v>0.11213166053371193</v>
      </c>
      <c r="H1404" t="e">
        <f ca="1">IF(tblAEX[[#This Row],[Close]]=MinClose,tblAEX[[#This Row],[Close]],NA())</f>
        <v>#N/A</v>
      </c>
      <c r="I1404" t="e">
        <f ca="1">IF(tblAEX[[#This Row],[Close]]=MaxClose,tblAEX[[#This Row],[Close]],NA())</f>
        <v>#N/A</v>
      </c>
    </row>
    <row r="1405" spans="1:9" x14ac:dyDescent="0.25">
      <c r="A1405" s="1">
        <v>38534</v>
      </c>
      <c r="B1405">
        <v>382.85</v>
      </c>
      <c r="C1405">
        <v>388.26</v>
      </c>
      <c r="D1405">
        <v>382.72</v>
      </c>
      <c r="E1405">
        <v>388.26</v>
      </c>
      <c r="F1405" t="e">
        <f>IF(tblAEX[[#This Row],[Datum]]&lt;=INDEX(tblRecessie[Eind],MATCH(tblAEX[[#This Row],[Datum]],tblRecessie[Start])),1,NA())</f>
        <v>#N/A</v>
      </c>
      <c r="G1405" s="3">
        <f>tblAEX[[#This Row],[Close]]/INDEX(tblAEX[Close],MATCH(EDATE(tblAEX[[#This Row],[Datum]],-12),tblAEX[Datum]))-1</f>
        <v>0.12256049960967985</v>
      </c>
      <c r="H1405" t="e">
        <f ca="1">IF(tblAEX[[#This Row],[Close]]=MinClose,tblAEX[[#This Row],[Close]],NA())</f>
        <v>#N/A</v>
      </c>
      <c r="I1405" t="e">
        <f ca="1">IF(tblAEX[[#This Row],[Close]]=MaxClose,tblAEX[[#This Row],[Close]],NA())</f>
        <v>#N/A</v>
      </c>
    </row>
    <row r="1406" spans="1:9" x14ac:dyDescent="0.25">
      <c r="A1406" s="1">
        <v>38537</v>
      </c>
      <c r="B1406">
        <v>388.09</v>
      </c>
      <c r="C1406">
        <v>390</v>
      </c>
      <c r="D1406">
        <v>387.55</v>
      </c>
      <c r="E1406">
        <v>389.84</v>
      </c>
      <c r="F1406" t="e">
        <f>IF(tblAEX[[#This Row],[Datum]]&lt;=INDEX(tblRecessie[Eind],MATCH(tblAEX[[#This Row],[Datum]],tblRecessie[Start])),1,NA())</f>
        <v>#N/A</v>
      </c>
      <c r="G1406" s="3">
        <f>tblAEX[[#This Row],[Close]]/INDEX(tblAEX[Close],MATCH(EDATE(tblAEX[[#This Row],[Datum]],-12),tblAEX[Datum]))-1</f>
        <v>0.14044993125237681</v>
      </c>
      <c r="H1406" t="e">
        <f ca="1">IF(tblAEX[[#This Row],[Close]]=MinClose,tblAEX[[#This Row],[Close]],NA())</f>
        <v>#N/A</v>
      </c>
      <c r="I1406" t="e">
        <f ca="1">IF(tblAEX[[#This Row],[Close]]=MaxClose,tblAEX[[#This Row],[Close]],NA())</f>
        <v>#N/A</v>
      </c>
    </row>
    <row r="1407" spans="1:9" x14ac:dyDescent="0.25">
      <c r="A1407" s="1">
        <v>38538</v>
      </c>
      <c r="B1407">
        <v>389.75</v>
      </c>
      <c r="C1407">
        <v>390.17</v>
      </c>
      <c r="D1407">
        <v>386.68</v>
      </c>
      <c r="E1407">
        <v>389.11</v>
      </c>
      <c r="F1407" t="e">
        <f>IF(tblAEX[[#This Row],[Datum]]&lt;=INDEX(tblRecessie[Eind],MATCH(tblAEX[[#This Row],[Datum]],tblRecessie[Start])),1,NA())</f>
        <v>#N/A</v>
      </c>
      <c r="G1407" s="3">
        <f>tblAEX[[#This Row],[Close]]/INDEX(tblAEX[Close],MATCH(EDATE(tblAEX[[#This Row],[Datum]],-12),tblAEX[Datum]))-1</f>
        <v>0.14497999058380429</v>
      </c>
      <c r="H1407" t="e">
        <f ca="1">IF(tblAEX[[#This Row],[Close]]=MinClose,tblAEX[[#This Row],[Close]],NA())</f>
        <v>#N/A</v>
      </c>
      <c r="I1407" t="e">
        <f ca="1">IF(tblAEX[[#This Row],[Close]]=MaxClose,tblAEX[[#This Row],[Close]],NA())</f>
        <v>#N/A</v>
      </c>
    </row>
    <row r="1408" spans="1:9" x14ac:dyDescent="0.25">
      <c r="A1408" s="1">
        <v>38539</v>
      </c>
      <c r="B1408">
        <v>390.51</v>
      </c>
      <c r="C1408">
        <v>391.44</v>
      </c>
      <c r="D1408">
        <v>389.44</v>
      </c>
      <c r="E1408">
        <v>390.33</v>
      </c>
      <c r="F1408" t="e">
        <f>IF(tblAEX[[#This Row],[Datum]]&lt;=INDEX(tblRecessie[Eind],MATCH(tblAEX[[#This Row],[Datum]],tblRecessie[Start])),1,NA())</f>
        <v>#N/A</v>
      </c>
      <c r="G1408" s="3">
        <f>tblAEX[[#This Row],[Close]]/INDEX(tblAEX[Close],MATCH(EDATE(tblAEX[[#This Row],[Datum]],-12),tblAEX[Datum]))-1</f>
        <v>0.16197308883067385</v>
      </c>
      <c r="H1408" t="e">
        <f ca="1">IF(tblAEX[[#This Row],[Close]]=MinClose,tblAEX[[#This Row],[Close]],NA())</f>
        <v>#N/A</v>
      </c>
      <c r="I1408" t="e">
        <f ca="1">IF(tblAEX[[#This Row],[Close]]=MaxClose,tblAEX[[#This Row],[Close]],NA())</f>
        <v>#N/A</v>
      </c>
    </row>
    <row r="1409" spans="1:9" x14ac:dyDescent="0.25">
      <c r="A1409" s="1">
        <v>38540</v>
      </c>
      <c r="B1409">
        <v>389.19</v>
      </c>
      <c r="C1409">
        <v>389.27</v>
      </c>
      <c r="D1409">
        <v>375.16</v>
      </c>
      <c r="E1409">
        <v>383.8</v>
      </c>
      <c r="F1409" t="e">
        <f>IF(tblAEX[[#This Row],[Datum]]&lt;=INDEX(tblRecessie[Eind],MATCH(tblAEX[[#This Row],[Datum]],tblRecessie[Start])),1,NA())</f>
        <v>#N/A</v>
      </c>
      <c r="G1409" s="3">
        <f>tblAEX[[#This Row],[Close]]/INDEX(tblAEX[Close],MATCH(EDATE(tblAEX[[#This Row],[Datum]],-12),tblAEX[Datum]))-1</f>
        <v>0.14639027450043307</v>
      </c>
      <c r="H1409" t="e">
        <f ca="1">IF(tblAEX[[#This Row],[Close]]=MinClose,tblAEX[[#This Row],[Close]],NA())</f>
        <v>#N/A</v>
      </c>
      <c r="I1409" t="e">
        <f ca="1">IF(tblAEX[[#This Row],[Close]]=MaxClose,tblAEX[[#This Row],[Close]],NA())</f>
        <v>#N/A</v>
      </c>
    </row>
    <row r="1410" spans="1:9" x14ac:dyDescent="0.25">
      <c r="A1410" s="1">
        <v>38541</v>
      </c>
      <c r="B1410">
        <v>387.58</v>
      </c>
      <c r="C1410">
        <v>388.66</v>
      </c>
      <c r="D1410">
        <v>386.46</v>
      </c>
      <c r="E1410">
        <v>388.6</v>
      </c>
      <c r="F1410" t="e">
        <f>IF(tblAEX[[#This Row],[Datum]]&lt;=INDEX(tblRecessie[Eind],MATCH(tblAEX[[#This Row],[Datum]],tblRecessie[Start])),1,NA())</f>
        <v>#N/A</v>
      </c>
      <c r="G1410" s="3">
        <f>tblAEX[[#This Row],[Close]]/INDEX(tblAEX[Close],MATCH(EDATE(tblAEX[[#This Row],[Datum]],-12),tblAEX[Datum]))-1</f>
        <v>0.15806413160090593</v>
      </c>
      <c r="H1410" t="e">
        <f ca="1">IF(tblAEX[[#This Row],[Close]]=MinClose,tblAEX[[#This Row],[Close]],NA())</f>
        <v>#N/A</v>
      </c>
      <c r="I1410" t="e">
        <f ca="1">IF(tblAEX[[#This Row],[Close]]=MaxClose,tblAEX[[#This Row],[Close]],NA())</f>
        <v>#N/A</v>
      </c>
    </row>
    <row r="1411" spans="1:9" x14ac:dyDescent="0.25">
      <c r="A1411" s="1">
        <v>38544</v>
      </c>
      <c r="B1411">
        <v>389.93</v>
      </c>
      <c r="C1411">
        <v>391.64</v>
      </c>
      <c r="D1411">
        <v>389.73</v>
      </c>
      <c r="E1411">
        <v>390.93</v>
      </c>
      <c r="F1411" t="e">
        <f>IF(tblAEX[[#This Row],[Datum]]&lt;=INDEX(tblRecessie[Eind],MATCH(tblAEX[[#This Row],[Datum]],tblRecessie[Start])),1,NA())</f>
        <v>#N/A</v>
      </c>
      <c r="G1411" s="3">
        <f>tblAEX[[#This Row],[Close]]/INDEX(tblAEX[Close],MATCH(EDATE(tblAEX[[#This Row],[Datum]],-12),tblAEX[Datum]))-1</f>
        <v>0.16368994463297026</v>
      </c>
      <c r="H1411" t="e">
        <f ca="1">IF(tblAEX[[#This Row],[Close]]=MinClose,tblAEX[[#This Row],[Close]],NA())</f>
        <v>#N/A</v>
      </c>
      <c r="I1411" t="e">
        <f ca="1">IF(tblAEX[[#This Row],[Close]]=MaxClose,tblAEX[[#This Row],[Close]],NA())</f>
        <v>#N/A</v>
      </c>
    </row>
    <row r="1412" spans="1:9" x14ac:dyDescent="0.25">
      <c r="A1412" s="1">
        <v>38545</v>
      </c>
      <c r="B1412">
        <v>390.66</v>
      </c>
      <c r="C1412">
        <v>391</v>
      </c>
      <c r="D1412">
        <v>388.1</v>
      </c>
      <c r="E1412">
        <v>389.35</v>
      </c>
      <c r="F1412" t="e">
        <f>IF(tblAEX[[#This Row],[Datum]]&lt;=INDEX(tblRecessie[Eind],MATCH(tblAEX[[#This Row],[Datum]],tblRecessie[Start])),1,NA())</f>
        <v>#N/A</v>
      </c>
      <c r="G1412" s="3">
        <f>tblAEX[[#This Row],[Close]]/INDEX(tblAEX[Close],MATCH(EDATE(tblAEX[[#This Row],[Datum]],-12),tblAEX[Datum]))-1</f>
        <v>0.16736125685845371</v>
      </c>
      <c r="H1412" t="e">
        <f ca="1">IF(tblAEX[[#This Row],[Close]]=MinClose,tblAEX[[#This Row],[Close]],NA())</f>
        <v>#N/A</v>
      </c>
      <c r="I1412" t="e">
        <f ca="1">IF(tblAEX[[#This Row],[Close]]=MaxClose,tblAEX[[#This Row],[Close]],NA())</f>
        <v>#N/A</v>
      </c>
    </row>
    <row r="1413" spans="1:9" x14ac:dyDescent="0.25">
      <c r="A1413" s="1">
        <v>38546</v>
      </c>
      <c r="B1413">
        <v>389.76</v>
      </c>
      <c r="C1413">
        <v>391.91</v>
      </c>
      <c r="D1413">
        <v>389.7</v>
      </c>
      <c r="E1413">
        <v>391.91</v>
      </c>
      <c r="F1413" t="e">
        <f>IF(tblAEX[[#This Row],[Datum]]&lt;=INDEX(tblRecessie[Eind],MATCH(tblAEX[[#This Row],[Datum]],tblRecessie[Start])),1,NA())</f>
        <v>#N/A</v>
      </c>
      <c r="G1413" s="3">
        <f>tblAEX[[#This Row],[Close]]/INDEX(tblAEX[Close],MATCH(EDATE(tblAEX[[#This Row],[Datum]],-12),tblAEX[Datum]))-1</f>
        <v>0.17408627920910735</v>
      </c>
      <c r="H1413" t="e">
        <f ca="1">IF(tblAEX[[#This Row],[Close]]=MinClose,tblAEX[[#This Row],[Close]],NA())</f>
        <v>#N/A</v>
      </c>
      <c r="I1413" t="e">
        <f ca="1">IF(tblAEX[[#This Row],[Close]]=MaxClose,tblAEX[[#This Row],[Close]],NA())</f>
        <v>#N/A</v>
      </c>
    </row>
    <row r="1414" spans="1:9" x14ac:dyDescent="0.25">
      <c r="A1414" s="1">
        <v>38547</v>
      </c>
      <c r="B1414">
        <v>392.52</v>
      </c>
      <c r="C1414">
        <v>395.33</v>
      </c>
      <c r="D1414">
        <v>392.43</v>
      </c>
      <c r="E1414">
        <v>393.72</v>
      </c>
      <c r="F1414" t="e">
        <f>IF(tblAEX[[#This Row],[Datum]]&lt;=INDEX(tblRecessie[Eind],MATCH(tblAEX[[#This Row],[Datum]],tblRecessie[Start])),1,NA())</f>
        <v>#N/A</v>
      </c>
      <c r="G1414" s="3">
        <f>tblAEX[[#This Row],[Close]]/INDEX(tblAEX[Close],MATCH(EDATE(tblAEX[[#This Row],[Datum]],-12),tblAEX[Datum]))-1</f>
        <v>0.18333734070690078</v>
      </c>
      <c r="H1414" t="e">
        <f ca="1">IF(tblAEX[[#This Row],[Close]]=MinClose,tblAEX[[#This Row],[Close]],NA())</f>
        <v>#N/A</v>
      </c>
      <c r="I1414" t="e">
        <f ca="1">IF(tblAEX[[#This Row],[Close]]=MaxClose,tblAEX[[#This Row],[Close]],NA())</f>
        <v>#N/A</v>
      </c>
    </row>
    <row r="1415" spans="1:9" x14ac:dyDescent="0.25">
      <c r="A1415" s="1">
        <v>38548</v>
      </c>
      <c r="B1415">
        <v>393.42</v>
      </c>
      <c r="C1415">
        <v>394.75</v>
      </c>
      <c r="D1415">
        <v>392.53</v>
      </c>
      <c r="E1415">
        <v>393.68</v>
      </c>
      <c r="F1415" t="e">
        <f>IF(tblAEX[[#This Row],[Datum]]&lt;=INDEX(tblRecessie[Eind],MATCH(tblAEX[[#This Row],[Datum]],tblRecessie[Start])),1,NA())</f>
        <v>#N/A</v>
      </c>
      <c r="G1415" s="3">
        <f>tblAEX[[#This Row],[Close]]/INDEX(tblAEX[Close],MATCH(EDATE(tblAEX[[#This Row],[Datum]],-12),tblAEX[Datum]))-1</f>
        <v>0.19794297538264916</v>
      </c>
      <c r="H1415" t="e">
        <f ca="1">IF(tblAEX[[#This Row],[Close]]=MinClose,tblAEX[[#This Row],[Close]],NA())</f>
        <v>#N/A</v>
      </c>
      <c r="I1415" t="e">
        <f ca="1">IF(tblAEX[[#This Row],[Close]]=MaxClose,tblAEX[[#This Row],[Close]],NA())</f>
        <v>#N/A</v>
      </c>
    </row>
    <row r="1416" spans="1:9" x14ac:dyDescent="0.25">
      <c r="A1416" s="1">
        <v>38551</v>
      </c>
      <c r="B1416">
        <v>392.68</v>
      </c>
      <c r="C1416">
        <v>395.23</v>
      </c>
      <c r="D1416">
        <v>392.21</v>
      </c>
      <c r="E1416">
        <v>392.88</v>
      </c>
      <c r="F1416" t="e">
        <f>IF(tblAEX[[#This Row],[Datum]]&lt;=INDEX(tblRecessie[Eind],MATCH(tblAEX[[#This Row],[Datum]],tblRecessie[Start])),1,NA())</f>
        <v>#N/A</v>
      </c>
      <c r="G1416" s="3">
        <f>tblAEX[[#This Row],[Close]]/INDEX(tblAEX[Close],MATCH(EDATE(tblAEX[[#This Row],[Datum]],-12),tblAEX[Datum]))-1</f>
        <v>0.1949995437539922</v>
      </c>
      <c r="H1416" t="e">
        <f ca="1">IF(tblAEX[[#This Row],[Close]]=MinClose,tblAEX[[#This Row],[Close]],NA())</f>
        <v>#N/A</v>
      </c>
      <c r="I1416" t="e">
        <f ca="1">IF(tblAEX[[#This Row],[Close]]=MaxClose,tblAEX[[#This Row],[Close]],NA())</f>
        <v>#N/A</v>
      </c>
    </row>
    <row r="1417" spans="1:9" x14ac:dyDescent="0.25">
      <c r="A1417" s="1">
        <v>38552</v>
      </c>
      <c r="B1417">
        <v>393.46</v>
      </c>
      <c r="C1417">
        <v>397.93</v>
      </c>
      <c r="D1417">
        <v>393.44</v>
      </c>
      <c r="E1417">
        <v>396.96</v>
      </c>
      <c r="F1417" t="e">
        <f>IF(tblAEX[[#This Row],[Datum]]&lt;=INDEX(tblRecessie[Eind],MATCH(tblAEX[[#This Row],[Datum]],tblRecessie[Start])),1,NA())</f>
        <v>#N/A</v>
      </c>
      <c r="G1417" s="3">
        <f>tblAEX[[#This Row],[Close]]/INDEX(tblAEX[Close],MATCH(EDATE(tblAEX[[#This Row],[Datum]],-12),tblAEX[Datum]))-1</f>
        <v>0.21513407616015656</v>
      </c>
      <c r="H1417" t="e">
        <f ca="1">IF(tblAEX[[#This Row],[Close]]=MinClose,tblAEX[[#This Row],[Close]],NA())</f>
        <v>#N/A</v>
      </c>
      <c r="I1417" t="e">
        <f ca="1">IF(tblAEX[[#This Row],[Close]]=MaxClose,tblAEX[[#This Row],[Close]],NA())</f>
        <v>#N/A</v>
      </c>
    </row>
    <row r="1418" spans="1:9" x14ac:dyDescent="0.25">
      <c r="A1418" s="1">
        <v>38553</v>
      </c>
      <c r="B1418">
        <v>396.89</v>
      </c>
      <c r="C1418">
        <v>398.4</v>
      </c>
      <c r="D1418">
        <v>393.91</v>
      </c>
      <c r="E1418">
        <v>395.58</v>
      </c>
      <c r="F1418" t="e">
        <f>IF(tblAEX[[#This Row],[Datum]]&lt;=INDEX(tblRecessie[Eind],MATCH(tblAEX[[#This Row],[Datum]],tblRecessie[Start])),1,NA())</f>
        <v>#N/A</v>
      </c>
      <c r="G1418" s="3">
        <f>tblAEX[[#This Row],[Close]]/INDEX(tblAEX[Close],MATCH(EDATE(tblAEX[[#This Row],[Datum]],-12),tblAEX[Datum]))-1</f>
        <v>0.20581600926659749</v>
      </c>
      <c r="H1418" t="e">
        <f ca="1">IF(tblAEX[[#This Row],[Close]]=MinClose,tblAEX[[#This Row],[Close]],NA())</f>
        <v>#N/A</v>
      </c>
      <c r="I1418" t="e">
        <f ca="1">IF(tblAEX[[#This Row],[Close]]=MaxClose,tblAEX[[#This Row],[Close]],NA())</f>
        <v>#N/A</v>
      </c>
    </row>
    <row r="1419" spans="1:9" x14ac:dyDescent="0.25">
      <c r="A1419" s="1">
        <v>38554</v>
      </c>
      <c r="B1419">
        <v>397.28</v>
      </c>
      <c r="C1419">
        <v>399.02</v>
      </c>
      <c r="D1419">
        <v>393.96</v>
      </c>
      <c r="E1419">
        <v>395.93</v>
      </c>
      <c r="F1419" t="e">
        <f>IF(tblAEX[[#This Row],[Datum]]&lt;=INDEX(tblRecessie[Eind],MATCH(tblAEX[[#This Row],[Datum]],tblRecessie[Start])),1,NA())</f>
        <v>#N/A</v>
      </c>
      <c r="G1419" s="3">
        <f>tblAEX[[#This Row],[Close]]/INDEX(tblAEX[Close],MATCH(EDATE(tblAEX[[#This Row],[Datum]],-12),tblAEX[Datum]))-1</f>
        <v>0.19482753417629839</v>
      </c>
      <c r="H1419" t="e">
        <f ca="1">IF(tblAEX[[#This Row],[Close]]=MinClose,tblAEX[[#This Row],[Close]],NA())</f>
        <v>#N/A</v>
      </c>
      <c r="I1419" t="e">
        <f ca="1">IF(tblAEX[[#This Row],[Close]]=MaxClose,tblAEX[[#This Row],[Close]],NA())</f>
        <v>#N/A</v>
      </c>
    </row>
    <row r="1420" spans="1:9" x14ac:dyDescent="0.25">
      <c r="A1420" s="1">
        <v>38555</v>
      </c>
      <c r="B1420">
        <v>395.43</v>
      </c>
      <c r="C1420">
        <v>396.74</v>
      </c>
      <c r="D1420">
        <v>393.32</v>
      </c>
      <c r="E1420">
        <v>394.3</v>
      </c>
      <c r="F1420" t="e">
        <f>IF(tblAEX[[#This Row],[Datum]]&lt;=INDEX(tblRecessie[Eind],MATCH(tblAEX[[#This Row],[Datum]],tblRecessie[Start])),1,NA())</f>
        <v>#N/A</v>
      </c>
      <c r="G1420" s="3">
        <f>tblAEX[[#This Row],[Close]]/INDEX(tblAEX[Close],MATCH(EDATE(tblAEX[[#This Row],[Datum]],-12),tblAEX[Datum]))-1</f>
        <v>0.21334277010185554</v>
      </c>
      <c r="H1420" t="e">
        <f ca="1">IF(tblAEX[[#This Row],[Close]]=MinClose,tblAEX[[#This Row],[Close]],NA())</f>
        <v>#N/A</v>
      </c>
      <c r="I1420" t="e">
        <f ca="1">IF(tblAEX[[#This Row],[Close]]=MaxClose,tblAEX[[#This Row],[Close]],NA())</f>
        <v>#N/A</v>
      </c>
    </row>
    <row r="1421" spans="1:9" x14ac:dyDescent="0.25">
      <c r="A1421" s="1">
        <v>38558</v>
      </c>
      <c r="B1421">
        <v>395.98</v>
      </c>
      <c r="C1421">
        <v>396.02</v>
      </c>
      <c r="D1421">
        <v>393.78</v>
      </c>
      <c r="E1421">
        <v>394.54</v>
      </c>
      <c r="F1421" t="e">
        <f>IF(tblAEX[[#This Row],[Datum]]&lt;=INDEX(tblRecessie[Eind],MATCH(tblAEX[[#This Row],[Datum]],tblRecessie[Start])),1,NA())</f>
        <v>#N/A</v>
      </c>
      <c r="G1421" s="3">
        <f>tblAEX[[#This Row],[Close]]/INDEX(tblAEX[Close],MATCH(EDATE(tblAEX[[#This Row],[Datum]],-12),tblAEX[Datum]))-1</f>
        <v>0.21516570161389681</v>
      </c>
      <c r="H1421" t="e">
        <f ca="1">IF(tblAEX[[#This Row],[Close]]=MinClose,tblAEX[[#This Row],[Close]],NA())</f>
        <v>#N/A</v>
      </c>
      <c r="I1421" t="e">
        <f ca="1">IF(tblAEX[[#This Row],[Close]]=MaxClose,tblAEX[[#This Row],[Close]],NA())</f>
        <v>#N/A</v>
      </c>
    </row>
    <row r="1422" spans="1:9" x14ac:dyDescent="0.25">
      <c r="A1422" s="1">
        <v>38559</v>
      </c>
      <c r="B1422">
        <v>393.89</v>
      </c>
      <c r="C1422">
        <v>396.49</v>
      </c>
      <c r="D1422">
        <v>393.21</v>
      </c>
      <c r="E1422">
        <v>395.55</v>
      </c>
      <c r="F1422" t="e">
        <f>IF(tblAEX[[#This Row],[Datum]]&lt;=INDEX(tblRecessie[Eind],MATCH(tblAEX[[#This Row],[Datum]],tblRecessie[Start])),1,NA())</f>
        <v>#N/A</v>
      </c>
      <c r="G1422" s="3">
        <f>tblAEX[[#This Row],[Close]]/INDEX(tblAEX[Close],MATCH(EDATE(tblAEX[[#This Row],[Datum]],-12),tblAEX[Datum]))-1</f>
        <v>0.23331878273883744</v>
      </c>
      <c r="H1422" t="e">
        <f ca="1">IF(tblAEX[[#This Row],[Close]]=MinClose,tblAEX[[#This Row],[Close]],NA())</f>
        <v>#N/A</v>
      </c>
      <c r="I1422" t="e">
        <f ca="1">IF(tblAEX[[#This Row],[Close]]=MaxClose,tblAEX[[#This Row],[Close]],NA())</f>
        <v>#N/A</v>
      </c>
    </row>
    <row r="1423" spans="1:9" x14ac:dyDescent="0.25">
      <c r="A1423" s="1">
        <v>38560</v>
      </c>
      <c r="B1423">
        <v>396.35</v>
      </c>
      <c r="C1423">
        <v>397.01</v>
      </c>
      <c r="D1423">
        <v>394.63</v>
      </c>
      <c r="E1423">
        <v>395.1</v>
      </c>
      <c r="F1423" t="e">
        <f>IF(tblAEX[[#This Row],[Datum]]&lt;=INDEX(tblRecessie[Eind],MATCH(tblAEX[[#This Row],[Datum]],tblRecessie[Start])),1,NA())</f>
        <v>#N/A</v>
      </c>
      <c r="G1423" s="3">
        <f>tblAEX[[#This Row],[Close]]/INDEX(tblAEX[Close],MATCH(EDATE(tblAEX[[#This Row],[Datum]],-12),tblAEX[Datum]))-1</f>
        <v>0.21674057649667411</v>
      </c>
      <c r="H1423" t="e">
        <f ca="1">IF(tblAEX[[#This Row],[Close]]=MinClose,tblAEX[[#This Row],[Close]],NA())</f>
        <v>#N/A</v>
      </c>
      <c r="I1423" t="e">
        <f ca="1">IF(tblAEX[[#This Row],[Close]]=MaxClose,tblAEX[[#This Row],[Close]],NA())</f>
        <v>#N/A</v>
      </c>
    </row>
    <row r="1424" spans="1:9" x14ac:dyDescent="0.25">
      <c r="A1424" s="1">
        <v>38561</v>
      </c>
      <c r="B1424">
        <v>395.49</v>
      </c>
      <c r="C1424">
        <v>396.4</v>
      </c>
      <c r="D1424">
        <v>394.21</v>
      </c>
      <c r="E1424">
        <v>394.97</v>
      </c>
      <c r="F1424" t="e">
        <f>IF(tblAEX[[#This Row],[Datum]]&lt;=INDEX(tblRecessie[Eind],MATCH(tblAEX[[#This Row],[Datum]],tblRecessie[Start])),1,NA())</f>
        <v>#N/A</v>
      </c>
      <c r="G1424" s="3">
        <f>tblAEX[[#This Row],[Close]]/INDEX(tblAEX[Close],MATCH(EDATE(tblAEX[[#This Row],[Datum]],-12),tblAEX[Datum]))-1</f>
        <v>0.21784040453872722</v>
      </c>
      <c r="H1424" t="e">
        <f ca="1">IF(tblAEX[[#This Row],[Close]]=MinClose,tblAEX[[#This Row],[Close]],NA())</f>
        <v>#N/A</v>
      </c>
      <c r="I1424" t="e">
        <f ca="1">IF(tblAEX[[#This Row],[Close]]=MaxClose,tblAEX[[#This Row],[Close]],NA())</f>
        <v>#N/A</v>
      </c>
    </row>
    <row r="1425" spans="1:9" x14ac:dyDescent="0.25">
      <c r="A1425" s="1">
        <v>38562</v>
      </c>
      <c r="B1425">
        <v>395.86</v>
      </c>
      <c r="C1425">
        <v>397.53</v>
      </c>
      <c r="D1425">
        <v>394.86</v>
      </c>
      <c r="E1425">
        <v>395.77</v>
      </c>
      <c r="F1425" t="e">
        <f>IF(tblAEX[[#This Row],[Datum]]&lt;=INDEX(tblRecessie[Eind],MATCH(tblAEX[[#This Row],[Datum]],tblRecessie[Start])),1,NA())</f>
        <v>#N/A</v>
      </c>
      <c r="G1425" s="3">
        <f>tblAEX[[#This Row],[Close]]/INDEX(tblAEX[Close],MATCH(EDATE(tblAEX[[#This Row],[Datum]],-12),tblAEX[Datum]))-1</f>
        <v>0.1967282513380304</v>
      </c>
      <c r="H1425" t="e">
        <f ca="1">IF(tblAEX[[#This Row],[Close]]=MinClose,tblAEX[[#This Row],[Close]],NA())</f>
        <v>#N/A</v>
      </c>
      <c r="I1425" t="e">
        <f ca="1">IF(tblAEX[[#This Row],[Close]]=MaxClose,tblAEX[[#This Row],[Close]],NA())</f>
        <v>#N/A</v>
      </c>
    </row>
    <row r="1426" spans="1:9" x14ac:dyDescent="0.25">
      <c r="A1426" s="1">
        <v>38565</v>
      </c>
      <c r="B1426">
        <v>396.21</v>
      </c>
      <c r="C1426">
        <v>397.31</v>
      </c>
      <c r="D1426">
        <v>395.45</v>
      </c>
      <c r="E1426">
        <v>396.96</v>
      </c>
      <c r="F1426" t="e">
        <f>IF(tblAEX[[#This Row],[Datum]]&lt;=INDEX(tblRecessie[Eind],MATCH(tblAEX[[#This Row],[Datum]],tblRecessie[Start])),1,NA())</f>
        <v>#N/A</v>
      </c>
      <c r="G1426" s="3">
        <f>tblAEX[[#This Row],[Close]]/INDEX(tblAEX[Close],MATCH(EDATE(tblAEX[[#This Row],[Datum]],-12),tblAEX[Datum]))-1</f>
        <v>0.20323724652177844</v>
      </c>
      <c r="H1426" t="e">
        <f ca="1">IF(tblAEX[[#This Row],[Close]]=MinClose,tblAEX[[#This Row],[Close]],NA())</f>
        <v>#N/A</v>
      </c>
      <c r="I1426" t="e">
        <f ca="1">IF(tblAEX[[#This Row],[Close]]=MaxClose,tblAEX[[#This Row],[Close]],NA())</f>
        <v>#N/A</v>
      </c>
    </row>
    <row r="1427" spans="1:9" x14ac:dyDescent="0.25">
      <c r="A1427" s="1">
        <v>38566</v>
      </c>
      <c r="B1427">
        <v>396.51</v>
      </c>
      <c r="C1427">
        <v>397.99</v>
      </c>
      <c r="D1427">
        <v>396.18</v>
      </c>
      <c r="E1427">
        <v>397.98</v>
      </c>
      <c r="F1427" t="e">
        <f>IF(tblAEX[[#This Row],[Datum]]&lt;=INDEX(tblRecessie[Eind],MATCH(tblAEX[[#This Row],[Datum]],tblRecessie[Start])),1,NA())</f>
        <v>#N/A</v>
      </c>
      <c r="G1427" s="3">
        <f>tblAEX[[#This Row],[Close]]/INDEX(tblAEX[Close],MATCH(EDATE(tblAEX[[#This Row],[Datum]],-12),tblAEX[Datum]))-1</f>
        <v>0.22128456132813712</v>
      </c>
      <c r="H1427" t="e">
        <f ca="1">IF(tblAEX[[#This Row],[Close]]=MinClose,tblAEX[[#This Row],[Close]],NA())</f>
        <v>#N/A</v>
      </c>
      <c r="I1427" t="e">
        <f ca="1">IF(tblAEX[[#This Row],[Close]]=MaxClose,tblAEX[[#This Row],[Close]],NA())</f>
        <v>#N/A</v>
      </c>
    </row>
    <row r="1428" spans="1:9" x14ac:dyDescent="0.25">
      <c r="A1428" s="1">
        <v>38567</v>
      </c>
      <c r="B1428">
        <v>396.86</v>
      </c>
      <c r="C1428">
        <v>397.99</v>
      </c>
      <c r="D1428">
        <v>395.85</v>
      </c>
      <c r="E1428">
        <v>396.92</v>
      </c>
      <c r="F1428" t="e">
        <f>IF(tblAEX[[#This Row],[Datum]]&lt;=INDEX(tblRecessie[Eind],MATCH(tblAEX[[#This Row],[Datum]],tblRecessie[Start])),1,NA())</f>
        <v>#N/A</v>
      </c>
      <c r="G1428" s="3">
        <f>tblAEX[[#This Row],[Close]]/INDEX(tblAEX[Close],MATCH(EDATE(tblAEX[[#This Row],[Datum]],-12),tblAEX[Datum]))-1</f>
        <v>0.21408252531122862</v>
      </c>
      <c r="H1428" t="e">
        <f ca="1">IF(tblAEX[[#This Row],[Close]]=MinClose,tblAEX[[#This Row],[Close]],NA())</f>
        <v>#N/A</v>
      </c>
      <c r="I1428" t="e">
        <f ca="1">IF(tblAEX[[#This Row],[Close]]=MaxClose,tblAEX[[#This Row],[Close]],NA())</f>
        <v>#N/A</v>
      </c>
    </row>
    <row r="1429" spans="1:9" x14ac:dyDescent="0.25">
      <c r="A1429" s="1">
        <v>38568</v>
      </c>
      <c r="B1429">
        <v>397.32</v>
      </c>
      <c r="C1429">
        <v>397.38</v>
      </c>
      <c r="D1429">
        <v>394.17</v>
      </c>
      <c r="E1429">
        <v>394.68</v>
      </c>
      <c r="F1429" t="e">
        <f>IF(tblAEX[[#This Row],[Datum]]&lt;=INDEX(tblRecessie[Eind],MATCH(tblAEX[[#This Row],[Datum]],tblRecessie[Start])),1,NA())</f>
        <v>#N/A</v>
      </c>
      <c r="G1429" s="3">
        <f>tblAEX[[#This Row],[Close]]/INDEX(tblAEX[Close],MATCH(EDATE(tblAEX[[#This Row],[Datum]],-12),tblAEX[Datum]))-1</f>
        <v>0.22044590123380448</v>
      </c>
      <c r="H1429" t="e">
        <f ca="1">IF(tblAEX[[#This Row],[Close]]=MinClose,tblAEX[[#This Row],[Close]],NA())</f>
        <v>#N/A</v>
      </c>
      <c r="I1429" t="e">
        <f ca="1">IF(tblAEX[[#This Row],[Close]]=MaxClose,tblAEX[[#This Row],[Close]],NA())</f>
        <v>#N/A</v>
      </c>
    </row>
    <row r="1430" spans="1:9" x14ac:dyDescent="0.25">
      <c r="A1430" s="1">
        <v>38569</v>
      </c>
      <c r="B1430">
        <v>393.12</v>
      </c>
      <c r="C1430">
        <v>394</v>
      </c>
      <c r="D1430">
        <v>391.31</v>
      </c>
      <c r="E1430">
        <v>391.31</v>
      </c>
      <c r="F1430" t="e">
        <f>IF(tblAEX[[#This Row],[Datum]]&lt;=INDEX(tblRecessie[Eind],MATCH(tblAEX[[#This Row],[Datum]],tblRecessie[Start])),1,NA())</f>
        <v>#N/A</v>
      </c>
      <c r="G1430" s="3">
        <f>tblAEX[[#This Row],[Close]]/INDEX(tblAEX[Close],MATCH(EDATE(tblAEX[[#This Row],[Datum]],-12),tblAEX[Datum]))-1</f>
        <v>0.20088998005217107</v>
      </c>
      <c r="H1430" t="e">
        <f ca="1">IF(tblAEX[[#This Row],[Close]]=MinClose,tblAEX[[#This Row],[Close]],NA())</f>
        <v>#N/A</v>
      </c>
      <c r="I1430" t="e">
        <f ca="1">IF(tblAEX[[#This Row],[Close]]=MaxClose,tblAEX[[#This Row],[Close]],NA())</f>
        <v>#N/A</v>
      </c>
    </row>
    <row r="1431" spans="1:9" x14ac:dyDescent="0.25">
      <c r="A1431" s="1">
        <v>38572</v>
      </c>
      <c r="B1431">
        <v>392.15</v>
      </c>
      <c r="C1431">
        <v>392.79</v>
      </c>
      <c r="D1431">
        <v>390.7</v>
      </c>
      <c r="E1431">
        <v>391.43</v>
      </c>
      <c r="F1431" t="e">
        <f>IF(tblAEX[[#This Row],[Datum]]&lt;=INDEX(tblRecessie[Eind],MATCH(tblAEX[[#This Row],[Datum]],tblRecessie[Start])),1,NA())</f>
        <v>#N/A</v>
      </c>
      <c r="G1431" s="3">
        <f>tblAEX[[#This Row],[Close]]/INDEX(tblAEX[Close],MATCH(EDATE(tblAEX[[#This Row],[Datum]],-12),tblAEX[Datum]))-1</f>
        <v>0.23972255653385699</v>
      </c>
      <c r="H1431" t="e">
        <f ca="1">IF(tblAEX[[#This Row],[Close]]=MinClose,tblAEX[[#This Row],[Close]],NA())</f>
        <v>#N/A</v>
      </c>
      <c r="I1431" t="e">
        <f ca="1">IF(tblAEX[[#This Row],[Close]]=MaxClose,tblAEX[[#This Row],[Close]],NA())</f>
        <v>#N/A</v>
      </c>
    </row>
    <row r="1432" spans="1:9" x14ac:dyDescent="0.25">
      <c r="A1432" s="1">
        <v>38573</v>
      </c>
      <c r="B1432">
        <v>391.93</v>
      </c>
      <c r="C1432">
        <v>395.92</v>
      </c>
      <c r="D1432">
        <v>391.78</v>
      </c>
      <c r="E1432">
        <v>395.88</v>
      </c>
      <c r="F1432" t="e">
        <f>IF(tblAEX[[#This Row],[Datum]]&lt;=INDEX(tblRecessie[Eind],MATCH(tblAEX[[#This Row],[Datum]],tblRecessie[Start])),1,NA())</f>
        <v>#N/A</v>
      </c>
      <c r="G1432" s="3">
        <f>tblAEX[[#This Row],[Close]]/INDEX(tblAEX[Close],MATCH(EDATE(tblAEX[[#This Row],[Datum]],-12),tblAEX[Datum]))-1</f>
        <v>0.26446914526638565</v>
      </c>
      <c r="H1432" t="e">
        <f ca="1">IF(tblAEX[[#This Row],[Close]]=MinClose,tblAEX[[#This Row],[Close]],NA())</f>
        <v>#N/A</v>
      </c>
      <c r="I1432" t="e">
        <f ca="1">IF(tblAEX[[#This Row],[Close]]=MaxClose,tblAEX[[#This Row],[Close]],NA())</f>
        <v>#N/A</v>
      </c>
    </row>
    <row r="1433" spans="1:9" x14ac:dyDescent="0.25">
      <c r="A1433" s="1">
        <v>38574</v>
      </c>
      <c r="B1433">
        <v>396.65</v>
      </c>
      <c r="C1433">
        <v>401.77</v>
      </c>
      <c r="D1433">
        <v>396.65</v>
      </c>
      <c r="E1433">
        <v>401.57</v>
      </c>
      <c r="F1433" t="e">
        <f>IF(tblAEX[[#This Row],[Datum]]&lt;=INDEX(tblRecessie[Eind],MATCH(tblAEX[[#This Row],[Datum]],tblRecessie[Start])),1,NA())</f>
        <v>#N/A</v>
      </c>
      <c r="G1433" s="3">
        <f>tblAEX[[#This Row],[Close]]/INDEX(tblAEX[Close],MATCH(EDATE(tblAEX[[#This Row],[Datum]],-12),tblAEX[Datum]))-1</f>
        <v>0.26982671388818602</v>
      </c>
      <c r="H1433" t="e">
        <f ca="1">IF(tblAEX[[#This Row],[Close]]=MinClose,tblAEX[[#This Row],[Close]],NA())</f>
        <v>#N/A</v>
      </c>
      <c r="I1433" t="e">
        <f ca="1">IF(tblAEX[[#This Row],[Close]]=MaxClose,tblAEX[[#This Row],[Close]],NA())</f>
        <v>#N/A</v>
      </c>
    </row>
    <row r="1434" spans="1:9" x14ac:dyDescent="0.25">
      <c r="A1434" s="1">
        <v>38575</v>
      </c>
      <c r="B1434">
        <v>399.71</v>
      </c>
      <c r="C1434">
        <v>401.63</v>
      </c>
      <c r="D1434">
        <v>398.58</v>
      </c>
      <c r="E1434">
        <v>400.15</v>
      </c>
      <c r="F1434" t="e">
        <f>IF(tblAEX[[#This Row],[Datum]]&lt;=INDEX(tblRecessie[Eind],MATCH(tblAEX[[#This Row],[Datum]],tblRecessie[Start])),1,NA())</f>
        <v>#N/A</v>
      </c>
      <c r="G1434" s="3">
        <f>tblAEX[[#This Row],[Close]]/INDEX(tblAEX[Close],MATCH(EDATE(tblAEX[[#This Row],[Datum]],-12),tblAEX[Datum]))-1</f>
        <v>0.27900658441475401</v>
      </c>
      <c r="H1434" t="e">
        <f ca="1">IF(tblAEX[[#This Row],[Close]]=MinClose,tblAEX[[#This Row],[Close]],NA())</f>
        <v>#N/A</v>
      </c>
      <c r="I1434" t="e">
        <f ca="1">IF(tblAEX[[#This Row],[Close]]=MaxClose,tblAEX[[#This Row],[Close]],NA())</f>
        <v>#N/A</v>
      </c>
    </row>
    <row r="1435" spans="1:9" x14ac:dyDescent="0.25">
      <c r="A1435" s="1">
        <v>38576</v>
      </c>
      <c r="B1435">
        <v>399.85</v>
      </c>
      <c r="C1435">
        <v>399.9</v>
      </c>
      <c r="D1435">
        <v>395.81</v>
      </c>
      <c r="E1435">
        <v>396.06</v>
      </c>
      <c r="F1435" t="e">
        <f>IF(tblAEX[[#This Row],[Datum]]&lt;=INDEX(tblRecessie[Eind],MATCH(tblAEX[[#This Row],[Datum]],tblRecessie[Start])),1,NA())</f>
        <v>#N/A</v>
      </c>
      <c r="G1435" s="3">
        <f>tblAEX[[#This Row],[Close]]/INDEX(tblAEX[Close],MATCH(EDATE(tblAEX[[#This Row],[Datum]],-12),tblAEX[Datum]))-1</f>
        <v>0.27117501685014611</v>
      </c>
      <c r="H1435" t="e">
        <f ca="1">IF(tblAEX[[#This Row],[Close]]=MinClose,tblAEX[[#This Row],[Close]],NA())</f>
        <v>#N/A</v>
      </c>
      <c r="I1435" t="e">
        <f ca="1">IF(tblAEX[[#This Row],[Close]]=MaxClose,tblAEX[[#This Row],[Close]],NA())</f>
        <v>#N/A</v>
      </c>
    </row>
    <row r="1436" spans="1:9" x14ac:dyDescent="0.25">
      <c r="A1436" s="1">
        <v>38579</v>
      </c>
      <c r="B1436">
        <v>395.37</v>
      </c>
      <c r="C1436">
        <v>396.8</v>
      </c>
      <c r="D1436">
        <v>394.92</v>
      </c>
      <c r="E1436">
        <v>395.66</v>
      </c>
      <c r="F1436" t="e">
        <f>IF(tblAEX[[#This Row],[Datum]]&lt;=INDEX(tblRecessie[Eind],MATCH(tblAEX[[#This Row],[Datum]],tblRecessie[Start])),1,NA())</f>
        <v>#N/A</v>
      </c>
      <c r="G1436" s="3">
        <f>tblAEX[[#This Row],[Close]]/INDEX(tblAEX[Close],MATCH(EDATE(tblAEX[[#This Row],[Datum]],-12),tblAEX[Datum]))-1</f>
        <v>0.2735290330887088</v>
      </c>
      <c r="H1436" t="e">
        <f ca="1">IF(tblAEX[[#This Row],[Close]]=MinClose,tblAEX[[#This Row],[Close]],NA())</f>
        <v>#N/A</v>
      </c>
      <c r="I1436" t="e">
        <f ca="1">IF(tblAEX[[#This Row],[Close]]=MaxClose,tblAEX[[#This Row],[Close]],NA())</f>
        <v>#N/A</v>
      </c>
    </row>
    <row r="1437" spans="1:9" x14ac:dyDescent="0.25">
      <c r="A1437" s="1">
        <v>38580</v>
      </c>
      <c r="B1437">
        <v>396.93</v>
      </c>
      <c r="C1437">
        <v>397.29</v>
      </c>
      <c r="D1437">
        <v>393.61</v>
      </c>
      <c r="E1437">
        <v>394.64</v>
      </c>
      <c r="F1437" t="e">
        <f>IF(tblAEX[[#This Row],[Datum]]&lt;=INDEX(tblRecessie[Eind],MATCH(tblAEX[[#This Row],[Datum]],tblRecessie[Start])),1,NA())</f>
        <v>#N/A</v>
      </c>
      <c r="G1437" s="3">
        <f>tblAEX[[#This Row],[Close]]/INDEX(tblAEX[Close],MATCH(EDATE(tblAEX[[#This Row],[Datum]],-12),tblAEX[Datum]))-1</f>
        <v>0.2553360689633235</v>
      </c>
      <c r="H1437" t="e">
        <f ca="1">IF(tblAEX[[#This Row],[Close]]=MinClose,tblAEX[[#This Row],[Close]],NA())</f>
        <v>#N/A</v>
      </c>
      <c r="I1437" t="e">
        <f ca="1">IF(tblAEX[[#This Row],[Close]]=MaxClose,tblAEX[[#This Row],[Close]],NA())</f>
        <v>#N/A</v>
      </c>
    </row>
    <row r="1438" spans="1:9" x14ac:dyDescent="0.25">
      <c r="A1438" s="1">
        <v>38581</v>
      </c>
      <c r="B1438">
        <v>393.33</v>
      </c>
      <c r="C1438">
        <v>394.18</v>
      </c>
      <c r="D1438">
        <v>391.5</v>
      </c>
      <c r="E1438">
        <v>393.53</v>
      </c>
      <c r="F1438" t="e">
        <f>IF(tblAEX[[#This Row],[Datum]]&lt;=INDEX(tblRecessie[Eind],MATCH(tblAEX[[#This Row],[Datum]],tblRecessie[Start])),1,NA())</f>
        <v>#N/A</v>
      </c>
      <c r="G1438" s="3">
        <f>tblAEX[[#This Row],[Close]]/INDEX(tblAEX[Close],MATCH(EDATE(tblAEX[[#This Row],[Datum]],-12),tblAEX[Datum]))-1</f>
        <v>0.24645255289496992</v>
      </c>
      <c r="H1438" t="e">
        <f ca="1">IF(tblAEX[[#This Row],[Close]]=MinClose,tblAEX[[#This Row],[Close]],NA())</f>
        <v>#N/A</v>
      </c>
      <c r="I1438" t="e">
        <f ca="1">IF(tblAEX[[#This Row],[Close]]=MaxClose,tblAEX[[#This Row],[Close]],NA())</f>
        <v>#N/A</v>
      </c>
    </row>
    <row r="1439" spans="1:9" x14ac:dyDescent="0.25">
      <c r="A1439" s="1">
        <v>38582</v>
      </c>
      <c r="B1439">
        <v>393.22</v>
      </c>
      <c r="C1439">
        <v>393.86</v>
      </c>
      <c r="D1439">
        <v>390.36</v>
      </c>
      <c r="E1439">
        <v>391.38</v>
      </c>
      <c r="F1439" t="e">
        <f>IF(tblAEX[[#This Row],[Datum]]&lt;=INDEX(tblRecessie[Eind],MATCH(tblAEX[[#This Row],[Datum]],tblRecessie[Start])),1,NA())</f>
        <v>#N/A</v>
      </c>
      <c r="G1439" s="3">
        <f>tblAEX[[#This Row],[Close]]/INDEX(tblAEX[Close],MATCH(EDATE(tblAEX[[#This Row],[Datum]],-12),tblAEX[Datum]))-1</f>
        <v>0.23584577978464738</v>
      </c>
      <c r="H1439" t="e">
        <f ca="1">IF(tblAEX[[#This Row],[Close]]=MinClose,tblAEX[[#This Row],[Close]],NA())</f>
        <v>#N/A</v>
      </c>
      <c r="I1439" t="e">
        <f ca="1">IF(tblAEX[[#This Row],[Close]]=MaxClose,tblAEX[[#This Row],[Close]],NA())</f>
        <v>#N/A</v>
      </c>
    </row>
    <row r="1440" spans="1:9" x14ac:dyDescent="0.25">
      <c r="A1440" s="1">
        <v>38583</v>
      </c>
      <c r="B1440">
        <v>391.35</v>
      </c>
      <c r="C1440">
        <v>393.99</v>
      </c>
      <c r="D1440">
        <v>390.87</v>
      </c>
      <c r="E1440">
        <v>393.97</v>
      </c>
      <c r="F1440" t="e">
        <f>IF(tblAEX[[#This Row],[Datum]]&lt;=INDEX(tblRecessie[Eind],MATCH(tblAEX[[#This Row],[Datum]],tblRecessie[Start])),1,NA())</f>
        <v>#N/A</v>
      </c>
      <c r="G1440" s="3">
        <f>tblAEX[[#This Row],[Close]]/INDEX(tblAEX[Close],MATCH(EDATE(tblAEX[[#This Row],[Datum]],-12),tblAEX[Datum]))-1</f>
        <v>0.2416716568438968</v>
      </c>
      <c r="H1440" t="e">
        <f ca="1">IF(tblAEX[[#This Row],[Close]]=MinClose,tblAEX[[#This Row],[Close]],NA())</f>
        <v>#N/A</v>
      </c>
      <c r="I1440" t="e">
        <f ca="1">IF(tblAEX[[#This Row],[Close]]=MaxClose,tblAEX[[#This Row],[Close]],NA())</f>
        <v>#N/A</v>
      </c>
    </row>
    <row r="1441" spans="1:9" x14ac:dyDescent="0.25">
      <c r="A1441" s="1">
        <v>38586</v>
      </c>
      <c r="B1441">
        <v>394.88</v>
      </c>
      <c r="C1441">
        <v>395.77</v>
      </c>
      <c r="D1441">
        <v>393.87</v>
      </c>
      <c r="E1441">
        <v>394.67</v>
      </c>
      <c r="F1441" t="e">
        <f>IF(tblAEX[[#This Row],[Datum]]&lt;=INDEX(tblRecessie[Eind],MATCH(tblAEX[[#This Row],[Datum]],tblRecessie[Start])),1,NA())</f>
        <v>#N/A</v>
      </c>
      <c r="G1441" s="3">
        <f>tblAEX[[#This Row],[Close]]/INDEX(tblAEX[Close],MATCH(EDATE(tblAEX[[#This Row],[Datum]],-12),tblAEX[Datum]))-1</f>
        <v>0.24698262243285951</v>
      </c>
      <c r="H1441" t="e">
        <f ca="1">IF(tblAEX[[#This Row],[Close]]=MinClose,tblAEX[[#This Row],[Close]],NA())</f>
        <v>#N/A</v>
      </c>
      <c r="I1441" t="e">
        <f ca="1">IF(tblAEX[[#This Row],[Close]]=MaxClose,tblAEX[[#This Row],[Close]],NA())</f>
        <v>#N/A</v>
      </c>
    </row>
    <row r="1442" spans="1:9" x14ac:dyDescent="0.25">
      <c r="A1442" s="1">
        <v>38587</v>
      </c>
      <c r="B1442">
        <v>393.63</v>
      </c>
      <c r="C1442">
        <v>393.63</v>
      </c>
      <c r="D1442">
        <v>391.62</v>
      </c>
      <c r="E1442">
        <v>391.73</v>
      </c>
      <c r="F1442" t="e">
        <f>IF(tblAEX[[#This Row],[Datum]]&lt;=INDEX(tblRecessie[Eind],MATCH(tblAEX[[#This Row],[Datum]],tblRecessie[Start])),1,NA())</f>
        <v>#N/A</v>
      </c>
      <c r="G1442" s="3">
        <f>tblAEX[[#This Row],[Close]]/INDEX(tblAEX[Close],MATCH(EDATE(tblAEX[[#This Row],[Datum]],-12),tblAEX[Datum]))-1</f>
        <v>0.21761158771602629</v>
      </c>
      <c r="H1442" t="e">
        <f ca="1">IF(tblAEX[[#This Row],[Close]]=MinClose,tblAEX[[#This Row],[Close]],NA())</f>
        <v>#N/A</v>
      </c>
      <c r="I1442" t="e">
        <f ca="1">IF(tblAEX[[#This Row],[Close]]=MaxClose,tblAEX[[#This Row],[Close]],NA())</f>
        <v>#N/A</v>
      </c>
    </row>
    <row r="1443" spans="1:9" x14ac:dyDescent="0.25">
      <c r="A1443" s="1">
        <v>38588</v>
      </c>
      <c r="B1443">
        <v>390.75</v>
      </c>
      <c r="C1443">
        <v>390.83</v>
      </c>
      <c r="D1443">
        <v>387.44</v>
      </c>
      <c r="E1443">
        <v>389.86</v>
      </c>
      <c r="F1443" t="e">
        <f>IF(tblAEX[[#This Row],[Datum]]&lt;=INDEX(tblRecessie[Eind],MATCH(tblAEX[[#This Row],[Datum]],tblRecessie[Start])),1,NA())</f>
        <v>#N/A</v>
      </c>
      <c r="G1443" s="3">
        <f>tblAEX[[#This Row],[Close]]/INDEX(tblAEX[Close],MATCH(EDATE(tblAEX[[#This Row],[Datum]],-12),tblAEX[Datum]))-1</f>
        <v>0.21243974498522777</v>
      </c>
      <c r="H1443" t="e">
        <f ca="1">IF(tblAEX[[#This Row],[Close]]=MinClose,tblAEX[[#This Row],[Close]],NA())</f>
        <v>#N/A</v>
      </c>
      <c r="I1443" t="e">
        <f ca="1">IF(tblAEX[[#This Row],[Close]]=MaxClose,tblAEX[[#This Row],[Close]],NA())</f>
        <v>#N/A</v>
      </c>
    </row>
    <row r="1444" spans="1:9" x14ac:dyDescent="0.25">
      <c r="A1444" s="1">
        <v>38589</v>
      </c>
      <c r="B1444">
        <v>388.07</v>
      </c>
      <c r="C1444">
        <v>388.07</v>
      </c>
      <c r="D1444">
        <v>385.96</v>
      </c>
      <c r="E1444">
        <v>386.93</v>
      </c>
      <c r="F1444" t="e">
        <f>IF(tblAEX[[#This Row],[Datum]]&lt;=INDEX(tblRecessie[Eind],MATCH(tblAEX[[#This Row],[Datum]],tblRecessie[Start])),1,NA())</f>
        <v>#N/A</v>
      </c>
      <c r="G1444" s="3">
        <f>tblAEX[[#This Row],[Close]]/INDEX(tblAEX[Close],MATCH(EDATE(tblAEX[[#This Row],[Datum]],-12),tblAEX[Datum]))-1</f>
        <v>0.20134749130650786</v>
      </c>
      <c r="H1444" t="e">
        <f ca="1">IF(tblAEX[[#This Row],[Close]]=MinClose,tblAEX[[#This Row],[Close]],NA())</f>
        <v>#N/A</v>
      </c>
      <c r="I1444" t="e">
        <f ca="1">IF(tblAEX[[#This Row],[Close]]=MaxClose,tblAEX[[#This Row],[Close]],NA())</f>
        <v>#N/A</v>
      </c>
    </row>
    <row r="1445" spans="1:9" x14ac:dyDescent="0.25">
      <c r="A1445" s="1">
        <v>38590</v>
      </c>
      <c r="B1445">
        <v>386.65</v>
      </c>
      <c r="C1445">
        <v>388.46</v>
      </c>
      <c r="D1445">
        <v>384.88</v>
      </c>
      <c r="E1445">
        <v>385.15</v>
      </c>
      <c r="F1445" t="e">
        <f>IF(tblAEX[[#This Row],[Datum]]&lt;=INDEX(tblRecessie[Eind],MATCH(tblAEX[[#This Row],[Datum]],tblRecessie[Start])),1,NA())</f>
        <v>#N/A</v>
      </c>
      <c r="G1445" s="3">
        <f>tblAEX[[#This Row],[Close]]/INDEX(tblAEX[Close],MATCH(EDATE(tblAEX[[#This Row],[Datum]],-12),tblAEX[Datum]))-1</f>
        <v>0.18690292758089355</v>
      </c>
      <c r="H1445" t="e">
        <f ca="1">IF(tblAEX[[#This Row],[Close]]=MinClose,tblAEX[[#This Row],[Close]],NA())</f>
        <v>#N/A</v>
      </c>
      <c r="I1445" t="e">
        <f ca="1">IF(tblAEX[[#This Row],[Close]]=MaxClose,tblAEX[[#This Row],[Close]],NA())</f>
        <v>#N/A</v>
      </c>
    </row>
    <row r="1446" spans="1:9" x14ac:dyDescent="0.25">
      <c r="A1446" s="1">
        <v>38593</v>
      </c>
      <c r="B1446">
        <v>382.57</v>
      </c>
      <c r="C1446">
        <v>385.74</v>
      </c>
      <c r="D1446">
        <v>382.16</v>
      </c>
      <c r="E1446">
        <v>385.65</v>
      </c>
      <c r="F1446" t="e">
        <f>IF(tblAEX[[#This Row],[Datum]]&lt;=INDEX(tblRecessie[Eind],MATCH(tblAEX[[#This Row],[Datum]],tblRecessie[Start])),1,NA())</f>
        <v>#N/A</v>
      </c>
      <c r="G1446" s="3">
        <f>tblAEX[[#This Row],[Close]]/INDEX(tblAEX[Close],MATCH(EDATE(tblAEX[[#This Row],[Datum]],-12),tblAEX[Datum]))-1</f>
        <v>0.18185161349636836</v>
      </c>
      <c r="H1446" t="e">
        <f ca="1">IF(tblAEX[[#This Row],[Close]]=MinClose,tblAEX[[#This Row],[Close]],NA())</f>
        <v>#N/A</v>
      </c>
      <c r="I1446" t="e">
        <f ca="1">IF(tblAEX[[#This Row],[Close]]=MaxClose,tblAEX[[#This Row],[Close]],NA())</f>
        <v>#N/A</v>
      </c>
    </row>
    <row r="1447" spans="1:9" x14ac:dyDescent="0.25">
      <c r="A1447" s="1">
        <v>38594</v>
      </c>
      <c r="B1447">
        <v>387.11</v>
      </c>
      <c r="C1447">
        <v>388.12</v>
      </c>
      <c r="D1447">
        <v>385.89</v>
      </c>
      <c r="E1447">
        <v>386.08</v>
      </c>
      <c r="F1447" t="e">
        <f>IF(tblAEX[[#This Row],[Datum]]&lt;=INDEX(tblRecessie[Eind],MATCH(tblAEX[[#This Row],[Datum]],tblRecessie[Start])),1,NA())</f>
        <v>#N/A</v>
      </c>
      <c r="G1447" s="3">
        <f>tblAEX[[#This Row],[Close]]/INDEX(tblAEX[Close],MATCH(EDATE(tblAEX[[#This Row],[Datum]],-12),tblAEX[Datum]))-1</f>
        <v>0.18527614895772571</v>
      </c>
      <c r="H1447" t="e">
        <f ca="1">IF(tblAEX[[#This Row],[Close]]=MinClose,tblAEX[[#This Row],[Close]],NA())</f>
        <v>#N/A</v>
      </c>
      <c r="I1447" t="e">
        <f ca="1">IF(tblAEX[[#This Row],[Close]]=MaxClose,tblAEX[[#This Row],[Close]],NA())</f>
        <v>#N/A</v>
      </c>
    </row>
    <row r="1448" spans="1:9" x14ac:dyDescent="0.25">
      <c r="A1448" s="1">
        <v>38595</v>
      </c>
      <c r="B1448">
        <v>386.22</v>
      </c>
      <c r="C1448">
        <v>390.19</v>
      </c>
      <c r="D1448">
        <v>386.04</v>
      </c>
      <c r="E1448">
        <v>389.6</v>
      </c>
      <c r="F1448" t="e">
        <f>IF(tblAEX[[#This Row],[Datum]]&lt;=INDEX(tblRecessie[Eind],MATCH(tblAEX[[#This Row],[Datum]],tblRecessie[Start])),1,NA())</f>
        <v>#N/A</v>
      </c>
      <c r="G1448" s="3">
        <f>tblAEX[[#This Row],[Close]]/INDEX(tblAEX[Close],MATCH(EDATE(tblAEX[[#This Row],[Datum]],-12),tblAEX[Datum]))-1</f>
        <v>0.20574399603862337</v>
      </c>
      <c r="H1448" t="e">
        <f ca="1">IF(tblAEX[[#This Row],[Close]]=MinClose,tblAEX[[#This Row],[Close]],NA())</f>
        <v>#N/A</v>
      </c>
      <c r="I1448" t="e">
        <f ca="1">IF(tblAEX[[#This Row],[Close]]=MaxClose,tblAEX[[#This Row],[Close]],NA())</f>
        <v>#N/A</v>
      </c>
    </row>
    <row r="1449" spans="1:9" x14ac:dyDescent="0.25">
      <c r="A1449" s="1">
        <v>38596</v>
      </c>
      <c r="B1449">
        <v>390.7</v>
      </c>
      <c r="C1449">
        <v>391.89</v>
      </c>
      <c r="D1449">
        <v>389.36</v>
      </c>
      <c r="E1449">
        <v>389.88</v>
      </c>
      <c r="F1449" t="e">
        <f>IF(tblAEX[[#This Row],[Datum]]&lt;=INDEX(tblRecessie[Eind],MATCH(tblAEX[[#This Row],[Datum]],tblRecessie[Start])),1,NA())</f>
        <v>#N/A</v>
      </c>
      <c r="G1449" s="3">
        <f>tblAEX[[#This Row],[Close]]/INDEX(tblAEX[Close],MATCH(EDATE(tblAEX[[#This Row],[Datum]],-12),tblAEX[Datum]))-1</f>
        <v>0.19863498017032</v>
      </c>
      <c r="H1449" t="e">
        <f ca="1">IF(tblAEX[[#This Row],[Close]]=MinClose,tblAEX[[#This Row],[Close]],NA())</f>
        <v>#N/A</v>
      </c>
      <c r="I1449" t="e">
        <f ca="1">IF(tblAEX[[#This Row],[Close]]=MaxClose,tblAEX[[#This Row],[Close]],NA())</f>
        <v>#N/A</v>
      </c>
    </row>
    <row r="1450" spans="1:9" x14ac:dyDescent="0.25">
      <c r="A1450" s="1">
        <v>38597</v>
      </c>
      <c r="B1450">
        <v>390.35</v>
      </c>
      <c r="C1450">
        <v>391.2</v>
      </c>
      <c r="D1450">
        <v>388.06</v>
      </c>
      <c r="E1450">
        <v>389.31</v>
      </c>
      <c r="F1450" t="e">
        <f>IF(tblAEX[[#This Row],[Datum]]&lt;=INDEX(tblRecessie[Eind],MATCH(tblAEX[[#This Row],[Datum]],tblRecessie[Start])),1,NA())</f>
        <v>#N/A</v>
      </c>
      <c r="G1450" s="3">
        <f>tblAEX[[#This Row],[Close]]/INDEX(tblAEX[Close],MATCH(EDATE(tblAEX[[#This Row],[Datum]],-12),tblAEX[Datum]))-1</f>
        <v>0.19109683340982087</v>
      </c>
      <c r="H1450" t="e">
        <f ca="1">IF(tblAEX[[#This Row],[Close]]=MinClose,tblAEX[[#This Row],[Close]],NA())</f>
        <v>#N/A</v>
      </c>
      <c r="I1450" t="e">
        <f ca="1">IF(tblAEX[[#This Row],[Close]]=MaxClose,tblAEX[[#This Row],[Close]],NA())</f>
        <v>#N/A</v>
      </c>
    </row>
    <row r="1451" spans="1:9" x14ac:dyDescent="0.25">
      <c r="A1451" s="1">
        <v>38600</v>
      </c>
      <c r="B1451">
        <v>388.97</v>
      </c>
      <c r="C1451">
        <v>391.46</v>
      </c>
      <c r="D1451">
        <v>388.95</v>
      </c>
      <c r="E1451">
        <v>391.46</v>
      </c>
      <c r="F1451" t="e">
        <f>IF(tblAEX[[#This Row],[Datum]]&lt;=INDEX(tblRecessie[Eind],MATCH(tblAEX[[#This Row],[Datum]],tblRecessie[Start])),1,NA())</f>
        <v>#N/A</v>
      </c>
      <c r="G1451" s="3">
        <f>tblAEX[[#This Row],[Close]]/INDEX(tblAEX[Close],MATCH(EDATE(tblAEX[[#This Row],[Datum]],-12),tblAEX[Datum]))-1</f>
        <v>0.19075285171102663</v>
      </c>
      <c r="H1451" t="e">
        <f ca="1">IF(tblAEX[[#This Row],[Close]]=MinClose,tblAEX[[#This Row],[Close]],NA())</f>
        <v>#N/A</v>
      </c>
      <c r="I1451" t="e">
        <f ca="1">IF(tblAEX[[#This Row],[Close]]=MaxClose,tblAEX[[#This Row],[Close]],NA())</f>
        <v>#N/A</v>
      </c>
    </row>
    <row r="1452" spans="1:9" x14ac:dyDescent="0.25">
      <c r="A1452" s="1">
        <v>38601</v>
      </c>
      <c r="B1452">
        <v>391.55</v>
      </c>
      <c r="C1452">
        <v>394.72</v>
      </c>
      <c r="D1452">
        <v>391.55</v>
      </c>
      <c r="E1452">
        <v>394.15</v>
      </c>
      <c r="F1452" t="e">
        <f>IF(tblAEX[[#This Row],[Datum]]&lt;=INDEX(tblRecessie[Eind],MATCH(tblAEX[[#This Row],[Datum]],tblRecessie[Start])),1,NA())</f>
        <v>#N/A</v>
      </c>
      <c r="G1452" s="3">
        <f>tblAEX[[#This Row],[Close]]/INDEX(tblAEX[Close],MATCH(EDATE(tblAEX[[#This Row],[Datum]],-12),tblAEX[Datum]))-1</f>
        <v>0.19193782508769797</v>
      </c>
      <c r="H1452" t="e">
        <f ca="1">IF(tblAEX[[#This Row],[Close]]=MinClose,tblAEX[[#This Row],[Close]],NA())</f>
        <v>#N/A</v>
      </c>
      <c r="I1452" t="e">
        <f ca="1">IF(tblAEX[[#This Row],[Close]]=MaxClose,tblAEX[[#This Row],[Close]],NA())</f>
        <v>#N/A</v>
      </c>
    </row>
    <row r="1453" spans="1:9" x14ac:dyDescent="0.25">
      <c r="A1453" s="1">
        <v>38602</v>
      </c>
      <c r="B1453">
        <v>394.71</v>
      </c>
      <c r="C1453">
        <v>395.73</v>
      </c>
      <c r="D1453">
        <v>393.52</v>
      </c>
      <c r="E1453">
        <v>394.3</v>
      </c>
      <c r="F1453" t="e">
        <f>IF(tblAEX[[#This Row],[Datum]]&lt;=INDEX(tblRecessie[Eind],MATCH(tblAEX[[#This Row],[Datum]],tblRecessie[Start])),1,NA())</f>
        <v>#N/A</v>
      </c>
      <c r="G1453" s="3">
        <f>tblAEX[[#This Row],[Close]]/INDEX(tblAEX[Close],MATCH(EDATE(tblAEX[[#This Row],[Datum]],-12),tblAEX[Datum]))-1</f>
        <v>0.18858141918369808</v>
      </c>
      <c r="H1453" t="e">
        <f ca="1">IF(tblAEX[[#This Row],[Close]]=MinClose,tblAEX[[#This Row],[Close]],NA())</f>
        <v>#N/A</v>
      </c>
      <c r="I1453" t="e">
        <f ca="1">IF(tblAEX[[#This Row],[Close]]=MaxClose,tblAEX[[#This Row],[Close]],NA())</f>
        <v>#N/A</v>
      </c>
    </row>
    <row r="1454" spans="1:9" x14ac:dyDescent="0.25">
      <c r="A1454" s="1">
        <v>38603</v>
      </c>
      <c r="B1454">
        <v>394.62</v>
      </c>
      <c r="C1454">
        <v>395.1</v>
      </c>
      <c r="D1454">
        <v>393.11</v>
      </c>
      <c r="E1454">
        <v>393.92</v>
      </c>
      <c r="F1454" t="e">
        <f>IF(tblAEX[[#This Row],[Datum]]&lt;=INDEX(tblRecessie[Eind],MATCH(tblAEX[[#This Row],[Datum]],tblRecessie[Start])),1,NA())</f>
        <v>#N/A</v>
      </c>
      <c r="G1454" s="3">
        <f>tblAEX[[#This Row],[Close]]/INDEX(tblAEX[Close],MATCH(EDATE(tblAEX[[#This Row],[Datum]],-12),tblAEX[Datum]))-1</f>
        <v>0.18908476213475023</v>
      </c>
      <c r="H1454" t="e">
        <f ca="1">IF(tblAEX[[#This Row],[Close]]=MinClose,tblAEX[[#This Row],[Close]],NA())</f>
        <v>#N/A</v>
      </c>
      <c r="I1454" t="e">
        <f ca="1">IF(tblAEX[[#This Row],[Close]]=MaxClose,tblAEX[[#This Row],[Close]],NA())</f>
        <v>#N/A</v>
      </c>
    </row>
    <row r="1455" spans="1:9" x14ac:dyDescent="0.25">
      <c r="A1455" s="1">
        <v>38604</v>
      </c>
      <c r="B1455">
        <v>394.53</v>
      </c>
      <c r="C1455">
        <v>396.11</v>
      </c>
      <c r="D1455">
        <v>394.17</v>
      </c>
      <c r="E1455">
        <v>394.91</v>
      </c>
      <c r="F1455" t="e">
        <f>IF(tblAEX[[#This Row],[Datum]]&lt;=INDEX(tblRecessie[Eind],MATCH(tblAEX[[#This Row],[Datum]],tblRecessie[Start])),1,NA())</f>
        <v>#N/A</v>
      </c>
      <c r="G1455" s="3">
        <f>tblAEX[[#This Row],[Close]]/INDEX(tblAEX[Close],MATCH(EDATE(tblAEX[[#This Row],[Datum]],-12),tblAEX[Datum]))-1</f>
        <v>0.20447128435050477</v>
      </c>
      <c r="H1455" t="e">
        <f ca="1">IF(tblAEX[[#This Row],[Close]]=MinClose,tblAEX[[#This Row],[Close]],NA())</f>
        <v>#N/A</v>
      </c>
      <c r="I1455" t="e">
        <f ca="1">IF(tblAEX[[#This Row],[Close]]=MaxClose,tblAEX[[#This Row],[Close]],NA())</f>
        <v>#N/A</v>
      </c>
    </row>
    <row r="1456" spans="1:9" x14ac:dyDescent="0.25">
      <c r="A1456" s="1">
        <v>38607</v>
      </c>
      <c r="B1456">
        <v>396.63</v>
      </c>
      <c r="C1456">
        <v>397.12</v>
      </c>
      <c r="D1456">
        <v>395.23</v>
      </c>
      <c r="E1456">
        <v>395.7</v>
      </c>
      <c r="F1456" t="e">
        <f>IF(tblAEX[[#This Row],[Datum]]&lt;=INDEX(tblRecessie[Eind],MATCH(tblAEX[[#This Row],[Datum]],tblRecessie[Start])),1,NA())</f>
        <v>#N/A</v>
      </c>
      <c r="G1456" s="3">
        <f>tblAEX[[#This Row],[Close]]/INDEX(tblAEX[Close],MATCH(EDATE(tblAEX[[#This Row],[Datum]],-12),tblAEX[Datum]))-1</f>
        <v>0.20010918354967844</v>
      </c>
      <c r="H1456" t="e">
        <f ca="1">IF(tblAEX[[#This Row],[Close]]=MinClose,tblAEX[[#This Row],[Close]],NA())</f>
        <v>#N/A</v>
      </c>
      <c r="I1456" t="e">
        <f ca="1">IF(tblAEX[[#This Row],[Close]]=MaxClose,tblAEX[[#This Row],[Close]],NA())</f>
        <v>#N/A</v>
      </c>
    </row>
    <row r="1457" spans="1:9" x14ac:dyDescent="0.25">
      <c r="A1457" s="1">
        <v>38608</v>
      </c>
      <c r="B1457">
        <v>395.83</v>
      </c>
      <c r="C1457">
        <v>396.09</v>
      </c>
      <c r="D1457">
        <v>393.07</v>
      </c>
      <c r="E1457">
        <v>393.3</v>
      </c>
      <c r="F1457" t="e">
        <f>IF(tblAEX[[#This Row],[Datum]]&lt;=INDEX(tblRecessie[Eind],MATCH(tblAEX[[#This Row],[Datum]],tblRecessie[Start])),1,NA())</f>
        <v>#N/A</v>
      </c>
      <c r="G1457" s="3">
        <f>tblAEX[[#This Row],[Close]]/INDEX(tblAEX[Close],MATCH(EDATE(tblAEX[[#This Row],[Datum]],-12),tblAEX[Datum]))-1</f>
        <v>0.17687543014452856</v>
      </c>
      <c r="H1457" t="e">
        <f ca="1">IF(tblAEX[[#This Row],[Close]]=MinClose,tblAEX[[#This Row],[Close]],NA())</f>
        <v>#N/A</v>
      </c>
      <c r="I1457" t="e">
        <f ca="1">IF(tblAEX[[#This Row],[Close]]=MaxClose,tblAEX[[#This Row],[Close]],NA())</f>
        <v>#N/A</v>
      </c>
    </row>
    <row r="1458" spans="1:9" x14ac:dyDescent="0.25">
      <c r="A1458" s="1">
        <v>38609</v>
      </c>
      <c r="B1458">
        <v>393.33</v>
      </c>
      <c r="C1458">
        <v>394.58</v>
      </c>
      <c r="D1458">
        <v>393.21</v>
      </c>
      <c r="E1458">
        <v>393.9</v>
      </c>
      <c r="F1458" t="e">
        <f>IF(tblAEX[[#This Row],[Datum]]&lt;=INDEX(tblRecessie[Eind],MATCH(tblAEX[[#This Row],[Datum]],tblRecessie[Start])),1,NA())</f>
        <v>#N/A</v>
      </c>
      <c r="G1458" s="3">
        <f>tblAEX[[#This Row],[Close]]/INDEX(tblAEX[Close],MATCH(EDATE(tblAEX[[#This Row],[Datum]],-12),tblAEX[Datum]))-1</f>
        <v>0.18235029266096348</v>
      </c>
      <c r="H1458" t="e">
        <f ca="1">IF(tblAEX[[#This Row],[Close]]=MinClose,tblAEX[[#This Row],[Close]],NA())</f>
        <v>#N/A</v>
      </c>
      <c r="I1458" t="e">
        <f ca="1">IF(tblAEX[[#This Row],[Close]]=MaxClose,tblAEX[[#This Row],[Close]],NA())</f>
        <v>#N/A</v>
      </c>
    </row>
    <row r="1459" spans="1:9" x14ac:dyDescent="0.25">
      <c r="A1459" s="1">
        <v>38610</v>
      </c>
      <c r="B1459">
        <v>393.86</v>
      </c>
      <c r="C1459">
        <v>396.02</v>
      </c>
      <c r="D1459">
        <v>393.06</v>
      </c>
      <c r="E1459">
        <v>394.92</v>
      </c>
      <c r="F1459" t="e">
        <f>IF(tblAEX[[#This Row],[Datum]]&lt;=INDEX(tblRecessie[Eind],MATCH(tblAEX[[#This Row],[Datum]],tblRecessie[Start])),1,NA())</f>
        <v>#N/A</v>
      </c>
      <c r="G1459" s="3">
        <f>tblAEX[[#This Row],[Close]]/INDEX(tblAEX[Close],MATCH(EDATE(tblAEX[[#This Row],[Datum]],-12),tblAEX[Datum]))-1</f>
        <v>0.18926732315475658</v>
      </c>
      <c r="H1459" t="e">
        <f ca="1">IF(tblAEX[[#This Row],[Close]]=MinClose,tblAEX[[#This Row],[Close]],NA())</f>
        <v>#N/A</v>
      </c>
      <c r="I1459" t="e">
        <f ca="1">IF(tblAEX[[#This Row],[Close]]=MaxClose,tblAEX[[#This Row],[Close]],NA())</f>
        <v>#N/A</v>
      </c>
    </row>
    <row r="1460" spans="1:9" x14ac:dyDescent="0.25">
      <c r="A1460" s="1">
        <v>38611</v>
      </c>
      <c r="B1460">
        <v>394.67</v>
      </c>
      <c r="C1460">
        <v>399.14</v>
      </c>
      <c r="D1460">
        <v>394.67</v>
      </c>
      <c r="E1460">
        <v>398.1</v>
      </c>
      <c r="F1460" t="e">
        <f>IF(tblAEX[[#This Row],[Datum]]&lt;=INDEX(tblRecessie[Eind],MATCH(tblAEX[[#This Row],[Datum]],tblRecessie[Start])),1,NA())</f>
        <v>#N/A</v>
      </c>
      <c r="G1460" s="3">
        <f>tblAEX[[#This Row],[Close]]/INDEX(tblAEX[Close],MATCH(EDATE(tblAEX[[#This Row],[Datum]],-12),tblAEX[Datum]))-1</f>
        <v>0.19869922616000735</v>
      </c>
      <c r="H1460" t="e">
        <f ca="1">IF(tblAEX[[#This Row],[Close]]=MinClose,tblAEX[[#This Row],[Close]],NA())</f>
        <v>#N/A</v>
      </c>
      <c r="I1460" t="e">
        <f ca="1">IF(tblAEX[[#This Row],[Close]]=MaxClose,tblAEX[[#This Row],[Close]],NA())</f>
        <v>#N/A</v>
      </c>
    </row>
    <row r="1461" spans="1:9" x14ac:dyDescent="0.25">
      <c r="A1461" s="1">
        <v>38614</v>
      </c>
      <c r="B1461">
        <v>396.89</v>
      </c>
      <c r="C1461">
        <v>400.6</v>
      </c>
      <c r="D1461">
        <v>396.49</v>
      </c>
      <c r="E1461">
        <v>399.16</v>
      </c>
      <c r="F1461" t="e">
        <f>IF(tblAEX[[#This Row],[Datum]]&lt;=INDEX(tblRecessie[Eind],MATCH(tblAEX[[#This Row],[Datum]],tblRecessie[Start])),1,NA())</f>
        <v>#N/A</v>
      </c>
      <c r="G1461" s="3">
        <f>tblAEX[[#This Row],[Close]]/INDEX(tblAEX[Close],MATCH(EDATE(tblAEX[[#This Row],[Datum]],-12),tblAEX[Datum]))-1</f>
        <v>0.19187817258883255</v>
      </c>
      <c r="H1461" t="e">
        <f ca="1">IF(tblAEX[[#This Row],[Close]]=MinClose,tblAEX[[#This Row],[Close]],NA())</f>
        <v>#N/A</v>
      </c>
      <c r="I1461" t="e">
        <f ca="1">IF(tblAEX[[#This Row],[Close]]=MaxClose,tblAEX[[#This Row],[Close]],NA())</f>
        <v>#N/A</v>
      </c>
    </row>
    <row r="1462" spans="1:9" x14ac:dyDescent="0.25">
      <c r="A1462" s="1">
        <v>38615</v>
      </c>
      <c r="B1462">
        <v>400.01</v>
      </c>
      <c r="C1462">
        <v>401.85</v>
      </c>
      <c r="D1462">
        <v>400.01</v>
      </c>
      <c r="E1462">
        <v>401.41</v>
      </c>
      <c r="F1462" t="e">
        <f>IF(tblAEX[[#This Row],[Datum]]&lt;=INDEX(tblRecessie[Eind],MATCH(tblAEX[[#This Row],[Datum]],tblRecessie[Start])),1,NA())</f>
        <v>#N/A</v>
      </c>
      <c r="G1462" s="3">
        <f>tblAEX[[#This Row],[Close]]/INDEX(tblAEX[Close],MATCH(EDATE(tblAEX[[#This Row],[Datum]],-12),tblAEX[Datum]))-1</f>
        <v>0.20935767654856585</v>
      </c>
      <c r="H1462" t="e">
        <f ca="1">IF(tblAEX[[#This Row],[Close]]=MinClose,tblAEX[[#This Row],[Close]],NA())</f>
        <v>#N/A</v>
      </c>
      <c r="I1462" t="e">
        <f ca="1">IF(tblAEX[[#This Row],[Close]]=MaxClose,tblAEX[[#This Row],[Close]],NA())</f>
        <v>#N/A</v>
      </c>
    </row>
    <row r="1463" spans="1:9" x14ac:dyDescent="0.25">
      <c r="A1463" s="1">
        <v>38616</v>
      </c>
      <c r="B1463">
        <v>398.9</v>
      </c>
      <c r="C1463">
        <v>400.17</v>
      </c>
      <c r="D1463">
        <v>396.48</v>
      </c>
      <c r="E1463">
        <v>396.48</v>
      </c>
      <c r="F1463" t="e">
        <f>IF(tblAEX[[#This Row],[Datum]]&lt;=INDEX(tblRecessie[Eind],MATCH(tblAEX[[#This Row],[Datum]],tblRecessie[Start])),1,NA())</f>
        <v>#N/A</v>
      </c>
      <c r="G1463" s="3">
        <f>tblAEX[[#This Row],[Close]]/INDEX(tblAEX[Close],MATCH(EDATE(tblAEX[[#This Row],[Datum]],-12),tblAEX[Datum]))-1</f>
        <v>0.18681713413356493</v>
      </c>
      <c r="H1463" t="e">
        <f ca="1">IF(tblAEX[[#This Row],[Close]]=MinClose,tblAEX[[#This Row],[Close]],NA())</f>
        <v>#N/A</v>
      </c>
      <c r="I1463" t="e">
        <f ca="1">IF(tblAEX[[#This Row],[Close]]=MaxClose,tblAEX[[#This Row],[Close]],NA())</f>
        <v>#N/A</v>
      </c>
    </row>
    <row r="1464" spans="1:9" x14ac:dyDescent="0.25">
      <c r="A1464" s="1">
        <v>38617</v>
      </c>
      <c r="B1464">
        <v>395.55</v>
      </c>
      <c r="C1464">
        <v>395.55</v>
      </c>
      <c r="D1464">
        <v>392.53</v>
      </c>
      <c r="E1464">
        <v>393.61</v>
      </c>
      <c r="F1464" t="e">
        <f>IF(tblAEX[[#This Row],[Datum]]&lt;=INDEX(tblRecessie[Eind],MATCH(tblAEX[[#This Row],[Datum]],tblRecessie[Start])),1,NA())</f>
        <v>#N/A</v>
      </c>
      <c r="G1464" s="3">
        <f>tblAEX[[#This Row],[Close]]/INDEX(tblAEX[Close],MATCH(EDATE(tblAEX[[#This Row],[Datum]],-12),tblAEX[Datum]))-1</f>
        <v>0.1947488237972379</v>
      </c>
      <c r="H1464" t="e">
        <f ca="1">IF(tblAEX[[#This Row],[Close]]=MinClose,tblAEX[[#This Row],[Close]],NA())</f>
        <v>#N/A</v>
      </c>
      <c r="I1464" t="e">
        <f ca="1">IF(tblAEX[[#This Row],[Close]]=MaxClose,tblAEX[[#This Row],[Close]],NA())</f>
        <v>#N/A</v>
      </c>
    </row>
    <row r="1465" spans="1:9" x14ac:dyDescent="0.25">
      <c r="A1465" s="1">
        <v>38618</v>
      </c>
      <c r="B1465">
        <v>393.93</v>
      </c>
      <c r="C1465">
        <v>394.61</v>
      </c>
      <c r="D1465">
        <v>393.23</v>
      </c>
      <c r="E1465">
        <v>394.33</v>
      </c>
      <c r="F1465" t="e">
        <f>IF(tblAEX[[#This Row],[Datum]]&lt;=INDEX(tblRecessie[Eind],MATCH(tblAEX[[#This Row],[Datum]],tblRecessie[Start])),1,NA())</f>
        <v>#N/A</v>
      </c>
      <c r="G1465" s="3">
        <f>tblAEX[[#This Row],[Close]]/INDEX(tblAEX[Close],MATCH(EDATE(tblAEX[[#This Row],[Datum]],-12),tblAEX[Datum]))-1</f>
        <v>0.20822992309342148</v>
      </c>
      <c r="H1465" t="e">
        <f ca="1">IF(tblAEX[[#This Row],[Close]]=MinClose,tblAEX[[#This Row],[Close]],NA())</f>
        <v>#N/A</v>
      </c>
      <c r="I1465" t="e">
        <f ca="1">IF(tblAEX[[#This Row],[Close]]=MaxClose,tblAEX[[#This Row],[Close]],NA())</f>
        <v>#N/A</v>
      </c>
    </row>
    <row r="1466" spans="1:9" x14ac:dyDescent="0.25">
      <c r="A1466" s="1">
        <v>38621</v>
      </c>
      <c r="B1466">
        <v>396.69</v>
      </c>
      <c r="C1466">
        <v>399.69</v>
      </c>
      <c r="D1466">
        <v>396.69</v>
      </c>
      <c r="E1466">
        <v>399.37</v>
      </c>
      <c r="F1466" t="e">
        <f>IF(tblAEX[[#This Row],[Datum]]&lt;=INDEX(tblRecessie[Eind],MATCH(tblAEX[[#This Row],[Datum]],tblRecessie[Start])),1,NA())</f>
        <v>#N/A</v>
      </c>
      <c r="G1466" s="3">
        <f>tblAEX[[#This Row],[Close]]/INDEX(tblAEX[Close],MATCH(EDATE(tblAEX[[#This Row],[Datum]],-12),tblAEX[Datum]))-1</f>
        <v>0.22539965021018071</v>
      </c>
      <c r="H1466" t="e">
        <f ca="1">IF(tblAEX[[#This Row],[Close]]=MinClose,tblAEX[[#This Row],[Close]],NA())</f>
        <v>#N/A</v>
      </c>
      <c r="I1466" t="e">
        <f ca="1">IF(tblAEX[[#This Row],[Close]]=MaxClose,tblAEX[[#This Row],[Close]],NA())</f>
        <v>#N/A</v>
      </c>
    </row>
    <row r="1467" spans="1:9" x14ac:dyDescent="0.25">
      <c r="A1467" s="1">
        <v>38622</v>
      </c>
      <c r="B1467">
        <v>399.29</v>
      </c>
      <c r="C1467">
        <v>400.16</v>
      </c>
      <c r="D1467">
        <v>397.41</v>
      </c>
      <c r="E1467">
        <v>398.13</v>
      </c>
      <c r="F1467" t="e">
        <f>IF(tblAEX[[#This Row],[Datum]]&lt;=INDEX(tblRecessie[Eind],MATCH(tblAEX[[#This Row],[Datum]],tblRecessie[Start])),1,NA())</f>
        <v>#N/A</v>
      </c>
      <c r="G1467" s="3">
        <f>tblAEX[[#This Row],[Close]]/INDEX(tblAEX[Close],MATCH(EDATE(tblAEX[[#This Row],[Datum]],-12),tblAEX[Datum]))-1</f>
        <v>0.23080965777351836</v>
      </c>
      <c r="H1467" t="e">
        <f ca="1">IF(tblAEX[[#This Row],[Close]]=MinClose,tblAEX[[#This Row],[Close]],NA())</f>
        <v>#N/A</v>
      </c>
      <c r="I1467" t="e">
        <f ca="1">IF(tblAEX[[#This Row],[Close]]=MaxClose,tblAEX[[#This Row],[Close]],NA())</f>
        <v>#N/A</v>
      </c>
    </row>
    <row r="1468" spans="1:9" x14ac:dyDescent="0.25">
      <c r="A1468" s="1">
        <v>38623</v>
      </c>
      <c r="B1468">
        <v>399.61</v>
      </c>
      <c r="C1468">
        <v>402.13</v>
      </c>
      <c r="D1468">
        <v>399.61</v>
      </c>
      <c r="E1468">
        <v>401.99</v>
      </c>
      <c r="F1468" t="e">
        <f>IF(tblAEX[[#This Row],[Datum]]&lt;=INDEX(tblRecessie[Eind],MATCH(tblAEX[[#This Row],[Datum]],tblRecessie[Start])),1,NA())</f>
        <v>#N/A</v>
      </c>
      <c r="G1468" s="3">
        <f>tblAEX[[#This Row],[Close]]/INDEX(tblAEX[Close],MATCH(EDATE(tblAEX[[#This Row],[Datum]],-12),tblAEX[Datum]))-1</f>
        <v>0.23971504348362438</v>
      </c>
      <c r="H1468" t="e">
        <f ca="1">IF(tblAEX[[#This Row],[Close]]=MinClose,tblAEX[[#This Row],[Close]],NA())</f>
        <v>#N/A</v>
      </c>
      <c r="I1468" t="e">
        <f ca="1">IF(tblAEX[[#This Row],[Close]]=MaxClose,tblAEX[[#This Row],[Close]],NA())</f>
        <v>#N/A</v>
      </c>
    </row>
    <row r="1469" spans="1:9" x14ac:dyDescent="0.25">
      <c r="A1469" s="1">
        <v>38624</v>
      </c>
      <c r="B1469">
        <v>402.34</v>
      </c>
      <c r="C1469">
        <v>402.42</v>
      </c>
      <c r="D1469">
        <v>399.74</v>
      </c>
      <c r="E1469">
        <v>400.41</v>
      </c>
      <c r="F1469" t="e">
        <f>IF(tblAEX[[#This Row],[Datum]]&lt;=INDEX(tblRecessie[Eind],MATCH(tblAEX[[#This Row],[Datum]],tblRecessie[Start])),1,NA())</f>
        <v>#N/A</v>
      </c>
      <c r="G1469" s="3">
        <f>tblAEX[[#This Row],[Close]]/INDEX(tblAEX[Close],MATCH(EDATE(tblAEX[[#This Row],[Datum]],-12),tblAEX[Datum]))-1</f>
        <v>0.23089455886873655</v>
      </c>
      <c r="H1469" t="e">
        <f ca="1">IF(tblAEX[[#This Row],[Close]]=MinClose,tblAEX[[#This Row],[Close]],NA())</f>
        <v>#N/A</v>
      </c>
      <c r="I1469" t="e">
        <f ca="1">IF(tblAEX[[#This Row],[Close]]=MaxClose,tblAEX[[#This Row],[Close]],NA())</f>
        <v>#N/A</v>
      </c>
    </row>
    <row r="1470" spans="1:9" x14ac:dyDescent="0.25">
      <c r="A1470" s="1">
        <v>38625</v>
      </c>
      <c r="B1470">
        <v>403.44</v>
      </c>
      <c r="C1470">
        <v>404.09</v>
      </c>
      <c r="D1470">
        <v>402.19</v>
      </c>
      <c r="E1470">
        <v>402.99</v>
      </c>
      <c r="F1470" t="e">
        <f>IF(tblAEX[[#This Row],[Datum]]&lt;=INDEX(tblRecessie[Eind],MATCH(tblAEX[[#This Row],[Datum]],tblRecessie[Start])),1,NA())</f>
        <v>#N/A</v>
      </c>
      <c r="G1470" s="3">
        <f>tblAEX[[#This Row],[Close]]/INDEX(tblAEX[Close],MATCH(EDATE(tblAEX[[#This Row],[Datum]],-12),tblAEX[Datum]))-1</f>
        <v>0.24402667160585301</v>
      </c>
      <c r="H1470" t="e">
        <f ca="1">IF(tblAEX[[#This Row],[Close]]=MinClose,tblAEX[[#This Row],[Close]],NA())</f>
        <v>#N/A</v>
      </c>
      <c r="I1470" t="e">
        <f ca="1">IF(tblAEX[[#This Row],[Close]]=MaxClose,tblAEX[[#This Row],[Close]],NA())</f>
        <v>#N/A</v>
      </c>
    </row>
    <row r="1471" spans="1:9" x14ac:dyDescent="0.25">
      <c r="A1471" s="1">
        <v>38628</v>
      </c>
      <c r="B1471">
        <v>405.41</v>
      </c>
      <c r="C1471">
        <v>407.84</v>
      </c>
      <c r="D1471">
        <v>404.35</v>
      </c>
      <c r="E1471">
        <v>407.84</v>
      </c>
      <c r="F1471" t="e">
        <f>IF(tblAEX[[#This Row],[Datum]]&lt;=INDEX(tblRecessie[Eind],MATCH(tblAEX[[#This Row],[Datum]],tblRecessie[Start])),1,NA())</f>
        <v>#N/A</v>
      </c>
      <c r="G1471" s="3">
        <f>tblAEX[[#This Row],[Close]]/INDEX(tblAEX[Close],MATCH(EDATE(tblAEX[[#This Row],[Datum]],-12),tblAEX[Datum]))-1</f>
        <v>0.23262912926527024</v>
      </c>
      <c r="H1471" t="e">
        <f ca="1">IF(tblAEX[[#This Row],[Close]]=MinClose,tblAEX[[#This Row],[Close]],NA())</f>
        <v>#N/A</v>
      </c>
      <c r="I1471" t="e">
        <f ca="1">IF(tblAEX[[#This Row],[Close]]=MaxClose,tblAEX[[#This Row],[Close]],NA())</f>
        <v>#N/A</v>
      </c>
    </row>
    <row r="1472" spans="1:9" x14ac:dyDescent="0.25">
      <c r="A1472" s="1">
        <v>38629</v>
      </c>
      <c r="B1472">
        <v>407.65</v>
      </c>
      <c r="C1472">
        <v>408.9</v>
      </c>
      <c r="D1472">
        <v>405.85</v>
      </c>
      <c r="E1472">
        <v>408.66</v>
      </c>
      <c r="F1472" t="e">
        <f>IF(tblAEX[[#This Row],[Datum]]&lt;=INDEX(tblRecessie[Eind],MATCH(tblAEX[[#This Row],[Datum]],tblRecessie[Start])),1,NA())</f>
        <v>#N/A</v>
      </c>
      <c r="G1472" s="3">
        <f>tblAEX[[#This Row],[Close]]/INDEX(tblAEX[Close],MATCH(EDATE(tblAEX[[#This Row],[Datum]],-12),tblAEX[Datum]))-1</f>
        <v>0.21918911662042428</v>
      </c>
      <c r="H1472" t="e">
        <f ca="1">IF(tblAEX[[#This Row],[Close]]=MinClose,tblAEX[[#This Row],[Close]],NA())</f>
        <v>#N/A</v>
      </c>
      <c r="I1472" t="e">
        <f ca="1">IF(tblAEX[[#This Row],[Close]]=MaxClose,tblAEX[[#This Row],[Close]],NA())</f>
        <v>#N/A</v>
      </c>
    </row>
    <row r="1473" spans="1:9" x14ac:dyDescent="0.25">
      <c r="A1473" s="1">
        <v>38630</v>
      </c>
      <c r="B1473">
        <v>405.69</v>
      </c>
      <c r="C1473">
        <v>407.37</v>
      </c>
      <c r="D1473">
        <v>404.96</v>
      </c>
      <c r="E1473">
        <v>404.96</v>
      </c>
      <c r="F1473" t="e">
        <f>IF(tblAEX[[#This Row],[Datum]]&lt;=INDEX(tblRecessie[Eind],MATCH(tblAEX[[#This Row],[Datum]],tblRecessie[Start])),1,NA())</f>
        <v>#N/A</v>
      </c>
      <c r="G1473" s="3">
        <f>tblAEX[[#This Row],[Close]]/INDEX(tblAEX[Close],MATCH(EDATE(tblAEX[[#This Row],[Datum]],-12),tblAEX[Datum]))-1</f>
        <v>0.2048795001487651</v>
      </c>
      <c r="H1473" t="e">
        <f ca="1">IF(tblAEX[[#This Row],[Close]]=MinClose,tblAEX[[#This Row],[Close]],NA())</f>
        <v>#N/A</v>
      </c>
      <c r="I1473" t="e">
        <f ca="1">IF(tblAEX[[#This Row],[Close]]=MaxClose,tblAEX[[#This Row],[Close]],NA())</f>
        <v>#N/A</v>
      </c>
    </row>
    <row r="1474" spans="1:9" x14ac:dyDescent="0.25">
      <c r="A1474" s="1">
        <v>38631</v>
      </c>
      <c r="B1474">
        <v>401.35</v>
      </c>
      <c r="C1474">
        <v>401.43</v>
      </c>
      <c r="D1474">
        <v>398.42</v>
      </c>
      <c r="E1474">
        <v>399.89</v>
      </c>
      <c r="F1474" t="e">
        <f>IF(tblAEX[[#This Row],[Datum]]&lt;=INDEX(tblRecessie[Eind],MATCH(tblAEX[[#This Row],[Datum]],tblRecessie[Start])),1,NA())</f>
        <v>#N/A</v>
      </c>
      <c r="G1474" s="3">
        <f>tblAEX[[#This Row],[Close]]/INDEX(tblAEX[Close],MATCH(EDATE(tblAEX[[#This Row],[Datum]],-12),tblAEX[Datum]))-1</f>
        <v>0.18679329277340861</v>
      </c>
      <c r="H1474" t="e">
        <f ca="1">IF(tblAEX[[#This Row],[Close]]=MinClose,tblAEX[[#This Row],[Close]],NA())</f>
        <v>#N/A</v>
      </c>
      <c r="I1474" t="e">
        <f ca="1">IF(tblAEX[[#This Row],[Close]]=MaxClose,tblAEX[[#This Row],[Close]],NA())</f>
        <v>#N/A</v>
      </c>
    </row>
    <row r="1475" spans="1:9" x14ac:dyDescent="0.25">
      <c r="A1475" s="1">
        <v>38632</v>
      </c>
      <c r="B1475">
        <v>398.23</v>
      </c>
      <c r="C1475">
        <v>400.59</v>
      </c>
      <c r="D1475">
        <v>397.59</v>
      </c>
      <c r="E1475">
        <v>398.66</v>
      </c>
      <c r="F1475" t="e">
        <f>IF(tblAEX[[#This Row],[Datum]]&lt;=INDEX(tblRecessie[Eind],MATCH(tblAEX[[#This Row],[Datum]],tblRecessie[Start])),1,NA())</f>
        <v>#N/A</v>
      </c>
      <c r="G1475" s="3">
        <f>tblAEX[[#This Row],[Close]]/INDEX(tblAEX[Close],MATCH(EDATE(tblAEX[[#This Row],[Datum]],-12),tblAEX[Datum]))-1</f>
        <v>0.18058516939113956</v>
      </c>
      <c r="H1475" t="e">
        <f ca="1">IF(tblAEX[[#This Row],[Close]]=MinClose,tblAEX[[#This Row],[Close]],NA())</f>
        <v>#N/A</v>
      </c>
      <c r="I1475" t="e">
        <f ca="1">IF(tblAEX[[#This Row],[Close]]=MaxClose,tblAEX[[#This Row],[Close]],NA())</f>
        <v>#N/A</v>
      </c>
    </row>
    <row r="1476" spans="1:9" x14ac:dyDescent="0.25">
      <c r="A1476" s="1">
        <v>38635</v>
      </c>
      <c r="B1476">
        <v>399.89</v>
      </c>
      <c r="C1476">
        <v>400.63</v>
      </c>
      <c r="D1476">
        <v>397.9</v>
      </c>
      <c r="E1476">
        <v>398.27</v>
      </c>
      <c r="F1476" t="e">
        <f>IF(tblAEX[[#This Row],[Datum]]&lt;=INDEX(tblRecessie[Eind],MATCH(tblAEX[[#This Row],[Datum]],tblRecessie[Start])),1,NA())</f>
        <v>#N/A</v>
      </c>
      <c r="G1476" s="3">
        <f>tblAEX[[#This Row],[Close]]/INDEX(tblAEX[Close],MATCH(EDATE(tblAEX[[#This Row],[Datum]],-12),tblAEX[Datum]))-1</f>
        <v>0.18918515422053672</v>
      </c>
      <c r="H1476" t="e">
        <f ca="1">IF(tblAEX[[#This Row],[Close]]=MinClose,tblAEX[[#This Row],[Close]],NA())</f>
        <v>#N/A</v>
      </c>
      <c r="I1476" t="e">
        <f ca="1">IF(tblAEX[[#This Row],[Close]]=MaxClose,tblAEX[[#This Row],[Close]],NA())</f>
        <v>#N/A</v>
      </c>
    </row>
    <row r="1477" spans="1:9" x14ac:dyDescent="0.25">
      <c r="A1477" s="1">
        <v>38636</v>
      </c>
      <c r="B1477">
        <v>398.43</v>
      </c>
      <c r="C1477">
        <v>400.19</v>
      </c>
      <c r="D1477">
        <v>397.43</v>
      </c>
      <c r="E1477">
        <v>397.9</v>
      </c>
      <c r="F1477" t="e">
        <f>IF(tblAEX[[#This Row],[Datum]]&lt;=INDEX(tblRecessie[Eind],MATCH(tblAEX[[#This Row],[Datum]],tblRecessie[Start])),1,NA())</f>
        <v>#N/A</v>
      </c>
      <c r="G1477" s="3">
        <f>tblAEX[[#This Row],[Close]]/INDEX(tblAEX[Close],MATCH(EDATE(tblAEX[[#This Row],[Datum]],-12),tblAEX[Datum]))-1</f>
        <v>0.18978560535837086</v>
      </c>
      <c r="H1477" t="e">
        <f ca="1">IF(tblAEX[[#This Row],[Close]]=MinClose,tblAEX[[#This Row],[Close]],NA())</f>
        <v>#N/A</v>
      </c>
      <c r="I1477" t="e">
        <f ca="1">IF(tblAEX[[#This Row],[Close]]=MaxClose,tblAEX[[#This Row],[Close]],NA())</f>
        <v>#N/A</v>
      </c>
    </row>
    <row r="1478" spans="1:9" x14ac:dyDescent="0.25">
      <c r="A1478" s="1">
        <v>38637</v>
      </c>
      <c r="B1478">
        <v>396.43</v>
      </c>
      <c r="C1478">
        <v>396.43</v>
      </c>
      <c r="D1478">
        <v>393.58</v>
      </c>
      <c r="E1478">
        <v>393.7</v>
      </c>
      <c r="F1478" t="e">
        <f>IF(tblAEX[[#This Row],[Datum]]&lt;=INDEX(tblRecessie[Eind],MATCH(tblAEX[[#This Row],[Datum]],tblRecessie[Start])),1,NA())</f>
        <v>#N/A</v>
      </c>
      <c r="G1478" s="3">
        <f>tblAEX[[#This Row],[Close]]/INDEX(tblAEX[Close],MATCH(EDATE(tblAEX[[#This Row],[Datum]],-12),tblAEX[Datum]))-1</f>
        <v>0.19313877019122927</v>
      </c>
      <c r="H1478" t="e">
        <f ca="1">IF(tblAEX[[#This Row],[Close]]=MinClose,tblAEX[[#This Row],[Close]],NA())</f>
        <v>#N/A</v>
      </c>
      <c r="I1478" t="e">
        <f ca="1">IF(tblAEX[[#This Row],[Close]]=MaxClose,tblAEX[[#This Row],[Close]],NA())</f>
        <v>#N/A</v>
      </c>
    </row>
    <row r="1479" spans="1:9" x14ac:dyDescent="0.25">
      <c r="A1479" s="1">
        <v>38638</v>
      </c>
      <c r="B1479">
        <v>392.71</v>
      </c>
      <c r="C1479">
        <v>393.98</v>
      </c>
      <c r="D1479">
        <v>389.77</v>
      </c>
      <c r="E1479">
        <v>391.37</v>
      </c>
      <c r="F1479" t="e">
        <f>IF(tblAEX[[#This Row],[Datum]]&lt;=INDEX(tblRecessie[Eind],MATCH(tblAEX[[#This Row],[Datum]],tblRecessie[Start])),1,NA())</f>
        <v>#N/A</v>
      </c>
      <c r="G1479" s="3">
        <f>tblAEX[[#This Row],[Close]]/INDEX(tblAEX[Close],MATCH(EDATE(tblAEX[[#This Row],[Datum]],-12),tblAEX[Datum]))-1</f>
        <v>0.18049648598920176</v>
      </c>
      <c r="H1479" t="e">
        <f ca="1">IF(tblAEX[[#This Row],[Close]]=MinClose,tblAEX[[#This Row],[Close]],NA())</f>
        <v>#N/A</v>
      </c>
      <c r="I1479" t="e">
        <f ca="1">IF(tblAEX[[#This Row],[Close]]=MaxClose,tblAEX[[#This Row],[Close]],NA())</f>
        <v>#N/A</v>
      </c>
    </row>
    <row r="1480" spans="1:9" x14ac:dyDescent="0.25">
      <c r="A1480" s="1">
        <v>38639</v>
      </c>
      <c r="B1480">
        <v>392.14</v>
      </c>
      <c r="C1480">
        <v>395.01</v>
      </c>
      <c r="D1480">
        <v>391.04</v>
      </c>
      <c r="E1480">
        <v>394.31</v>
      </c>
      <c r="F1480" t="e">
        <f>IF(tblAEX[[#This Row],[Datum]]&lt;=INDEX(tblRecessie[Eind],MATCH(tblAEX[[#This Row],[Datum]],tblRecessie[Start])),1,NA())</f>
        <v>#N/A</v>
      </c>
      <c r="G1480" s="3">
        <f>tblAEX[[#This Row],[Close]]/INDEX(tblAEX[Close],MATCH(EDATE(tblAEX[[#This Row],[Datum]],-12),tblAEX[Datum]))-1</f>
        <v>0.19949502631338789</v>
      </c>
      <c r="H1480" t="e">
        <f ca="1">IF(tblAEX[[#This Row],[Close]]=MinClose,tblAEX[[#This Row],[Close]],NA())</f>
        <v>#N/A</v>
      </c>
      <c r="I1480" t="e">
        <f ca="1">IF(tblAEX[[#This Row],[Close]]=MaxClose,tblAEX[[#This Row],[Close]],NA())</f>
        <v>#N/A</v>
      </c>
    </row>
    <row r="1481" spans="1:9" x14ac:dyDescent="0.25">
      <c r="A1481" s="1">
        <v>38642</v>
      </c>
      <c r="B1481">
        <v>395.93</v>
      </c>
      <c r="C1481">
        <v>396.45</v>
      </c>
      <c r="D1481">
        <v>393.68</v>
      </c>
      <c r="E1481">
        <v>394.31</v>
      </c>
      <c r="F1481" t="e">
        <f>IF(tblAEX[[#This Row],[Datum]]&lt;=INDEX(tblRecessie[Eind],MATCH(tblAEX[[#This Row],[Datum]],tblRecessie[Start])),1,NA())</f>
        <v>#N/A</v>
      </c>
      <c r="G1481" s="3">
        <f>tblAEX[[#This Row],[Close]]/INDEX(tblAEX[Close],MATCH(EDATE(tblAEX[[#This Row],[Datum]],-12),tblAEX[Datum]))-1</f>
        <v>0.20238458254558767</v>
      </c>
      <c r="H1481" t="e">
        <f ca="1">IF(tblAEX[[#This Row],[Close]]=MinClose,tblAEX[[#This Row],[Close]],NA())</f>
        <v>#N/A</v>
      </c>
      <c r="I1481" t="e">
        <f ca="1">IF(tblAEX[[#This Row],[Close]]=MaxClose,tblAEX[[#This Row],[Close]],NA())</f>
        <v>#N/A</v>
      </c>
    </row>
    <row r="1482" spans="1:9" x14ac:dyDescent="0.25">
      <c r="A1482" s="1">
        <v>38643</v>
      </c>
      <c r="B1482">
        <v>395.95</v>
      </c>
      <c r="C1482">
        <v>395.95</v>
      </c>
      <c r="D1482">
        <v>393.3</v>
      </c>
      <c r="E1482">
        <v>393.92</v>
      </c>
      <c r="F1482" t="e">
        <f>IF(tblAEX[[#This Row],[Datum]]&lt;=INDEX(tblRecessie[Eind],MATCH(tblAEX[[#This Row],[Datum]],tblRecessie[Start])),1,NA())</f>
        <v>#N/A</v>
      </c>
      <c r="G1482" s="3">
        <f>tblAEX[[#This Row],[Close]]/INDEX(tblAEX[Close],MATCH(EDATE(tblAEX[[#This Row],[Datum]],-12),tblAEX[Datum]))-1</f>
        <v>0.20593907852441462</v>
      </c>
      <c r="H1482" t="e">
        <f ca="1">IF(tblAEX[[#This Row],[Close]]=MinClose,tblAEX[[#This Row],[Close]],NA())</f>
        <v>#N/A</v>
      </c>
      <c r="I1482" t="e">
        <f ca="1">IF(tblAEX[[#This Row],[Close]]=MaxClose,tblAEX[[#This Row],[Close]],NA())</f>
        <v>#N/A</v>
      </c>
    </row>
    <row r="1483" spans="1:9" x14ac:dyDescent="0.25">
      <c r="A1483" s="1">
        <v>38644</v>
      </c>
      <c r="B1483">
        <v>390.93</v>
      </c>
      <c r="C1483">
        <v>391.47</v>
      </c>
      <c r="D1483">
        <v>387.06</v>
      </c>
      <c r="E1483">
        <v>387.06</v>
      </c>
      <c r="F1483" t="e">
        <f>IF(tblAEX[[#This Row],[Datum]]&lt;=INDEX(tblRecessie[Eind],MATCH(tblAEX[[#This Row],[Datum]],tblRecessie[Start])),1,NA())</f>
        <v>#N/A</v>
      </c>
      <c r="G1483" s="3">
        <f>tblAEX[[#This Row],[Close]]/INDEX(tblAEX[Close],MATCH(EDATE(tblAEX[[#This Row],[Datum]],-12),tblAEX[Datum]))-1</f>
        <v>0.17237619263970938</v>
      </c>
      <c r="H1483" t="e">
        <f ca="1">IF(tblAEX[[#This Row],[Close]]=MinClose,tblAEX[[#This Row],[Close]],NA())</f>
        <v>#N/A</v>
      </c>
      <c r="I1483" t="e">
        <f ca="1">IF(tblAEX[[#This Row],[Close]]=MaxClose,tblAEX[[#This Row],[Close]],NA())</f>
        <v>#N/A</v>
      </c>
    </row>
    <row r="1484" spans="1:9" x14ac:dyDescent="0.25">
      <c r="A1484" s="1">
        <v>38645</v>
      </c>
      <c r="B1484">
        <v>392.56</v>
      </c>
      <c r="C1484">
        <v>392.6</v>
      </c>
      <c r="D1484">
        <v>388.32</v>
      </c>
      <c r="E1484">
        <v>389.06</v>
      </c>
      <c r="F1484" t="e">
        <f>IF(tblAEX[[#This Row],[Datum]]&lt;=INDEX(tblRecessie[Eind],MATCH(tblAEX[[#This Row],[Datum]],tblRecessie[Start])),1,NA())</f>
        <v>#N/A</v>
      </c>
      <c r="G1484" s="3">
        <f>tblAEX[[#This Row],[Close]]/INDEX(tblAEX[Close],MATCH(EDATE(tblAEX[[#This Row],[Datum]],-12),tblAEX[Datum]))-1</f>
        <v>0.19523209732419899</v>
      </c>
      <c r="H1484" t="e">
        <f ca="1">IF(tblAEX[[#This Row],[Close]]=MinClose,tblAEX[[#This Row],[Close]],NA())</f>
        <v>#N/A</v>
      </c>
      <c r="I1484" t="e">
        <f ca="1">IF(tblAEX[[#This Row],[Close]]=MaxClose,tblAEX[[#This Row],[Close]],NA())</f>
        <v>#N/A</v>
      </c>
    </row>
    <row r="1485" spans="1:9" x14ac:dyDescent="0.25">
      <c r="A1485" s="1">
        <v>38646</v>
      </c>
      <c r="B1485">
        <v>386.36</v>
      </c>
      <c r="C1485">
        <v>389.54</v>
      </c>
      <c r="D1485">
        <v>384.86</v>
      </c>
      <c r="E1485">
        <v>386.08</v>
      </c>
      <c r="F1485" t="e">
        <f>IF(tblAEX[[#This Row],[Datum]]&lt;=INDEX(tblRecessie[Eind],MATCH(tblAEX[[#This Row],[Datum]],tblRecessie[Start])),1,NA())</f>
        <v>#N/A</v>
      </c>
      <c r="G1485" s="3">
        <f>tblAEX[[#This Row],[Close]]/INDEX(tblAEX[Close],MATCH(EDATE(tblAEX[[#This Row],[Datum]],-12),tblAEX[Datum]))-1</f>
        <v>0.18193785397214146</v>
      </c>
      <c r="H1485" t="e">
        <f ca="1">IF(tblAEX[[#This Row],[Close]]=MinClose,tblAEX[[#This Row],[Close]],NA())</f>
        <v>#N/A</v>
      </c>
      <c r="I1485" t="e">
        <f ca="1">IF(tblAEX[[#This Row],[Close]]=MaxClose,tblAEX[[#This Row],[Close]],NA())</f>
        <v>#N/A</v>
      </c>
    </row>
    <row r="1486" spans="1:9" x14ac:dyDescent="0.25">
      <c r="A1486" s="1">
        <v>38649</v>
      </c>
      <c r="B1486">
        <v>386.66</v>
      </c>
      <c r="C1486">
        <v>389.93</v>
      </c>
      <c r="D1486">
        <v>386.3</v>
      </c>
      <c r="E1486">
        <v>389.73</v>
      </c>
      <c r="F1486" t="e">
        <f>IF(tblAEX[[#This Row],[Datum]]&lt;=INDEX(tblRecessie[Eind],MATCH(tblAEX[[#This Row],[Datum]],tblRecessie[Start])),1,NA())</f>
        <v>#N/A</v>
      </c>
      <c r="G1486" s="3">
        <f>tblAEX[[#This Row],[Close]]/INDEX(tblAEX[Close],MATCH(EDATE(tblAEX[[#This Row],[Datum]],-12),tblAEX[Datum]))-1</f>
        <v>0.19172552976791146</v>
      </c>
      <c r="H1486" t="e">
        <f ca="1">IF(tblAEX[[#This Row],[Close]]=MinClose,tblAEX[[#This Row],[Close]],NA())</f>
        <v>#N/A</v>
      </c>
      <c r="I1486" t="e">
        <f ca="1">IF(tblAEX[[#This Row],[Close]]=MaxClose,tblAEX[[#This Row],[Close]],NA())</f>
        <v>#N/A</v>
      </c>
    </row>
    <row r="1487" spans="1:9" x14ac:dyDescent="0.25">
      <c r="A1487" s="1">
        <v>38650</v>
      </c>
      <c r="B1487">
        <v>391.41</v>
      </c>
      <c r="C1487">
        <v>391.56</v>
      </c>
      <c r="D1487">
        <v>387.79</v>
      </c>
      <c r="E1487">
        <v>388.68</v>
      </c>
      <c r="F1487" t="e">
        <f>IF(tblAEX[[#This Row],[Datum]]&lt;=INDEX(tblRecessie[Eind],MATCH(tblAEX[[#This Row],[Datum]],tblRecessie[Start])),1,NA())</f>
        <v>#N/A</v>
      </c>
      <c r="G1487" s="3">
        <f>tblAEX[[#This Row],[Close]]/INDEX(tblAEX[Close],MATCH(EDATE(tblAEX[[#This Row],[Datum]],-12),tblAEX[Datum]))-1</f>
        <v>0.20696829487935919</v>
      </c>
      <c r="H1487" t="e">
        <f ca="1">IF(tblAEX[[#This Row],[Close]]=MinClose,tblAEX[[#This Row],[Close]],NA())</f>
        <v>#N/A</v>
      </c>
      <c r="I1487" t="e">
        <f ca="1">IF(tblAEX[[#This Row],[Close]]=MaxClose,tblAEX[[#This Row],[Close]],NA())</f>
        <v>#N/A</v>
      </c>
    </row>
    <row r="1488" spans="1:9" x14ac:dyDescent="0.25">
      <c r="A1488" s="1">
        <v>38651</v>
      </c>
      <c r="B1488">
        <v>388.85</v>
      </c>
      <c r="C1488">
        <v>391.2</v>
      </c>
      <c r="D1488">
        <v>388.73</v>
      </c>
      <c r="E1488">
        <v>390.71</v>
      </c>
      <c r="F1488" t="e">
        <f>IF(tblAEX[[#This Row],[Datum]]&lt;=INDEX(tblRecessie[Eind],MATCH(tblAEX[[#This Row],[Datum]],tblRecessie[Start])),1,NA())</f>
        <v>#N/A</v>
      </c>
      <c r="G1488" s="3">
        <f>tblAEX[[#This Row],[Close]]/INDEX(tblAEX[Close],MATCH(EDATE(tblAEX[[#This Row],[Datum]],-12),tblAEX[Datum]))-1</f>
        <v>0.20917925229017076</v>
      </c>
      <c r="H1488" t="e">
        <f ca="1">IF(tblAEX[[#This Row],[Close]]=MinClose,tblAEX[[#This Row],[Close]],NA())</f>
        <v>#N/A</v>
      </c>
      <c r="I1488" t="e">
        <f ca="1">IF(tblAEX[[#This Row],[Close]]=MaxClose,tblAEX[[#This Row],[Close]],NA())</f>
        <v>#N/A</v>
      </c>
    </row>
    <row r="1489" spans="1:9" x14ac:dyDescent="0.25">
      <c r="A1489" s="1">
        <v>38652</v>
      </c>
      <c r="B1489">
        <v>388.9</v>
      </c>
      <c r="C1489">
        <v>389.88</v>
      </c>
      <c r="D1489">
        <v>385.46</v>
      </c>
      <c r="E1489">
        <v>386.09</v>
      </c>
      <c r="F1489" t="e">
        <f>IF(tblAEX[[#This Row],[Datum]]&lt;=INDEX(tblRecessie[Eind],MATCH(tblAEX[[#This Row],[Datum]],tblRecessie[Start])),1,NA())</f>
        <v>#N/A</v>
      </c>
      <c r="G1489" s="3">
        <f>tblAEX[[#This Row],[Close]]/INDEX(tblAEX[Close],MATCH(EDATE(tblAEX[[#This Row],[Datum]],-12),tblAEX[Datum]))-1</f>
        <v>0.17810936165018898</v>
      </c>
      <c r="H1489" t="e">
        <f ca="1">IF(tblAEX[[#This Row],[Close]]=MinClose,tblAEX[[#This Row],[Close]],NA())</f>
        <v>#N/A</v>
      </c>
      <c r="I1489" t="e">
        <f ca="1">IF(tblAEX[[#This Row],[Close]]=MaxClose,tblAEX[[#This Row],[Close]],NA())</f>
        <v>#N/A</v>
      </c>
    </row>
    <row r="1490" spans="1:9" x14ac:dyDescent="0.25">
      <c r="A1490" s="1">
        <v>38653</v>
      </c>
      <c r="B1490">
        <v>384.8</v>
      </c>
      <c r="C1490">
        <v>387.08</v>
      </c>
      <c r="D1490">
        <v>383.31</v>
      </c>
      <c r="E1490">
        <v>385.95</v>
      </c>
      <c r="F1490" t="e">
        <f>IF(tblAEX[[#This Row],[Datum]]&lt;=INDEX(tblRecessie[Eind],MATCH(tblAEX[[#This Row],[Datum]],tblRecessie[Start])),1,NA())</f>
        <v>#N/A</v>
      </c>
      <c r="G1490" s="3">
        <f>tblAEX[[#This Row],[Close]]/INDEX(tblAEX[Close],MATCH(EDATE(tblAEX[[#This Row],[Datum]],-12),tblAEX[Datum]))-1</f>
        <v>0.16735224729296472</v>
      </c>
      <c r="H1490" t="e">
        <f ca="1">IF(tblAEX[[#This Row],[Close]]=MinClose,tblAEX[[#This Row],[Close]],NA())</f>
        <v>#N/A</v>
      </c>
      <c r="I1490" t="e">
        <f ca="1">IF(tblAEX[[#This Row],[Close]]=MaxClose,tblAEX[[#This Row],[Close]],NA())</f>
        <v>#N/A</v>
      </c>
    </row>
    <row r="1491" spans="1:9" x14ac:dyDescent="0.25">
      <c r="A1491" s="1">
        <v>38656</v>
      </c>
      <c r="B1491">
        <v>390.52</v>
      </c>
      <c r="C1491">
        <v>394.41</v>
      </c>
      <c r="D1491">
        <v>390.25</v>
      </c>
      <c r="E1491">
        <v>394.16</v>
      </c>
      <c r="F1491" t="e">
        <f>IF(tblAEX[[#This Row],[Datum]]&lt;=INDEX(tblRecessie[Eind],MATCH(tblAEX[[#This Row],[Datum]],tblRecessie[Start])),1,NA())</f>
        <v>#N/A</v>
      </c>
      <c r="G1491" s="3">
        <f>tblAEX[[#This Row],[Close]]/INDEX(tblAEX[Close],MATCH(EDATE(tblAEX[[#This Row],[Datum]],-12),tblAEX[Datum]))-1</f>
        <v>0.19268942144759138</v>
      </c>
      <c r="H1491" t="e">
        <f ca="1">IF(tblAEX[[#This Row],[Close]]=MinClose,tblAEX[[#This Row],[Close]],NA())</f>
        <v>#N/A</v>
      </c>
      <c r="I1491" t="e">
        <f ca="1">IF(tblAEX[[#This Row],[Close]]=MaxClose,tblAEX[[#This Row],[Close]],NA())</f>
        <v>#N/A</v>
      </c>
    </row>
    <row r="1492" spans="1:9" x14ac:dyDescent="0.25">
      <c r="A1492" s="1">
        <v>38657</v>
      </c>
      <c r="B1492">
        <v>394.28</v>
      </c>
      <c r="C1492">
        <v>396.17</v>
      </c>
      <c r="D1492">
        <v>393.28</v>
      </c>
      <c r="E1492">
        <v>394.62</v>
      </c>
      <c r="F1492" t="e">
        <f>IF(tblAEX[[#This Row],[Datum]]&lt;=INDEX(tblRecessie[Eind],MATCH(tblAEX[[#This Row],[Datum]],tblRecessie[Start])),1,NA())</f>
        <v>#N/A</v>
      </c>
      <c r="G1492" s="3">
        <f>tblAEX[[#This Row],[Close]]/INDEX(tblAEX[Close],MATCH(EDATE(tblAEX[[#This Row],[Datum]],-12),tblAEX[Datum]))-1</f>
        <v>0.19162942384345927</v>
      </c>
      <c r="H1492" t="e">
        <f ca="1">IF(tblAEX[[#This Row],[Close]]=MinClose,tblAEX[[#This Row],[Close]],NA())</f>
        <v>#N/A</v>
      </c>
      <c r="I1492" t="e">
        <f ca="1">IF(tblAEX[[#This Row],[Close]]=MaxClose,tblAEX[[#This Row],[Close]],NA())</f>
        <v>#N/A</v>
      </c>
    </row>
    <row r="1493" spans="1:9" x14ac:dyDescent="0.25">
      <c r="A1493" s="1">
        <v>38658</v>
      </c>
      <c r="B1493">
        <v>394.03</v>
      </c>
      <c r="C1493">
        <v>397.12</v>
      </c>
      <c r="D1493">
        <v>393.45</v>
      </c>
      <c r="E1493">
        <v>397.12</v>
      </c>
      <c r="F1493" t="e">
        <f>IF(tblAEX[[#This Row],[Datum]]&lt;=INDEX(tblRecessie[Eind],MATCH(tblAEX[[#This Row],[Datum]],tblRecessie[Start])),1,NA())</f>
        <v>#N/A</v>
      </c>
      <c r="G1493" s="3">
        <f>tblAEX[[#This Row],[Close]]/INDEX(tblAEX[Close],MATCH(EDATE(tblAEX[[#This Row],[Datum]],-12),tblAEX[Datum]))-1</f>
        <v>0.18798611942084498</v>
      </c>
      <c r="H1493" t="e">
        <f ca="1">IF(tblAEX[[#This Row],[Close]]=MinClose,tblAEX[[#This Row],[Close]],NA())</f>
        <v>#N/A</v>
      </c>
      <c r="I1493" t="e">
        <f ca="1">IF(tblAEX[[#This Row],[Close]]=MaxClose,tblAEX[[#This Row],[Close]],NA())</f>
        <v>#N/A</v>
      </c>
    </row>
    <row r="1494" spans="1:9" x14ac:dyDescent="0.25">
      <c r="A1494" s="1">
        <v>38659</v>
      </c>
      <c r="B1494">
        <v>397.53</v>
      </c>
      <c r="C1494">
        <v>400.34</v>
      </c>
      <c r="D1494">
        <v>396.53</v>
      </c>
      <c r="E1494">
        <v>399.91</v>
      </c>
      <c r="F1494" t="e">
        <f>IF(tblAEX[[#This Row],[Datum]]&lt;=INDEX(tblRecessie[Eind],MATCH(tblAEX[[#This Row],[Datum]],tblRecessie[Start])),1,NA())</f>
        <v>#N/A</v>
      </c>
      <c r="G1494" s="3">
        <f>tblAEX[[#This Row],[Close]]/INDEX(tblAEX[Close],MATCH(EDATE(tblAEX[[#This Row],[Datum]],-12),tblAEX[Datum]))-1</f>
        <v>0.1917334684268559</v>
      </c>
      <c r="H1494" t="e">
        <f ca="1">IF(tblAEX[[#This Row],[Close]]=MinClose,tblAEX[[#This Row],[Close]],NA())</f>
        <v>#N/A</v>
      </c>
      <c r="I1494" t="e">
        <f ca="1">IF(tblAEX[[#This Row],[Close]]=MaxClose,tblAEX[[#This Row],[Close]],NA())</f>
        <v>#N/A</v>
      </c>
    </row>
    <row r="1495" spans="1:9" x14ac:dyDescent="0.25">
      <c r="A1495" s="1">
        <v>38660</v>
      </c>
      <c r="B1495">
        <v>399.64</v>
      </c>
      <c r="C1495">
        <v>400.7</v>
      </c>
      <c r="D1495">
        <v>398.7</v>
      </c>
      <c r="E1495">
        <v>399.53</v>
      </c>
      <c r="F1495" t="e">
        <f>IF(tblAEX[[#This Row],[Datum]]&lt;=INDEX(tblRecessie[Eind],MATCH(tblAEX[[#This Row],[Datum]],tblRecessie[Start])),1,NA())</f>
        <v>#N/A</v>
      </c>
      <c r="G1495" s="3">
        <f>tblAEX[[#This Row],[Close]]/INDEX(tblAEX[Close],MATCH(EDATE(tblAEX[[#This Row],[Datum]],-12),tblAEX[Datum]))-1</f>
        <v>0.19777551265139692</v>
      </c>
      <c r="H1495" t="e">
        <f ca="1">IF(tblAEX[[#This Row],[Close]]=MinClose,tblAEX[[#This Row],[Close]],NA())</f>
        <v>#N/A</v>
      </c>
      <c r="I1495" t="e">
        <f ca="1">IF(tblAEX[[#This Row],[Close]]=MaxClose,tblAEX[[#This Row],[Close]],NA())</f>
        <v>#N/A</v>
      </c>
    </row>
    <row r="1496" spans="1:9" x14ac:dyDescent="0.25">
      <c r="A1496" s="1">
        <v>38663</v>
      </c>
      <c r="B1496">
        <v>399.14</v>
      </c>
      <c r="C1496">
        <v>402.14</v>
      </c>
      <c r="D1496">
        <v>398.5</v>
      </c>
      <c r="E1496">
        <v>401.14</v>
      </c>
      <c r="F1496" t="e">
        <f>IF(tblAEX[[#This Row],[Datum]]&lt;=INDEX(tblRecessie[Eind],MATCH(tblAEX[[#This Row],[Datum]],tblRecessie[Start])),1,NA())</f>
        <v>#N/A</v>
      </c>
      <c r="G1496" s="3">
        <f>tblAEX[[#This Row],[Close]]/INDEX(tblAEX[Close],MATCH(EDATE(tblAEX[[#This Row],[Datum]],-12),tblAEX[Datum]))-1</f>
        <v>0.19259127125698638</v>
      </c>
      <c r="H1496" t="e">
        <f ca="1">IF(tblAEX[[#This Row],[Close]]=MinClose,tblAEX[[#This Row],[Close]],NA())</f>
        <v>#N/A</v>
      </c>
      <c r="I1496" t="e">
        <f ca="1">IF(tblAEX[[#This Row],[Close]]=MaxClose,tblAEX[[#This Row],[Close]],NA())</f>
        <v>#N/A</v>
      </c>
    </row>
    <row r="1497" spans="1:9" x14ac:dyDescent="0.25">
      <c r="A1497" s="1">
        <v>38664</v>
      </c>
      <c r="B1497">
        <v>401.68</v>
      </c>
      <c r="C1497">
        <v>403.62</v>
      </c>
      <c r="D1497">
        <v>401.45</v>
      </c>
      <c r="E1497">
        <v>402.8</v>
      </c>
      <c r="F1497" t="e">
        <f>IF(tblAEX[[#This Row],[Datum]]&lt;=INDEX(tblRecessie[Eind],MATCH(tblAEX[[#This Row],[Datum]],tblRecessie[Start])),1,NA())</f>
        <v>#N/A</v>
      </c>
      <c r="G1497" s="3">
        <f>tblAEX[[#This Row],[Close]]/INDEX(tblAEX[Close],MATCH(EDATE(tblAEX[[#This Row],[Datum]],-12),tblAEX[Datum]))-1</f>
        <v>0.19525222551928789</v>
      </c>
      <c r="H1497" t="e">
        <f ca="1">IF(tblAEX[[#This Row],[Close]]=MinClose,tblAEX[[#This Row],[Close]],NA())</f>
        <v>#N/A</v>
      </c>
      <c r="I1497" t="e">
        <f ca="1">IF(tblAEX[[#This Row],[Close]]=MaxClose,tblAEX[[#This Row],[Close]],NA())</f>
        <v>#N/A</v>
      </c>
    </row>
    <row r="1498" spans="1:9" x14ac:dyDescent="0.25">
      <c r="A1498" s="1">
        <v>38665</v>
      </c>
      <c r="B1498">
        <v>403.44</v>
      </c>
      <c r="C1498">
        <v>404.71</v>
      </c>
      <c r="D1498">
        <v>401.94</v>
      </c>
      <c r="E1498">
        <v>403.89</v>
      </c>
      <c r="F1498" t="e">
        <f>IF(tblAEX[[#This Row],[Datum]]&lt;=INDEX(tblRecessie[Eind],MATCH(tblAEX[[#This Row],[Datum]],tblRecessie[Start])),1,NA())</f>
        <v>#N/A</v>
      </c>
      <c r="G1498" s="3">
        <f>tblAEX[[#This Row],[Close]]/INDEX(tblAEX[Close],MATCH(EDATE(tblAEX[[#This Row],[Datum]],-12),tblAEX[Datum]))-1</f>
        <v>0.19998217362885495</v>
      </c>
      <c r="H1498" t="e">
        <f ca="1">IF(tblAEX[[#This Row],[Close]]=MinClose,tblAEX[[#This Row],[Close]],NA())</f>
        <v>#N/A</v>
      </c>
      <c r="I1498" t="e">
        <f ca="1">IF(tblAEX[[#This Row],[Close]]=MaxClose,tblAEX[[#This Row],[Close]],NA())</f>
        <v>#N/A</v>
      </c>
    </row>
    <row r="1499" spans="1:9" x14ac:dyDescent="0.25">
      <c r="A1499" s="1">
        <v>38666</v>
      </c>
      <c r="B1499">
        <v>406.3</v>
      </c>
      <c r="C1499">
        <v>407.58</v>
      </c>
      <c r="D1499">
        <v>405.4</v>
      </c>
      <c r="E1499">
        <v>406.3</v>
      </c>
      <c r="F1499" t="e">
        <f>IF(tblAEX[[#This Row],[Datum]]&lt;=INDEX(tblRecessie[Eind],MATCH(tblAEX[[#This Row],[Datum]],tblRecessie[Start])),1,NA())</f>
        <v>#N/A</v>
      </c>
      <c r="G1499" s="3">
        <f>tblAEX[[#This Row],[Close]]/INDEX(tblAEX[Close],MATCH(EDATE(tblAEX[[#This Row],[Datum]],-12),tblAEX[Datum]))-1</f>
        <v>0.20054368702538183</v>
      </c>
      <c r="H1499" t="e">
        <f ca="1">IF(tblAEX[[#This Row],[Close]]=MinClose,tblAEX[[#This Row],[Close]],NA())</f>
        <v>#N/A</v>
      </c>
      <c r="I1499" t="e">
        <f ca="1">IF(tblAEX[[#This Row],[Close]]=MaxClose,tblAEX[[#This Row],[Close]],NA())</f>
        <v>#N/A</v>
      </c>
    </row>
    <row r="1500" spans="1:9" x14ac:dyDescent="0.25">
      <c r="A1500" s="1">
        <v>38667</v>
      </c>
      <c r="B1500">
        <v>409.52</v>
      </c>
      <c r="C1500">
        <v>411.06</v>
      </c>
      <c r="D1500">
        <v>408.38</v>
      </c>
      <c r="E1500">
        <v>410.82</v>
      </c>
      <c r="F1500" t="e">
        <f>IF(tblAEX[[#This Row],[Datum]]&lt;=INDEX(tblRecessie[Eind],MATCH(tblAEX[[#This Row],[Datum]],tblRecessie[Start])),1,NA())</f>
        <v>#N/A</v>
      </c>
      <c r="G1500" s="3">
        <f>tblAEX[[#This Row],[Close]]/INDEX(tblAEX[Close],MATCH(EDATE(tblAEX[[#This Row],[Datum]],-12),tblAEX[Datum]))-1</f>
        <v>0.19992990040015179</v>
      </c>
      <c r="H1500" t="e">
        <f ca="1">IF(tblAEX[[#This Row],[Close]]=MinClose,tblAEX[[#This Row],[Close]],NA())</f>
        <v>#N/A</v>
      </c>
      <c r="I1500" t="e">
        <f ca="1">IF(tblAEX[[#This Row],[Close]]=MaxClose,tblAEX[[#This Row],[Close]],NA())</f>
        <v>#N/A</v>
      </c>
    </row>
    <row r="1501" spans="1:9" x14ac:dyDescent="0.25">
      <c r="A1501" s="1">
        <v>38670</v>
      </c>
      <c r="B1501">
        <v>410.09</v>
      </c>
      <c r="C1501">
        <v>413.94</v>
      </c>
      <c r="D1501">
        <v>409.73</v>
      </c>
      <c r="E1501">
        <v>412.03</v>
      </c>
      <c r="F1501" t="e">
        <f>IF(tblAEX[[#This Row],[Datum]]&lt;=INDEX(tblRecessie[Eind],MATCH(tblAEX[[#This Row],[Datum]],tblRecessie[Start])),1,NA())</f>
        <v>#N/A</v>
      </c>
      <c r="G1501" s="3">
        <f>tblAEX[[#This Row],[Close]]/INDEX(tblAEX[Close],MATCH(EDATE(tblAEX[[#This Row],[Datum]],-12),tblAEX[Datum]))-1</f>
        <v>0.19912109659206645</v>
      </c>
      <c r="H1501" t="e">
        <f ca="1">IF(tblAEX[[#This Row],[Close]]=MinClose,tblAEX[[#This Row],[Close]],NA())</f>
        <v>#N/A</v>
      </c>
      <c r="I1501" t="e">
        <f ca="1">IF(tblAEX[[#This Row],[Close]]=MaxClose,tblAEX[[#This Row],[Close]],NA())</f>
        <v>#N/A</v>
      </c>
    </row>
    <row r="1502" spans="1:9" x14ac:dyDescent="0.25">
      <c r="A1502" s="1">
        <v>38671</v>
      </c>
      <c r="B1502">
        <v>411.98</v>
      </c>
      <c r="C1502">
        <v>413.64</v>
      </c>
      <c r="D1502">
        <v>411.14</v>
      </c>
      <c r="E1502">
        <v>412.61</v>
      </c>
      <c r="F1502" t="e">
        <f>IF(tblAEX[[#This Row],[Datum]]&lt;=INDEX(tblRecessie[Eind],MATCH(tblAEX[[#This Row],[Datum]],tblRecessie[Start])),1,NA())</f>
        <v>#N/A</v>
      </c>
      <c r="G1502" s="3">
        <f>tblAEX[[#This Row],[Close]]/INDEX(tblAEX[Close],MATCH(EDATE(tblAEX[[#This Row],[Datum]],-12),tblAEX[Datum]))-1</f>
        <v>0.2047710815230086</v>
      </c>
      <c r="H1502" t="e">
        <f ca="1">IF(tblAEX[[#This Row],[Close]]=MinClose,tblAEX[[#This Row],[Close]],NA())</f>
        <v>#N/A</v>
      </c>
      <c r="I1502" t="e">
        <f ca="1">IF(tblAEX[[#This Row],[Close]]=MaxClose,tblAEX[[#This Row],[Close]],NA())</f>
        <v>#N/A</v>
      </c>
    </row>
    <row r="1503" spans="1:9" x14ac:dyDescent="0.25">
      <c r="A1503" s="1">
        <v>38672</v>
      </c>
      <c r="B1503">
        <v>411.9</v>
      </c>
      <c r="C1503">
        <v>412.5</v>
      </c>
      <c r="D1503">
        <v>409.49</v>
      </c>
      <c r="E1503">
        <v>410.77</v>
      </c>
      <c r="F1503" t="e">
        <f>IF(tblAEX[[#This Row],[Datum]]&lt;=INDEX(tblRecessie[Eind],MATCH(tblAEX[[#This Row],[Datum]],tblRecessie[Start])),1,NA())</f>
        <v>#N/A</v>
      </c>
      <c r="G1503" s="3">
        <f>tblAEX[[#This Row],[Close]]/INDEX(tblAEX[Close],MATCH(EDATE(tblAEX[[#This Row],[Datum]],-12),tblAEX[Datum]))-1</f>
        <v>0.20978382517523686</v>
      </c>
      <c r="H1503" t="e">
        <f ca="1">IF(tblAEX[[#This Row],[Close]]=MinClose,tblAEX[[#This Row],[Close]],NA())</f>
        <v>#N/A</v>
      </c>
      <c r="I1503" t="e">
        <f ca="1">IF(tblAEX[[#This Row],[Close]]=MaxClose,tblAEX[[#This Row],[Close]],NA())</f>
        <v>#N/A</v>
      </c>
    </row>
    <row r="1504" spans="1:9" x14ac:dyDescent="0.25">
      <c r="A1504" s="1">
        <v>38673</v>
      </c>
      <c r="B1504">
        <v>411.85</v>
      </c>
      <c r="C1504">
        <v>414.64</v>
      </c>
      <c r="D1504">
        <v>411.85</v>
      </c>
      <c r="E1504">
        <v>413.24</v>
      </c>
      <c r="F1504" t="e">
        <f>IF(tblAEX[[#This Row],[Datum]]&lt;=INDEX(tblRecessie[Eind],MATCH(tblAEX[[#This Row],[Datum]],tblRecessie[Start])),1,NA())</f>
        <v>#N/A</v>
      </c>
      <c r="G1504" s="3">
        <f>tblAEX[[#This Row],[Close]]/INDEX(tblAEX[Close],MATCH(EDATE(tblAEX[[#This Row],[Datum]],-12),tblAEX[Datum]))-1</f>
        <v>0.20752732160598431</v>
      </c>
      <c r="H1504" t="e">
        <f ca="1">IF(tblAEX[[#This Row],[Close]]=MinClose,tblAEX[[#This Row],[Close]],NA())</f>
        <v>#N/A</v>
      </c>
      <c r="I1504" t="e">
        <f ca="1">IF(tblAEX[[#This Row],[Close]]=MaxClose,tblAEX[[#This Row],[Close]],NA())</f>
        <v>#N/A</v>
      </c>
    </row>
    <row r="1505" spans="1:9" x14ac:dyDescent="0.25">
      <c r="A1505" s="1">
        <v>38674</v>
      </c>
      <c r="B1505">
        <v>415.73</v>
      </c>
      <c r="C1505">
        <v>417.66</v>
      </c>
      <c r="D1505">
        <v>415.32</v>
      </c>
      <c r="E1505">
        <v>416.24</v>
      </c>
      <c r="F1505" t="e">
        <f>IF(tblAEX[[#This Row],[Datum]]&lt;=INDEX(tblRecessie[Eind],MATCH(tblAEX[[#This Row],[Datum]],tblRecessie[Start])),1,NA())</f>
        <v>#N/A</v>
      </c>
      <c r="G1505" s="3">
        <f>tblAEX[[#This Row],[Close]]/INDEX(tblAEX[Close],MATCH(EDATE(tblAEX[[#This Row],[Datum]],-12),tblAEX[Datum]))-1</f>
        <v>0.2182158745024585</v>
      </c>
      <c r="H1505" t="e">
        <f ca="1">IF(tblAEX[[#This Row],[Close]]=MinClose,tblAEX[[#This Row],[Close]],NA())</f>
        <v>#N/A</v>
      </c>
      <c r="I1505" t="e">
        <f ca="1">IF(tblAEX[[#This Row],[Close]]=MaxClose,tblAEX[[#This Row],[Close]],NA())</f>
        <v>#N/A</v>
      </c>
    </row>
    <row r="1506" spans="1:9" x14ac:dyDescent="0.25">
      <c r="A1506" s="1">
        <v>38677</v>
      </c>
      <c r="B1506">
        <v>417.48</v>
      </c>
      <c r="C1506">
        <v>418.52</v>
      </c>
      <c r="D1506">
        <v>415.99</v>
      </c>
      <c r="E1506">
        <v>417.55</v>
      </c>
      <c r="F1506" t="e">
        <f>IF(tblAEX[[#This Row],[Datum]]&lt;=INDEX(tblRecessie[Eind],MATCH(tblAEX[[#This Row],[Datum]],tblRecessie[Start])),1,NA())</f>
        <v>#N/A</v>
      </c>
      <c r="G1506" s="3">
        <f>tblAEX[[#This Row],[Close]]/INDEX(tblAEX[Close],MATCH(EDATE(tblAEX[[#This Row],[Datum]],-12),tblAEX[Datum]))-1</f>
        <v>0.23011430591562587</v>
      </c>
      <c r="H1506" t="e">
        <f ca="1">IF(tblAEX[[#This Row],[Close]]=MinClose,tblAEX[[#This Row],[Close]],NA())</f>
        <v>#N/A</v>
      </c>
      <c r="I1506" t="e">
        <f ca="1">IF(tblAEX[[#This Row],[Close]]=MaxClose,tblAEX[[#This Row],[Close]],NA())</f>
        <v>#N/A</v>
      </c>
    </row>
    <row r="1507" spans="1:9" x14ac:dyDescent="0.25">
      <c r="A1507" s="1">
        <v>38678</v>
      </c>
      <c r="B1507">
        <v>418.04</v>
      </c>
      <c r="C1507">
        <v>418.7</v>
      </c>
      <c r="D1507">
        <v>416.93</v>
      </c>
      <c r="E1507">
        <v>418.52</v>
      </c>
      <c r="F1507" t="e">
        <f>IF(tblAEX[[#This Row],[Datum]]&lt;=INDEX(tblRecessie[Eind],MATCH(tblAEX[[#This Row],[Datum]],tblRecessie[Start])),1,NA())</f>
        <v>#N/A</v>
      </c>
      <c r="G1507" s="3">
        <f>tblAEX[[#This Row],[Close]]/INDEX(tblAEX[Close],MATCH(EDATE(tblAEX[[#This Row],[Datum]],-12),tblAEX[Datum]))-1</f>
        <v>0.24024299896280921</v>
      </c>
      <c r="H1507" t="e">
        <f ca="1">IF(tblAEX[[#This Row],[Close]]=MinClose,tblAEX[[#This Row],[Close]],NA())</f>
        <v>#N/A</v>
      </c>
      <c r="I1507" t="e">
        <f ca="1">IF(tblAEX[[#This Row],[Close]]=MaxClose,tblAEX[[#This Row],[Close]],NA())</f>
        <v>#N/A</v>
      </c>
    </row>
    <row r="1508" spans="1:9" x14ac:dyDescent="0.25">
      <c r="A1508" s="1">
        <v>38679</v>
      </c>
      <c r="B1508">
        <v>419.85</v>
      </c>
      <c r="C1508">
        <v>420.08</v>
      </c>
      <c r="D1508">
        <v>417.88</v>
      </c>
      <c r="E1508">
        <v>419.79</v>
      </c>
      <c r="F1508" t="e">
        <f>IF(tblAEX[[#This Row],[Datum]]&lt;=INDEX(tblRecessie[Eind],MATCH(tblAEX[[#This Row],[Datum]],tblRecessie[Start])),1,NA())</f>
        <v>#N/A</v>
      </c>
      <c r="G1508" s="3">
        <f>tblAEX[[#This Row],[Close]]/INDEX(tblAEX[Close],MATCH(EDATE(tblAEX[[#This Row],[Datum]],-12),tblAEX[Datum]))-1</f>
        <v>0.24511345098620807</v>
      </c>
      <c r="H1508" t="e">
        <f ca="1">IF(tblAEX[[#This Row],[Close]]=MinClose,tblAEX[[#This Row],[Close]],NA())</f>
        <v>#N/A</v>
      </c>
      <c r="I1508" t="e">
        <f ca="1">IF(tblAEX[[#This Row],[Close]]=MaxClose,tblAEX[[#This Row],[Close]],NA())</f>
        <v>#N/A</v>
      </c>
    </row>
    <row r="1509" spans="1:9" x14ac:dyDescent="0.25">
      <c r="A1509" s="1">
        <v>38680</v>
      </c>
      <c r="B1509">
        <v>419.52</v>
      </c>
      <c r="C1509">
        <v>420.11</v>
      </c>
      <c r="D1509">
        <v>416.33</v>
      </c>
      <c r="E1509">
        <v>417.84</v>
      </c>
      <c r="F1509" t="e">
        <f>IF(tblAEX[[#This Row],[Datum]]&lt;=INDEX(tblRecessie[Eind],MATCH(tblAEX[[#This Row],[Datum]],tblRecessie[Start])),1,NA())</f>
        <v>#N/A</v>
      </c>
      <c r="G1509" s="3">
        <f>tblAEX[[#This Row],[Close]]/INDEX(tblAEX[Close],MATCH(EDATE(tblAEX[[#This Row],[Datum]],-12),tblAEX[Datum]))-1</f>
        <v>0.23888872416758078</v>
      </c>
      <c r="H1509" t="e">
        <f ca="1">IF(tblAEX[[#This Row],[Close]]=MinClose,tblAEX[[#This Row],[Close]],NA())</f>
        <v>#N/A</v>
      </c>
      <c r="I1509" t="e">
        <f ca="1">IF(tblAEX[[#This Row],[Close]]=MaxClose,tblAEX[[#This Row],[Close]],NA())</f>
        <v>#N/A</v>
      </c>
    </row>
    <row r="1510" spans="1:9" x14ac:dyDescent="0.25">
      <c r="A1510" s="1">
        <v>38681</v>
      </c>
      <c r="B1510">
        <v>418.06</v>
      </c>
      <c r="C1510">
        <v>418.86</v>
      </c>
      <c r="D1510">
        <v>417.42</v>
      </c>
      <c r="E1510">
        <v>418.3</v>
      </c>
      <c r="F1510" t="e">
        <f>IF(tblAEX[[#This Row],[Datum]]&lt;=INDEX(tblRecessie[Eind],MATCH(tblAEX[[#This Row],[Datum]],tblRecessie[Start])),1,NA())</f>
        <v>#N/A</v>
      </c>
      <c r="G1510" s="3">
        <f>tblAEX[[#This Row],[Close]]/INDEX(tblAEX[Close],MATCH(EDATE(tblAEX[[#This Row],[Datum]],-12),tblAEX[Datum]))-1</f>
        <v>0.22953469915640357</v>
      </c>
      <c r="H1510" t="e">
        <f ca="1">IF(tblAEX[[#This Row],[Close]]=MinClose,tblAEX[[#This Row],[Close]],NA())</f>
        <v>#N/A</v>
      </c>
      <c r="I1510" t="e">
        <f ca="1">IF(tblAEX[[#This Row],[Close]]=MaxClose,tblAEX[[#This Row],[Close]],NA())</f>
        <v>#N/A</v>
      </c>
    </row>
    <row r="1511" spans="1:9" x14ac:dyDescent="0.25">
      <c r="A1511" s="1">
        <v>38684</v>
      </c>
      <c r="B1511">
        <v>419.68</v>
      </c>
      <c r="C1511">
        <v>422.06</v>
      </c>
      <c r="D1511">
        <v>417.23</v>
      </c>
      <c r="E1511">
        <v>417.63</v>
      </c>
      <c r="F1511" t="e">
        <f>IF(tblAEX[[#This Row],[Datum]]&lt;=INDEX(tblRecessie[Eind],MATCH(tblAEX[[#This Row],[Datum]],tblRecessie[Start])),1,NA())</f>
        <v>#N/A</v>
      </c>
      <c r="G1511" s="3">
        <f>tblAEX[[#This Row],[Close]]/INDEX(tblAEX[Close],MATCH(EDATE(tblAEX[[#This Row],[Datum]],-12),tblAEX[Datum]))-1</f>
        <v>0.2276014109347444</v>
      </c>
      <c r="H1511" t="e">
        <f ca="1">IF(tblAEX[[#This Row],[Close]]=MinClose,tblAEX[[#This Row],[Close]],NA())</f>
        <v>#N/A</v>
      </c>
      <c r="I1511" t="e">
        <f ca="1">IF(tblAEX[[#This Row],[Close]]=MaxClose,tblAEX[[#This Row],[Close]],NA())</f>
        <v>#N/A</v>
      </c>
    </row>
    <row r="1512" spans="1:9" x14ac:dyDescent="0.25">
      <c r="A1512" s="1">
        <v>38685</v>
      </c>
      <c r="B1512">
        <v>417.46</v>
      </c>
      <c r="C1512">
        <v>421.56</v>
      </c>
      <c r="D1512">
        <v>416.17</v>
      </c>
      <c r="E1512">
        <v>420.33</v>
      </c>
      <c r="F1512" t="e">
        <f>IF(tblAEX[[#This Row],[Datum]]&lt;=INDEX(tblRecessie[Eind],MATCH(tblAEX[[#This Row],[Datum]],tblRecessie[Start])),1,NA())</f>
        <v>#N/A</v>
      </c>
      <c r="G1512" s="3">
        <f>tblAEX[[#This Row],[Close]]/INDEX(tblAEX[Close],MATCH(EDATE(tblAEX[[#This Row],[Datum]],-12),tblAEX[Datum]))-1</f>
        <v>0.23772084805653693</v>
      </c>
      <c r="H1512" t="e">
        <f ca="1">IF(tblAEX[[#This Row],[Close]]=MinClose,tblAEX[[#This Row],[Close]],NA())</f>
        <v>#N/A</v>
      </c>
      <c r="I1512" t="e">
        <f ca="1">IF(tblAEX[[#This Row],[Close]]=MaxClose,tblAEX[[#This Row],[Close]],NA())</f>
        <v>#N/A</v>
      </c>
    </row>
    <row r="1513" spans="1:9" x14ac:dyDescent="0.25">
      <c r="A1513" s="1">
        <v>38686</v>
      </c>
      <c r="B1513">
        <v>419.85</v>
      </c>
      <c r="C1513">
        <v>420.63</v>
      </c>
      <c r="D1513">
        <v>418.45</v>
      </c>
      <c r="E1513">
        <v>418.79</v>
      </c>
      <c r="F1513" t="e">
        <f>IF(tblAEX[[#This Row],[Datum]]&lt;=INDEX(tblRecessie[Eind],MATCH(tblAEX[[#This Row],[Datum]],tblRecessie[Start])),1,NA())</f>
        <v>#N/A</v>
      </c>
      <c r="G1513" s="3">
        <f>tblAEX[[#This Row],[Close]]/INDEX(tblAEX[Close],MATCH(EDATE(tblAEX[[#This Row],[Datum]],-12),tblAEX[Datum]))-1</f>
        <v>0.24214741213109914</v>
      </c>
      <c r="H1513" t="e">
        <f ca="1">IF(tblAEX[[#This Row],[Close]]=MinClose,tblAEX[[#This Row],[Close]],NA())</f>
        <v>#N/A</v>
      </c>
      <c r="I1513" t="e">
        <f ca="1">IF(tblAEX[[#This Row],[Close]]=MaxClose,tblAEX[[#This Row],[Close]],NA())</f>
        <v>#N/A</v>
      </c>
    </row>
    <row r="1514" spans="1:9" x14ac:dyDescent="0.25">
      <c r="A1514" s="1">
        <v>38687</v>
      </c>
      <c r="B1514">
        <v>419.72</v>
      </c>
      <c r="C1514">
        <v>426.5</v>
      </c>
      <c r="D1514">
        <v>419.72</v>
      </c>
      <c r="E1514">
        <v>426.17</v>
      </c>
      <c r="F1514" t="e">
        <f>IF(tblAEX[[#This Row],[Datum]]&lt;=INDEX(tblRecessie[Eind],MATCH(tblAEX[[#This Row],[Datum]],tblRecessie[Start])),1,NA())</f>
        <v>#N/A</v>
      </c>
      <c r="G1514" s="3">
        <f>tblAEX[[#This Row],[Close]]/INDEX(tblAEX[Close],MATCH(EDATE(tblAEX[[#This Row],[Datum]],-12),tblAEX[Datum]))-1</f>
        <v>0.2433843909555069</v>
      </c>
      <c r="H1514" t="e">
        <f ca="1">IF(tblAEX[[#This Row],[Close]]=MinClose,tblAEX[[#This Row],[Close]],NA())</f>
        <v>#N/A</v>
      </c>
      <c r="I1514" t="e">
        <f ca="1">IF(tblAEX[[#This Row],[Close]]=MaxClose,tblAEX[[#This Row],[Close]],NA())</f>
        <v>#N/A</v>
      </c>
    </row>
    <row r="1515" spans="1:9" x14ac:dyDescent="0.25">
      <c r="A1515" s="1">
        <v>38688</v>
      </c>
      <c r="B1515">
        <v>427.99</v>
      </c>
      <c r="C1515">
        <v>430.09</v>
      </c>
      <c r="D1515">
        <v>426.41</v>
      </c>
      <c r="E1515">
        <v>429.48</v>
      </c>
      <c r="F1515" t="e">
        <f>IF(tblAEX[[#This Row],[Datum]]&lt;=INDEX(tblRecessie[Eind],MATCH(tblAEX[[#This Row],[Datum]],tblRecessie[Start])),1,NA())</f>
        <v>#N/A</v>
      </c>
      <c r="G1515" s="3">
        <f>tblAEX[[#This Row],[Close]]/INDEX(tblAEX[Close],MATCH(EDATE(tblAEX[[#This Row],[Datum]],-12),tblAEX[Datum]))-1</f>
        <v>0.24685730875308476</v>
      </c>
      <c r="H1515" t="e">
        <f ca="1">IF(tblAEX[[#This Row],[Close]]=MinClose,tblAEX[[#This Row],[Close]],NA())</f>
        <v>#N/A</v>
      </c>
      <c r="I1515" t="e">
        <f ca="1">IF(tblAEX[[#This Row],[Close]]=MaxClose,tblAEX[[#This Row],[Close]],NA())</f>
        <v>#N/A</v>
      </c>
    </row>
    <row r="1516" spans="1:9" x14ac:dyDescent="0.25">
      <c r="A1516" s="1">
        <v>38691</v>
      </c>
      <c r="B1516">
        <v>429.85</v>
      </c>
      <c r="C1516">
        <v>430.78</v>
      </c>
      <c r="D1516">
        <v>427.82</v>
      </c>
      <c r="E1516">
        <v>428.85</v>
      </c>
      <c r="F1516" t="e">
        <f>IF(tblAEX[[#This Row],[Datum]]&lt;=INDEX(tblRecessie[Eind],MATCH(tblAEX[[#This Row],[Datum]],tblRecessie[Start])),1,NA())</f>
        <v>#N/A</v>
      </c>
      <c r="G1516" s="3">
        <f>tblAEX[[#This Row],[Close]]/INDEX(tblAEX[Close],MATCH(EDATE(tblAEX[[#This Row],[Datum]],-12),tblAEX[Datum]))-1</f>
        <v>0.24854431116804476</v>
      </c>
      <c r="H1516" t="e">
        <f ca="1">IF(tblAEX[[#This Row],[Close]]=MinClose,tblAEX[[#This Row],[Close]],NA())</f>
        <v>#N/A</v>
      </c>
      <c r="I1516" t="e">
        <f ca="1">IF(tblAEX[[#This Row],[Close]]=MaxClose,tblAEX[[#This Row],[Close]],NA())</f>
        <v>#N/A</v>
      </c>
    </row>
    <row r="1517" spans="1:9" x14ac:dyDescent="0.25">
      <c r="A1517" s="1">
        <v>38692</v>
      </c>
      <c r="B1517">
        <v>429.41</v>
      </c>
      <c r="C1517">
        <v>433.58</v>
      </c>
      <c r="D1517">
        <v>428.95</v>
      </c>
      <c r="E1517">
        <v>432.67</v>
      </c>
      <c r="F1517" t="e">
        <f>IF(tblAEX[[#This Row],[Datum]]&lt;=INDEX(tblRecessie[Eind],MATCH(tblAEX[[#This Row],[Datum]],tblRecessie[Start])),1,NA())</f>
        <v>#N/A</v>
      </c>
      <c r="G1517" s="3">
        <f>tblAEX[[#This Row],[Close]]/INDEX(tblAEX[Close],MATCH(EDATE(tblAEX[[#This Row],[Datum]],-12),tblAEX[Datum]))-1</f>
        <v>0.26426672121088157</v>
      </c>
      <c r="H1517" t="e">
        <f ca="1">IF(tblAEX[[#This Row],[Close]]=MinClose,tblAEX[[#This Row],[Close]],NA())</f>
        <v>#N/A</v>
      </c>
      <c r="I1517" t="e">
        <f ca="1">IF(tblAEX[[#This Row],[Close]]=MaxClose,tblAEX[[#This Row],[Close]],NA())</f>
        <v>#N/A</v>
      </c>
    </row>
    <row r="1518" spans="1:9" x14ac:dyDescent="0.25">
      <c r="A1518" s="1">
        <v>38693</v>
      </c>
      <c r="B1518">
        <v>433.16</v>
      </c>
      <c r="C1518">
        <v>436.38</v>
      </c>
      <c r="D1518">
        <v>430.95</v>
      </c>
      <c r="E1518">
        <v>431.52</v>
      </c>
      <c r="F1518" t="e">
        <f>IF(tblAEX[[#This Row],[Datum]]&lt;=INDEX(tblRecessie[Eind],MATCH(tblAEX[[#This Row],[Datum]],tblRecessie[Start])),1,NA())</f>
        <v>#N/A</v>
      </c>
      <c r="G1518" s="3">
        <f>tblAEX[[#This Row],[Close]]/INDEX(tblAEX[Close],MATCH(EDATE(tblAEX[[#This Row],[Datum]],-12),tblAEX[Datum]))-1</f>
        <v>0.25672015609983401</v>
      </c>
      <c r="H1518" t="e">
        <f ca="1">IF(tblAEX[[#This Row],[Close]]=MinClose,tblAEX[[#This Row],[Close]],NA())</f>
        <v>#N/A</v>
      </c>
      <c r="I1518" t="e">
        <f ca="1">IF(tblAEX[[#This Row],[Close]]=MaxClose,tblAEX[[#This Row],[Close]],NA())</f>
        <v>#N/A</v>
      </c>
    </row>
    <row r="1519" spans="1:9" x14ac:dyDescent="0.25">
      <c r="A1519" s="1">
        <v>38694</v>
      </c>
      <c r="B1519">
        <v>429.68</v>
      </c>
      <c r="C1519">
        <v>432.23</v>
      </c>
      <c r="D1519">
        <v>428.84</v>
      </c>
      <c r="E1519">
        <v>432.23</v>
      </c>
      <c r="F1519" t="e">
        <f>IF(tblAEX[[#This Row],[Datum]]&lt;=INDEX(tblRecessie[Eind],MATCH(tblAEX[[#This Row],[Datum]],tblRecessie[Start])),1,NA())</f>
        <v>#N/A</v>
      </c>
      <c r="G1519" s="3">
        <f>tblAEX[[#This Row],[Close]]/INDEX(tblAEX[Close],MATCH(EDATE(tblAEX[[#This Row],[Datum]],-12),tblAEX[Datum]))-1</f>
        <v>0.25900789374035127</v>
      </c>
      <c r="H1519" t="e">
        <f ca="1">IF(tblAEX[[#This Row],[Close]]=MinClose,tblAEX[[#This Row],[Close]],NA())</f>
        <v>#N/A</v>
      </c>
      <c r="I1519" t="e">
        <f ca="1">IF(tblAEX[[#This Row],[Close]]=MaxClose,tblAEX[[#This Row],[Close]],NA())</f>
        <v>#N/A</v>
      </c>
    </row>
    <row r="1520" spans="1:9" x14ac:dyDescent="0.25">
      <c r="A1520" s="1">
        <v>38695</v>
      </c>
      <c r="B1520">
        <v>431.4</v>
      </c>
      <c r="C1520">
        <v>433.3</v>
      </c>
      <c r="D1520">
        <v>430.03</v>
      </c>
      <c r="E1520">
        <v>431.13</v>
      </c>
      <c r="F1520" t="e">
        <f>IF(tblAEX[[#This Row],[Datum]]&lt;=INDEX(tblRecessie[Eind],MATCH(tblAEX[[#This Row],[Datum]],tblRecessie[Start])),1,NA())</f>
        <v>#N/A</v>
      </c>
      <c r="G1520" s="3">
        <f>tblAEX[[#This Row],[Close]]/INDEX(tblAEX[Close],MATCH(EDATE(tblAEX[[#This Row],[Datum]],-12),tblAEX[Datum]))-1</f>
        <v>0.26754476229676882</v>
      </c>
      <c r="H1520" t="e">
        <f ca="1">IF(tblAEX[[#This Row],[Close]]=MinClose,tblAEX[[#This Row],[Close]],NA())</f>
        <v>#N/A</v>
      </c>
      <c r="I1520" t="e">
        <f ca="1">IF(tblAEX[[#This Row],[Close]]=MaxClose,tblAEX[[#This Row],[Close]],NA())</f>
        <v>#N/A</v>
      </c>
    </row>
    <row r="1521" spans="1:9" x14ac:dyDescent="0.25">
      <c r="A1521" s="1">
        <v>38698</v>
      </c>
      <c r="B1521">
        <v>432.86</v>
      </c>
      <c r="C1521">
        <v>434.49</v>
      </c>
      <c r="D1521">
        <v>431.87</v>
      </c>
      <c r="E1521">
        <v>432.8</v>
      </c>
      <c r="F1521" t="e">
        <f>IF(tblAEX[[#This Row],[Datum]]&lt;=INDEX(tblRecessie[Eind],MATCH(tblAEX[[#This Row],[Datum]],tblRecessie[Start])),1,NA())</f>
        <v>#N/A</v>
      </c>
      <c r="G1521" s="3">
        <f>tblAEX[[#This Row],[Close]]/INDEX(tblAEX[Close],MATCH(EDATE(tblAEX[[#This Row],[Datum]],-12),tblAEX[Datum]))-1</f>
        <v>0.26623756582796965</v>
      </c>
      <c r="H1521" t="e">
        <f ca="1">IF(tblAEX[[#This Row],[Close]]=MinClose,tblAEX[[#This Row],[Close]],NA())</f>
        <v>#N/A</v>
      </c>
      <c r="I1521" t="e">
        <f ca="1">IF(tblAEX[[#This Row],[Close]]=MaxClose,tblAEX[[#This Row],[Close]],NA())</f>
        <v>#N/A</v>
      </c>
    </row>
    <row r="1522" spans="1:9" x14ac:dyDescent="0.25">
      <c r="A1522" s="1">
        <v>38699</v>
      </c>
      <c r="B1522">
        <v>432.85</v>
      </c>
      <c r="C1522">
        <v>434.13</v>
      </c>
      <c r="D1522">
        <v>432.38</v>
      </c>
      <c r="E1522">
        <v>433.17</v>
      </c>
      <c r="F1522" t="e">
        <f>IF(tblAEX[[#This Row],[Datum]]&lt;=INDEX(tblRecessie[Eind],MATCH(tblAEX[[#This Row],[Datum]],tblRecessie[Start])),1,NA())</f>
        <v>#N/A</v>
      </c>
      <c r="G1522" s="3">
        <f>tblAEX[[#This Row],[Close]]/INDEX(tblAEX[Close],MATCH(EDATE(tblAEX[[#This Row],[Datum]],-12),tblAEX[Datum]))-1</f>
        <v>0.2544380411803886</v>
      </c>
      <c r="H1522" t="e">
        <f ca="1">IF(tblAEX[[#This Row],[Close]]=MinClose,tblAEX[[#This Row],[Close]],NA())</f>
        <v>#N/A</v>
      </c>
      <c r="I1522" t="e">
        <f ca="1">IF(tblAEX[[#This Row],[Close]]=MaxClose,tblAEX[[#This Row],[Close]],NA())</f>
        <v>#N/A</v>
      </c>
    </row>
    <row r="1523" spans="1:9" x14ac:dyDescent="0.25">
      <c r="A1523" s="1">
        <v>38700</v>
      </c>
      <c r="B1523">
        <v>433.66</v>
      </c>
      <c r="C1523">
        <v>434.55</v>
      </c>
      <c r="D1523">
        <v>430.23</v>
      </c>
      <c r="E1523">
        <v>430.95</v>
      </c>
      <c r="F1523" t="e">
        <f>IF(tblAEX[[#This Row],[Datum]]&lt;=INDEX(tblRecessie[Eind],MATCH(tblAEX[[#This Row],[Datum]],tblRecessie[Start])),1,NA())</f>
        <v>#N/A</v>
      </c>
      <c r="G1523" s="3">
        <f>tblAEX[[#This Row],[Close]]/INDEX(tblAEX[Close],MATCH(EDATE(tblAEX[[#This Row],[Datum]],-12),tblAEX[Datum]))-1</f>
        <v>0.24490857093335627</v>
      </c>
      <c r="H1523" t="e">
        <f ca="1">IF(tblAEX[[#This Row],[Close]]=MinClose,tblAEX[[#This Row],[Close]],NA())</f>
        <v>#N/A</v>
      </c>
      <c r="I1523" t="e">
        <f ca="1">IF(tblAEX[[#This Row],[Close]]=MaxClose,tblAEX[[#This Row],[Close]],NA())</f>
        <v>#N/A</v>
      </c>
    </row>
    <row r="1524" spans="1:9" x14ac:dyDescent="0.25">
      <c r="A1524" s="1">
        <v>38701</v>
      </c>
      <c r="B1524">
        <v>432.31</v>
      </c>
      <c r="C1524">
        <v>432.94</v>
      </c>
      <c r="D1524">
        <v>430.99</v>
      </c>
      <c r="E1524">
        <v>432.08</v>
      </c>
      <c r="F1524" t="e">
        <f>IF(tblAEX[[#This Row],[Datum]]&lt;=INDEX(tblRecessie[Eind],MATCH(tblAEX[[#This Row],[Datum]],tblRecessie[Start])),1,NA())</f>
        <v>#N/A</v>
      </c>
      <c r="G1524" s="3">
        <f>tblAEX[[#This Row],[Close]]/INDEX(tblAEX[Close],MATCH(EDATE(tblAEX[[#This Row],[Datum]],-12),tblAEX[Datum]))-1</f>
        <v>0.25418710632492525</v>
      </c>
      <c r="H1524" t="e">
        <f ca="1">IF(tblAEX[[#This Row],[Close]]=MinClose,tblAEX[[#This Row],[Close]],NA())</f>
        <v>#N/A</v>
      </c>
      <c r="I1524" t="e">
        <f ca="1">IF(tblAEX[[#This Row],[Close]]=MaxClose,tblAEX[[#This Row],[Close]],NA())</f>
        <v>#N/A</v>
      </c>
    </row>
    <row r="1525" spans="1:9" x14ac:dyDescent="0.25">
      <c r="A1525" s="1">
        <v>38702</v>
      </c>
      <c r="B1525">
        <v>432.49</v>
      </c>
      <c r="C1525">
        <v>436.73</v>
      </c>
      <c r="D1525">
        <v>432.49</v>
      </c>
      <c r="E1525">
        <v>436.17</v>
      </c>
      <c r="F1525" t="e">
        <f>IF(tblAEX[[#This Row],[Datum]]&lt;=INDEX(tblRecessie[Eind],MATCH(tblAEX[[#This Row],[Datum]],tblRecessie[Start])),1,NA())</f>
        <v>#N/A</v>
      </c>
      <c r="G1525" s="3">
        <f>tblAEX[[#This Row],[Close]]/INDEX(tblAEX[Close],MATCH(EDATE(tblAEX[[#This Row],[Datum]],-12),tblAEX[Datum]))-1</f>
        <v>0.25904223075368771</v>
      </c>
      <c r="H1525" t="e">
        <f ca="1">IF(tblAEX[[#This Row],[Close]]=MinClose,tblAEX[[#This Row],[Close]],NA())</f>
        <v>#N/A</v>
      </c>
      <c r="I1525" t="e">
        <f ca="1">IF(tblAEX[[#This Row],[Close]]=MaxClose,tblAEX[[#This Row],[Close]],NA())</f>
        <v>#N/A</v>
      </c>
    </row>
    <row r="1526" spans="1:9" x14ac:dyDescent="0.25">
      <c r="A1526" s="1">
        <v>38705</v>
      </c>
      <c r="B1526">
        <v>435.39</v>
      </c>
      <c r="C1526">
        <v>436.97</v>
      </c>
      <c r="D1526">
        <v>434.72</v>
      </c>
      <c r="E1526">
        <v>435.31</v>
      </c>
      <c r="F1526" t="e">
        <f>IF(tblAEX[[#This Row],[Datum]]&lt;=INDEX(tblRecessie[Eind],MATCH(tblAEX[[#This Row],[Datum]],tblRecessie[Start])),1,NA())</f>
        <v>#N/A</v>
      </c>
      <c r="G1526" s="3">
        <f>tblAEX[[#This Row],[Close]]/INDEX(tblAEX[Close],MATCH(EDATE(tblAEX[[#This Row],[Datum]],-12),tblAEX[Datum]))-1</f>
        <v>0.26731491455355316</v>
      </c>
      <c r="H1526" t="e">
        <f ca="1">IF(tblAEX[[#This Row],[Close]]=MinClose,tblAEX[[#This Row],[Close]],NA())</f>
        <v>#N/A</v>
      </c>
      <c r="I1526" t="e">
        <f ca="1">IF(tblAEX[[#This Row],[Close]]=MaxClose,tblAEX[[#This Row],[Close]],NA())</f>
        <v>#N/A</v>
      </c>
    </row>
    <row r="1527" spans="1:9" x14ac:dyDescent="0.25">
      <c r="A1527" s="1">
        <v>38706</v>
      </c>
      <c r="B1527">
        <v>434.23</v>
      </c>
      <c r="C1527">
        <v>435.61</v>
      </c>
      <c r="D1527">
        <v>433.27</v>
      </c>
      <c r="E1527">
        <v>435.46</v>
      </c>
      <c r="F1527" t="e">
        <f>IF(tblAEX[[#This Row],[Datum]]&lt;=INDEX(tblRecessie[Eind],MATCH(tblAEX[[#This Row],[Datum]],tblRecessie[Start])),1,NA())</f>
        <v>#N/A</v>
      </c>
      <c r="G1527" s="3">
        <f>tblAEX[[#This Row],[Close]]/INDEX(tblAEX[Close],MATCH(EDATE(tblAEX[[#This Row],[Datum]],-12),tblAEX[Datum]))-1</f>
        <v>0.26801001688894055</v>
      </c>
      <c r="H1527" t="e">
        <f ca="1">IF(tblAEX[[#This Row],[Close]]=MinClose,tblAEX[[#This Row],[Close]],NA())</f>
        <v>#N/A</v>
      </c>
      <c r="I1527" t="e">
        <f ca="1">IF(tblAEX[[#This Row],[Close]]=MaxClose,tblAEX[[#This Row],[Close]],NA())</f>
        <v>#N/A</v>
      </c>
    </row>
    <row r="1528" spans="1:9" x14ac:dyDescent="0.25">
      <c r="A1528" s="1">
        <v>38707</v>
      </c>
      <c r="B1528">
        <v>435.94</v>
      </c>
      <c r="C1528">
        <v>439.41</v>
      </c>
      <c r="D1528">
        <v>435.86</v>
      </c>
      <c r="E1528">
        <v>438.99</v>
      </c>
      <c r="F1528" t="e">
        <f>IF(tblAEX[[#This Row],[Datum]]&lt;=INDEX(tblRecessie[Eind],MATCH(tblAEX[[#This Row],[Datum]],tblRecessie[Start])),1,NA())</f>
        <v>#N/A</v>
      </c>
      <c r="G1528" s="3">
        <f>tblAEX[[#This Row],[Close]]/INDEX(tblAEX[Close],MATCH(EDATE(tblAEX[[#This Row],[Datum]],-12),tblAEX[Datum]))-1</f>
        <v>0.27613372093023258</v>
      </c>
      <c r="H1528" t="e">
        <f ca="1">IF(tblAEX[[#This Row],[Close]]=MinClose,tblAEX[[#This Row],[Close]],NA())</f>
        <v>#N/A</v>
      </c>
      <c r="I1528" t="e">
        <f ca="1">IF(tblAEX[[#This Row],[Close]]=MaxClose,tblAEX[[#This Row],[Close]],NA())</f>
        <v>#N/A</v>
      </c>
    </row>
    <row r="1529" spans="1:9" x14ac:dyDescent="0.25">
      <c r="A1529" s="1">
        <v>38708</v>
      </c>
      <c r="B1529">
        <v>438.06</v>
      </c>
      <c r="C1529">
        <v>439.26</v>
      </c>
      <c r="D1529">
        <v>437.9</v>
      </c>
      <c r="E1529">
        <v>438.45</v>
      </c>
      <c r="F1529" t="e">
        <f>IF(tblAEX[[#This Row],[Datum]]&lt;=INDEX(tblRecessie[Eind],MATCH(tblAEX[[#This Row],[Datum]],tblRecessie[Start])),1,NA())</f>
        <v>#N/A</v>
      </c>
      <c r="G1529" s="3">
        <f>tblAEX[[#This Row],[Close]]/INDEX(tblAEX[Close],MATCH(EDATE(tblAEX[[#This Row],[Datum]],-12),tblAEX[Datum]))-1</f>
        <v>0.26423690205011385</v>
      </c>
      <c r="H1529" t="e">
        <f ca="1">IF(tblAEX[[#This Row],[Close]]=MinClose,tblAEX[[#This Row],[Close]],NA())</f>
        <v>#N/A</v>
      </c>
      <c r="I1529" t="e">
        <f ca="1">IF(tblAEX[[#This Row],[Close]]=MaxClose,tblAEX[[#This Row],[Close]],NA())</f>
        <v>#N/A</v>
      </c>
    </row>
    <row r="1530" spans="1:9" x14ac:dyDescent="0.25">
      <c r="A1530" s="1">
        <v>38709</v>
      </c>
      <c r="B1530">
        <v>438.99</v>
      </c>
      <c r="C1530">
        <v>440.29</v>
      </c>
      <c r="D1530">
        <v>438.44</v>
      </c>
      <c r="E1530">
        <v>439.16</v>
      </c>
      <c r="F1530" t="e">
        <f>IF(tblAEX[[#This Row],[Datum]]&lt;=INDEX(tblRecessie[Eind],MATCH(tblAEX[[#This Row],[Datum]],tblRecessie[Start])),1,NA())</f>
        <v>#N/A</v>
      </c>
      <c r="G1530" s="3">
        <f>tblAEX[[#This Row],[Close]]/INDEX(tblAEX[Close],MATCH(EDATE(tblAEX[[#This Row],[Datum]],-12),tblAEX[Datum]))-1</f>
        <v>0.26075847615766667</v>
      </c>
      <c r="H1530" t="e">
        <f ca="1">IF(tblAEX[[#This Row],[Close]]=MinClose,tblAEX[[#This Row],[Close]],NA())</f>
        <v>#N/A</v>
      </c>
      <c r="I1530" t="e">
        <f ca="1">IF(tblAEX[[#This Row],[Close]]=MaxClose,tblAEX[[#This Row],[Close]],NA())</f>
        <v>#N/A</v>
      </c>
    </row>
    <row r="1531" spans="1:9" x14ac:dyDescent="0.25">
      <c r="A1531" s="1">
        <v>38713</v>
      </c>
      <c r="B1531">
        <v>439.72</v>
      </c>
      <c r="C1531">
        <v>441.11</v>
      </c>
      <c r="D1531">
        <v>439.49</v>
      </c>
      <c r="E1531">
        <v>440.32</v>
      </c>
      <c r="F1531" t="e">
        <f>IF(tblAEX[[#This Row],[Datum]]&lt;=INDEX(tblRecessie[Eind],MATCH(tblAEX[[#This Row],[Datum]],tblRecessie[Start])),1,NA())</f>
        <v>#N/A</v>
      </c>
      <c r="G1531" s="3">
        <f>tblAEX[[#This Row],[Close]]/INDEX(tblAEX[Close],MATCH(EDATE(tblAEX[[#This Row],[Datum]],-12),tblAEX[Datum]))-1</f>
        <v>0.26597855150800731</v>
      </c>
      <c r="H1531" t="e">
        <f ca="1">IF(tblAEX[[#This Row],[Close]]=MinClose,tblAEX[[#This Row],[Close]],NA())</f>
        <v>#N/A</v>
      </c>
      <c r="I1531" t="e">
        <f ca="1">IF(tblAEX[[#This Row],[Close]]=MaxClose,tblAEX[[#This Row],[Close]],NA())</f>
        <v>#N/A</v>
      </c>
    </row>
    <row r="1532" spans="1:9" x14ac:dyDescent="0.25">
      <c r="A1532" s="1">
        <v>38714</v>
      </c>
      <c r="B1532">
        <v>439.06</v>
      </c>
      <c r="C1532">
        <v>440.74</v>
      </c>
      <c r="D1532">
        <v>438.72</v>
      </c>
      <c r="E1532">
        <v>439.1</v>
      </c>
      <c r="F1532" t="e">
        <f>IF(tblAEX[[#This Row],[Datum]]&lt;=INDEX(tblRecessie[Eind],MATCH(tblAEX[[#This Row],[Datum]],tblRecessie[Start])),1,NA())</f>
        <v>#N/A</v>
      </c>
      <c r="G1532" s="3">
        <f>tblAEX[[#This Row],[Close]]/INDEX(tblAEX[Close],MATCH(EDATE(tblAEX[[#This Row],[Datum]],-12),tblAEX[Datum]))-1</f>
        <v>0.26029677678597052</v>
      </c>
      <c r="H1532" t="e">
        <f ca="1">IF(tblAEX[[#This Row],[Close]]=MinClose,tblAEX[[#This Row],[Close]],NA())</f>
        <v>#N/A</v>
      </c>
      <c r="I1532" t="e">
        <f ca="1">IF(tblAEX[[#This Row],[Close]]=MaxClose,tblAEX[[#This Row],[Close]],NA())</f>
        <v>#N/A</v>
      </c>
    </row>
    <row r="1533" spans="1:9" x14ac:dyDescent="0.25">
      <c r="A1533" s="1">
        <v>38715</v>
      </c>
      <c r="B1533">
        <v>440.09</v>
      </c>
      <c r="C1533">
        <v>441.26</v>
      </c>
      <c r="D1533">
        <v>439.96</v>
      </c>
      <c r="E1533">
        <v>440.87</v>
      </c>
      <c r="F1533" t="e">
        <f>IF(tblAEX[[#This Row],[Datum]]&lt;=INDEX(tblRecessie[Eind],MATCH(tblAEX[[#This Row],[Datum]],tblRecessie[Start])),1,NA())</f>
        <v>#N/A</v>
      </c>
      <c r="G1533" s="3">
        <f>tblAEX[[#This Row],[Close]]/INDEX(tblAEX[Close],MATCH(EDATE(tblAEX[[#This Row],[Datum]],-12),tblAEX[Datum]))-1</f>
        <v>0.2693481515605205</v>
      </c>
      <c r="H1533" t="e">
        <f ca="1">IF(tblAEX[[#This Row],[Close]]=MinClose,tblAEX[[#This Row],[Close]],NA())</f>
        <v>#N/A</v>
      </c>
      <c r="I1533" t="e">
        <f ca="1">IF(tblAEX[[#This Row],[Close]]=MaxClose,tblAEX[[#This Row],[Close]],NA())</f>
        <v>#N/A</v>
      </c>
    </row>
    <row r="1534" spans="1:9" x14ac:dyDescent="0.25">
      <c r="A1534" s="1">
        <v>38716</v>
      </c>
      <c r="B1534">
        <v>440.3</v>
      </c>
      <c r="C1534">
        <v>440.45</v>
      </c>
      <c r="D1534">
        <v>436.45</v>
      </c>
      <c r="E1534">
        <v>436.78</v>
      </c>
      <c r="F1534" t="e">
        <f>IF(tblAEX[[#This Row],[Datum]]&lt;=INDEX(tblRecessie[Eind],MATCH(tblAEX[[#This Row],[Datum]],tblRecessie[Start])),1,NA())</f>
        <v>#N/A</v>
      </c>
      <c r="G1534" s="3">
        <f>tblAEX[[#This Row],[Close]]/INDEX(tblAEX[Close],MATCH(EDATE(tblAEX[[#This Row],[Datum]],-12),tblAEX[Datum]))-1</f>
        <v>0.25775333314135973</v>
      </c>
      <c r="H1534" t="e">
        <f ca="1">IF(tblAEX[[#This Row],[Close]]=MinClose,tblAEX[[#This Row],[Close]],NA())</f>
        <v>#N/A</v>
      </c>
      <c r="I1534" t="e">
        <f ca="1">IF(tblAEX[[#This Row],[Close]]=MaxClose,tblAEX[[#This Row],[Close]],NA())</f>
        <v>#N/A</v>
      </c>
    </row>
    <row r="1535" spans="1:9" x14ac:dyDescent="0.25">
      <c r="A1535" s="1">
        <v>38719</v>
      </c>
      <c r="B1535">
        <v>437.56</v>
      </c>
      <c r="C1535">
        <v>440.65</v>
      </c>
      <c r="D1535">
        <v>437.56</v>
      </c>
      <c r="E1535">
        <v>440.52</v>
      </c>
      <c r="F1535" t="e">
        <f>IF(tblAEX[[#This Row],[Datum]]&lt;=INDEX(tblRecessie[Eind],MATCH(tblAEX[[#This Row],[Datum]],tblRecessie[Start])),1,NA())</f>
        <v>#N/A</v>
      </c>
      <c r="G1535" s="3">
        <f>tblAEX[[#This Row],[Close]]/INDEX(tblAEX[Close],MATCH(EDATE(tblAEX[[#This Row],[Datum]],-12),tblAEX[Datum]))-1</f>
        <v>0.26557113307285674</v>
      </c>
      <c r="H1535" t="e">
        <f ca="1">IF(tblAEX[[#This Row],[Close]]=MinClose,tblAEX[[#This Row],[Close]],NA())</f>
        <v>#N/A</v>
      </c>
      <c r="I1535" t="e">
        <f ca="1">IF(tblAEX[[#This Row],[Close]]=MaxClose,tblAEX[[#This Row],[Close]],NA())</f>
        <v>#N/A</v>
      </c>
    </row>
    <row r="1536" spans="1:9" x14ac:dyDescent="0.25">
      <c r="A1536" s="1">
        <v>38720</v>
      </c>
      <c r="B1536">
        <v>441.37</v>
      </c>
      <c r="C1536">
        <v>445.79</v>
      </c>
      <c r="D1536">
        <v>439.94</v>
      </c>
      <c r="E1536">
        <v>441.93</v>
      </c>
      <c r="F1536" t="e">
        <f>IF(tblAEX[[#This Row],[Datum]]&lt;=INDEX(tblRecessie[Eind],MATCH(tblAEX[[#This Row],[Datum]],tblRecessie[Start])),1,NA())</f>
        <v>#N/A</v>
      </c>
      <c r="G1536" s="3">
        <f>tblAEX[[#This Row],[Close]]/INDEX(tblAEX[Close],MATCH(EDATE(tblAEX[[#This Row],[Datum]],-12),tblAEX[Datum]))-1</f>
        <v>0.2558040408058877</v>
      </c>
      <c r="H1536" t="e">
        <f ca="1">IF(tblAEX[[#This Row],[Close]]=MinClose,tblAEX[[#This Row],[Close]],NA())</f>
        <v>#N/A</v>
      </c>
      <c r="I1536" t="e">
        <f ca="1">IF(tblAEX[[#This Row],[Close]]=MaxClose,tblAEX[[#This Row],[Close]],NA())</f>
        <v>#N/A</v>
      </c>
    </row>
    <row r="1537" spans="1:9" x14ac:dyDescent="0.25">
      <c r="A1537" s="1">
        <v>38721</v>
      </c>
      <c r="B1537">
        <v>445.64</v>
      </c>
      <c r="C1537">
        <v>446.72</v>
      </c>
      <c r="D1537">
        <v>443.18</v>
      </c>
      <c r="E1537">
        <v>445</v>
      </c>
      <c r="F1537" t="e">
        <f>IF(tblAEX[[#This Row],[Datum]]&lt;=INDEX(tblRecessie[Eind],MATCH(tblAEX[[#This Row],[Datum]],tblRecessie[Start])),1,NA())</f>
        <v>#N/A</v>
      </c>
      <c r="G1537" s="3">
        <f>tblAEX[[#This Row],[Close]]/INDEX(tblAEX[Close],MATCH(EDATE(tblAEX[[#This Row],[Datum]],-12),tblAEX[Datum]))-1</f>
        <v>0.26176704094363168</v>
      </c>
      <c r="H1537" t="e">
        <f ca="1">IF(tblAEX[[#This Row],[Close]]=MinClose,tblAEX[[#This Row],[Close]],NA())</f>
        <v>#N/A</v>
      </c>
      <c r="I1537" t="e">
        <f ca="1">IF(tblAEX[[#This Row],[Close]]=MaxClose,tblAEX[[#This Row],[Close]],NA())</f>
        <v>#N/A</v>
      </c>
    </row>
    <row r="1538" spans="1:9" x14ac:dyDescent="0.25">
      <c r="A1538" s="1">
        <v>38722</v>
      </c>
      <c r="B1538">
        <v>444.99</v>
      </c>
      <c r="C1538">
        <v>445.12</v>
      </c>
      <c r="D1538">
        <v>442.39</v>
      </c>
      <c r="E1538">
        <v>443.13</v>
      </c>
      <c r="F1538" t="e">
        <f>IF(tblAEX[[#This Row],[Datum]]&lt;=INDEX(tblRecessie[Eind],MATCH(tblAEX[[#This Row],[Datum]],tblRecessie[Start])),1,NA())</f>
        <v>#N/A</v>
      </c>
      <c r="G1538" s="3">
        <f>tblAEX[[#This Row],[Close]]/INDEX(tblAEX[Close],MATCH(EDATE(tblAEX[[#This Row],[Datum]],-12),tblAEX[Datum]))-1</f>
        <v>0.26550719671007528</v>
      </c>
      <c r="H1538" t="e">
        <f ca="1">IF(tblAEX[[#This Row],[Close]]=MinClose,tblAEX[[#This Row],[Close]],NA())</f>
        <v>#N/A</v>
      </c>
      <c r="I1538" t="e">
        <f ca="1">IF(tblAEX[[#This Row],[Close]]=MaxClose,tblAEX[[#This Row],[Close]],NA())</f>
        <v>#N/A</v>
      </c>
    </row>
    <row r="1539" spans="1:9" x14ac:dyDescent="0.25">
      <c r="A1539" s="1">
        <v>38723</v>
      </c>
      <c r="B1539">
        <v>443.37</v>
      </c>
      <c r="C1539">
        <v>446.11</v>
      </c>
      <c r="D1539">
        <v>442.98</v>
      </c>
      <c r="E1539">
        <v>446.11</v>
      </c>
      <c r="F1539" t="e">
        <f>IF(tblAEX[[#This Row],[Datum]]&lt;=INDEX(tblRecessie[Eind],MATCH(tblAEX[[#This Row],[Datum]],tblRecessie[Start])),1,NA())</f>
        <v>#N/A</v>
      </c>
      <c r="G1539" s="3">
        <f>tblAEX[[#This Row],[Close]]/INDEX(tblAEX[Close],MATCH(EDATE(tblAEX[[#This Row],[Datum]],-12),tblAEX[Datum]))-1</f>
        <v>0.26162330316742066</v>
      </c>
      <c r="H1539" t="e">
        <f ca="1">IF(tblAEX[[#This Row],[Close]]=MinClose,tblAEX[[#This Row],[Close]],NA())</f>
        <v>#N/A</v>
      </c>
      <c r="I1539" t="e">
        <f ca="1">IF(tblAEX[[#This Row],[Close]]=MaxClose,tblAEX[[#This Row],[Close]],NA())</f>
        <v>#N/A</v>
      </c>
    </row>
    <row r="1540" spans="1:9" x14ac:dyDescent="0.25">
      <c r="A1540" s="1">
        <v>38726</v>
      </c>
      <c r="B1540">
        <v>447.47</v>
      </c>
      <c r="C1540">
        <v>448.61</v>
      </c>
      <c r="D1540">
        <v>447.03</v>
      </c>
      <c r="E1540">
        <v>447.88</v>
      </c>
      <c r="F1540" t="e">
        <f>IF(tblAEX[[#This Row],[Datum]]&lt;=INDEX(tblRecessie[Eind],MATCH(tblAEX[[#This Row],[Datum]],tblRecessie[Start])),1,NA())</f>
        <v>#N/A</v>
      </c>
      <c r="G1540" s="3">
        <f>tblAEX[[#This Row],[Close]]/INDEX(tblAEX[Close],MATCH(EDATE(tblAEX[[#This Row],[Datum]],-12),tblAEX[Datum]))-1</f>
        <v>0.26355583140551841</v>
      </c>
      <c r="H1540" t="e">
        <f ca="1">IF(tblAEX[[#This Row],[Close]]=MinClose,tblAEX[[#This Row],[Close]],NA())</f>
        <v>#N/A</v>
      </c>
      <c r="I1540" t="e">
        <f ca="1">IF(tblAEX[[#This Row],[Close]]=MaxClose,tblAEX[[#This Row],[Close]],NA())</f>
        <v>#N/A</v>
      </c>
    </row>
    <row r="1541" spans="1:9" x14ac:dyDescent="0.25">
      <c r="A1541" s="1">
        <v>38727</v>
      </c>
      <c r="B1541">
        <v>447.7</v>
      </c>
      <c r="C1541">
        <v>447.7</v>
      </c>
      <c r="D1541">
        <v>443.72</v>
      </c>
      <c r="E1541">
        <v>443.9</v>
      </c>
      <c r="F1541" t="e">
        <f>IF(tblAEX[[#This Row],[Datum]]&lt;=INDEX(tblRecessie[Eind],MATCH(tblAEX[[#This Row],[Datum]],tblRecessie[Start])),1,NA())</f>
        <v>#N/A</v>
      </c>
      <c r="G1541" s="3">
        <f>tblAEX[[#This Row],[Close]]/INDEX(tblAEX[Close],MATCH(EDATE(tblAEX[[#This Row],[Datum]],-12),tblAEX[Datum]))-1</f>
        <v>0.24996480162194112</v>
      </c>
      <c r="H1541" t="e">
        <f ca="1">IF(tblAEX[[#This Row],[Close]]=MinClose,tblAEX[[#This Row],[Close]],NA())</f>
        <v>#N/A</v>
      </c>
      <c r="I1541" t="e">
        <f ca="1">IF(tblAEX[[#This Row],[Close]]=MaxClose,tblAEX[[#This Row],[Close]],NA())</f>
        <v>#N/A</v>
      </c>
    </row>
    <row r="1542" spans="1:9" x14ac:dyDescent="0.25">
      <c r="A1542" s="1">
        <v>38728</v>
      </c>
      <c r="B1542">
        <v>445.76</v>
      </c>
      <c r="C1542">
        <v>447.47</v>
      </c>
      <c r="D1542">
        <v>445.08</v>
      </c>
      <c r="E1542">
        <v>446.31</v>
      </c>
      <c r="F1542" t="e">
        <f>IF(tblAEX[[#This Row],[Datum]]&lt;=INDEX(tblRecessie[Eind],MATCH(tblAEX[[#This Row],[Datum]],tblRecessie[Start])),1,NA())</f>
        <v>#N/A</v>
      </c>
      <c r="G1542" s="3">
        <f>tblAEX[[#This Row],[Close]]/INDEX(tblAEX[Close],MATCH(EDATE(tblAEX[[#This Row],[Datum]],-12),tblAEX[Datum]))-1</f>
        <v>0.26655882853737456</v>
      </c>
      <c r="H1542" t="e">
        <f ca="1">IF(tblAEX[[#This Row],[Close]]=MinClose,tblAEX[[#This Row],[Close]],NA())</f>
        <v>#N/A</v>
      </c>
      <c r="I1542" t="e">
        <f ca="1">IF(tblAEX[[#This Row],[Close]]=MaxClose,tblAEX[[#This Row],[Close]],NA())</f>
        <v>#N/A</v>
      </c>
    </row>
    <row r="1543" spans="1:9" x14ac:dyDescent="0.25">
      <c r="A1543" s="1">
        <v>38729</v>
      </c>
      <c r="B1543">
        <v>446.95</v>
      </c>
      <c r="C1543">
        <v>447.69</v>
      </c>
      <c r="D1543">
        <v>445.42</v>
      </c>
      <c r="E1543">
        <v>447.4</v>
      </c>
      <c r="F1543" t="e">
        <f>IF(tblAEX[[#This Row],[Datum]]&lt;=INDEX(tblRecessie[Eind],MATCH(tblAEX[[#This Row],[Datum]],tblRecessie[Start])),1,NA())</f>
        <v>#N/A</v>
      </c>
      <c r="G1543" s="3">
        <f>tblAEX[[#This Row],[Close]]/INDEX(tblAEX[Close],MATCH(EDATE(tblAEX[[#This Row],[Datum]],-12),tblAEX[Datum]))-1</f>
        <v>0.27792059411596681</v>
      </c>
      <c r="H1543" t="e">
        <f ca="1">IF(tblAEX[[#This Row],[Close]]=MinClose,tblAEX[[#This Row],[Close]],NA())</f>
        <v>#N/A</v>
      </c>
      <c r="I1543" t="e">
        <f ca="1">IF(tblAEX[[#This Row],[Close]]=MaxClose,tblAEX[[#This Row],[Close]],NA())</f>
        <v>#N/A</v>
      </c>
    </row>
    <row r="1544" spans="1:9" x14ac:dyDescent="0.25">
      <c r="A1544" s="1">
        <v>38730</v>
      </c>
      <c r="B1544">
        <v>445.51</v>
      </c>
      <c r="C1544">
        <v>445.69</v>
      </c>
      <c r="D1544">
        <v>440.23</v>
      </c>
      <c r="E1544">
        <v>441.37</v>
      </c>
      <c r="F1544" t="e">
        <f>IF(tblAEX[[#This Row],[Datum]]&lt;=INDEX(tblRecessie[Eind],MATCH(tblAEX[[#This Row],[Datum]],tblRecessie[Start])),1,NA())</f>
        <v>#N/A</v>
      </c>
      <c r="G1544" s="3">
        <f>tblAEX[[#This Row],[Close]]/INDEX(tblAEX[Close],MATCH(EDATE(tblAEX[[#This Row],[Datum]],-12),tblAEX[Datum]))-1</f>
        <v>0.25714204335070789</v>
      </c>
      <c r="H1544" t="e">
        <f ca="1">IF(tblAEX[[#This Row],[Close]]=MinClose,tblAEX[[#This Row],[Close]],NA())</f>
        <v>#N/A</v>
      </c>
      <c r="I1544" t="e">
        <f ca="1">IF(tblAEX[[#This Row],[Close]]=MaxClose,tblAEX[[#This Row],[Close]],NA())</f>
        <v>#N/A</v>
      </c>
    </row>
    <row r="1545" spans="1:9" x14ac:dyDescent="0.25">
      <c r="A1545" s="1">
        <v>38733</v>
      </c>
      <c r="B1545">
        <v>441.03</v>
      </c>
      <c r="C1545">
        <v>442.97</v>
      </c>
      <c r="D1545">
        <v>439.55</v>
      </c>
      <c r="E1545">
        <v>441.99</v>
      </c>
      <c r="F1545" t="e">
        <f>IF(tblAEX[[#This Row],[Datum]]&lt;=INDEX(tblRecessie[Eind],MATCH(tblAEX[[#This Row],[Datum]],tblRecessie[Start])),1,NA())</f>
        <v>#N/A</v>
      </c>
      <c r="G1545" s="3">
        <f>tblAEX[[#This Row],[Close]]/INDEX(tblAEX[Close],MATCH(EDATE(tblAEX[[#This Row],[Datum]],-12),tblAEX[Datum]))-1</f>
        <v>0.2530547444220792</v>
      </c>
      <c r="H1545" t="e">
        <f ca="1">IF(tblAEX[[#This Row],[Close]]=MinClose,tblAEX[[#This Row],[Close]],NA())</f>
        <v>#N/A</v>
      </c>
      <c r="I1545" t="e">
        <f ca="1">IF(tblAEX[[#This Row],[Close]]=MaxClose,tblAEX[[#This Row],[Close]],NA())</f>
        <v>#N/A</v>
      </c>
    </row>
    <row r="1546" spans="1:9" x14ac:dyDescent="0.25">
      <c r="A1546" s="1">
        <v>38734</v>
      </c>
      <c r="B1546">
        <v>439.57</v>
      </c>
      <c r="C1546">
        <v>439.8</v>
      </c>
      <c r="D1546">
        <v>437.92</v>
      </c>
      <c r="E1546">
        <v>438.51</v>
      </c>
      <c r="F1546" t="e">
        <f>IF(tblAEX[[#This Row],[Datum]]&lt;=INDEX(tblRecessie[Eind],MATCH(tblAEX[[#This Row],[Datum]],tblRecessie[Start])),1,NA())</f>
        <v>#N/A</v>
      </c>
      <c r="G1546" s="3">
        <f>tblAEX[[#This Row],[Close]]/INDEX(tblAEX[Close],MATCH(EDATE(tblAEX[[#This Row],[Datum]],-12),tblAEX[Datum]))-1</f>
        <v>0.23788956639566394</v>
      </c>
      <c r="H1546" t="e">
        <f ca="1">IF(tblAEX[[#This Row],[Close]]=MinClose,tblAEX[[#This Row],[Close]],NA())</f>
        <v>#N/A</v>
      </c>
      <c r="I1546" t="e">
        <f ca="1">IF(tblAEX[[#This Row],[Close]]=MaxClose,tblAEX[[#This Row],[Close]],NA())</f>
        <v>#N/A</v>
      </c>
    </row>
    <row r="1547" spans="1:9" x14ac:dyDescent="0.25">
      <c r="A1547" s="1">
        <v>38735</v>
      </c>
      <c r="B1547">
        <v>432.62</v>
      </c>
      <c r="C1547">
        <v>436.35</v>
      </c>
      <c r="D1547">
        <v>431.74</v>
      </c>
      <c r="E1547">
        <v>434.21</v>
      </c>
      <c r="F1547" t="e">
        <f>IF(tblAEX[[#This Row],[Datum]]&lt;=INDEX(tblRecessie[Eind],MATCH(tblAEX[[#This Row],[Datum]],tblRecessie[Start])),1,NA())</f>
        <v>#N/A</v>
      </c>
      <c r="G1547" s="3">
        <f>tblAEX[[#This Row],[Close]]/INDEX(tblAEX[Close],MATCH(EDATE(tblAEX[[#This Row],[Datum]],-12),tblAEX[Datum]))-1</f>
        <v>0.22582011179492945</v>
      </c>
      <c r="H1547" t="e">
        <f ca="1">IF(tblAEX[[#This Row],[Close]]=MinClose,tblAEX[[#This Row],[Close]],NA())</f>
        <v>#N/A</v>
      </c>
      <c r="I1547" t="e">
        <f ca="1">IF(tblAEX[[#This Row],[Close]]=MaxClose,tblAEX[[#This Row],[Close]],NA())</f>
        <v>#N/A</v>
      </c>
    </row>
    <row r="1548" spans="1:9" x14ac:dyDescent="0.25">
      <c r="A1548" s="1">
        <v>38736</v>
      </c>
      <c r="B1548">
        <v>436.42</v>
      </c>
      <c r="C1548">
        <v>437.66</v>
      </c>
      <c r="D1548">
        <v>435.93</v>
      </c>
      <c r="E1548">
        <v>436.62</v>
      </c>
      <c r="F1548" t="e">
        <f>IF(tblAEX[[#This Row],[Datum]]&lt;=INDEX(tblRecessie[Eind],MATCH(tblAEX[[#This Row],[Datum]],tblRecessie[Start])),1,NA())</f>
        <v>#N/A</v>
      </c>
      <c r="G1548" s="3">
        <f>tblAEX[[#This Row],[Close]]/INDEX(tblAEX[Close],MATCH(EDATE(tblAEX[[#This Row],[Datum]],-12),tblAEX[Datum]))-1</f>
        <v>0.23359891507035102</v>
      </c>
      <c r="H1548" t="e">
        <f ca="1">IF(tblAEX[[#This Row],[Close]]=MinClose,tblAEX[[#This Row],[Close]],NA())</f>
        <v>#N/A</v>
      </c>
      <c r="I1548" t="e">
        <f ca="1">IF(tblAEX[[#This Row],[Close]]=MaxClose,tblAEX[[#This Row],[Close]],NA())</f>
        <v>#N/A</v>
      </c>
    </row>
    <row r="1549" spans="1:9" x14ac:dyDescent="0.25">
      <c r="A1549" s="1">
        <v>38737</v>
      </c>
      <c r="B1549">
        <v>437.42</v>
      </c>
      <c r="C1549">
        <v>438.4</v>
      </c>
      <c r="D1549">
        <v>431.97</v>
      </c>
      <c r="E1549">
        <v>432.2</v>
      </c>
      <c r="F1549" t="e">
        <f>IF(tblAEX[[#This Row],[Datum]]&lt;=INDEX(tblRecessie[Eind],MATCH(tblAEX[[#This Row],[Datum]],tblRecessie[Start])),1,NA())</f>
        <v>#N/A</v>
      </c>
      <c r="G1549" s="3">
        <f>tblAEX[[#This Row],[Close]]/INDEX(tblAEX[Close],MATCH(EDATE(tblAEX[[#This Row],[Datum]],-12),tblAEX[Datum]))-1</f>
        <v>0.22523033309709417</v>
      </c>
      <c r="H1549" t="e">
        <f ca="1">IF(tblAEX[[#This Row],[Close]]=MinClose,tblAEX[[#This Row],[Close]],NA())</f>
        <v>#N/A</v>
      </c>
      <c r="I1549" t="e">
        <f ca="1">IF(tblAEX[[#This Row],[Close]]=MaxClose,tblAEX[[#This Row],[Close]],NA())</f>
        <v>#N/A</v>
      </c>
    </row>
    <row r="1550" spans="1:9" x14ac:dyDescent="0.25">
      <c r="A1550" s="1">
        <v>38740</v>
      </c>
      <c r="B1550">
        <v>428.16</v>
      </c>
      <c r="C1550">
        <v>432.38</v>
      </c>
      <c r="D1550">
        <v>427.9</v>
      </c>
      <c r="E1550">
        <v>431.88</v>
      </c>
      <c r="F1550" t="e">
        <f>IF(tblAEX[[#This Row],[Datum]]&lt;=INDEX(tblRecessie[Eind],MATCH(tblAEX[[#This Row],[Datum]],tblRecessie[Start])),1,NA())</f>
        <v>#N/A</v>
      </c>
      <c r="G1550" s="3">
        <f>tblAEX[[#This Row],[Close]]/INDEX(tblAEX[Close],MATCH(EDATE(tblAEX[[#This Row],[Datum]],-12),tblAEX[Datum]))-1</f>
        <v>0.22155282138311416</v>
      </c>
      <c r="H1550" t="e">
        <f ca="1">IF(tblAEX[[#This Row],[Close]]=MinClose,tblAEX[[#This Row],[Close]],NA())</f>
        <v>#N/A</v>
      </c>
      <c r="I1550" t="e">
        <f ca="1">IF(tblAEX[[#This Row],[Close]]=MaxClose,tblAEX[[#This Row],[Close]],NA())</f>
        <v>#N/A</v>
      </c>
    </row>
    <row r="1551" spans="1:9" x14ac:dyDescent="0.25">
      <c r="A1551" s="1">
        <v>38741</v>
      </c>
      <c r="B1551">
        <v>432.33</v>
      </c>
      <c r="C1551">
        <v>433.4</v>
      </c>
      <c r="D1551">
        <v>429.7</v>
      </c>
      <c r="E1551">
        <v>431.51</v>
      </c>
      <c r="F1551" t="e">
        <f>IF(tblAEX[[#This Row],[Datum]]&lt;=INDEX(tblRecessie[Eind],MATCH(tblAEX[[#This Row],[Datum]],tblRecessie[Start])),1,NA())</f>
        <v>#N/A</v>
      </c>
      <c r="G1551" s="3">
        <f>tblAEX[[#This Row],[Close]]/INDEX(tblAEX[Close],MATCH(EDATE(tblAEX[[#This Row],[Datum]],-12),tblAEX[Datum]))-1</f>
        <v>0.22047177282498009</v>
      </c>
      <c r="H1551" t="e">
        <f ca="1">IF(tblAEX[[#This Row],[Close]]=MinClose,tblAEX[[#This Row],[Close]],NA())</f>
        <v>#N/A</v>
      </c>
      <c r="I1551" t="e">
        <f ca="1">IF(tblAEX[[#This Row],[Close]]=MaxClose,tblAEX[[#This Row],[Close]],NA())</f>
        <v>#N/A</v>
      </c>
    </row>
    <row r="1552" spans="1:9" x14ac:dyDescent="0.25">
      <c r="A1552" s="1">
        <v>38742</v>
      </c>
      <c r="B1552">
        <v>433.26</v>
      </c>
      <c r="C1552">
        <v>436.46</v>
      </c>
      <c r="D1552">
        <v>432.57</v>
      </c>
      <c r="E1552">
        <v>436.46</v>
      </c>
      <c r="F1552" t="e">
        <f>IF(tblAEX[[#This Row],[Datum]]&lt;=INDEX(tblRecessie[Eind],MATCH(tblAEX[[#This Row],[Datum]],tblRecessie[Start])),1,NA())</f>
        <v>#N/A</v>
      </c>
      <c r="G1552" s="3">
        <f>tblAEX[[#This Row],[Close]]/INDEX(tblAEX[Close],MATCH(EDATE(tblAEX[[#This Row],[Datum]],-12),tblAEX[Datum]))-1</f>
        <v>0.22477270176226272</v>
      </c>
      <c r="H1552" t="e">
        <f ca="1">IF(tblAEX[[#This Row],[Close]]=MinClose,tblAEX[[#This Row],[Close]],NA())</f>
        <v>#N/A</v>
      </c>
      <c r="I1552" t="e">
        <f ca="1">IF(tblAEX[[#This Row],[Close]]=MaxClose,tblAEX[[#This Row],[Close]],NA())</f>
        <v>#N/A</v>
      </c>
    </row>
    <row r="1553" spans="1:9" x14ac:dyDescent="0.25">
      <c r="A1553" s="1">
        <v>38743</v>
      </c>
      <c r="B1553">
        <v>438.07</v>
      </c>
      <c r="C1553">
        <v>443.63</v>
      </c>
      <c r="D1553">
        <v>437.81</v>
      </c>
      <c r="E1553">
        <v>443.63</v>
      </c>
      <c r="F1553" t="e">
        <f>IF(tblAEX[[#This Row],[Datum]]&lt;=INDEX(tblRecessie[Eind],MATCH(tblAEX[[#This Row],[Datum]],tblRecessie[Start])),1,NA())</f>
        <v>#N/A</v>
      </c>
      <c r="G1553" s="3">
        <f>tblAEX[[#This Row],[Close]]/INDEX(tblAEX[Close],MATCH(EDATE(tblAEX[[#This Row],[Datum]],-12),tblAEX[Datum]))-1</f>
        <v>0.24436902190681886</v>
      </c>
      <c r="H1553" t="e">
        <f ca="1">IF(tblAEX[[#This Row],[Close]]=MinClose,tblAEX[[#This Row],[Close]],NA())</f>
        <v>#N/A</v>
      </c>
      <c r="I1553" t="e">
        <f ca="1">IF(tblAEX[[#This Row],[Close]]=MaxClose,tblAEX[[#This Row],[Close]],NA())</f>
        <v>#N/A</v>
      </c>
    </row>
    <row r="1554" spans="1:9" x14ac:dyDescent="0.25">
      <c r="A1554" s="1">
        <v>38744</v>
      </c>
      <c r="B1554">
        <v>446.95</v>
      </c>
      <c r="C1554">
        <v>449.73</v>
      </c>
      <c r="D1554">
        <v>445.63</v>
      </c>
      <c r="E1554">
        <v>449.67</v>
      </c>
      <c r="F1554" t="e">
        <f>IF(tblAEX[[#This Row],[Datum]]&lt;=INDEX(tblRecessie[Eind],MATCH(tblAEX[[#This Row],[Datum]],tblRecessie[Start])),1,NA())</f>
        <v>#N/A</v>
      </c>
      <c r="G1554" s="3">
        <f>tblAEX[[#This Row],[Close]]/INDEX(tblAEX[Close],MATCH(EDATE(tblAEX[[#This Row],[Datum]],-12),tblAEX[Datum]))-1</f>
        <v>0.25406475723010846</v>
      </c>
      <c r="H1554" t="e">
        <f ca="1">IF(tblAEX[[#This Row],[Close]]=MinClose,tblAEX[[#This Row],[Close]],NA())</f>
        <v>#N/A</v>
      </c>
      <c r="I1554" t="e">
        <f ca="1">IF(tblAEX[[#This Row],[Close]]=MaxClose,tblAEX[[#This Row],[Close]],NA())</f>
        <v>#N/A</v>
      </c>
    </row>
    <row r="1555" spans="1:9" x14ac:dyDescent="0.25">
      <c r="A1555" s="1">
        <v>38747</v>
      </c>
      <c r="B1555">
        <v>449.43</v>
      </c>
      <c r="C1555">
        <v>451.87</v>
      </c>
      <c r="D1555">
        <v>447.77</v>
      </c>
      <c r="E1555">
        <v>450.7</v>
      </c>
      <c r="F1555" t="e">
        <f>IF(tblAEX[[#This Row],[Datum]]&lt;=INDEX(tblRecessie[Eind],MATCH(tblAEX[[#This Row],[Datum]],tblRecessie[Start])),1,NA())</f>
        <v>#N/A</v>
      </c>
      <c r="G1555" s="3">
        <f>tblAEX[[#This Row],[Close]]/INDEX(tblAEX[Close],MATCH(EDATE(tblAEX[[#This Row],[Datum]],-12),tblAEX[Datum]))-1</f>
        <v>0.26239426362668761</v>
      </c>
      <c r="H1555" t="e">
        <f ca="1">IF(tblAEX[[#This Row],[Close]]=MinClose,tblAEX[[#This Row],[Close]],NA())</f>
        <v>#N/A</v>
      </c>
      <c r="I1555" t="e">
        <f ca="1">IF(tblAEX[[#This Row],[Close]]=MaxClose,tblAEX[[#This Row],[Close]],NA())</f>
        <v>#N/A</v>
      </c>
    </row>
    <row r="1556" spans="1:9" x14ac:dyDescent="0.25">
      <c r="A1556" s="1">
        <v>38748</v>
      </c>
      <c r="B1556">
        <v>452.35</v>
      </c>
      <c r="C1556">
        <v>454.46</v>
      </c>
      <c r="D1556">
        <v>449.77</v>
      </c>
      <c r="E1556">
        <v>450.5</v>
      </c>
      <c r="F1556" t="e">
        <f>IF(tblAEX[[#This Row],[Datum]]&lt;=INDEX(tblRecessie[Eind],MATCH(tblAEX[[#This Row],[Datum]],tblRecessie[Start])),1,NA())</f>
        <v>#N/A</v>
      </c>
      <c r="G1556" s="3">
        <f>tblAEX[[#This Row],[Close]]/INDEX(tblAEX[Close],MATCH(EDATE(tblAEX[[#This Row],[Datum]],-12),tblAEX[Datum]))-1</f>
        <v>0.24993063647966252</v>
      </c>
      <c r="H1556" t="e">
        <f ca="1">IF(tblAEX[[#This Row],[Close]]=MinClose,tblAEX[[#This Row],[Close]],NA())</f>
        <v>#N/A</v>
      </c>
      <c r="I1556" t="e">
        <f ca="1">IF(tblAEX[[#This Row],[Close]]=MaxClose,tblAEX[[#This Row],[Close]],NA())</f>
        <v>#N/A</v>
      </c>
    </row>
    <row r="1557" spans="1:9" x14ac:dyDescent="0.25">
      <c r="A1557" s="1">
        <v>38749</v>
      </c>
      <c r="B1557">
        <v>449.86</v>
      </c>
      <c r="C1557">
        <v>456.17</v>
      </c>
      <c r="D1557">
        <v>449.13</v>
      </c>
      <c r="E1557">
        <v>455.7</v>
      </c>
      <c r="F1557" t="e">
        <f>IF(tblAEX[[#This Row],[Datum]]&lt;=INDEX(tblRecessie[Eind],MATCH(tblAEX[[#This Row],[Datum]],tblRecessie[Start])),1,NA())</f>
        <v>#N/A</v>
      </c>
      <c r="G1557" s="3">
        <f>tblAEX[[#This Row],[Close]]/INDEX(tblAEX[Close],MATCH(EDATE(tblAEX[[#This Row],[Datum]],-12),tblAEX[Datum]))-1</f>
        <v>0.25051453033670845</v>
      </c>
      <c r="H1557" t="e">
        <f ca="1">IF(tblAEX[[#This Row],[Close]]=MinClose,tblAEX[[#This Row],[Close]],NA())</f>
        <v>#N/A</v>
      </c>
      <c r="I1557" t="e">
        <f ca="1">IF(tblAEX[[#This Row],[Close]]=MaxClose,tblAEX[[#This Row],[Close]],NA())</f>
        <v>#N/A</v>
      </c>
    </row>
    <row r="1558" spans="1:9" x14ac:dyDescent="0.25">
      <c r="A1558" s="1">
        <v>38750</v>
      </c>
      <c r="B1558">
        <v>456.19</v>
      </c>
      <c r="C1558">
        <v>457.46</v>
      </c>
      <c r="D1558">
        <v>450.41</v>
      </c>
      <c r="E1558">
        <v>450.41</v>
      </c>
      <c r="F1558" t="e">
        <f>IF(tblAEX[[#This Row],[Datum]]&lt;=INDEX(tblRecessie[Eind],MATCH(tblAEX[[#This Row],[Datum]],tblRecessie[Start])),1,NA())</f>
        <v>#N/A</v>
      </c>
      <c r="G1558" s="3">
        <f>tblAEX[[#This Row],[Close]]/INDEX(tblAEX[Close],MATCH(EDATE(tblAEX[[#This Row],[Datum]],-12),tblAEX[Datum]))-1</f>
        <v>0.23244677940130254</v>
      </c>
      <c r="H1558" t="e">
        <f ca="1">IF(tblAEX[[#This Row],[Close]]=MinClose,tblAEX[[#This Row],[Close]],NA())</f>
        <v>#N/A</v>
      </c>
      <c r="I1558" t="e">
        <f ca="1">IF(tblAEX[[#This Row],[Close]]=MaxClose,tblAEX[[#This Row],[Close]],NA())</f>
        <v>#N/A</v>
      </c>
    </row>
    <row r="1559" spans="1:9" x14ac:dyDescent="0.25">
      <c r="A1559" s="1">
        <v>38751</v>
      </c>
      <c r="B1559">
        <v>450.82</v>
      </c>
      <c r="C1559">
        <v>453.71</v>
      </c>
      <c r="D1559">
        <v>449.11</v>
      </c>
      <c r="E1559">
        <v>451.27</v>
      </c>
      <c r="F1559" t="e">
        <f>IF(tblAEX[[#This Row],[Datum]]&lt;=INDEX(tblRecessie[Eind],MATCH(tblAEX[[#This Row],[Datum]],tblRecessie[Start])),1,NA())</f>
        <v>#N/A</v>
      </c>
      <c r="G1559" s="3">
        <f>tblAEX[[#This Row],[Close]]/INDEX(tblAEX[Close],MATCH(EDATE(tblAEX[[#This Row],[Datum]],-12),tblAEX[Datum]))-1</f>
        <v>0.23693226982430171</v>
      </c>
      <c r="H1559" t="e">
        <f ca="1">IF(tblAEX[[#This Row],[Close]]=MinClose,tblAEX[[#This Row],[Close]],NA())</f>
        <v>#N/A</v>
      </c>
      <c r="I1559" t="e">
        <f ca="1">IF(tblAEX[[#This Row],[Close]]=MaxClose,tblAEX[[#This Row],[Close]],NA())</f>
        <v>#N/A</v>
      </c>
    </row>
    <row r="1560" spans="1:9" x14ac:dyDescent="0.25">
      <c r="A1560" s="1">
        <v>38754</v>
      </c>
      <c r="B1560">
        <v>453.32</v>
      </c>
      <c r="C1560">
        <v>455.1</v>
      </c>
      <c r="D1560">
        <v>451.62</v>
      </c>
      <c r="E1560">
        <v>452.52</v>
      </c>
      <c r="F1560" t="e">
        <f>IF(tblAEX[[#This Row],[Datum]]&lt;=INDEX(tblRecessie[Eind],MATCH(tblAEX[[#This Row],[Datum]],tblRecessie[Start])),1,NA())</f>
        <v>#N/A</v>
      </c>
      <c r="G1560" s="3">
        <f>tblAEX[[#This Row],[Close]]/INDEX(tblAEX[Close],MATCH(EDATE(tblAEX[[#This Row],[Datum]],-12),tblAEX[Datum]))-1</f>
        <v>0.23195034302515505</v>
      </c>
      <c r="H1560" t="e">
        <f ca="1">IF(tblAEX[[#This Row],[Close]]=MinClose,tblAEX[[#This Row],[Close]],NA())</f>
        <v>#N/A</v>
      </c>
      <c r="I1560" t="e">
        <f ca="1">IF(tblAEX[[#This Row],[Close]]=MaxClose,tblAEX[[#This Row],[Close]],NA())</f>
        <v>#N/A</v>
      </c>
    </row>
    <row r="1561" spans="1:9" x14ac:dyDescent="0.25">
      <c r="A1561" s="1">
        <v>38755</v>
      </c>
      <c r="B1561">
        <v>455.47</v>
      </c>
      <c r="C1561">
        <v>455.59</v>
      </c>
      <c r="D1561">
        <v>451.06</v>
      </c>
      <c r="E1561">
        <v>453.03</v>
      </c>
      <c r="F1561" t="e">
        <f>IF(tblAEX[[#This Row],[Datum]]&lt;=INDEX(tblRecessie[Eind],MATCH(tblAEX[[#This Row],[Datum]],tblRecessie[Start])),1,NA())</f>
        <v>#N/A</v>
      </c>
      <c r="G1561" s="3">
        <f>tblAEX[[#This Row],[Close]]/INDEX(tblAEX[Close],MATCH(EDATE(tblAEX[[#This Row],[Datum]],-12),tblAEX[Datum]))-1</f>
        <v>0.22729119822284827</v>
      </c>
      <c r="H1561" t="e">
        <f ca="1">IF(tblAEX[[#This Row],[Close]]=MinClose,tblAEX[[#This Row],[Close]],NA())</f>
        <v>#N/A</v>
      </c>
      <c r="I1561" t="e">
        <f ca="1">IF(tblAEX[[#This Row],[Close]]=MaxClose,tblAEX[[#This Row],[Close]],NA())</f>
        <v>#N/A</v>
      </c>
    </row>
    <row r="1562" spans="1:9" x14ac:dyDescent="0.25">
      <c r="A1562" s="1">
        <v>38756</v>
      </c>
      <c r="B1562">
        <v>449.27</v>
      </c>
      <c r="C1562">
        <v>453.46</v>
      </c>
      <c r="D1562">
        <v>448.66</v>
      </c>
      <c r="E1562">
        <v>452.62</v>
      </c>
      <c r="F1562" t="e">
        <f>IF(tblAEX[[#This Row],[Datum]]&lt;=INDEX(tblRecessie[Eind],MATCH(tblAEX[[#This Row],[Datum]],tblRecessie[Start])),1,NA())</f>
        <v>#N/A</v>
      </c>
      <c r="G1562" s="3">
        <f>tblAEX[[#This Row],[Close]]/INDEX(tblAEX[Close],MATCH(EDATE(tblAEX[[#This Row],[Datum]],-12),tblAEX[Datum]))-1</f>
        <v>0.22628014088322934</v>
      </c>
      <c r="H1562" t="e">
        <f ca="1">IF(tblAEX[[#This Row],[Close]]=MinClose,tblAEX[[#This Row],[Close]],NA())</f>
        <v>#N/A</v>
      </c>
      <c r="I1562" t="e">
        <f ca="1">IF(tblAEX[[#This Row],[Close]]=MaxClose,tblAEX[[#This Row],[Close]],NA())</f>
        <v>#N/A</v>
      </c>
    </row>
    <row r="1563" spans="1:9" x14ac:dyDescent="0.25">
      <c r="A1563" s="1">
        <v>38757</v>
      </c>
      <c r="B1563">
        <v>455.47</v>
      </c>
      <c r="C1563">
        <v>458.02</v>
      </c>
      <c r="D1563">
        <v>454.99</v>
      </c>
      <c r="E1563">
        <v>457.87</v>
      </c>
      <c r="F1563" t="e">
        <f>IF(tblAEX[[#This Row],[Datum]]&lt;=INDEX(tblRecessie[Eind],MATCH(tblAEX[[#This Row],[Datum]],tblRecessie[Start])),1,NA())</f>
        <v>#N/A</v>
      </c>
      <c r="G1563" s="3">
        <f>tblAEX[[#This Row],[Close]]/INDEX(tblAEX[Close],MATCH(EDATE(tblAEX[[#This Row],[Datum]],-12),tblAEX[Datum]))-1</f>
        <v>0.24299598219133456</v>
      </c>
      <c r="H1563" t="e">
        <f ca="1">IF(tblAEX[[#This Row],[Close]]=MinClose,tblAEX[[#This Row],[Close]],NA())</f>
        <v>#N/A</v>
      </c>
      <c r="I1563" t="e">
        <f ca="1">IF(tblAEX[[#This Row],[Close]]=MaxClose,tblAEX[[#This Row],[Close]],NA())</f>
        <v>#N/A</v>
      </c>
    </row>
    <row r="1564" spans="1:9" x14ac:dyDescent="0.25">
      <c r="A1564" s="1">
        <v>38758</v>
      </c>
      <c r="B1564">
        <v>457.02</v>
      </c>
      <c r="C1564">
        <v>460.39</v>
      </c>
      <c r="D1564">
        <v>455.29</v>
      </c>
      <c r="E1564">
        <v>456.26</v>
      </c>
      <c r="F1564" t="e">
        <f>IF(tblAEX[[#This Row],[Datum]]&lt;=INDEX(tblRecessie[Eind],MATCH(tblAEX[[#This Row],[Datum]],tblRecessie[Start])),1,NA())</f>
        <v>#N/A</v>
      </c>
      <c r="G1564" s="3">
        <f>tblAEX[[#This Row],[Close]]/INDEX(tblAEX[Close],MATCH(EDATE(tblAEX[[#This Row],[Datum]],-12),tblAEX[Datum]))-1</f>
        <v>0.24159137912267337</v>
      </c>
      <c r="H1564" t="e">
        <f ca="1">IF(tblAEX[[#This Row],[Close]]=MinClose,tblAEX[[#This Row],[Close]],NA())</f>
        <v>#N/A</v>
      </c>
      <c r="I1564" t="e">
        <f ca="1">IF(tblAEX[[#This Row],[Close]]=MaxClose,tblAEX[[#This Row],[Close]],NA())</f>
        <v>#N/A</v>
      </c>
    </row>
    <row r="1565" spans="1:9" x14ac:dyDescent="0.25">
      <c r="A1565" s="1">
        <v>38761</v>
      </c>
      <c r="B1565">
        <v>456.65</v>
      </c>
      <c r="C1565">
        <v>459.48</v>
      </c>
      <c r="D1565">
        <v>455.45</v>
      </c>
      <c r="E1565">
        <v>459.48</v>
      </c>
      <c r="F1565" t="e">
        <f>IF(tblAEX[[#This Row],[Datum]]&lt;=INDEX(tblRecessie[Eind],MATCH(tblAEX[[#This Row],[Datum]],tblRecessie[Start])),1,NA())</f>
        <v>#N/A</v>
      </c>
      <c r="G1565" s="3">
        <f>tblAEX[[#This Row],[Close]]/INDEX(tblAEX[Close],MATCH(EDATE(tblAEX[[#This Row],[Datum]],-12),tblAEX[Datum]))-1</f>
        <v>0.23832367605444005</v>
      </c>
      <c r="H1565" t="e">
        <f ca="1">IF(tblAEX[[#This Row],[Close]]=MinClose,tblAEX[[#This Row],[Close]],NA())</f>
        <v>#N/A</v>
      </c>
      <c r="I1565" t="e">
        <f ca="1">IF(tblAEX[[#This Row],[Close]]=MaxClose,tblAEX[[#This Row],[Close]],NA())</f>
        <v>#N/A</v>
      </c>
    </row>
    <row r="1566" spans="1:9" x14ac:dyDescent="0.25">
      <c r="A1566" s="1">
        <v>38762</v>
      </c>
      <c r="B1566">
        <v>460.22</v>
      </c>
      <c r="C1566">
        <v>461.05</v>
      </c>
      <c r="D1566">
        <v>457.94</v>
      </c>
      <c r="E1566">
        <v>460.04</v>
      </c>
      <c r="F1566" t="e">
        <f>IF(tblAEX[[#This Row],[Datum]]&lt;=INDEX(tblRecessie[Eind],MATCH(tblAEX[[#This Row],[Datum]],tblRecessie[Start])),1,NA())</f>
        <v>#N/A</v>
      </c>
      <c r="G1566" s="3">
        <f>tblAEX[[#This Row],[Close]]/INDEX(tblAEX[Close],MATCH(EDATE(tblAEX[[#This Row],[Datum]],-12),tblAEX[Datum]))-1</f>
        <v>0.23733189887036032</v>
      </c>
      <c r="H1566" t="e">
        <f ca="1">IF(tblAEX[[#This Row],[Close]]=MinClose,tblAEX[[#This Row],[Close]],NA())</f>
        <v>#N/A</v>
      </c>
      <c r="I1566" t="e">
        <f ca="1">IF(tblAEX[[#This Row],[Close]]=MaxClose,tblAEX[[#This Row],[Close]],NA())</f>
        <v>#N/A</v>
      </c>
    </row>
    <row r="1567" spans="1:9" x14ac:dyDescent="0.25">
      <c r="A1567" s="1">
        <v>38763</v>
      </c>
      <c r="B1567">
        <v>460.75</v>
      </c>
      <c r="C1567">
        <v>462.13</v>
      </c>
      <c r="D1567">
        <v>459.37</v>
      </c>
      <c r="E1567">
        <v>460.56</v>
      </c>
      <c r="F1567" t="e">
        <f>IF(tblAEX[[#This Row],[Datum]]&lt;=INDEX(tblRecessie[Eind],MATCH(tblAEX[[#This Row],[Datum]],tblRecessie[Start])),1,NA())</f>
        <v>#N/A</v>
      </c>
      <c r="G1567" s="3">
        <f>tblAEX[[#This Row],[Close]]/INDEX(tblAEX[Close],MATCH(EDATE(tblAEX[[#This Row],[Datum]],-12),tblAEX[Datum]))-1</f>
        <v>0.23206976806398982</v>
      </c>
      <c r="H1567" t="e">
        <f ca="1">IF(tblAEX[[#This Row],[Close]]=MinClose,tblAEX[[#This Row],[Close]],NA())</f>
        <v>#N/A</v>
      </c>
      <c r="I1567" t="e">
        <f ca="1">IF(tblAEX[[#This Row],[Close]]=MaxClose,tblAEX[[#This Row],[Close]],NA())</f>
        <v>#N/A</v>
      </c>
    </row>
    <row r="1568" spans="1:9" x14ac:dyDescent="0.25">
      <c r="A1568" s="1">
        <v>38764</v>
      </c>
      <c r="B1568">
        <v>462.16</v>
      </c>
      <c r="C1568">
        <v>462.27</v>
      </c>
      <c r="D1568">
        <v>459.94</v>
      </c>
      <c r="E1568">
        <v>461.66</v>
      </c>
      <c r="F1568" t="e">
        <f>IF(tblAEX[[#This Row],[Datum]]&lt;=INDEX(tblRecessie[Eind],MATCH(tblAEX[[#This Row],[Datum]],tblRecessie[Start])),1,NA())</f>
        <v>#N/A</v>
      </c>
      <c r="G1568" s="3">
        <f>tblAEX[[#This Row],[Close]]/INDEX(tblAEX[Close],MATCH(EDATE(tblAEX[[#This Row],[Datum]],-12),tblAEX[Datum]))-1</f>
        <v>0.23928916568237968</v>
      </c>
      <c r="H1568" t="e">
        <f ca="1">IF(tblAEX[[#This Row],[Close]]=MinClose,tblAEX[[#This Row],[Close]],NA())</f>
        <v>#N/A</v>
      </c>
      <c r="I1568" t="e">
        <f ca="1">IF(tblAEX[[#This Row],[Close]]=MaxClose,tblAEX[[#This Row],[Close]],NA())</f>
        <v>#N/A</v>
      </c>
    </row>
    <row r="1569" spans="1:9" x14ac:dyDescent="0.25">
      <c r="A1569" s="1">
        <v>38765</v>
      </c>
      <c r="B1569">
        <v>462.11</v>
      </c>
      <c r="C1569">
        <v>464.69</v>
      </c>
      <c r="D1569">
        <v>461.51</v>
      </c>
      <c r="E1569">
        <v>463.6</v>
      </c>
      <c r="F1569" t="e">
        <f>IF(tblAEX[[#This Row],[Datum]]&lt;=INDEX(tblRecessie[Eind],MATCH(tblAEX[[#This Row],[Datum]],tblRecessie[Start])),1,NA())</f>
        <v>#N/A</v>
      </c>
      <c r="G1569" s="3">
        <f>tblAEX[[#This Row],[Close]]/INDEX(tblAEX[Close],MATCH(EDATE(tblAEX[[#This Row],[Datum]],-12),tblAEX[Datum]))-1</f>
        <v>0.23963848334135518</v>
      </c>
      <c r="H1569" t="e">
        <f ca="1">IF(tblAEX[[#This Row],[Close]]=MinClose,tblAEX[[#This Row],[Close]],NA())</f>
        <v>#N/A</v>
      </c>
      <c r="I1569" t="e">
        <f ca="1">IF(tblAEX[[#This Row],[Close]]=MaxClose,tblAEX[[#This Row],[Close]],NA())</f>
        <v>#N/A</v>
      </c>
    </row>
    <row r="1570" spans="1:9" x14ac:dyDescent="0.25">
      <c r="A1570" s="1">
        <v>38768</v>
      </c>
      <c r="B1570">
        <v>463.66</v>
      </c>
      <c r="C1570">
        <v>464.91</v>
      </c>
      <c r="D1570">
        <v>463.13</v>
      </c>
      <c r="E1570">
        <v>464.64</v>
      </c>
      <c r="F1570" t="e">
        <f>IF(tblAEX[[#This Row],[Datum]]&lt;=INDEX(tblRecessie[Eind],MATCH(tblAEX[[#This Row],[Datum]],tblRecessie[Start])),1,NA())</f>
        <v>#N/A</v>
      </c>
      <c r="G1570" s="3">
        <f>tblAEX[[#This Row],[Close]]/INDEX(tblAEX[Close],MATCH(EDATE(tblAEX[[#This Row],[Datum]],-12),tblAEX[Datum]))-1</f>
        <v>0.23748901376940879</v>
      </c>
      <c r="H1570" t="e">
        <f ca="1">IF(tblAEX[[#This Row],[Close]]=MinClose,tblAEX[[#This Row],[Close]],NA())</f>
        <v>#N/A</v>
      </c>
      <c r="I1570" t="e">
        <f ca="1">IF(tblAEX[[#This Row],[Close]]=MaxClose,tblAEX[[#This Row],[Close]],NA())</f>
        <v>#N/A</v>
      </c>
    </row>
    <row r="1571" spans="1:9" x14ac:dyDescent="0.25">
      <c r="A1571" s="1">
        <v>38769</v>
      </c>
      <c r="B1571">
        <v>465.49</v>
      </c>
      <c r="C1571">
        <v>467.12</v>
      </c>
      <c r="D1571">
        <v>463.16</v>
      </c>
      <c r="E1571">
        <v>464.32</v>
      </c>
      <c r="F1571" t="e">
        <f>IF(tblAEX[[#This Row],[Datum]]&lt;=INDEX(tblRecessie[Eind],MATCH(tblAEX[[#This Row],[Datum]],tblRecessie[Start])),1,NA())</f>
        <v>#N/A</v>
      </c>
      <c r="G1571" s="3">
        <f>tblAEX[[#This Row],[Close]]/INDEX(tblAEX[Close],MATCH(EDATE(tblAEX[[#This Row],[Datum]],-12),tblAEX[Datum]))-1</f>
        <v>0.23821968585828945</v>
      </c>
      <c r="H1571" t="e">
        <f ca="1">IF(tblAEX[[#This Row],[Close]]=MinClose,tblAEX[[#This Row],[Close]],NA())</f>
        <v>#N/A</v>
      </c>
      <c r="I1571" t="e">
        <f ca="1">IF(tblAEX[[#This Row],[Close]]=MaxClose,tblAEX[[#This Row],[Close]],NA())</f>
        <v>#N/A</v>
      </c>
    </row>
    <row r="1572" spans="1:9" x14ac:dyDescent="0.25">
      <c r="A1572" s="1">
        <v>38770</v>
      </c>
      <c r="B1572">
        <v>463.31</v>
      </c>
      <c r="C1572">
        <v>466.26</v>
      </c>
      <c r="D1572">
        <v>461.63</v>
      </c>
      <c r="E1572">
        <v>466.02</v>
      </c>
      <c r="F1572" t="e">
        <f>IF(tblAEX[[#This Row],[Datum]]&lt;=INDEX(tblRecessie[Eind],MATCH(tblAEX[[#This Row],[Datum]],tblRecessie[Start])),1,NA())</f>
        <v>#N/A</v>
      </c>
      <c r="G1572" s="3">
        <f>tblAEX[[#This Row],[Close]]/INDEX(tblAEX[Close],MATCH(EDATE(tblAEX[[#This Row],[Datum]],-12),tblAEX[Datum]))-1</f>
        <v>0.24894808779781852</v>
      </c>
      <c r="H1572" t="e">
        <f ca="1">IF(tblAEX[[#This Row],[Close]]=MinClose,tblAEX[[#This Row],[Close]],NA())</f>
        <v>#N/A</v>
      </c>
      <c r="I1572" t="e">
        <f ca="1">IF(tblAEX[[#This Row],[Close]]=MaxClose,tblAEX[[#This Row],[Close]],NA())</f>
        <v>#N/A</v>
      </c>
    </row>
    <row r="1573" spans="1:9" x14ac:dyDescent="0.25">
      <c r="A1573" s="1">
        <v>38771</v>
      </c>
      <c r="B1573">
        <v>466.29</v>
      </c>
      <c r="C1573">
        <v>467.15</v>
      </c>
      <c r="D1573">
        <v>463.26</v>
      </c>
      <c r="E1573">
        <v>464.59</v>
      </c>
      <c r="F1573" t="e">
        <f>IF(tblAEX[[#This Row],[Datum]]&lt;=INDEX(tblRecessie[Eind],MATCH(tblAEX[[#This Row],[Datum]],tblRecessie[Start])),1,NA())</f>
        <v>#N/A</v>
      </c>
      <c r="G1573" s="3">
        <f>tblAEX[[#This Row],[Close]]/INDEX(tblAEX[Close],MATCH(EDATE(tblAEX[[#This Row],[Datum]],-12),tblAEX[Datum]))-1</f>
        <v>0.25334520340994926</v>
      </c>
      <c r="H1573" t="e">
        <f ca="1">IF(tblAEX[[#This Row],[Close]]=MinClose,tblAEX[[#This Row],[Close]],NA())</f>
        <v>#N/A</v>
      </c>
      <c r="I1573" t="e">
        <f ca="1">IF(tblAEX[[#This Row],[Close]]=MaxClose,tblAEX[[#This Row],[Close]],NA())</f>
        <v>#N/A</v>
      </c>
    </row>
    <row r="1574" spans="1:9" x14ac:dyDescent="0.25">
      <c r="A1574" s="1">
        <v>38772</v>
      </c>
      <c r="B1574">
        <v>464.69</v>
      </c>
      <c r="C1574">
        <v>466.03</v>
      </c>
      <c r="D1574">
        <v>463.39</v>
      </c>
      <c r="E1574">
        <v>464.57</v>
      </c>
      <c r="F1574" t="e">
        <f>IF(tblAEX[[#This Row],[Datum]]&lt;=INDEX(tblRecessie[Eind],MATCH(tblAEX[[#This Row],[Datum]],tblRecessie[Start])),1,NA())</f>
        <v>#N/A</v>
      </c>
      <c r="G1574" s="3">
        <f>tblAEX[[#This Row],[Close]]/INDEX(tblAEX[Close],MATCH(EDATE(tblAEX[[#This Row],[Datum]],-12),tblAEX[Datum]))-1</f>
        <v>0.25461125064138912</v>
      </c>
      <c r="H1574" t="e">
        <f ca="1">IF(tblAEX[[#This Row],[Close]]=MinClose,tblAEX[[#This Row],[Close]],NA())</f>
        <v>#N/A</v>
      </c>
      <c r="I1574" t="e">
        <f ca="1">IF(tblAEX[[#This Row],[Close]]=MaxClose,tblAEX[[#This Row],[Close]],NA())</f>
        <v>#N/A</v>
      </c>
    </row>
    <row r="1575" spans="1:9" x14ac:dyDescent="0.25">
      <c r="A1575" s="1">
        <v>38775</v>
      </c>
      <c r="B1575">
        <v>465.29</v>
      </c>
      <c r="C1575">
        <v>467.53</v>
      </c>
      <c r="D1575">
        <v>465.29</v>
      </c>
      <c r="E1575">
        <v>467.53</v>
      </c>
      <c r="F1575" t="e">
        <f>IF(tblAEX[[#This Row],[Datum]]&lt;=INDEX(tblRecessie[Eind],MATCH(tblAEX[[#This Row],[Datum]],tblRecessie[Start])),1,NA())</f>
        <v>#N/A</v>
      </c>
      <c r="G1575" s="3">
        <f>tblAEX[[#This Row],[Close]]/INDEX(tblAEX[Close],MATCH(EDATE(tblAEX[[#This Row],[Datum]],-12),tblAEX[Datum]))-1</f>
        <v>0.24821123451516436</v>
      </c>
      <c r="H1575" t="e">
        <f ca="1">IF(tblAEX[[#This Row],[Close]]=MinClose,tblAEX[[#This Row],[Close]],NA())</f>
        <v>#N/A</v>
      </c>
      <c r="I1575" t="e">
        <f ca="1">IF(tblAEX[[#This Row],[Close]]=MaxClose,tblAEX[[#This Row],[Close]],NA())</f>
        <v>#N/A</v>
      </c>
    </row>
    <row r="1576" spans="1:9" x14ac:dyDescent="0.25">
      <c r="A1576" s="1">
        <v>38776</v>
      </c>
      <c r="B1576">
        <v>466.51</v>
      </c>
      <c r="C1576">
        <v>467.01</v>
      </c>
      <c r="D1576">
        <v>458.19</v>
      </c>
      <c r="E1576">
        <v>458.72</v>
      </c>
      <c r="F1576" t="e">
        <f>IF(tblAEX[[#This Row],[Datum]]&lt;=INDEX(tblRecessie[Eind],MATCH(tblAEX[[#This Row],[Datum]],tblRecessie[Start])),1,NA())</f>
        <v>#N/A</v>
      </c>
      <c r="G1576" s="3">
        <f>tblAEX[[#This Row],[Close]]/INDEX(tblAEX[Close],MATCH(EDATE(tblAEX[[#This Row],[Datum]],-12),tblAEX[Datum]))-1</f>
        <v>0.22531185725351932</v>
      </c>
      <c r="H1576" t="e">
        <f ca="1">IF(tblAEX[[#This Row],[Close]]=MinClose,tblAEX[[#This Row],[Close]],NA())</f>
        <v>#N/A</v>
      </c>
      <c r="I1576" t="e">
        <f ca="1">IF(tblAEX[[#This Row],[Close]]=MaxClose,tblAEX[[#This Row],[Close]],NA())</f>
        <v>#N/A</v>
      </c>
    </row>
    <row r="1577" spans="1:9" x14ac:dyDescent="0.25">
      <c r="A1577" s="1">
        <v>38777</v>
      </c>
      <c r="B1577">
        <v>459.89</v>
      </c>
      <c r="C1577">
        <v>462.22</v>
      </c>
      <c r="D1577">
        <v>459.12</v>
      </c>
      <c r="E1577">
        <v>461.7</v>
      </c>
      <c r="F1577" t="e">
        <f>IF(tblAEX[[#This Row],[Datum]]&lt;=INDEX(tblRecessie[Eind],MATCH(tblAEX[[#This Row],[Datum]],tblRecessie[Start])),1,NA())</f>
        <v>#N/A</v>
      </c>
      <c r="G1577" s="3">
        <f>tblAEX[[#This Row],[Close]]/INDEX(tblAEX[Close],MATCH(EDATE(tblAEX[[#This Row],[Datum]],-12),tblAEX[Datum]))-1</f>
        <v>0.22887333315589165</v>
      </c>
      <c r="H1577" t="e">
        <f ca="1">IF(tblAEX[[#This Row],[Close]]=MinClose,tblAEX[[#This Row],[Close]],NA())</f>
        <v>#N/A</v>
      </c>
      <c r="I1577" t="e">
        <f ca="1">IF(tblAEX[[#This Row],[Close]]=MaxClose,tblAEX[[#This Row],[Close]],NA())</f>
        <v>#N/A</v>
      </c>
    </row>
    <row r="1578" spans="1:9" x14ac:dyDescent="0.25">
      <c r="A1578" s="1">
        <v>38778</v>
      </c>
      <c r="B1578">
        <v>462.57</v>
      </c>
      <c r="C1578">
        <v>463.99</v>
      </c>
      <c r="D1578">
        <v>455.04</v>
      </c>
      <c r="E1578">
        <v>457.26</v>
      </c>
      <c r="F1578" t="e">
        <f>IF(tblAEX[[#This Row],[Datum]]&lt;=INDEX(tblRecessie[Eind],MATCH(tblAEX[[#This Row],[Datum]],tblRecessie[Start])),1,NA())</f>
        <v>#N/A</v>
      </c>
      <c r="G1578" s="3">
        <f>tblAEX[[#This Row],[Close]]/INDEX(tblAEX[Close],MATCH(EDATE(tblAEX[[#This Row],[Datum]],-12),tblAEX[Datum]))-1</f>
        <v>0.21524437239216532</v>
      </c>
      <c r="H1578" t="e">
        <f ca="1">IF(tblAEX[[#This Row],[Close]]=MinClose,tblAEX[[#This Row],[Close]],NA())</f>
        <v>#N/A</v>
      </c>
      <c r="I1578" t="e">
        <f ca="1">IF(tblAEX[[#This Row],[Close]]=MaxClose,tblAEX[[#This Row],[Close]],NA())</f>
        <v>#N/A</v>
      </c>
    </row>
    <row r="1579" spans="1:9" x14ac:dyDescent="0.25">
      <c r="A1579" s="1">
        <v>38779</v>
      </c>
      <c r="B1579">
        <v>457.16</v>
      </c>
      <c r="C1579">
        <v>459.02</v>
      </c>
      <c r="D1579">
        <v>452.57</v>
      </c>
      <c r="E1579">
        <v>455.25</v>
      </c>
      <c r="F1579" t="e">
        <f>IF(tblAEX[[#This Row],[Datum]]&lt;=INDEX(tblRecessie[Eind],MATCH(tblAEX[[#This Row],[Datum]],tblRecessie[Start])),1,NA())</f>
        <v>#N/A</v>
      </c>
      <c r="G1579" s="3">
        <f>tblAEX[[#This Row],[Close]]/INDEX(tblAEX[Close],MATCH(EDATE(tblAEX[[#This Row],[Datum]],-12),tblAEX[Datum]))-1</f>
        <v>0.21025627392598878</v>
      </c>
      <c r="H1579" t="e">
        <f ca="1">IF(tblAEX[[#This Row],[Close]]=MinClose,tblAEX[[#This Row],[Close]],NA())</f>
        <v>#N/A</v>
      </c>
      <c r="I1579" t="e">
        <f ca="1">IF(tblAEX[[#This Row],[Close]]=MaxClose,tblAEX[[#This Row],[Close]],NA())</f>
        <v>#N/A</v>
      </c>
    </row>
    <row r="1580" spans="1:9" x14ac:dyDescent="0.25">
      <c r="A1580" s="1">
        <v>38782</v>
      </c>
      <c r="B1580">
        <v>458.3</v>
      </c>
      <c r="C1580">
        <v>458.68</v>
      </c>
      <c r="D1580">
        <v>456.42</v>
      </c>
      <c r="E1580">
        <v>457.86</v>
      </c>
      <c r="F1580" t="e">
        <f>IF(tblAEX[[#This Row],[Datum]]&lt;=INDEX(tblRecessie[Eind],MATCH(tblAEX[[#This Row],[Datum]],tblRecessie[Start])),1,NA())</f>
        <v>#N/A</v>
      </c>
      <c r="G1580" s="3">
        <f>tblAEX[[#This Row],[Close]]/INDEX(tblAEX[Close],MATCH(EDATE(tblAEX[[#This Row],[Datum]],-12),tblAEX[Datum]))-1</f>
        <v>0.20919054535851056</v>
      </c>
      <c r="H1580" t="e">
        <f ca="1">IF(tblAEX[[#This Row],[Close]]=MinClose,tblAEX[[#This Row],[Close]],NA())</f>
        <v>#N/A</v>
      </c>
      <c r="I1580" t="e">
        <f ca="1">IF(tblAEX[[#This Row],[Close]]=MaxClose,tblAEX[[#This Row],[Close]],NA())</f>
        <v>#N/A</v>
      </c>
    </row>
    <row r="1581" spans="1:9" x14ac:dyDescent="0.25">
      <c r="A1581" s="1">
        <v>38783</v>
      </c>
      <c r="B1581">
        <v>455.17</v>
      </c>
      <c r="C1581">
        <v>455.69</v>
      </c>
      <c r="D1581">
        <v>452.68</v>
      </c>
      <c r="E1581">
        <v>455.17</v>
      </c>
      <c r="F1581" t="e">
        <f>IF(tblAEX[[#This Row],[Datum]]&lt;=INDEX(tblRecessie[Eind],MATCH(tblAEX[[#This Row],[Datum]],tblRecessie[Start])),1,NA())</f>
        <v>#N/A</v>
      </c>
      <c r="G1581" s="3">
        <f>tblAEX[[#This Row],[Close]]/INDEX(tblAEX[Close],MATCH(EDATE(tblAEX[[#This Row],[Datum]],-12),tblAEX[Datum]))-1</f>
        <v>0.19857278281019597</v>
      </c>
      <c r="H1581" t="e">
        <f ca="1">IF(tblAEX[[#This Row],[Close]]=MinClose,tblAEX[[#This Row],[Close]],NA())</f>
        <v>#N/A</v>
      </c>
      <c r="I1581" t="e">
        <f ca="1">IF(tblAEX[[#This Row],[Close]]=MaxClose,tblAEX[[#This Row],[Close]],NA())</f>
        <v>#N/A</v>
      </c>
    </row>
    <row r="1582" spans="1:9" x14ac:dyDescent="0.25">
      <c r="A1582" s="1">
        <v>38784</v>
      </c>
      <c r="B1582">
        <v>454.7</v>
      </c>
      <c r="C1582">
        <v>455.29</v>
      </c>
      <c r="D1582">
        <v>449.15</v>
      </c>
      <c r="E1582">
        <v>451.38</v>
      </c>
      <c r="F1582" t="e">
        <f>IF(tblAEX[[#This Row],[Datum]]&lt;=INDEX(tblRecessie[Eind],MATCH(tblAEX[[#This Row],[Datum]],tblRecessie[Start])),1,NA())</f>
        <v>#N/A</v>
      </c>
      <c r="G1582" s="3">
        <f>tblAEX[[#This Row],[Close]]/INDEX(tblAEX[Close],MATCH(EDATE(tblAEX[[#This Row],[Datum]],-12),tblAEX[Datum]))-1</f>
        <v>0.1951387417919932</v>
      </c>
      <c r="H1582" t="e">
        <f ca="1">IF(tblAEX[[#This Row],[Close]]=MinClose,tblAEX[[#This Row],[Close]],NA())</f>
        <v>#N/A</v>
      </c>
      <c r="I1582" t="e">
        <f ca="1">IF(tblAEX[[#This Row],[Close]]=MaxClose,tblAEX[[#This Row],[Close]],NA())</f>
        <v>#N/A</v>
      </c>
    </row>
    <row r="1583" spans="1:9" x14ac:dyDescent="0.25">
      <c r="A1583" s="1">
        <v>38785</v>
      </c>
      <c r="B1583">
        <v>454.76</v>
      </c>
      <c r="C1583">
        <v>455.31</v>
      </c>
      <c r="D1583">
        <v>452.71</v>
      </c>
      <c r="E1583">
        <v>454.42</v>
      </c>
      <c r="F1583" t="e">
        <f>IF(tblAEX[[#This Row],[Datum]]&lt;=INDEX(tblRecessie[Eind],MATCH(tblAEX[[#This Row],[Datum]],tblRecessie[Start])),1,NA())</f>
        <v>#N/A</v>
      </c>
      <c r="G1583" s="3">
        <f>tblAEX[[#This Row],[Close]]/INDEX(tblAEX[Close],MATCH(EDATE(tblAEX[[#This Row],[Datum]],-12),tblAEX[Datum]))-1</f>
        <v>0.20753613945578242</v>
      </c>
      <c r="H1583" t="e">
        <f ca="1">IF(tblAEX[[#This Row],[Close]]=MinClose,tblAEX[[#This Row],[Close]],NA())</f>
        <v>#N/A</v>
      </c>
      <c r="I1583" t="e">
        <f ca="1">IF(tblAEX[[#This Row],[Close]]=MaxClose,tblAEX[[#This Row],[Close]],NA())</f>
        <v>#N/A</v>
      </c>
    </row>
    <row r="1584" spans="1:9" x14ac:dyDescent="0.25">
      <c r="A1584" s="1">
        <v>38786</v>
      </c>
      <c r="B1584">
        <v>453.18</v>
      </c>
      <c r="C1584">
        <v>458.59</v>
      </c>
      <c r="D1584">
        <v>452.4</v>
      </c>
      <c r="E1584">
        <v>458.59</v>
      </c>
      <c r="F1584" t="e">
        <f>IF(tblAEX[[#This Row],[Datum]]&lt;=INDEX(tblRecessie[Eind],MATCH(tblAEX[[#This Row],[Datum]],tblRecessie[Start])),1,NA())</f>
        <v>#N/A</v>
      </c>
      <c r="G1584" s="3">
        <f>tblAEX[[#This Row],[Close]]/INDEX(tblAEX[Close],MATCH(EDATE(tblAEX[[#This Row],[Datum]],-12),tblAEX[Datum]))-1</f>
        <v>0.23078368223295742</v>
      </c>
      <c r="H1584" t="e">
        <f ca="1">IF(tblAEX[[#This Row],[Close]]=MinClose,tblAEX[[#This Row],[Close]],NA())</f>
        <v>#N/A</v>
      </c>
      <c r="I1584" t="e">
        <f ca="1">IF(tblAEX[[#This Row],[Close]]=MaxClose,tblAEX[[#This Row],[Close]],NA())</f>
        <v>#N/A</v>
      </c>
    </row>
    <row r="1585" spans="1:9" x14ac:dyDescent="0.25">
      <c r="A1585" s="1">
        <v>38789</v>
      </c>
      <c r="B1585">
        <v>460.76</v>
      </c>
      <c r="C1585">
        <v>462.33</v>
      </c>
      <c r="D1585">
        <v>460.35</v>
      </c>
      <c r="E1585">
        <v>461.67</v>
      </c>
      <c r="F1585" t="e">
        <f>IF(tblAEX[[#This Row],[Datum]]&lt;=INDEX(tblRecessie[Eind],MATCH(tblAEX[[#This Row],[Datum]],tblRecessie[Start])),1,NA())</f>
        <v>#N/A</v>
      </c>
      <c r="G1585" s="3">
        <f>tblAEX[[#This Row],[Close]]/INDEX(tblAEX[Close],MATCH(EDATE(tblAEX[[#This Row],[Datum]],-12),tblAEX[Datum]))-1</f>
        <v>0.24054816606207186</v>
      </c>
      <c r="H1585" t="e">
        <f ca="1">IF(tblAEX[[#This Row],[Close]]=MinClose,tblAEX[[#This Row],[Close]],NA())</f>
        <v>#N/A</v>
      </c>
      <c r="I1585" t="e">
        <f ca="1">IF(tblAEX[[#This Row],[Close]]=MaxClose,tblAEX[[#This Row],[Close]],NA())</f>
        <v>#N/A</v>
      </c>
    </row>
    <row r="1586" spans="1:9" x14ac:dyDescent="0.25">
      <c r="A1586" s="1">
        <v>38790</v>
      </c>
      <c r="B1586">
        <v>461.02</v>
      </c>
      <c r="C1586">
        <v>462.93</v>
      </c>
      <c r="D1586">
        <v>460.4</v>
      </c>
      <c r="E1586">
        <v>462.58</v>
      </c>
      <c r="F1586" t="e">
        <f>IF(tblAEX[[#This Row],[Datum]]&lt;=INDEX(tblRecessie[Eind],MATCH(tblAEX[[#This Row],[Datum]],tblRecessie[Start])),1,NA())</f>
        <v>#N/A</v>
      </c>
      <c r="G1586" s="3">
        <f>tblAEX[[#This Row],[Close]]/INDEX(tblAEX[Close],MATCH(EDATE(tblAEX[[#This Row],[Datum]],-12),tblAEX[Datum]))-1</f>
        <v>0.24296001719690441</v>
      </c>
      <c r="H1586" t="e">
        <f ca="1">IF(tblAEX[[#This Row],[Close]]=MinClose,tblAEX[[#This Row],[Close]],NA())</f>
        <v>#N/A</v>
      </c>
      <c r="I1586" t="e">
        <f ca="1">IF(tblAEX[[#This Row],[Close]]=MaxClose,tblAEX[[#This Row],[Close]],NA())</f>
        <v>#N/A</v>
      </c>
    </row>
    <row r="1587" spans="1:9" x14ac:dyDescent="0.25">
      <c r="A1587" s="1">
        <v>38791</v>
      </c>
      <c r="B1587">
        <v>464.63</v>
      </c>
      <c r="C1587">
        <v>465.37</v>
      </c>
      <c r="D1587">
        <v>463.54</v>
      </c>
      <c r="E1587">
        <v>464.5</v>
      </c>
      <c r="F1587" t="e">
        <f>IF(tblAEX[[#This Row],[Datum]]&lt;=INDEX(tblRecessie[Eind],MATCH(tblAEX[[#This Row],[Datum]],tblRecessie[Start])),1,NA())</f>
        <v>#N/A</v>
      </c>
      <c r="G1587" s="3">
        <f>tblAEX[[#This Row],[Close]]/INDEX(tblAEX[Close],MATCH(EDATE(tblAEX[[#This Row],[Datum]],-12),tblAEX[Datum]))-1</f>
        <v>0.24237723333689964</v>
      </c>
      <c r="H1587" t="e">
        <f ca="1">IF(tblAEX[[#This Row],[Close]]=MinClose,tblAEX[[#This Row],[Close]],NA())</f>
        <v>#N/A</v>
      </c>
      <c r="I1587" t="e">
        <f ca="1">IF(tblAEX[[#This Row],[Close]]=MaxClose,tblAEX[[#This Row],[Close]],NA())</f>
        <v>#N/A</v>
      </c>
    </row>
    <row r="1588" spans="1:9" x14ac:dyDescent="0.25">
      <c r="A1588" s="1">
        <v>38792</v>
      </c>
      <c r="B1588">
        <v>464.36</v>
      </c>
      <c r="C1588">
        <v>465</v>
      </c>
      <c r="D1588">
        <v>462.73</v>
      </c>
      <c r="E1588">
        <v>464.17</v>
      </c>
      <c r="F1588" t="e">
        <f>IF(tblAEX[[#This Row],[Datum]]&lt;=INDEX(tblRecessie[Eind],MATCH(tblAEX[[#This Row],[Datum]],tblRecessie[Start])),1,NA())</f>
        <v>#N/A</v>
      </c>
      <c r="G1588" s="3">
        <f>tblAEX[[#This Row],[Close]]/INDEX(tblAEX[Close],MATCH(EDATE(tblAEX[[#This Row],[Datum]],-12),tblAEX[Datum]))-1</f>
        <v>0.26006460895295502</v>
      </c>
      <c r="H1588" t="e">
        <f ca="1">IF(tblAEX[[#This Row],[Close]]=MinClose,tblAEX[[#This Row],[Close]],NA())</f>
        <v>#N/A</v>
      </c>
      <c r="I1588" t="e">
        <f ca="1">IF(tblAEX[[#This Row],[Close]]=MaxClose,tblAEX[[#This Row],[Close]],NA())</f>
        <v>#N/A</v>
      </c>
    </row>
    <row r="1589" spans="1:9" x14ac:dyDescent="0.25">
      <c r="A1589" s="1">
        <v>38793</v>
      </c>
      <c r="B1589">
        <v>464.77</v>
      </c>
      <c r="C1589">
        <v>467.55</v>
      </c>
      <c r="D1589">
        <v>462.46</v>
      </c>
      <c r="E1589">
        <v>464.05</v>
      </c>
      <c r="F1589" t="e">
        <f>IF(tblAEX[[#This Row],[Datum]]&lt;=INDEX(tblRecessie[Eind],MATCH(tblAEX[[#This Row],[Datum]],tblRecessie[Start])),1,NA())</f>
        <v>#N/A</v>
      </c>
      <c r="G1589" s="3">
        <f>tblAEX[[#This Row],[Close]]/INDEX(tblAEX[Close],MATCH(EDATE(tblAEX[[#This Row],[Datum]],-12),tblAEX[Datum]))-1</f>
        <v>0.25977304810511459</v>
      </c>
      <c r="H1589" t="e">
        <f ca="1">IF(tblAEX[[#This Row],[Close]]=MinClose,tblAEX[[#This Row],[Close]],NA())</f>
        <v>#N/A</v>
      </c>
      <c r="I1589" t="e">
        <f ca="1">IF(tblAEX[[#This Row],[Close]]=MaxClose,tblAEX[[#This Row],[Close]],NA())</f>
        <v>#N/A</v>
      </c>
    </row>
    <row r="1590" spans="1:9" x14ac:dyDescent="0.25">
      <c r="A1590" s="1">
        <v>38796</v>
      </c>
      <c r="B1590">
        <v>466.28</v>
      </c>
      <c r="C1590">
        <v>467.56</v>
      </c>
      <c r="D1590">
        <v>465.39</v>
      </c>
      <c r="E1590">
        <v>466.53</v>
      </c>
      <c r="F1590" t="e">
        <f>IF(tblAEX[[#This Row],[Datum]]&lt;=INDEX(tblRecessie[Eind],MATCH(tblAEX[[#This Row],[Datum]],tblRecessie[Start])),1,NA())</f>
        <v>#N/A</v>
      </c>
      <c r="G1590" s="3">
        <f>tblAEX[[#This Row],[Close]]/INDEX(tblAEX[Close],MATCH(EDATE(tblAEX[[#This Row],[Datum]],-12),tblAEX[Datum]))-1</f>
        <v>0.26143737832576242</v>
      </c>
      <c r="H1590" t="e">
        <f ca="1">IF(tblAEX[[#This Row],[Close]]=MinClose,tblAEX[[#This Row],[Close]],NA())</f>
        <v>#N/A</v>
      </c>
      <c r="I1590" t="e">
        <f ca="1">IF(tblAEX[[#This Row],[Close]]=MaxClose,tblAEX[[#This Row],[Close]],NA())</f>
        <v>#N/A</v>
      </c>
    </row>
    <row r="1591" spans="1:9" x14ac:dyDescent="0.25">
      <c r="A1591" s="1">
        <v>38797</v>
      </c>
      <c r="B1591">
        <v>466.6</v>
      </c>
      <c r="C1591">
        <v>467.08</v>
      </c>
      <c r="D1591">
        <v>463.18</v>
      </c>
      <c r="E1591">
        <v>467.08</v>
      </c>
      <c r="F1591" t="e">
        <f>IF(tblAEX[[#This Row],[Datum]]&lt;=INDEX(tblRecessie[Eind],MATCH(tblAEX[[#This Row],[Datum]],tblRecessie[Start])),1,NA())</f>
        <v>#N/A</v>
      </c>
      <c r="G1591" s="3">
        <f>tblAEX[[#This Row],[Close]]/INDEX(tblAEX[Close],MATCH(EDATE(tblAEX[[#This Row],[Datum]],-12),tblAEX[Datum]))-1</f>
        <v>0.2655936704058961</v>
      </c>
      <c r="H1591" t="e">
        <f ca="1">IF(tblAEX[[#This Row],[Close]]=MinClose,tblAEX[[#This Row],[Close]],NA())</f>
        <v>#N/A</v>
      </c>
      <c r="I1591" t="e">
        <f ca="1">IF(tblAEX[[#This Row],[Close]]=MaxClose,tblAEX[[#This Row],[Close]],NA())</f>
        <v>#N/A</v>
      </c>
    </row>
    <row r="1592" spans="1:9" x14ac:dyDescent="0.25">
      <c r="A1592" s="1">
        <v>38798</v>
      </c>
      <c r="B1592">
        <v>465.22</v>
      </c>
      <c r="C1592">
        <v>469.29</v>
      </c>
      <c r="D1592">
        <v>464.72</v>
      </c>
      <c r="E1592">
        <v>469.03</v>
      </c>
      <c r="F1592" t="e">
        <f>IF(tblAEX[[#This Row],[Datum]]&lt;=INDEX(tblRecessie[Eind],MATCH(tblAEX[[#This Row],[Datum]],tblRecessie[Start])),1,NA())</f>
        <v>#N/A</v>
      </c>
      <c r="G1592" s="3">
        <f>tblAEX[[#This Row],[Close]]/INDEX(tblAEX[Close],MATCH(EDATE(tblAEX[[#This Row],[Datum]],-12),tblAEX[Datum]))-1</f>
        <v>0.26878026347823725</v>
      </c>
      <c r="H1592" t="e">
        <f ca="1">IF(tblAEX[[#This Row],[Close]]=MinClose,tblAEX[[#This Row],[Close]],NA())</f>
        <v>#N/A</v>
      </c>
      <c r="I1592" t="e">
        <f ca="1">IF(tblAEX[[#This Row],[Close]]=MaxClose,tblAEX[[#This Row],[Close]],NA())</f>
        <v>#N/A</v>
      </c>
    </row>
    <row r="1593" spans="1:9" x14ac:dyDescent="0.25">
      <c r="A1593" s="1">
        <v>38799</v>
      </c>
      <c r="B1593">
        <v>470.47</v>
      </c>
      <c r="C1593">
        <v>471.71</v>
      </c>
      <c r="D1593">
        <v>469.3</v>
      </c>
      <c r="E1593">
        <v>470.75</v>
      </c>
      <c r="F1593" t="e">
        <f>IF(tblAEX[[#This Row],[Datum]]&lt;=INDEX(tblRecessie[Eind],MATCH(tblAEX[[#This Row],[Datum]],tblRecessie[Start])),1,NA())</f>
        <v>#N/A</v>
      </c>
      <c r="G1593" s="3">
        <f>tblAEX[[#This Row],[Close]]/INDEX(tblAEX[Close],MATCH(EDATE(tblAEX[[#This Row],[Datum]],-12),tblAEX[Datum]))-1</f>
        <v>0.27553785292364386</v>
      </c>
      <c r="H1593" t="e">
        <f ca="1">IF(tblAEX[[#This Row],[Close]]=MinClose,tblAEX[[#This Row],[Close]],NA())</f>
        <v>#N/A</v>
      </c>
      <c r="I1593" t="e">
        <f ca="1">IF(tblAEX[[#This Row],[Close]]=MaxClose,tblAEX[[#This Row],[Close]],NA())</f>
        <v>#N/A</v>
      </c>
    </row>
    <row r="1594" spans="1:9" x14ac:dyDescent="0.25">
      <c r="A1594" s="1">
        <v>38800</v>
      </c>
      <c r="B1594">
        <v>471.24</v>
      </c>
      <c r="C1594">
        <v>473.02</v>
      </c>
      <c r="D1594">
        <v>470.57</v>
      </c>
      <c r="E1594">
        <v>472.07</v>
      </c>
      <c r="F1594" t="e">
        <f>IF(tblAEX[[#This Row],[Datum]]&lt;=INDEX(tblRecessie[Eind],MATCH(tblAEX[[#This Row],[Datum]],tblRecessie[Start])),1,NA())</f>
        <v>#N/A</v>
      </c>
      <c r="G1594" s="3">
        <f>tblAEX[[#This Row],[Close]]/INDEX(tblAEX[Close],MATCH(EDATE(tblAEX[[#This Row],[Datum]],-12),tblAEX[Datum]))-1</f>
        <v>0.27030299768580801</v>
      </c>
      <c r="H1594" t="e">
        <f ca="1">IF(tblAEX[[#This Row],[Close]]=MinClose,tblAEX[[#This Row],[Close]],NA())</f>
        <v>#N/A</v>
      </c>
      <c r="I1594" t="e">
        <f ca="1">IF(tblAEX[[#This Row],[Close]]=MaxClose,tblAEX[[#This Row],[Close]],NA())</f>
        <v>#N/A</v>
      </c>
    </row>
    <row r="1595" spans="1:9" x14ac:dyDescent="0.25">
      <c r="A1595" s="1">
        <v>38803</v>
      </c>
      <c r="B1595">
        <v>472.11</v>
      </c>
      <c r="C1595">
        <v>473.13</v>
      </c>
      <c r="D1595">
        <v>469.47</v>
      </c>
      <c r="E1595">
        <v>469.76</v>
      </c>
      <c r="F1595" t="e">
        <f>IF(tblAEX[[#This Row],[Datum]]&lt;=INDEX(tblRecessie[Eind],MATCH(tblAEX[[#This Row],[Datum]],tblRecessie[Start])),1,NA())</f>
        <v>#N/A</v>
      </c>
      <c r="G1595" s="3">
        <f>tblAEX[[#This Row],[Close]]/INDEX(tblAEX[Close],MATCH(EDATE(tblAEX[[#This Row],[Datum]],-12),tblAEX[Datum]))-1</f>
        <v>0.26408697056132602</v>
      </c>
      <c r="H1595" t="e">
        <f ca="1">IF(tblAEX[[#This Row],[Close]]=MinClose,tblAEX[[#This Row],[Close]],NA())</f>
        <v>#N/A</v>
      </c>
      <c r="I1595" t="e">
        <f ca="1">IF(tblAEX[[#This Row],[Close]]=MaxClose,tblAEX[[#This Row],[Close]],NA())</f>
        <v>#N/A</v>
      </c>
    </row>
    <row r="1596" spans="1:9" x14ac:dyDescent="0.25">
      <c r="A1596" s="1">
        <v>38804</v>
      </c>
      <c r="B1596">
        <v>469.96</v>
      </c>
      <c r="C1596">
        <v>472</v>
      </c>
      <c r="D1596">
        <v>466.37</v>
      </c>
      <c r="E1596">
        <v>467.75</v>
      </c>
      <c r="F1596" t="e">
        <f>IF(tblAEX[[#This Row],[Datum]]&lt;=INDEX(tblRecessie[Eind],MATCH(tblAEX[[#This Row],[Datum]],tblRecessie[Start])),1,NA())</f>
        <v>#N/A</v>
      </c>
      <c r="G1596" s="3">
        <f>tblAEX[[#This Row],[Close]]/INDEX(tblAEX[Close],MATCH(EDATE(tblAEX[[#This Row],[Datum]],-12),tblAEX[Datum]))-1</f>
        <v>0.25867821968677673</v>
      </c>
      <c r="H1596" t="e">
        <f ca="1">IF(tblAEX[[#This Row],[Close]]=MinClose,tblAEX[[#This Row],[Close]],NA())</f>
        <v>#N/A</v>
      </c>
      <c r="I1596" t="e">
        <f ca="1">IF(tblAEX[[#This Row],[Close]]=MaxClose,tblAEX[[#This Row],[Close]],NA())</f>
        <v>#N/A</v>
      </c>
    </row>
    <row r="1597" spans="1:9" x14ac:dyDescent="0.25">
      <c r="A1597" s="1">
        <v>38805</v>
      </c>
      <c r="B1597">
        <v>467.43</v>
      </c>
      <c r="C1597">
        <v>469.07</v>
      </c>
      <c r="D1597">
        <v>466.49</v>
      </c>
      <c r="E1597">
        <v>468.99</v>
      </c>
      <c r="F1597" t="e">
        <f>IF(tblAEX[[#This Row],[Datum]]&lt;=INDEX(tblRecessie[Eind],MATCH(tblAEX[[#This Row],[Datum]],tblRecessie[Start])),1,NA())</f>
        <v>#N/A</v>
      </c>
      <c r="G1597" s="3">
        <f>tblAEX[[#This Row],[Close]]/INDEX(tblAEX[Close],MATCH(EDATE(tblAEX[[#This Row],[Datum]],-12),tblAEX[Datum]))-1</f>
        <v>0.26252456456779805</v>
      </c>
      <c r="H1597" t="e">
        <f ca="1">IF(tblAEX[[#This Row],[Close]]=MinClose,tblAEX[[#This Row],[Close]],NA())</f>
        <v>#N/A</v>
      </c>
      <c r="I1597" t="e">
        <f ca="1">IF(tblAEX[[#This Row],[Close]]=MaxClose,tblAEX[[#This Row],[Close]],NA())</f>
        <v>#N/A</v>
      </c>
    </row>
    <row r="1598" spans="1:9" x14ac:dyDescent="0.25">
      <c r="A1598" s="1">
        <v>38806</v>
      </c>
      <c r="B1598">
        <v>471.47</v>
      </c>
      <c r="C1598">
        <v>472.88</v>
      </c>
      <c r="D1598">
        <v>469.42</v>
      </c>
      <c r="E1598">
        <v>472.58</v>
      </c>
      <c r="F1598" t="e">
        <f>IF(tblAEX[[#This Row],[Datum]]&lt;=INDEX(tblRecessie[Eind],MATCH(tblAEX[[#This Row],[Datum]],tblRecessie[Start])),1,NA())</f>
        <v>#N/A</v>
      </c>
      <c r="G1598" s="3">
        <f>tblAEX[[#This Row],[Close]]/INDEX(tblAEX[Close],MATCH(EDATE(tblAEX[[#This Row],[Datum]],-12),tblAEX[Datum]))-1</f>
        <v>0.28077402569244936</v>
      </c>
      <c r="H1598" t="e">
        <f ca="1">IF(tblAEX[[#This Row],[Close]]=MinClose,tblAEX[[#This Row],[Close]],NA())</f>
        <v>#N/A</v>
      </c>
      <c r="I1598" t="e">
        <f ca="1">IF(tblAEX[[#This Row],[Close]]=MaxClose,tblAEX[[#This Row],[Close]],NA())</f>
        <v>#N/A</v>
      </c>
    </row>
    <row r="1599" spans="1:9" x14ac:dyDescent="0.25">
      <c r="A1599" s="1">
        <v>38807</v>
      </c>
      <c r="B1599">
        <v>470.74</v>
      </c>
      <c r="C1599">
        <v>471.53</v>
      </c>
      <c r="D1599">
        <v>468.54</v>
      </c>
      <c r="E1599">
        <v>468.69</v>
      </c>
      <c r="F1599" t="e">
        <f>IF(tblAEX[[#This Row],[Datum]]&lt;=INDEX(tblRecessie[Eind],MATCH(tblAEX[[#This Row],[Datum]],tblRecessie[Start])),1,NA())</f>
        <v>#N/A</v>
      </c>
      <c r="G1599" s="3">
        <f>tblAEX[[#This Row],[Close]]/INDEX(tblAEX[Close],MATCH(EDATE(tblAEX[[#This Row],[Datum]],-12),tblAEX[Datum]))-1</f>
        <v>0.26823790453512286</v>
      </c>
      <c r="H1599" t="e">
        <f ca="1">IF(tblAEX[[#This Row],[Close]]=MinClose,tblAEX[[#This Row],[Close]],NA())</f>
        <v>#N/A</v>
      </c>
      <c r="I1599" t="e">
        <f ca="1">IF(tblAEX[[#This Row],[Close]]=MaxClose,tblAEX[[#This Row],[Close]],NA())</f>
        <v>#N/A</v>
      </c>
    </row>
    <row r="1600" spans="1:9" x14ac:dyDescent="0.25">
      <c r="A1600" s="1">
        <v>38810</v>
      </c>
      <c r="B1600">
        <v>471.45</v>
      </c>
      <c r="C1600">
        <v>471.45</v>
      </c>
      <c r="D1600">
        <v>468.92</v>
      </c>
      <c r="E1600">
        <v>471.33</v>
      </c>
      <c r="F1600" t="e">
        <f>IF(tblAEX[[#This Row],[Datum]]&lt;=INDEX(tblRecessie[Eind],MATCH(tblAEX[[#This Row],[Datum]],tblRecessie[Start])),1,NA())</f>
        <v>#N/A</v>
      </c>
      <c r="G1600" s="3">
        <f>tblAEX[[#This Row],[Close]]/INDEX(tblAEX[Close],MATCH(EDATE(tblAEX[[#This Row],[Datum]],-12),tblAEX[Datum]))-1</f>
        <v>0.28009234111895709</v>
      </c>
      <c r="H1600" t="e">
        <f ca="1">IF(tblAEX[[#This Row],[Close]]=MinClose,tblAEX[[#This Row],[Close]],NA())</f>
        <v>#N/A</v>
      </c>
      <c r="I1600" t="e">
        <f ca="1">IF(tblAEX[[#This Row],[Close]]=MaxClose,tblAEX[[#This Row],[Close]],NA())</f>
        <v>#N/A</v>
      </c>
    </row>
    <row r="1601" spans="1:9" x14ac:dyDescent="0.25">
      <c r="A1601" s="1">
        <v>38811</v>
      </c>
      <c r="B1601">
        <v>470.28</v>
      </c>
      <c r="C1601">
        <v>470.45</v>
      </c>
      <c r="D1601">
        <v>467.95</v>
      </c>
      <c r="E1601">
        <v>467.95</v>
      </c>
      <c r="F1601" t="e">
        <f>IF(tblAEX[[#This Row],[Datum]]&lt;=INDEX(tblRecessie[Eind],MATCH(tblAEX[[#This Row],[Datum]],tblRecessie[Start])),1,NA())</f>
        <v>#N/A</v>
      </c>
      <c r="G1601" s="3">
        <f>tblAEX[[#This Row],[Close]]/INDEX(tblAEX[Close],MATCH(EDATE(tblAEX[[#This Row],[Datum]],-12),tblAEX[Datum]))-1</f>
        <v>0.27538088359543211</v>
      </c>
      <c r="H1601" t="e">
        <f ca="1">IF(tblAEX[[#This Row],[Close]]=MinClose,tblAEX[[#This Row],[Close]],NA())</f>
        <v>#N/A</v>
      </c>
      <c r="I1601" t="e">
        <f ca="1">IF(tblAEX[[#This Row],[Close]]=MaxClose,tblAEX[[#This Row],[Close]],NA())</f>
        <v>#N/A</v>
      </c>
    </row>
    <row r="1602" spans="1:9" x14ac:dyDescent="0.25">
      <c r="A1602" s="1">
        <v>38812</v>
      </c>
      <c r="B1602">
        <v>470.03</v>
      </c>
      <c r="C1602">
        <v>470.52</v>
      </c>
      <c r="D1602">
        <v>464.64</v>
      </c>
      <c r="E1602">
        <v>468.53</v>
      </c>
      <c r="F1602" t="e">
        <f>IF(tblAEX[[#This Row],[Datum]]&lt;=INDEX(tblRecessie[Eind],MATCH(tblAEX[[#This Row],[Datum]],tblRecessie[Start])),1,NA())</f>
        <v>#N/A</v>
      </c>
      <c r="G1602" s="3">
        <f>tblAEX[[#This Row],[Close]]/INDEX(tblAEX[Close],MATCH(EDATE(tblAEX[[#This Row],[Datum]],-12),tblAEX[Datum]))-1</f>
        <v>0.26948817297531624</v>
      </c>
      <c r="H1602" t="e">
        <f ca="1">IF(tblAEX[[#This Row],[Close]]=MinClose,tblAEX[[#This Row],[Close]],NA())</f>
        <v>#N/A</v>
      </c>
      <c r="I1602" t="e">
        <f ca="1">IF(tblAEX[[#This Row],[Close]]=MaxClose,tblAEX[[#This Row],[Close]],NA())</f>
        <v>#N/A</v>
      </c>
    </row>
    <row r="1603" spans="1:9" x14ac:dyDescent="0.25">
      <c r="A1603" s="1">
        <v>38813</v>
      </c>
      <c r="B1603">
        <v>470.47</v>
      </c>
      <c r="C1603">
        <v>471.18</v>
      </c>
      <c r="D1603">
        <v>468.34</v>
      </c>
      <c r="E1603">
        <v>469.6</v>
      </c>
      <c r="F1603" t="e">
        <f>IF(tblAEX[[#This Row],[Datum]]&lt;=INDEX(tblRecessie[Eind],MATCH(tblAEX[[#This Row],[Datum]],tblRecessie[Start])),1,NA())</f>
        <v>#N/A</v>
      </c>
      <c r="G1603" s="3">
        <f>tblAEX[[#This Row],[Close]]/INDEX(tblAEX[Close],MATCH(EDATE(tblAEX[[#This Row],[Datum]],-12),tblAEX[Datum]))-1</f>
        <v>0.26518845811892122</v>
      </c>
      <c r="H1603" t="e">
        <f ca="1">IF(tblAEX[[#This Row],[Close]]=MinClose,tblAEX[[#This Row],[Close]],NA())</f>
        <v>#N/A</v>
      </c>
      <c r="I1603" t="e">
        <f ca="1">IF(tblAEX[[#This Row],[Close]]=MaxClose,tblAEX[[#This Row],[Close]],NA())</f>
        <v>#N/A</v>
      </c>
    </row>
    <row r="1604" spans="1:9" x14ac:dyDescent="0.25">
      <c r="A1604" s="1">
        <v>38814</v>
      </c>
      <c r="B1604">
        <v>470.23</v>
      </c>
      <c r="C1604">
        <v>472.93</v>
      </c>
      <c r="D1604">
        <v>468.19</v>
      </c>
      <c r="E1604">
        <v>468.68</v>
      </c>
      <c r="F1604" t="e">
        <f>IF(tblAEX[[#This Row],[Datum]]&lt;=INDEX(tblRecessie[Eind],MATCH(tblAEX[[#This Row],[Datum]],tblRecessie[Start])),1,NA())</f>
        <v>#N/A</v>
      </c>
      <c r="G1604" s="3">
        <f>tblAEX[[#This Row],[Close]]/INDEX(tblAEX[Close],MATCH(EDATE(tblAEX[[#This Row],[Datum]],-12),tblAEX[Datum]))-1</f>
        <v>0.25722256498296625</v>
      </c>
      <c r="H1604" t="e">
        <f ca="1">IF(tblAEX[[#This Row],[Close]]=MinClose,tblAEX[[#This Row],[Close]],NA())</f>
        <v>#N/A</v>
      </c>
      <c r="I1604" t="e">
        <f ca="1">IF(tblAEX[[#This Row],[Close]]=MaxClose,tblAEX[[#This Row],[Close]],NA())</f>
        <v>#N/A</v>
      </c>
    </row>
    <row r="1605" spans="1:9" x14ac:dyDescent="0.25">
      <c r="A1605" s="1">
        <v>38817</v>
      </c>
      <c r="B1605">
        <v>468.22</v>
      </c>
      <c r="C1605">
        <v>470.67</v>
      </c>
      <c r="D1605">
        <v>467.48</v>
      </c>
      <c r="E1605">
        <v>470.66</v>
      </c>
      <c r="F1605" t="e">
        <f>IF(tblAEX[[#This Row],[Datum]]&lt;=INDEX(tblRecessie[Eind],MATCH(tblAEX[[#This Row],[Datum]],tblRecessie[Start])),1,NA())</f>
        <v>#N/A</v>
      </c>
      <c r="G1605" s="3">
        <f>tblAEX[[#This Row],[Close]]/INDEX(tblAEX[Close],MATCH(EDATE(tblAEX[[#This Row],[Datum]],-12),tblAEX[Datum]))-1</f>
        <v>0.25976285431332147</v>
      </c>
      <c r="H1605" t="e">
        <f ca="1">IF(tblAEX[[#This Row],[Close]]=MinClose,tblAEX[[#This Row],[Close]],NA())</f>
        <v>#N/A</v>
      </c>
      <c r="I1605" t="e">
        <f ca="1">IF(tblAEX[[#This Row],[Close]]=MaxClose,tblAEX[[#This Row],[Close]],NA())</f>
        <v>#N/A</v>
      </c>
    </row>
    <row r="1606" spans="1:9" x14ac:dyDescent="0.25">
      <c r="A1606" s="1">
        <v>38818</v>
      </c>
      <c r="B1606">
        <v>470.23</v>
      </c>
      <c r="C1606">
        <v>470.6</v>
      </c>
      <c r="D1606">
        <v>463.39</v>
      </c>
      <c r="E1606">
        <v>464.14</v>
      </c>
      <c r="F1606" t="e">
        <f>IF(tblAEX[[#This Row],[Datum]]&lt;=INDEX(tblRecessie[Eind],MATCH(tblAEX[[#This Row],[Datum]],tblRecessie[Start])),1,NA())</f>
        <v>#N/A</v>
      </c>
      <c r="G1606" s="3">
        <f>tblAEX[[#This Row],[Close]]/INDEX(tblAEX[Close],MATCH(EDATE(tblAEX[[#This Row],[Datum]],-12),tblAEX[Datum]))-1</f>
        <v>0.24658233287674913</v>
      </c>
      <c r="H1606" t="e">
        <f ca="1">IF(tblAEX[[#This Row],[Close]]=MinClose,tblAEX[[#This Row],[Close]],NA())</f>
        <v>#N/A</v>
      </c>
      <c r="I1606" t="e">
        <f ca="1">IF(tblAEX[[#This Row],[Close]]=MaxClose,tblAEX[[#This Row],[Close]],NA())</f>
        <v>#N/A</v>
      </c>
    </row>
    <row r="1607" spans="1:9" x14ac:dyDescent="0.25">
      <c r="A1607" s="1">
        <v>38819</v>
      </c>
      <c r="B1607">
        <v>463.01</v>
      </c>
      <c r="C1607">
        <v>464.91</v>
      </c>
      <c r="D1607">
        <v>461.19</v>
      </c>
      <c r="E1607">
        <v>463.62</v>
      </c>
      <c r="F1607" t="e">
        <f>IF(tblAEX[[#This Row],[Datum]]&lt;=INDEX(tblRecessie[Eind],MATCH(tblAEX[[#This Row],[Datum]],tblRecessie[Start])),1,NA())</f>
        <v>#N/A</v>
      </c>
      <c r="G1607" s="3">
        <f>tblAEX[[#This Row],[Close]]/INDEX(tblAEX[Close],MATCH(EDATE(tblAEX[[#This Row],[Datum]],-12),tblAEX[Datum]))-1</f>
        <v>0.25197807242580539</v>
      </c>
      <c r="H1607" t="e">
        <f ca="1">IF(tblAEX[[#This Row],[Close]]=MinClose,tblAEX[[#This Row],[Close]],NA())</f>
        <v>#N/A</v>
      </c>
      <c r="I1607" t="e">
        <f ca="1">IF(tblAEX[[#This Row],[Close]]=MaxClose,tblAEX[[#This Row],[Close]],NA())</f>
        <v>#N/A</v>
      </c>
    </row>
    <row r="1608" spans="1:9" x14ac:dyDescent="0.25">
      <c r="A1608" s="1">
        <v>38820</v>
      </c>
      <c r="B1608">
        <v>463.42</v>
      </c>
      <c r="C1608">
        <v>464.44</v>
      </c>
      <c r="D1608">
        <v>461.36</v>
      </c>
      <c r="E1608">
        <v>462.76</v>
      </c>
      <c r="F1608" t="e">
        <f>IF(tblAEX[[#This Row],[Datum]]&lt;=INDEX(tblRecessie[Eind],MATCH(tblAEX[[#This Row],[Datum]],tblRecessie[Start])),1,NA())</f>
        <v>#N/A</v>
      </c>
      <c r="G1608" s="3">
        <f>tblAEX[[#This Row],[Close]]/INDEX(tblAEX[Close],MATCH(EDATE(tblAEX[[#This Row],[Datum]],-12),tblAEX[Datum]))-1</f>
        <v>0.24840833063558865</v>
      </c>
      <c r="H1608" t="e">
        <f ca="1">IF(tblAEX[[#This Row],[Close]]=MinClose,tblAEX[[#This Row],[Close]],NA())</f>
        <v>#N/A</v>
      </c>
      <c r="I1608" t="e">
        <f ca="1">IF(tblAEX[[#This Row],[Close]]=MaxClose,tblAEX[[#This Row],[Close]],NA())</f>
        <v>#N/A</v>
      </c>
    </row>
    <row r="1609" spans="1:9" x14ac:dyDescent="0.25">
      <c r="A1609" s="1">
        <v>38825</v>
      </c>
      <c r="B1609">
        <v>462.2</v>
      </c>
      <c r="C1609">
        <v>462.89</v>
      </c>
      <c r="D1609">
        <v>460.09</v>
      </c>
      <c r="E1609">
        <v>462.73</v>
      </c>
      <c r="F1609" t="e">
        <f>IF(tblAEX[[#This Row],[Datum]]&lt;=INDEX(tblRecessie[Eind],MATCH(tblAEX[[#This Row],[Datum]],tblRecessie[Start])),1,NA())</f>
        <v>#N/A</v>
      </c>
      <c r="G1609" s="3">
        <f>tblAEX[[#This Row],[Close]]/INDEX(tblAEX[Close],MATCH(EDATE(tblAEX[[#This Row],[Datum]],-12),tblAEX[Datum]))-1</f>
        <v>0.30024165449027773</v>
      </c>
      <c r="H1609" t="e">
        <f ca="1">IF(tblAEX[[#This Row],[Close]]=MinClose,tblAEX[[#This Row],[Close]],NA())</f>
        <v>#N/A</v>
      </c>
      <c r="I1609" t="e">
        <f ca="1">IF(tblAEX[[#This Row],[Close]]=MaxClose,tblAEX[[#This Row],[Close]],NA())</f>
        <v>#N/A</v>
      </c>
    </row>
    <row r="1610" spans="1:9" x14ac:dyDescent="0.25">
      <c r="A1610" s="1">
        <v>38826</v>
      </c>
      <c r="B1610">
        <v>467.4</v>
      </c>
      <c r="C1610">
        <v>469.02</v>
      </c>
      <c r="D1610">
        <v>466.38</v>
      </c>
      <c r="E1610">
        <v>468.86</v>
      </c>
      <c r="F1610" t="e">
        <f>IF(tblAEX[[#This Row],[Datum]]&lt;=INDEX(tblRecessie[Eind],MATCH(tblAEX[[#This Row],[Datum]],tblRecessie[Start])),1,NA())</f>
        <v>#N/A</v>
      </c>
      <c r="G1610" s="3">
        <f>tblAEX[[#This Row],[Close]]/INDEX(tblAEX[Close],MATCH(EDATE(tblAEX[[#This Row],[Datum]],-12),tblAEX[Datum]))-1</f>
        <v>0.31462217860647712</v>
      </c>
      <c r="H1610" t="e">
        <f ca="1">IF(tblAEX[[#This Row],[Close]]=MinClose,tblAEX[[#This Row],[Close]],NA())</f>
        <v>#N/A</v>
      </c>
      <c r="I1610" t="e">
        <f ca="1">IF(tblAEX[[#This Row],[Close]]=MaxClose,tblAEX[[#This Row],[Close]],NA())</f>
        <v>#N/A</v>
      </c>
    </row>
    <row r="1611" spans="1:9" x14ac:dyDescent="0.25">
      <c r="A1611" s="1">
        <v>38827</v>
      </c>
      <c r="B1611">
        <v>470.81</v>
      </c>
      <c r="C1611">
        <v>474.68</v>
      </c>
      <c r="D1611">
        <v>470.48</v>
      </c>
      <c r="E1611">
        <v>472.64</v>
      </c>
      <c r="F1611" t="e">
        <f>IF(tblAEX[[#This Row],[Datum]]&lt;=INDEX(tblRecessie[Eind],MATCH(tblAEX[[#This Row],[Datum]],tblRecessie[Start])),1,NA())</f>
        <v>#N/A</v>
      </c>
      <c r="G1611" s="3">
        <f>tblAEX[[#This Row],[Close]]/INDEX(tblAEX[Close],MATCH(EDATE(tblAEX[[#This Row],[Datum]],-12),tblAEX[Datum]))-1</f>
        <v>0.33555624629122049</v>
      </c>
      <c r="H1611" t="e">
        <f ca="1">IF(tblAEX[[#This Row],[Close]]=MinClose,tblAEX[[#This Row],[Close]],NA())</f>
        <v>#N/A</v>
      </c>
      <c r="I1611" t="e">
        <f ca="1">IF(tblAEX[[#This Row],[Close]]=MaxClose,tblAEX[[#This Row],[Close]],NA())</f>
        <v>#N/A</v>
      </c>
    </row>
    <row r="1612" spans="1:9" x14ac:dyDescent="0.25">
      <c r="A1612" s="1">
        <v>38828</v>
      </c>
      <c r="B1612">
        <v>474.05</v>
      </c>
      <c r="C1612">
        <v>478.22</v>
      </c>
      <c r="D1612">
        <v>473.8</v>
      </c>
      <c r="E1612">
        <v>478</v>
      </c>
      <c r="F1612" t="e">
        <f>IF(tblAEX[[#This Row],[Datum]]&lt;=INDEX(tblRecessie[Eind],MATCH(tblAEX[[#This Row],[Datum]],tblRecessie[Start])),1,NA())</f>
        <v>#N/A</v>
      </c>
      <c r="G1612" s="3">
        <f>tblAEX[[#This Row],[Close]]/INDEX(tblAEX[Close],MATCH(EDATE(tblAEX[[#This Row],[Datum]],-12),tblAEX[Datum]))-1</f>
        <v>0.35311102304251829</v>
      </c>
      <c r="H1612" t="e">
        <f ca="1">IF(tblAEX[[#This Row],[Close]]=MinClose,tblAEX[[#This Row],[Close]],NA())</f>
        <v>#N/A</v>
      </c>
      <c r="I1612" t="e">
        <f ca="1">IF(tblAEX[[#This Row],[Close]]=MaxClose,tblAEX[[#This Row],[Close]],NA())</f>
        <v>#N/A</v>
      </c>
    </row>
    <row r="1613" spans="1:9" x14ac:dyDescent="0.25">
      <c r="A1613" s="1">
        <v>38831</v>
      </c>
      <c r="B1613">
        <v>475.92</v>
      </c>
      <c r="C1613">
        <v>477.05</v>
      </c>
      <c r="D1613">
        <v>475.36</v>
      </c>
      <c r="E1613">
        <v>475.64</v>
      </c>
      <c r="F1613" t="e">
        <f>IF(tblAEX[[#This Row],[Datum]]&lt;=INDEX(tblRecessie[Eind],MATCH(tblAEX[[#This Row],[Datum]],tblRecessie[Start])),1,NA())</f>
        <v>#N/A</v>
      </c>
      <c r="G1613" s="3">
        <f>tblAEX[[#This Row],[Close]]/INDEX(tblAEX[Close],MATCH(EDATE(tblAEX[[#This Row],[Datum]],-12),tblAEX[Datum]))-1</f>
        <v>0.33539221741815939</v>
      </c>
      <c r="H1613" t="e">
        <f ca="1">IF(tblAEX[[#This Row],[Close]]=MinClose,tblAEX[[#This Row],[Close]],NA())</f>
        <v>#N/A</v>
      </c>
      <c r="I1613" t="e">
        <f ca="1">IF(tblAEX[[#This Row],[Close]]=MaxClose,tblAEX[[#This Row],[Close]],NA())</f>
        <v>#N/A</v>
      </c>
    </row>
    <row r="1614" spans="1:9" x14ac:dyDescent="0.25">
      <c r="A1614" s="1">
        <v>38832</v>
      </c>
      <c r="B1614">
        <v>475.79</v>
      </c>
      <c r="C1614">
        <v>478.44</v>
      </c>
      <c r="D1614">
        <v>475.13</v>
      </c>
      <c r="E1614">
        <v>476.04</v>
      </c>
      <c r="F1614" t="e">
        <f>IF(tblAEX[[#This Row],[Datum]]&lt;=INDEX(tblRecessie[Eind],MATCH(tblAEX[[#This Row],[Datum]],tblRecessie[Start])),1,NA())</f>
        <v>#N/A</v>
      </c>
      <c r="G1614" s="3">
        <f>tblAEX[[#This Row],[Close]]/INDEX(tblAEX[Close],MATCH(EDATE(tblAEX[[#This Row],[Datum]],-12),tblAEX[Datum]))-1</f>
        <v>0.33307196863623623</v>
      </c>
      <c r="H1614" t="e">
        <f ca="1">IF(tblAEX[[#This Row],[Close]]=MinClose,tblAEX[[#This Row],[Close]],NA())</f>
        <v>#N/A</v>
      </c>
      <c r="I1614" t="e">
        <f ca="1">IF(tblAEX[[#This Row],[Close]]=MaxClose,tblAEX[[#This Row],[Close]],NA())</f>
        <v>#N/A</v>
      </c>
    </row>
    <row r="1615" spans="1:9" x14ac:dyDescent="0.25">
      <c r="A1615" s="1">
        <v>38833</v>
      </c>
      <c r="B1615">
        <v>475.36</v>
      </c>
      <c r="C1615">
        <v>477.93</v>
      </c>
      <c r="D1615">
        <v>475.36</v>
      </c>
      <c r="E1615">
        <v>477.47</v>
      </c>
      <c r="F1615" t="e">
        <f>IF(tblAEX[[#This Row],[Datum]]&lt;=INDEX(tblRecessie[Eind],MATCH(tblAEX[[#This Row],[Datum]],tblRecessie[Start])),1,NA())</f>
        <v>#N/A</v>
      </c>
      <c r="G1615" s="3">
        <f>tblAEX[[#This Row],[Close]]/INDEX(tblAEX[Close],MATCH(EDATE(tblAEX[[#This Row],[Datum]],-12),tblAEX[Datum]))-1</f>
        <v>0.34049243381341432</v>
      </c>
      <c r="H1615" t="e">
        <f ca="1">IF(tblAEX[[#This Row],[Close]]=MinClose,tblAEX[[#This Row],[Close]],NA())</f>
        <v>#N/A</v>
      </c>
      <c r="I1615" t="e">
        <f ca="1">IF(tblAEX[[#This Row],[Close]]=MaxClose,tblAEX[[#This Row],[Close]],NA())</f>
        <v>#N/A</v>
      </c>
    </row>
    <row r="1616" spans="1:9" x14ac:dyDescent="0.25">
      <c r="A1616" s="1">
        <v>38834</v>
      </c>
      <c r="B1616">
        <v>476.28</v>
      </c>
      <c r="C1616">
        <v>476.52</v>
      </c>
      <c r="D1616">
        <v>470.33</v>
      </c>
      <c r="E1616">
        <v>474.44</v>
      </c>
      <c r="F1616" t="e">
        <f>IF(tblAEX[[#This Row],[Datum]]&lt;=INDEX(tblRecessie[Eind],MATCH(tblAEX[[#This Row],[Datum]],tblRecessie[Start])),1,NA())</f>
        <v>#N/A</v>
      </c>
      <c r="G1616" s="3">
        <f>tblAEX[[#This Row],[Close]]/INDEX(tblAEX[Close],MATCH(EDATE(tblAEX[[#This Row],[Datum]],-12),tblAEX[Datum]))-1</f>
        <v>0.35349328160214544</v>
      </c>
      <c r="H1616" t="e">
        <f ca="1">IF(tblAEX[[#This Row],[Close]]=MinClose,tblAEX[[#This Row],[Close]],NA())</f>
        <v>#N/A</v>
      </c>
      <c r="I1616" t="e">
        <f ca="1">IF(tblAEX[[#This Row],[Close]]=MaxClose,tblAEX[[#This Row],[Close]],NA())</f>
        <v>#N/A</v>
      </c>
    </row>
    <row r="1617" spans="1:9" x14ac:dyDescent="0.25">
      <c r="A1617" s="1">
        <v>38835</v>
      </c>
      <c r="B1617">
        <v>473.27</v>
      </c>
      <c r="C1617">
        <v>473.34</v>
      </c>
      <c r="D1617">
        <v>468.44</v>
      </c>
      <c r="E1617">
        <v>469.4</v>
      </c>
      <c r="F1617" t="e">
        <f>IF(tblAEX[[#This Row],[Datum]]&lt;=INDEX(tblRecessie[Eind],MATCH(tblAEX[[#This Row],[Datum]],tblRecessie[Start])),1,NA())</f>
        <v>#N/A</v>
      </c>
      <c r="G1617" s="3">
        <f>tblAEX[[#This Row],[Close]]/INDEX(tblAEX[Close],MATCH(EDATE(tblAEX[[#This Row],[Datum]],-12),tblAEX[Datum]))-1</f>
        <v>0.35293269923620119</v>
      </c>
      <c r="H1617" t="e">
        <f ca="1">IF(tblAEX[[#This Row],[Close]]=MinClose,tblAEX[[#This Row],[Close]],NA())</f>
        <v>#N/A</v>
      </c>
      <c r="I1617" t="e">
        <f ca="1">IF(tblAEX[[#This Row],[Close]]=MaxClose,tblAEX[[#This Row],[Close]],NA())</f>
        <v>#N/A</v>
      </c>
    </row>
    <row r="1618" spans="1:9" x14ac:dyDescent="0.25">
      <c r="A1618" s="1">
        <v>38839</v>
      </c>
      <c r="B1618">
        <v>467.67</v>
      </c>
      <c r="C1618">
        <v>470.23</v>
      </c>
      <c r="D1618">
        <v>467.56</v>
      </c>
      <c r="E1618">
        <v>470.13</v>
      </c>
      <c r="F1618" t="e">
        <f>IF(tblAEX[[#This Row],[Datum]]&lt;=INDEX(tblRecessie[Eind],MATCH(tblAEX[[#This Row],[Datum]],tblRecessie[Start])),1,NA())</f>
        <v>#N/A</v>
      </c>
      <c r="G1618" s="3">
        <f>tblAEX[[#This Row],[Close]]/INDEX(tblAEX[Close],MATCH(EDATE(tblAEX[[#This Row],[Datum]],-12),tblAEX[Datum]))-1</f>
        <v>0.3495134483451503</v>
      </c>
      <c r="H1618" t="e">
        <f ca="1">IF(tblAEX[[#This Row],[Close]]=MinClose,tblAEX[[#This Row],[Close]],NA())</f>
        <v>#N/A</v>
      </c>
      <c r="I1618" t="e">
        <f ca="1">IF(tblAEX[[#This Row],[Close]]=MaxClose,tblAEX[[#This Row],[Close]],NA())</f>
        <v>#N/A</v>
      </c>
    </row>
    <row r="1619" spans="1:9" x14ac:dyDescent="0.25">
      <c r="A1619" s="1">
        <v>38840</v>
      </c>
      <c r="B1619">
        <v>473.24</v>
      </c>
      <c r="C1619">
        <v>473.75</v>
      </c>
      <c r="D1619">
        <v>463.76</v>
      </c>
      <c r="E1619">
        <v>464.64</v>
      </c>
      <c r="F1619" t="e">
        <f>IF(tblAEX[[#This Row],[Datum]]&lt;=INDEX(tblRecessie[Eind],MATCH(tblAEX[[#This Row],[Datum]],tblRecessie[Start])),1,NA())</f>
        <v>#N/A</v>
      </c>
      <c r="G1619" s="3">
        <f>tblAEX[[#This Row],[Close]]/INDEX(tblAEX[Close],MATCH(EDATE(tblAEX[[#This Row],[Datum]],-12),tblAEX[Datum]))-1</f>
        <v>0.33104159504984532</v>
      </c>
      <c r="H1619" t="e">
        <f ca="1">IF(tblAEX[[#This Row],[Close]]=MinClose,tblAEX[[#This Row],[Close]],NA())</f>
        <v>#N/A</v>
      </c>
      <c r="I1619" t="e">
        <f ca="1">IF(tblAEX[[#This Row],[Close]]=MaxClose,tblAEX[[#This Row],[Close]],NA())</f>
        <v>#N/A</v>
      </c>
    </row>
    <row r="1620" spans="1:9" x14ac:dyDescent="0.25">
      <c r="A1620" s="1">
        <v>38841</v>
      </c>
      <c r="B1620">
        <v>465.11</v>
      </c>
      <c r="C1620">
        <v>467.01</v>
      </c>
      <c r="D1620">
        <v>463.34</v>
      </c>
      <c r="E1620">
        <v>466.59</v>
      </c>
      <c r="F1620" t="e">
        <f>IF(tblAEX[[#This Row],[Datum]]&lt;=INDEX(tblRecessie[Eind],MATCH(tblAEX[[#This Row],[Datum]],tblRecessie[Start])),1,NA())</f>
        <v>#N/A</v>
      </c>
      <c r="G1620" s="3">
        <f>tblAEX[[#This Row],[Close]]/INDEX(tblAEX[Close],MATCH(EDATE(tblAEX[[#This Row],[Datum]],-12),tblAEX[Datum]))-1</f>
        <v>0.32863488809157682</v>
      </c>
      <c r="H1620" t="e">
        <f ca="1">IF(tblAEX[[#This Row],[Close]]=MinClose,tblAEX[[#This Row],[Close]],NA())</f>
        <v>#N/A</v>
      </c>
      <c r="I1620" t="e">
        <f ca="1">IF(tblAEX[[#This Row],[Close]]=MaxClose,tblAEX[[#This Row],[Close]],NA())</f>
        <v>#N/A</v>
      </c>
    </row>
    <row r="1621" spans="1:9" x14ac:dyDescent="0.25">
      <c r="A1621" s="1">
        <v>38842</v>
      </c>
      <c r="B1621">
        <v>467.37</v>
      </c>
      <c r="C1621">
        <v>471.72</v>
      </c>
      <c r="D1621">
        <v>466.61</v>
      </c>
      <c r="E1621">
        <v>471.72</v>
      </c>
      <c r="F1621" t="e">
        <f>IF(tblAEX[[#This Row],[Datum]]&lt;=INDEX(tblRecessie[Eind],MATCH(tblAEX[[#This Row],[Datum]],tblRecessie[Start])),1,NA())</f>
        <v>#N/A</v>
      </c>
      <c r="G1621" s="3">
        <f>tblAEX[[#This Row],[Close]]/INDEX(tblAEX[Close],MATCH(EDATE(tblAEX[[#This Row],[Datum]],-12),tblAEX[Datum]))-1</f>
        <v>0.32961271774057188</v>
      </c>
      <c r="H1621" t="e">
        <f ca="1">IF(tblAEX[[#This Row],[Close]]=MinClose,tblAEX[[#This Row],[Close]],NA())</f>
        <v>#N/A</v>
      </c>
      <c r="I1621" t="e">
        <f ca="1">IF(tblAEX[[#This Row],[Close]]=MaxClose,tblAEX[[#This Row],[Close]],NA())</f>
        <v>#N/A</v>
      </c>
    </row>
    <row r="1622" spans="1:9" x14ac:dyDescent="0.25">
      <c r="A1622" s="1">
        <v>38845</v>
      </c>
      <c r="B1622">
        <v>473.15</v>
      </c>
      <c r="C1622">
        <v>474.26</v>
      </c>
      <c r="D1622">
        <v>472.08</v>
      </c>
      <c r="E1622">
        <v>472.67</v>
      </c>
      <c r="F1622" t="e">
        <f>IF(tblAEX[[#This Row],[Datum]]&lt;=INDEX(tblRecessie[Eind],MATCH(tblAEX[[#This Row],[Datum]],tblRecessie[Start])),1,NA())</f>
        <v>#N/A</v>
      </c>
      <c r="G1622" s="3">
        <f>tblAEX[[#This Row],[Close]]/INDEX(tblAEX[Close],MATCH(EDATE(tblAEX[[#This Row],[Datum]],-12),tblAEX[Datum]))-1</f>
        <v>0.32530492079069129</v>
      </c>
      <c r="H1622" t="e">
        <f ca="1">IF(tblAEX[[#This Row],[Close]]=MinClose,tblAEX[[#This Row],[Close]],NA())</f>
        <v>#N/A</v>
      </c>
      <c r="I1622" t="e">
        <f ca="1">IF(tblAEX[[#This Row],[Close]]=MaxClose,tblAEX[[#This Row],[Close]],NA())</f>
        <v>#N/A</v>
      </c>
    </row>
    <row r="1623" spans="1:9" x14ac:dyDescent="0.25">
      <c r="A1623" s="1">
        <v>38846</v>
      </c>
      <c r="B1623">
        <v>473.44</v>
      </c>
      <c r="C1623">
        <v>473.52</v>
      </c>
      <c r="D1623">
        <v>471.09</v>
      </c>
      <c r="E1623">
        <v>473.52</v>
      </c>
      <c r="F1623" t="e">
        <f>IF(tblAEX[[#This Row],[Datum]]&lt;=INDEX(tblRecessie[Eind],MATCH(tblAEX[[#This Row],[Datum]],tblRecessie[Start])),1,NA())</f>
        <v>#N/A</v>
      </c>
      <c r="G1623" s="3">
        <f>tblAEX[[#This Row],[Close]]/INDEX(tblAEX[Close],MATCH(EDATE(tblAEX[[#This Row],[Datum]],-12),tblAEX[Datum]))-1</f>
        <v>0.33037394993397573</v>
      </c>
      <c r="H1623" t="e">
        <f ca="1">IF(tblAEX[[#This Row],[Close]]=MinClose,tblAEX[[#This Row],[Close]],NA())</f>
        <v>#N/A</v>
      </c>
      <c r="I1623" t="e">
        <f ca="1">IF(tblAEX[[#This Row],[Close]]=MaxClose,tblAEX[[#This Row],[Close]],NA())</f>
        <v>#N/A</v>
      </c>
    </row>
    <row r="1624" spans="1:9" x14ac:dyDescent="0.25">
      <c r="A1624" s="1">
        <v>38847</v>
      </c>
      <c r="B1624">
        <v>470.96</v>
      </c>
      <c r="C1624">
        <v>472.54</v>
      </c>
      <c r="D1624">
        <v>469.07</v>
      </c>
      <c r="E1624">
        <v>469.07</v>
      </c>
      <c r="F1624" t="e">
        <f>IF(tblAEX[[#This Row],[Datum]]&lt;=INDEX(tblRecessie[Eind],MATCH(tblAEX[[#This Row],[Datum]],tblRecessie[Start])),1,NA())</f>
        <v>#N/A</v>
      </c>
      <c r="G1624" s="3">
        <f>tblAEX[[#This Row],[Close]]/INDEX(tblAEX[Close],MATCH(EDATE(tblAEX[[#This Row],[Datum]],-12),tblAEX[Datum]))-1</f>
        <v>0.32490679019319835</v>
      </c>
      <c r="H1624" t="e">
        <f ca="1">IF(tblAEX[[#This Row],[Close]]=MinClose,tblAEX[[#This Row],[Close]],NA())</f>
        <v>#N/A</v>
      </c>
      <c r="I1624" t="e">
        <f ca="1">IF(tblAEX[[#This Row],[Close]]=MaxClose,tblAEX[[#This Row],[Close]],NA())</f>
        <v>#N/A</v>
      </c>
    </row>
    <row r="1625" spans="1:9" x14ac:dyDescent="0.25">
      <c r="A1625" s="1">
        <v>38848</v>
      </c>
      <c r="B1625">
        <v>470.34</v>
      </c>
      <c r="C1625">
        <v>473.32</v>
      </c>
      <c r="D1625">
        <v>466.88</v>
      </c>
      <c r="E1625">
        <v>466.88</v>
      </c>
      <c r="F1625" t="e">
        <f>IF(tblAEX[[#This Row],[Datum]]&lt;=INDEX(tblRecessie[Eind],MATCH(tblAEX[[#This Row],[Datum]],tblRecessie[Start])),1,NA())</f>
        <v>#N/A</v>
      </c>
      <c r="G1625" s="3">
        <f>tblAEX[[#This Row],[Close]]/INDEX(tblAEX[Close],MATCH(EDATE(tblAEX[[#This Row],[Datum]],-12),tblAEX[Datum]))-1</f>
        <v>0.32343103350530078</v>
      </c>
      <c r="H1625" t="e">
        <f ca="1">IF(tblAEX[[#This Row],[Close]]=MinClose,tblAEX[[#This Row],[Close]],NA())</f>
        <v>#N/A</v>
      </c>
      <c r="I1625" t="e">
        <f ca="1">IF(tblAEX[[#This Row],[Close]]=MaxClose,tblAEX[[#This Row],[Close]],NA())</f>
        <v>#N/A</v>
      </c>
    </row>
    <row r="1626" spans="1:9" x14ac:dyDescent="0.25">
      <c r="A1626" s="1">
        <v>38849</v>
      </c>
      <c r="B1626">
        <v>464.12</v>
      </c>
      <c r="C1626">
        <v>464.21</v>
      </c>
      <c r="D1626">
        <v>455.09</v>
      </c>
      <c r="E1626">
        <v>455.09</v>
      </c>
      <c r="F1626" t="e">
        <f>IF(tblAEX[[#This Row],[Datum]]&lt;=INDEX(tblRecessie[Eind],MATCH(tblAEX[[#This Row],[Datum]],tblRecessie[Start])),1,NA())</f>
        <v>#N/A</v>
      </c>
      <c r="G1626" s="3">
        <f>tblAEX[[#This Row],[Close]]/INDEX(tblAEX[Close],MATCH(EDATE(tblAEX[[#This Row],[Datum]],-12),tblAEX[Datum]))-1</f>
        <v>0.28223261580074377</v>
      </c>
      <c r="H1626" t="e">
        <f ca="1">IF(tblAEX[[#This Row],[Close]]=MinClose,tblAEX[[#This Row],[Close]],NA())</f>
        <v>#N/A</v>
      </c>
      <c r="I1626" t="e">
        <f ca="1">IF(tblAEX[[#This Row],[Close]]=MaxClose,tblAEX[[#This Row],[Close]],NA())</f>
        <v>#N/A</v>
      </c>
    </row>
    <row r="1627" spans="1:9" x14ac:dyDescent="0.25">
      <c r="A1627" s="1">
        <v>38852</v>
      </c>
      <c r="B1627">
        <v>451.98</v>
      </c>
      <c r="C1627">
        <v>453.49</v>
      </c>
      <c r="D1627">
        <v>446.79</v>
      </c>
      <c r="E1627">
        <v>450.09</v>
      </c>
      <c r="F1627" t="e">
        <f>IF(tblAEX[[#This Row],[Datum]]&lt;=INDEX(tblRecessie[Eind],MATCH(tblAEX[[#This Row],[Datum]],tblRecessie[Start])),1,NA())</f>
        <v>#N/A</v>
      </c>
      <c r="G1627" s="3">
        <f>tblAEX[[#This Row],[Close]]/INDEX(tblAEX[Close],MATCH(EDATE(tblAEX[[#This Row],[Datum]],-12),tblAEX[Datum]))-1</f>
        <v>0.26604033641810343</v>
      </c>
      <c r="H1627" t="e">
        <f ca="1">IF(tblAEX[[#This Row],[Close]]=MinClose,tblAEX[[#This Row],[Close]],NA())</f>
        <v>#N/A</v>
      </c>
      <c r="I1627" t="e">
        <f ca="1">IF(tblAEX[[#This Row],[Close]]=MaxClose,tblAEX[[#This Row],[Close]],NA())</f>
        <v>#N/A</v>
      </c>
    </row>
    <row r="1628" spans="1:9" x14ac:dyDescent="0.25">
      <c r="A1628" s="1">
        <v>38853</v>
      </c>
      <c r="B1628">
        <v>450.65</v>
      </c>
      <c r="C1628">
        <v>453.46</v>
      </c>
      <c r="D1628">
        <v>448.02</v>
      </c>
      <c r="E1628">
        <v>451.08</v>
      </c>
      <c r="F1628" t="e">
        <f>IF(tblAEX[[#This Row],[Datum]]&lt;=INDEX(tblRecessie[Eind],MATCH(tblAEX[[#This Row],[Datum]],tblRecessie[Start])),1,NA())</f>
        <v>#N/A</v>
      </c>
      <c r="G1628" s="3">
        <f>tblAEX[[#This Row],[Close]]/INDEX(tblAEX[Close],MATCH(EDATE(tblAEX[[#This Row],[Datum]],-12),tblAEX[Datum]))-1</f>
        <v>0.27122083192424751</v>
      </c>
      <c r="H1628" t="e">
        <f ca="1">IF(tblAEX[[#This Row],[Close]]=MinClose,tblAEX[[#This Row],[Close]],NA())</f>
        <v>#N/A</v>
      </c>
      <c r="I1628" t="e">
        <f ca="1">IF(tblAEX[[#This Row],[Close]]=MaxClose,tblAEX[[#This Row],[Close]],NA())</f>
        <v>#N/A</v>
      </c>
    </row>
    <row r="1629" spans="1:9" x14ac:dyDescent="0.25">
      <c r="A1629" s="1">
        <v>38854</v>
      </c>
      <c r="B1629">
        <v>452.61</v>
      </c>
      <c r="C1629">
        <v>453.34</v>
      </c>
      <c r="D1629">
        <v>436.47</v>
      </c>
      <c r="E1629">
        <v>436.47</v>
      </c>
      <c r="F1629" t="e">
        <f>IF(tblAEX[[#This Row],[Datum]]&lt;=INDEX(tblRecessie[Eind],MATCH(tblAEX[[#This Row],[Datum]],tblRecessie[Start])),1,NA())</f>
        <v>#N/A</v>
      </c>
      <c r="G1629" s="3">
        <f>tblAEX[[#This Row],[Close]]/INDEX(tblAEX[Close],MATCH(EDATE(tblAEX[[#This Row],[Datum]],-12),tblAEX[Datum]))-1</f>
        <v>0.22828197551709573</v>
      </c>
      <c r="H1629" t="e">
        <f ca="1">IF(tblAEX[[#This Row],[Close]]=MinClose,tblAEX[[#This Row],[Close]],NA())</f>
        <v>#N/A</v>
      </c>
      <c r="I1629" t="e">
        <f ca="1">IF(tblAEX[[#This Row],[Close]]=MaxClose,tblAEX[[#This Row],[Close]],NA())</f>
        <v>#N/A</v>
      </c>
    </row>
    <row r="1630" spans="1:9" x14ac:dyDescent="0.25">
      <c r="A1630" s="1">
        <v>38855</v>
      </c>
      <c r="B1630">
        <v>437.41</v>
      </c>
      <c r="C1630">
        <v>441.41</v>
      </c>
      <c r="D1630">
        <v>432.01</v>
      </c>
      <c r="E1630">
        <v>437.1</v>
      </c>
      <c r="F1630" t="e">
        <f>IF(tblAEX[[#This Row],[Datum]]&lt;=INDEX(tblRecessie[Eind],MATCH(tblAEX[[#This Row],[Datum]],tblRecessie[Start])),1,NA())</f>
        <v>#N/A</v>
      </c>
      <c r="G1630" s="3">
        <f>tblAEX[[#This Row],[Close]]/INDEX(tblAEX[Close],MATCH(EDATE(tblAEX[[#This Row],[Datum]],-12),tblAEX[Datum]))-1</f>
        <v>0.21083686528712708</v>
      </c>
      <c r="H1630" t="e">
        <f ca="1">IF(tblAEX[[#This Row],[Close]]=MinClose,tblAEX[[#This Row],[Close]],NA())</f>
        <v>#N/A</v>
      </c>
      <c r="I1630" t="e">
        <f ca="1">IF(tblAEX[[#This Row],[Close]]=MaxClose,tblAEX[[#This Row],[Close]],NA())</f>
        <v>#N/A</v>
      </c>
    </row>
    <row r="1631" spans="1:9" x14ac:dyDescent="0.25">
      <c r="A1631" s="1">
        <v>38856</v>
      </c>
      <c r="B1631">
        <v>436.18</v>
      </c>
      <c r="C1631">
        <v>440.6</v>
      </c>
      <c r="D1631">
        <v>436.18</v>
      </c>
      <c r="E1631">
        <v>438.98</v>
      </c>
      <c r="F1631" t="e">
        <f>IF(tblAEX[[#This Row],[Datum]]&lt;=INDEX(tblRecessie[Eind],MATCH(tblAEX[[#This Row],[Datum]],tblRecessie[Start])),1,NA())</f>
        <v>#N/A</v>
      </c>
      <c r="G1631" s="3">
        <f>tblAEX[[#This Row],[Close]]/INDEX(tblAEX[Close],MATCH(EDATE(tblAEX[[#This Row],[Datum]],-12),tblAEX[Datum]))-1</f>
        <v>0.20861209768453515</v>
      </c>
      <c r="H1631" t="e">
        <f ca="1">IF(tblAEX[[#This Row],[Close]]=MinClose,tblAEX[[#This Row],[Close]],NA())</f>
        <v>#N/A</v>
      </c>
      <c r="I1631" t="e">
        <f ca="1">IF(tblAEX[[#This Row],[Close]]=MaxClose,tblAEX[[#This Row],[Close]],NA())</f>
        <v>#N/A</v>
      </c>
    </row>
    <row r="1632" spans="1:9" x14ac:dyDescent="0.25">
      <c r="A1632" s="1">
        <v>38859</v>
      </c>
      <c r="B1632">
        <v>434.75</v>
      </c>
      <c r="C1632">
        <v>436.38</v>
      </c>
      <c r="D1632">
        <v>426.18</v>
      </c>
      <c r="E1632">
        <v>428.78</v>
      </c>
      <c r="F1632" t="e">
        <f>IF(tblAEX[[#This Row],[Datum]]&lt;=INDEX(tblRecessie[Eind],MATCH(tblAEX[[#This Row],[Datum]],tblRecessie[Start])),1,NA())</f>
        <v>#N/A</v>
      </c>
      <c r="G1632" s="3">
        <f>tblAEX[[#This Row],[Close]]/INDEX(tblAEX[Close],MATCH(EDATE(tblAEX[[#This Row],[Datum]],-12),tblAEX[Datum]))-1</f>
        <v>0.17835550181378479</v>
      </c>
      <c r="H1632" t="e">
        <f ca="1">IF(tblAEX[[#This Row],[Close]]=MinClose,tblAEX[[#This Row],[Close]],NA())</f>
        <v>#N/A</v>
      </c>
      <c r="I1632" t="e">
        <f ca="1">IF(tblAEX[[#This Row],[Close]]=MaxClose,tblAEX[[#This Row],[Close]],NA())</f>
        <v>#N/A</v>
      </c>
    </row>
    <row r="1633" spans="1:9" x14ac:dyDescent="0.25">
      <c r="A1633" s="1">
        <v>38860</v>
      </c>
      <c r="B1633">
        <v>431.65</v>
      </c>
      <c r="C1633">
        <v>442.31</v>
      </c>
      <c r="D1633">
        <v>431.48</v>
      </c>
      <c r="E1633">
        <v>439.58</v>
      </c>
      <c r="F1633" t="e">
        <f>IF(tblAEX[[#This Row],[Datum]]&lt;=INDEX(tblRecessie[Eind],MATCH(tblAEX[[#This Row],[Datum]],tblRecessie[Start])),1,NA())</f>
        <v>#N/A</v>
      </c>
      <c r="G1633" s="3">
        <f>tblAEX[[#This Row],[Close]]/INDEX(tblAEX[Close],MATCH(EDATE(tblAEX[[#This Row],[Datum]],-12),tblAEX[Datum]))-1</f>
        <v>0.20080858852132111</v>
      </c>
      <c r="H1633" t="e">
        <f ca="1">IF(tblAEX[[#This Row],[Close]]=MinClose,tblAEX[[#This Row],[Close]],NA())</f>
        <v>#N/A</v>
      </c>
      <c r="I1633" t="e">
        <f ca="1">IF(tblAEX[[#This Row],[Close]]=MaxClose,tblAEX[[#This Row],[Close]],NA())</f>
        <v>#N/A</v>
      </c>
    </row>
    <row r="1634" spans="1:9" x14ac:dyDescent="0.25">
      <c r="A1634" s="1">
        <v>38861</v>
      </c>
      <c r="B1634">
        <v>436.59</v>
      </c>
      <c r="C1634">
        <v>438.04</v>
      </c>
      <c r="D1634">
        <v>430.44</v>
      </c>
      <c r="E1634">
        <v>435.84</v>
      </c>
      <c r="F1634" t="e">
        <f>IF(tblAEX[[#This Row],[Datum]]&lt;=INDEX(tblRecessie[Eind],MATCH(tblAEX[[#This Row],[Datum]],tblRecessie[Start])),1,NA())</f>
        <v>#N/A</v>
      </c>
      <c r="G1634" s="3">
        <f>tblAEX[[#This Row],[Close]]/INDEX(tblAEX[Close],MATCH(EDATE(tblAEX[[#This Row],[Datum]],-12),tblAEX[Datum]))-1</f>
        <v>0.19375513557929325</v>
      </c>
      <c r="H1634" t="e">
        <f ca="1">IF(tblAEX[[#This Row],[Close]]=MinClose,tblAEX[[#This Row],[Close]],NA())</f>
        <v>#N/A</v>
      </c>
      <c r="I1634" t="e">
        <f ca="1">IF(tblAEX[[#This Row],[Close]]=MaxClose,tblAEX[[#This Row],[Close]],NA())</f>
        <v>#N/A</v>
      </c>
    </row>
    <row r="1635" spans="1:9" x14ac:dyDescent="0.25">
      <c r="A1635" s="1">
        <v>38862</v>
      </c>
      <c r="B1635">
        <v>436.66</v>
      </c>
      <c r="C1635">
        <v>440.68</v>
      </c>
      <c r="D1635">
        <v>432.49</v>
      </c>
      <c r="E1635">
        <v>440.28</v>
      </c>
      <c r="F1635" t="e">
        <f>IF(tblAEX[[#This Row],[Datum]]&lt;=INDEX(tblRecessie[Eind],MATCH(tblAEX[[#This Row],[Datum]],tblRecessie[Start])),1,NA())</f>
        <v>#N/A</v>
      </c>
      <c r="G1635" s="3">
        <f>tblAEX[[#This Row],[Close]]/INDEX(tblAEX[Close],MATCH(EDATE(tblAEX[[#This Row],[Datum]],-12),tblAEX[Datum]))-1</f>
        <v>0.20281936400393374</v>
      </c>
      <c r="H1635" t="e">
        <f ca="1">IF(tblAEX[[#This Row],[Close]]=MinClose,tblAEX[[#This Row],[Close]],NA())</f>
        <v>#N/A</v>
      </c>
      <c r="I1635" t="e">
        <f ca="1">IF(tblAEX[[#This Row],[Close]]=MaxClose,tblAEX[[#This Row],[Close]],NA())</f>
        <v>#N/A</v>
      </c>
    </row>
    <row r="1636" spans="1:9" x14ac:dyDescent="0.25">
      <c r="A1636" s="1">
        <v>38863</v>
      </c>
      <c r="B1636">
        <v>444.49</v>
      </c>
      <c r="C1636">
        <v>446.28</v>
      </c>
      <c r="D1636">
        <v>440.48</v>
      </c>
      <c r="E1636">
        <v>446.28</v>
      </c>
      <c r="F1636" t="e">
        <f>IF(tblAEX[[#This Row],[Datum]]&lt;=INDEX(tblRecessie[Eind],MATCH(tblAEX[[#This Row],[Datum]],tblRecessie[Start])),1,NA())</f>
        <v>#N/A</v>
      </c>
      <c r="G1636" s="3">
        <f>tblAEX[[#This Row],[Close]]/INDEX(tblAEX[Close],MATCH(EDATE(tblAEX[[#This Row],[Datum]],-12),tblAEX[Datum]))-1</f>
        <v>0.21186118503231399</v>
      </c>
      <c r="H1636" t="e">
        <f ca="1">IF(tblAEX[[#This Row],[Close]]=MinClose,tblAEX[[#This Row],[Close]],NA())</f>
        <v>#N/A</v>
      </c>
      <c r="I1636" t="e">
        <f ca="1">IF(tblAEX[[#This Row],[Close]]=MaxClose,tblAEX[[#This Row],[Close]],NA())</f>
        <v>#N/A</v>
      </c>
    </row>
    <row r="1637" spans="1:9" x14ac:dyDescent="0.25">
      <c r="A1637" s="1">
        <v>38866</v>
      </c>
      <c r="B1637">
        <v>446.11</v>
      </c>
      <c r="C1637">
        <v>446.4</v>
      </c>
      <c r="D1637">
        <v>444.33</v>
      </c>
      <c r="E1637">
        <v>445.79</v>
      </c>
      <c r="F1637" t="e">
        <f>IF(tblAEX[[#This Row],[Datum]]&lt;=INDEX(tblRecessie[Eind],MATCH(tblAEX[[#This Row],[Datum]],tblRecessie[Start])),1,NA())</f>
        <v>#N/A</v>
      </c>
      <c r="G1637" s="3">
        <f>tblAEX[[#This Row],[Close]]/INDEX(tblAEX[Close],MATCH(EDATE(tblAEX[[#This Row],[Datum]],-12),tblAEX[Datum]))-1</f>
        <v>0.21488526734616009</v>
      </c>
      <c r="H1637" t="e">
        <f ca="1">IF(tblAEX[[#This Row],[Close]]=MinClose,tblAEX[[#This Row],[Close]],NA())</f>
        <v>#N/A</v>
      </c>
      <c r="I1637" t="e">
        <f ca="1">IF(tblAEX[[#This Row],[Close]]=MaxClose,tblAEX[[#This Row],[Close]],NA())</f>
        <v>#N/A</v>
      </c>
    </row>
    <row r="1638" spans="1:9" x14ac:dyDescent="0.25">
      <c r="A1638" s="1">
        <v>38867</v>
      </c>
      <c r="B1638">
        <v>446.12</v>
      </c>
      <c r="C1638">
        <v>446.57</v>
      </c>
      <c r="D1638">
        <v>434.5</v>
      </c>
      <c r="E1638">
        <v>434.7</v>
      </c>
      <c r="F1638" t="e">
        <f>IF(tblAEX[[#This Row],[Datum]]&lt;=INDEX(tblRecessie[Eind],MATCH(tblAEX[[#This Row],[Datum]],tblRecessie[Start])),1,NA())</f>
        <v>#N/A</v>
      </c>
      <c r="G1638" s="3">
        <f>tblAEX[[#This Row],[Close]]/INDEX(tblAEX[Close],MATCH(EDATE(tblAEX[[#This Row],[Datum]],-12),tblAEX[Datum]))-1</f>
        <v>0.17990337115248889</v>
      </c>
      <c r="H1638" t="e">
        <f ca="1">IF(tblAEX[[#This Row],[Close]]=MinClose,tblAEX[[#This Row],[Close]],NA())</f>
        <v>#N/A</v>
      </c>
      <c r="I1638" t="e">
        <f ca="1">IF(tblAEX[[#This Row],[Close]]=MaxClose,tblAEX[[#This Row],[Close]],NA())</f>
        <v>#N/A</v>
      </c>
    </row>
    <row r="1639" spans="1:9" x14ac:dyDescent="0.25">
      <c r="A1639" s="1">
        <v>38868</v>
      </c>
      <c r="B1639">
        <v>431.7</v>
      </c>
      <c r="C1639">
        <v>440.66</v>
      </c>
      <c r="D1639">
        <v>428.98</v>
      </c>
      <c r="E1639">
        <v>440.41</v>
      </c>
      <c r="F1639" t="e">
        <f>IF(tblAEX[[#This Row],[Datum]]&lt;=INDEX(tblRecessie[Eind],MATCH(tblAEX[[#This Row],[Datum]],tblRecessie[Start])),1,NA())</f>
        <v>#N/A</v>
      </c>
      <c r="G1639" s="3">
        <f>tblAEX[[#This Row],[Close]]/INDEX(tblAEX[Close],MATCH(EDATE(tblAEX[[#This Row],[Datum]],-12),tblAEX[Datum]))-1</f>
        <v>0.20766151146210388</v>
      </c>
      <c r="H1639" t="e">
        <f ca="1">IF(tblAEX[[#This Row],[Close]]=MinClose,tblAEX[[#This Row],[Close]],NA())</f>
        <v>#N/A</v>
      </c>
      <c r="I1639" t="e">
        <f ca="1">IF(tblAEX[[#This Row],[Close]]=MaxClose,tblAEX[[#This Row],[Close]],NA())</f>
        <v>#N/A</v>
      </c>
    </row>
    <row r="1640" spans="1:9" x14ac:dyDescent="0.25">
      <c r="A1640" s="1">
        <v>38869</v>
      </c>
      <c r="B1640">
        <v>439.68</v>
      </c>
      <c r="C1640">
        <v>442.35</v>
      </c>
      <c r="D1640">
        <v>435.62</v>
      </c>
      <c r="E1640">
        <v>441.58</v>
      </c>
      <c r="F1640" t="e">
        <f>IF(tblAEX[[#This Row],[Datum]]&lt;=INDEX(tblRecessie[Eind],MATCH(tblAEX[[#This Row],[Datum]],tblRecessie[Start])),1,NA())</f>
        <v>#N/A</v>
      </c>
      <c r="G1640" s="3">
        <f>tblAEX[[#This Row],[Close]]/INDEX(tblAEX[Close],MATCH(EDATE(tblAEX[[#This Row],[Datum]],-12),tblAEX[Datum]))-1</f>
        <v>0.18857665805340229</v>
      </c>
      <c r="H1640" t="e">
        <f ca="1">IF(tblAEX[[#This Row],[Close]]=MinClose,tblAEX[[#This Row],[Close]],NA())</f>
        <v>#N/A</v>
      </c>
      <c r="I1640" t="e">
        <f ca="1">IF(tblAEX[[#This Row],[Close]]=MaxClose,tblAEX[[#This Row],[Close]],NA())</f>
        <v>#N/A</v>
      </c>
    </row>
    <row r="1641" spans="1:9" x14ac:dyDescent="0.25">
      <c r="A1641" s="1">
        <v>38870</v>
      </c>
      <c r="B1641">
        <v>445.05</v>
      </c>
      <c r="C1641">
        <v>445.98</v>
      </c>
      <c r="D1641">
        <v>436.76</v>
      </c>
      <c r="E1641">
        <v>438.9</v>
      </c>
      <c r="F1641" t="e">
        <f>IF(tblAEX[[#This Row],[Datum]]&lt;=INDEX(tblRecessie[Eind],MATCH(tblAEX[[#This Row],[Datum]],tblRecessie[Start])),1,NA())</f>
        <v>#N/A</v>
      </c>
      <c r="G1641" s="3">
        <f>tblAEX[[#This Row],[Close]]/INDEX(tblAEX[Close],MATCH(EDATE(tblAEX[[#This Row],[Datum]],-12),tblAEX[Datum]))-1</f>
        <v>0.1785714285714286</v>
      </c>
      <c r="H1641" t="e">
        <f ca="1">IF(tblAEX[[#This Row],[Close]]=MinClose,tblAEX[[#This Row],[Close]],NA())</f>
        <v>#N/A</v>
      </c>
      <c r="I1641" t="e">
        <f ca="1">IF(tblAEX[[#This Row],[Close]]=MaxClose,tblAEX[[#This Row],[Close]],NA())</f>
        <v>#N/A</v>
      </c>
    </row>
    <row r="1642" spans="1:9" x14ac:dyDescent="0.25">
      <c r="A1642" s="1">
        <v>38873</v>
      </c>
      <c r="B1642">
        <v>439.6</v>
      </c>
      <c r="C1642">
        <v>439.6</v>
      </c>
      <c r="D1642">
        <v>434.15</v>
      </c>
      <c r="E1642">
        <v>436.21</v>
      </c>
      <c r="F1642" t="e">
        <f>IF(tblAEX[[#This Row],[Datum]]&lt;=INDEX(tblRecessie[Eind],MATCH(tblAEX[[#This Row],[Datum]],tblRecessie[Start])),1,NA())</f>
        <v>#N/A</v>
      </c>
      <c r="G1642" s="3">
        <f>tblAEX[[#This Row],[Close]]/INDEX(tblAEX[Close],MATCH(EDATE(tblAEX[[#This Row],[Datum]],-12),tblAEX[Datum]))-1</f>
        <v>0.17412252368647718</v>
      </c>
      <c r="H1642" t="e">
        <f ca="1">IF(tblAEX[[#This Row],[Close]]=MinClose,tblAEX[[#This Row],[Close]],NA())</f>
        <v>#N/A</v>
      </c>
      <c r="I1642" t="e">
        <f ca="1">IF(tblAEX[[#This Row],[Close]]=MaxClose,tblAEX[[#This Row],[Close]],NA())</f>
        <v>#N/A</v>
      </c>
    </row>
    <row r="1643" spans="1:9" x14ac:dyDescent="0.25">
      <c r="A1643" s="1">
        <v>38874</v>
      </c>
      <c r="B1643">
        <v>429.79</v>
      </c>
      <c r="C1643">
        <v>433.39</v>
      </c>
      <c r="D1643">
        <v>427.02</v>
      </c>
      <c r="E1643">
        <v>427.88</v>
      </c>
      <c r="F1643" t="e">
        <f>IF(tblAEX[[#This Row],[Datum]]&lt;=INDEX(tblRecessie[Eind],MATCH(tblAEX[[#This Row],[Datum]],tblRecessie[Start])),1,NA())</f>
        <v>#N/A</v>
      </c>
      <c r="G1643" s="3">
        <f>tblAEX[[#This Row],[Close]]/INDEX(tblAEX[Close],MATCH(EDATE(tblAEX[[#This Row],[Datum]],-12),tblAEX[Datum]))-1</f>
        <v>0.16028961141090647</v>
      </c>
      <c r="H1643" t="e">
        <f ca="1">IF(tblAEX[[#This Row],[Close]]=MinClose,tblAEX[[#This Row],[Close]],NA())</f>
        <v>#N/A</v>
      </c>
      <c r="I1643" t="e">
        <f ca="1">IF(tblAEX[[#This Row],[Close]]=MaxClose,tblAEX[[#This Row],[Close]],NA())</f>
        <v>#N/A</v>
      </c>
    </row>
    <row r="1644" spans="1:9" x14ac:dyDescent="0.25">
      <c r="A1644" s="1">
        <v>38875</v>
      </c>
      <c r="B1644">
        <v>429.13</v>
      </c>
      <c r="C1644">
        <v>433.3</v>
      </c>
      <c r="D1644">
        <v>425.07</v>
      </c>
      <c r="E1644">
        <v>432.06</v>
      </c>
      <c r="F1644" t="e">
        <f>IF(tblAEX[[#This Row],[Datum]]&lt;=INDEX(tblRecessie[Eind],MATCH(tblAEX[[#This Row],[Datum]],tblRecessie[Start])),1,NA())</f>
        <v>#N/A</v>
      </c>
      <c r="G1644" s="3">
        <f>tblAEX[[#This Row],[Close]]/INDEX(tblAEX[Close],MATCH(EDATE(tblAEX[[#This Row],[Datum]],-12),tblAEX[Datum]))-1</f>
        <v>0.16001718305321377</v>
      </c>
      <c r="H1644" t="e">
        <f ca="1">IF(tblAEX[[#This Row],[Close]]=MinClose,tblAEX[[#This Row],[Close]],NA())</f>
        <v>#N/A</v>
      </c>
      <c r="I1644" t="e">
        <f ca="1">IF(tblAEX[[#This Row],[Close]]=MaxClose,tblAEX[[#This Row],[Close]],NA())</f>
        <v>#N/A</v>
      </c>
    </row>
    <row r="1645" spans="1:9" x14ac:dyDescent="0.25">
      <c r="A1645" s="1">
        <v>38876</v>
      </c>
      <c r="B1645">
        <v>422.56</v>
      </c>
      <c r="C1645">
        <v>425.47</v>
      </c>
      <c r="D1645">
        <v>419.64</v>
      </c>
      <c r="E1645">
        <v>419.64</v>
      </c>
      <c r="F1645" t="e">
        <f>IF(tblAEX[[#This Row],[Datum]]&lt;=INDEX(tblRecessie[Eind],MATCH(tblAEX[[#This Row],[Datum]],tblRecessie[Start])),1,NA())</f>
        <v>#N/A</v>
      </c>
      <c r="G1645" s="3">
        <f>tblAEX[[#This Row],[Close]]/INDEX(tblAEX[Close],MATCH(EDATE(tblAEX[[#This Row],[Datum]],-12),tblAEX[Datum]))-1</f>
        <v>0.12564377682403416</v>
      </c>
      <c r="H1645" t="e">
        <f ca="1">IF(tblAEX[[#This Row],[Close]]=MinClose,tblAEX[[#This Row],[Close]],NA())</f>
        <v>#N/A</v>
      </c>
      <c r="I1645" t="e">
        <f ca="1">IF(tblAEX[[#This Row],[Close]]=MaxClose,tblAEX[[#This Row],[Close]],NA())</f>
        <v>#N/A</v>
      </c>
    </row>
    <row r="1646" spans="1:9" x14ac:dyDescent="0.25">
      <c r="A1646" s="1">
        <v>38877</v>
      </c>
      <c r="B1646">
        <v>426.06</v>
      </c>
      <c r="C1646">
        <v>427.89</v>
      </c>
      <c r="D1646">
        <v>423.17</v>
      </c>
      <c r="E1646">
        <v>426.47</v>
      </c>
      <c r="F1646" t="e">
        <f>IF(tblAEX[[#This Row],[Datum]]&lt;=INDEX(tblRecessie[Eind],MATCH(tblAEX[[#This Row],[Datum]],tblRecessie[Start])),1,NA())</f>
        <v>#N/A</v>
      </c>
      <c r="G1646" s="3">
        <f>tblAEX[[#This Row],[Close]]/INDEX(tblAEX[Close],MATCH(EDATE(tblAEX[[#This Row],[Datum]],-12),tblAEX[Datum]))-1</f>
        <v>0.14227936252845863</v>
      </c>
      <c r="H1646" t="e">
        <f ca="1">IF(tblAEX[[#This Row],[Close]]=MinClose,tblAEX[[#This Row],[Close]],NA())</f>
        <v>#N/A</v>
      </c>
      <c r="I1646" t="e">
        <f ca="1">IF(tblAEX[[#This Row],[Close]]=MaxClose,tblAEX[[#This Row],[Close]],NA())</f>
        <v>#N/A</v>
      </c>
    </row>
    <row r="1647" spans="1:9" x14ac:dyDescent="0.25">
      <c r="A1647" s="1">
        <v>38880</v>
      </c>
      <c r="B1647">
        <v>425.79</v>
      </c>
      <c r="C1647">
        <v>428.4</v>
      </c>
      <c r="D1647">
        <v>421.72</v>
      </c>
      <c r="E1647">
        <v>421.72</v>
      </c>
      <c r="F1647" t="e">
        <f>IF(tblAEX[[#This Row],[Datum]]&lt;=INDEX(tblRecessie[Eind],MATCH(tblAEX[[#This Row],[Datum]],tblRecessie[Start])),1,NA())</f>
        <v>#N/A</v>
      </c>
      <c r="G1647" s="3">
        <f>tblAEX[[#This Row],[Close]]/INDEX(tblAEX[Close],MATCH(EDATE(tblAEX[[#This Row],[Datum]],-12),tblAEX[Datum]))-1</f>
        <v>0.12132734185966143</v>
      </c>
      <c r="H1647" t="e">
        <f ca="1">IF(tblAEX[[#This Row],[Close]]=MinClose,tblAEX[[#This Row],[Close]],NA())</f>
        <v>#N/A</v>
      </c>
      <c r="I1647" t="e">
        <f ca="1">IF(tblAEX[[#This Row],[Close]]=MaxClose,tblAEX[[#This Row],[Close]],NA())</f>
        <v>#N/A</v>
      </c>
    </row>
    <row r="1648" spans="1:9" x14ac:dyDescent="0.25">
      <c r="A1648" s="1">
        <v>38881</v>
      </c>
      <c r="B1648">
        <v>414.63</v>
      </c>
      <c r="C1648">
        <v>416.81</v>
      </c>
      <c r="D1648">
        <v>410.29</v>
      </c>
      <c r="E1648">
        <v>412.87</v>
      </c>
      <c r="F1648" t="e">
        <f>IF(tblAEX[[#This Row],[Datum]]&lt;=INDEX(tblRecessie[Eind],MATCH(tblAEX[[#This Row],[Datum]],tblRecessie[Start])),1,NA())</f>
        <v>#N/A</v>
      </c>
      <c r="G1648" s="3">
        <f>tblAEX[[#This Row],[Close]]/INDEX(tblAEX[Close],MATCH(EDATE(tblAEX[[#This Row],[Datum]],-12),tblAEX[Datum]))-1</f>
        <v>9.3840243740892948E-2</v>
      </c>
      <c r="H1648" t="e">
        <f ca="1">IF(tblAEX[[#This Row],[Close]]=MinClose,tblAEX[[#This Row],[Close]],NA())</f>
        <v>#N/A</v>
      </c>
      <c r="I1648" t="e">
        <f ca="1">IF(tblAEX[[#This Row],[Close]]=MaxClose,tblAEX[[#This Row],[Close]],NA())</f>
        <v>#N/A</v>
      </c>
    </row>
    <row r="1649" spans="1:9" x14ac:dyDescent="0.25">
      <c r="A1649" s="1">
        <v>38882</v>
      </c>
      <c r="B1649">
        <v>413.84</v>
      </c>
      <c r="C1649">
        <v>415.17</v>
      </c>
      <c r="D1649">
        <v>409.56</v>
      </c>
      <c r="E1649">
        <v>412.98</v>
      </c>
      <c r="F1649" t="e">
        <f>IF(tblAEX[[#This Row],[Datum]]&lt;=INDEX(tblRecessie[Eind],MATCH(tblAEX[[#This Row],[Datum]],tblRecessie[Start])),1,NA())</f>
        <v>#N/A</v>
      </c>
      <c r="G1649" s="3">
        <f>tblAEX[[#This Row],[Close]]/INDEX(tblAEX[Close],MATCH(EDATE(tblAEX[[#This Row],[Datum]],-12),tblAEX[Datum]))-1</f>
        <v>9.3436416108448883E-2</v>
      </c>
      <c r="H1649" t="e">
        <f ca="1">IF(tblAEX[[#This Row],[Close]]=MinClose,tblAEX[[#This Row],[Close]],NA())</f>
        <v>#N/A</v>
      </c>
      <c r="I1649" t="e">
        <f ca="1">IF(tblAEX[[#This Row],[Close]]=MaxClose,tblAEX[[#This Row],[Close]],NA())</f>
        <v>#N/A</v>
      </c>
    </row>
    <row r="1650" spans="1:9" x14ac:dyDescent="0.25">
      <c r="A1650" s="1">
        <v>38883</v>
      </c>
      <c r="B1650">
        <v>415.82</v>
      </c>
      <c r="C1650">
        <v>423.96</v>
      </c>
      <c r="D1650">
        <v>415.82</v>
      </c>
      <c r="E1650">
        <v>423.73</v>
      </c>
      <c r="F1650" t="e">
        <f>IF(tblAEX[[#This Row],[Datum]]&lt;=INDEX(tblRecessie[Eind],MATCH(tblAEX[[#This Row],[Datum]],tblRecessie[Start])),1,NA())</f>
        <v>#N/A</v>
      </c>
      <c r="G1650" s="3">
        <f>tblAEX[[#This Row],[Close]]/INDEX(tblAEX[Close],MATCH(EDATE(tblAEX[[#This Row],[Datum]],-12),tblAEX[Datum]))-1</f>
        <v>0.12748124101963709</v>
      </c>
      <c r="H1650" t="e">
        <f ca="1">IF(tblAEX[[#This Row],[Close]]=MinClose,tblAEX[[#This Row],[Close]],NA())</f>
        <v>#N/A</v>
      </c>
      <c r="I1650" t="e">
        <f ca="1">IF(tblAEX[[#This Row],[Close]]=MaxClose,tblAEX[[#This Row],[Close]],NA())</f>
        <v>#N/A</v>
      </c>
    </row>
    <row r="1651" spans="1:9" x14ac:dyDescent="0.25">
      <c r="A1651" s="1">
        <v>38884</v>
      </c>
      <c r="B1651">
        <v>429.14</v>
      </c>
      <c r="C1651">
        <v>429.64</v>
      </c>
      <c r="D1651">
        <v>420.52</v>
      </c>
      <c r="E1651">
        <v>420.52</v>
      </c>
      <c r="F1651" t="e">
        <f>IF(tblAEX[[#This Row],[Datum]]&lt;=INDEX(tblRecessie[Eind],MATCH(tblAEX[[#This Row],[Datum]],tblRecessie[Start])),1,NA())</f>
        <v>#N/A</v>
      </c>
      <c r="G1651" s="3">
        <f>tblAEX[[#This Row],[Close]]/INDEX(tblAEX[Close],MATCH(EDATE(tblAEX[[#This Row],[Datum]],-12),tblAEX[Datum]))-1</f>
        <v>0.10969784932049076</v>
      </c>
      <c r="H1651" t="e">
        <f ca="1">IF(tblAEX[[#This Row],[Close]]=MinClose,tblAEX[[#This Row],[Close]],NA())</f>
        <v>#N/A</v>
      </c>
      <c r="I1651" t="e">
        <f ca="1">IF(tblAEX[[#This Row],[Close]]=MaxClose,tblAEX[[#This Row],[Close]],NA())</f>
        <v>#N/A</v>
      </c>
    </row>
    <row r="1652" spans="1:9" x14ac:dyDescent="0.25">
      <c r="A1652" s="1">
        <v>38887</v>
      </c>
      <c r="B1652">
        <v>422.01</v>
      </c>
      <c r="C1652">
        <v>426.71</v>
      </c>
      <c r="D1652">
        <v>422.01</v>
      </c>
      <c r="E1652">
        <v>423.56</v>
      </c>
      <c r="F1652" t="e">
        <f>IF(tblAEX[[#This Row],[Datum]]&lt;=INDEX(tblRecessie[Eind],MATCH(tblAEX[[#This Row],[Datum]],tblRecessie[Start])),1,NA())</f>
        <v>#N/A</v>
      </c>
      <c r="G1652" s="3">
        <f>tblAEX[[#This Row],[Close]]/INDEX(tblAEX[Close],MATCH(EDATE(tblAEX[[#This Row],[Datum]],-12),tblAEX[Datum]))-1</f>
        <v>0.11384016619770176</v>
      </c>
      <c r="H1652" t="e">
        <f ca="1">IF(tblAEX[[#This Row],[Close]]=MinClose,tblAEX[[#This Row],[Close]],NA())</f>
        <v>#N/A</v>
      </c>
      <c r="I1652" t="e">
        <f ca="1">IF(tblAEX[[#This Row],[Close]]=MaxClose,tblAEX[[#This Row],[Close]],NA())</f>
        <v>#N/A</v>
      </c>
    </row>
    <row r="1653" spans="1:9" x14ac:dyDescent="0.25">
      <c r="A1653" s="1">
        <v>38888</v>
      </c>
      <c r="B1653">
        <v>420.49</v>
      </c>
      <c r="C1653">
        <v>425.19</v>
      </c>
      <c r="D1653">
        <v>419.18</v>
      </c>
      <c r="E1653">
        <v>425.18</v>
      </c>
      <c r="F1653" t="e">
        <f>IF(tblAEX[[#This Row],[Datum]]&lt;=INDEX(tblRecessie[Eind],MATCH(tblAEX[[#This Row],[Datum]],tblRecessie[Start])),1,NA())</f>
        <v>#N/A</v>
      </c>
      <c r="G1653" s="3">
        <f>tblAEX[[#This Row],[Close]]/INDEX(tblAEX[Close],MATCH(EDATE(tblAEX[[#This Row],[Datum]],-12),tblAEX[Datum]))-1</f>
        <v>0.12169898430286241</v>
      </c>
      <c r="H1653" t="e">
        <f ca="1">IF(tblAEX[[#This Row],[Close]]=MinClose,tblAEX[[#This Row],[Close]],NA())</f>
        <v>#N/A</v>
      </c>
      <c r="I1653" t="e">
        <f ca="1">IF(tblAEX[[#This Row],[Close]]=MaxClose,tblAEX[[#This Row],[Close]],NA())</f>
        <v>#N/A</v>
      </c>
    </row>
    <row r="1654" spans="1:9" x14ac:dyDescent="0.25">
      <c r="A1654" s="1">
        <v>38889</v>
      </c>
      <c r="B1654">
        <v>426.98</v>
      </c>
      <c r="C1654">
        <v>427.31</v>
      </c>
      <c r="D1654">
        <v>420.06</v>
      </c>
      <c r="E1654">
        <v>426.64</v>
      </c>
      <c r="F1654" t="e">
        <f>IF(tblAEX[[#This Row],[Datum]]&lt;=INDEX(tblRecessie[Eind],MATCH(tblAEX[[#This Row],[Datum]],tblRecessie[Start])),1,NA())</f>
        <v>#N/A</v>
      </c>
      <c r="G1654" s="3">
        <f>tblAEX[[#This Row],[Close]]/INDEX(tblAEX[Close],MATCH(EDATE(tblAEX[[#This Row],[Datum]],-12),tblAEX[Datum]))-1</f>
        <v>0.11864495660609875</v>
      </c>
      <c r="H1654" t="e">
        <f ca="1">IF(tblAEX[[#This Row],[Close]]=MinClose,tblAEX[[#This Row],[Close]],NA())</f>
        <v>#N/A</v>
      </c>
      <c r="I1654" t="e">
        <f ca="1">IF(tblAEX[[#This Row],[Close]]=MaxClose,tblAEX[[#This Row],[Close]],NA())</f>
        <v>#N/A</v>
      </c>
    </row>
    <row r="1655" spans="1:9" x14ac:dyDescent="0.25">
      <c r="A1655" s="1">
        <v>38890</v>
      </c>
      <c r="B1655">
        <v>431.13</v>
      </c>
      <c r="C1655">
        <v>432.35</v>
      </c>
      <c r="D1655">
        <v>426.88</v>
      </c>
      <c r="E1655">
        <v>429.26</v>
      </c>
      <c r="F1655" t="e">
        <f>IF(tblAEX[[#This Row],[Datum]]&lt;=INDEX(tblRecessie[Eind],MATCH(tblAEX[[#This Row],[Datum]],tblRecessie[Start])),1,NA())</f>
        <v>#N/A</v>
      </c>
      <c r="G1655" s="3">
        <f>tblAEX[[#This Row],[Close]]/INDEX(tblAEX[Close],MATCH(EDATE(tblAEX[[#This Row],[Datum]],-12),tblAEX[Datum]))-1</f>
        <v>0.12265927398263421</v>
      </c>
      <c r="H1655" t="e">
        <f ca="1">IF(tblAEX[[#This Row],[Close]]=MinClose,tblAEX[[#This Row],[Close]],NA())</f>
        <v>#N/A</v>
      </c>
      <c r="I1655" t="e">
        <f ca="1">IF(tblAEX[[#This Row],[Close]]=MaxClose,tblAEX[[#This Row],[Close]],NA())</f>
        <v>#N/A</v>
      </c>
    </row>
    <row r="1656" spans="1:9" x14ac:dyDescent="0.25">
      <c r="A1656" s="1">
        <v>38891</v>
      </c>
      <c r="B1656">
        <v>430.14</v>
      </c>
      <c r="C1656">
        <v>431.68</v>
      </c>
      <c r="D1656">
        <v>427.23</v>
      </c>
      <c r="E1656">
        <v>429.14</v>
      </c>
      <c r="F1656" t="e">
        <f>IF(tblAEX[[#This Row],[Datum]]&lt;=INDEX(tblRecessie[Eind],MATCH(tblAEX[[#This Row],[Datum]],tblRecessie[Start])),1,NA())</f>
        <v>#N/A</v>
      </c>
      <c r="G1656" s="3">
        <f>tblAEX[[#This Row],[Close]]/INDEX(tblAEX[Close],MATCH(EDATE(tblAEX[[#This Row],[Datum]],-12),tblAEX[Datum]))-1</f>
        <v>0.11988517745302718</v>
      </c>
      <c r="H1656" t="e">
        <f ca="1">IF(tblAEX[[#This Row],[Close]]=MinClose,tblAEX[[#This Row],[Close]],NA())</f>
        <v>#N/A</v>
      </c>
      <c r="I1656" t="e">
        <f ca="1">IF(tblAEX[[#This Row],[Close]]=MaxClose,tblAEX[[#This Row],[Close]],NA())</f>
        <v>#N/A</v>
      </c>
    </row>
    <row r="1657" spans="1:9" x14ac:dyDescent="0.25">
      <c r="A1657" s="1">
        <v>38894</v>
      </c>
      <c r="B1657">
        <v>430.3</v>
      </c>
      <c r="C1657">
        <v>431.39</v>
      </c>
      <c r="D1657">
        <v>426.64</v>
      </c>
      <c r="E1657">
        <v>427.23</v>
      </c>
      <c r="F1657" t="e">
        <f>IF(tblAEX[[#This Row],[Datum]]&lt;=INDEX(tblRecessie[Eind],MATCH(tblAEX[[#This Row],[Datum]],tblRecessie[Start])),1,NA())</f>
        <v>#N/A</v>
      </c>
      <c r="G1657" s="3">
        <f>tblAEX[[#This Row],[Close]]/INDEX(tblAEX[Close],MATCH(EDATE(tblAEX[[#This Row],[Datum]],-12),tblAEX[Datum]))-1</f>
        <v>0.12437824038739898</v>
      </c>
      <c r="H1657" t="e">
        <f ca="1">IF(tblAEX[[#This Row],[Close]]=MinClose,tblAEX[[#This Row],[Close]],NA())</f>
        <v>#N/A</v>
      </c>
      <c r="I1657" t="e">
        <f ca="1">IF(tblAEX[[#This Row],[Close]]=MaxClose,tblAEX[[#This Row],[Close]],NA())</f>
        <v>#N/A</v>
      </c>
    </row>
    <row r="1658" spans="1:9" x14ac:dyDescent="0.25">
      <c r="A1658" s="1">
        <v>38895</v>
      </c>
      <c r="B1658">
        <v>429.46</v>
      </c>
      <c r="C1658">
        <v>429.52</v>
      </c>
      <c r="D1658">
        <v>421.89</v>
      </c>
      <c r="E1658">
        <v>422.8</v>
      </c>
      <c r="F1658" t="e">
        <f>IF(tblAEX[[#This Row],[Datum]]&lt;=INDEX(tblRecessie[Eind],MATCH(tblAEX[[#This Row],[Datum]],tblRecessie[Start])),1,NA())</f>
        <v>#N/A</v>
      </c>
      <c r="G1658" s="3">
        <f>tblAEX[[#This Row],[Close]]/INDEX(tblAEX[Close],MATCH(EDATE(tblAEX[[#This Row],[Datum]],-12),tblAEX[Datum]))-1</f>
        <v>0.12068280011662735</v>
      </c>
      <c r="H1658" t="e">
        <f ca="1">IF(tblAEX[[#This Row],[Close]]=MinClose,tblAEX[[#This Row],[Close]],NA())</f>
        <v>#N/A</v>
      </c>
      <c r="I1658" t="e">
        <f ca="1">IF(tblAEX[[#This Row],[Close]]=MaxClose,tblAEX[[#This Row],[Close]],NA())</f>
        <v>#N/A</v>
      </c>
    </row>
    <row r="1659" spans="1:9" x14ac:dyDescent="0.25">
      <c r="A1659" s="1">
        <v>38896</v>
      </c>
      <c r="B1659">
        <v>420.98</v>
      </c>
      <c r="C1659">
        <v>426.41</v>
      </c>
      <c r="D1659">
        <v>420.19</v>
      </c>
      <c r="E1659">
        <v>423.81</v>
      </c>
      <c r="F1659" t="e">
        <f>IF(tblAEX[[#This Row],[Datum]]&lt;=INDEX(tblRecessie[Eind],MATCH(tblAEX[[#This Row],[Datum]],tblRecessie[Start])),1,NA())</f>
        <v>#N/A</v>
      </c>
      <c r="G1659" s="3">
        <f>tblAEX[[#This Row],[Close]]/INDEX(tblAEX[Close],MATCH(EDATE(tblAEX[[#This Row],[Datum]],-12),tblAEX[Datum]))-1</f>
        <v>0.10991514770584554</v>
      </c>
      <c r="H1659" t="e">
        <f ca="1">IF(tblAEX[[#This Row],[Close]]=MinClose,tblAEX[[#This Row],[Close]],NA())</f>
        <v>#N/A</v>
      </c>
      <c r="I1659" t="e">
        <f ca="1">IF(tblAEX[[#This Row],[Close]]=MaxClose,tblAEX[[#This Row],[Close]],NA())</f>
        <v>#N/A</v>
      </c>
    </row>
    <row r="1660" spans="1:9" x14ac:dyDescent="0.25">
      <c r="A1660" s="1">
        <v>38897</v>
      </c>
      <c r="B1660">
        <v>427.68</v>
      </c>
      <c r="C1660">
        <v>432.93</v>
      </c>
      <c r="D1660">
        <v>426.3</v>
      </c>
      <c r="E1660">
        <v>432.2</v>
      </c>
      <c r="F1660" t="e">
        <f>IF(tblAEX[[#This Row],[Datum]]&lt;=INDEX(tblRecessie[Eind],MATCH(tblAEX[[#This Row],[Datum]],tblRecessie[Start])),1,NA())</f>
        <v>#N/A</v>
      </c>
      <c r="G1660" s="3">
        <f>tblAEX[[#This Row],[Close]]/INDEX(tblAEX[Close],MATCH(EDATE(tblAEX[[#This Row],[Datum]],-12),tblAEX[Datum]))-1</f>
        <v>0.1274586528929933</v>
      </c>
      <c r="H1660" t="e">
        <f ca="1">IF(tblAEX[[#This Row],[Close]]=MinClose,tblAEX[[#This Row],[Close]],NA())</f>
        <v>#N/A</v>
      </c>
      <c r="I1660" t="e">
        <f ca="1">IF(tblAEX[[#This Row],[Close]]=MaxClose,tblAEX[[#This Row],[Close]],NA())</f>
        <v>#N/A</v>
      </c>
    </row>
    <row r="1661" spans="1:9" x14ac:dyDescent="0.25">
      <c r="A1661" s="1">
        <v>38898</v>
      </c>
      <c r="B1661">
        <v>438.23</v>
      </c>
      <c r="C1661">
        <v>441.54</v>
      </c>
      <c r="D1661">
        <v>435.84</v>
      </c>
      <c r="E1661">
        <v>440.25</v>
      </c>
      <c r="F1661" t="e">
        <f>IF(tblAEX[[#This Row],[Datum]]&lt;=INDEX(tblRecessie[Eind],MATCH(tblAEX[[#This Row],[Datum]],tblRecessie[Start])),1,NA())</f>
        <v>#N/A</v>
      </c>
      <c r="G1661" s="3">
        <f>tblAEX[[#This Row],[Close]]/INDEX(tblAEX[Close],MATCH(EDATE(tblAEX[[#This Row],[Datum]],-12),tblAEX[Datum]))-1</f>
        <v>0.1469921579866087</v>
      </c>
      <c r="H1661" t="e">
        <f ca="1">IF(tblAEX[[#This Row],[Close]]=MinClose,tblAEX[[#This Row],[Close]],NA())</f>
        <v>#N/A</v>
      </c>
      <c r="I1661" t="e">
        <f ca="1">IF(tblAEX[[#This Row],[Close]]=MaxClose,tblAEX[[#This Row],[Close]],NA())</f>
        <v>#N/A</v>
      </c>
    </row>
    <row r="1662" spans="1:9" x14ac:dyDescent="0.25">
      <c r="A1662" s="1">
        <v>38901</v>
      </c>
      <c r="B1662">
        <v>440.79</v>
      </c>
      <c r="C1662">
        <v>443.47</v>
      </c>
      <c r="D1662">
        <v>440.61</v>
      </c>
      <c r="E1662">
        <v>443.47</v>
      </c>
      <c r="F1662" t="e">
        <f>IF(tblAEX[[#This Row],[Datum]]&lt;=INDEX(tblRecessie[Eind],MATCH(tblAEX[[#This Row],[Datum]],tblRecessie[Start])),1,NA())</f>
        <v>#N/A</v>
      </c>
      <c r="G1662" s="3">
        <f>tblAEX[[#This Row],[Close]]/INDEX(tblAEX[Close],MATCH(EDATE(tblAEX[[#This Row],[Datum]],-12),tblAEX[Datum]))-1</f>
        <v>0.14219852676041844</v>
      </c>
      <c r="H1662" t="e">
        <f ca="1">IF(tblAEX[[#This Row],[Close]]=MinClose,tblAEX[[#This Row],[Close]],NA())</f>
        <v>#N/A</v>
      </c>
      <c r="I1662" t="e">
        <f ca="1">IF(tblAEX[[#This Row],[Close]]=MaxClose,tblAEX[[#This Row],[Close]],NA())</f>
        <v>#N/A</v>
      </c>
    </row>
    <row r="1663" spans="1:9" x14ac:dyDescent="0.25">
      <c r="A1663" s="1">
        <v>38902</v>
      </c>
      <c r="B1663">
        <v>444.38</v>
      </c>
      <c r="C1663">
        <v>444.38</v>
      </c>
      <c r="D1663">
        <v>441.6</v>
      </c>
      <c r="E1663">
        <v>444.38</v>
      </c>
      <c r="F1663" t="e">
        <f>IF(tblAEX[[#This Row],[Datum]]&lt;=INDEX(tblRecessie[Eind],MATCH(tblAEX[[#This Row],[Datum]],tblRecessie[Start])),1,NA())</f>
        <v>#N/A</v>
      </c>
      <c r="G1663" s="3">
        <f>tblAEX[[#This Row],[Close]]/INDEX(tblAEX[Close],MATCH(EDATE(tblAEX[[#This Row],[Datum]],-12),tblAEX[Datum]))-1</f>
        <v>0.13990355017443057</v>
      </c>
      <c r="H1663" t="e">
        <f ca="1">IF(tblAEX[[#This Row],[Close]]=MinClose,tblAEX[[#This Row],[Close]],NA())</f>
        <v>#N/A</v>
      </c>
      <c r="I1663" t="e">
        <f ca="1">IF(tblAEX[[#This Row],[Close]]=MaxClose,tblAEX[[#This Row],[Close]],NA())</f>
        <v>#N/A</v>
      </c>
    </row>
    <row r="1664" spans="1:9" x14ac:dyDescent="0.25">
      <c r="A1664" s="1">
        <v>38903</v>
      </c>
      <c r="B1664">
        <v>441.85</v>
      </c>
      <c r="C1664">
        <v>443.06</v>
      </c>
      <c r="D1664">
        <v>438.01</v>
      </c>
      <c r="E1664">
        <v>439.15</v>
      </c>
      <c r="F1664" t="e">
        <f>IF(tblAEX[[#This Row],[Datum]]&lt;=INDEX(tblRecessie[Eind],MATCH(tblAEX[[#This Row],[Datum]],tblRecessie[Start])),1,NA())</f>
        <v>#N/A</v>
      </c>
      <c r="G1664" s="3">
        <f>tblAEX[[#This Row],[Close]]/INDEX(tblAEX[Close],MATCH(EDATE(tblAEX[[#This Row],[Datum]],-12),tblAEX[Datum]))-1</f>
        <v>0.12860116676518207</v>
      </c>
      <c r="H1664" t="e">
        <f ca="1">IF(tblAEX[[#This Row],[Close]]=MinClose,tblAEX[[#This Row],[Close]],NA())</f>
        <v>#N/A</v>
      </c>
      <c r="I1664" t="e">
        <f ca="1">IF(tblAEX[[#This Row],[Close]]=MaxClose,tblAEX[[#This Row],[Close]],NA())</f>
        <v>#N/A</v>
      </c>
    </row>
    <row r="1665" spans="1:9" x14ac:dyDescent="0.25">
      <c r="A1665" s="1">
        <v>38904</v>
      </c>
      <c r="B1665">
        <v>440.18</v>
      </c>
      <c r="C1665">
        <v>443.13</v>
      </c>
      <c r="D1665">
        <v>439.52</v>
      </c>
      <c r="E1665">
        <v>442.91</v>
      </c>
      <c r="F1665" t="e">
        <f>IF(tblAEX[[#This Row],[Datum]]&lt;=INDEX(tblRecessie[Eind],MATCH(tblAEX[[#This Row],[Datum]],tblRecessie[Start])),1,NA())</f>
        <v>#N/A</v>
      </c>
      <c r="G1665" s="3">
        <f>tblAEX[[#This Row],[Close]]/INDEX(tblAEX[Close],MATCH(EDATE(tblAEX[[#This Row],[Datum]],-12),tblAEX[Datum]))-1</f>
        <v>0.13470653037173674</v>
      </c>
      <c r="H1665" t="e">
        <f ca="1">IF(tblAEX[[#This Row],[Close]]=MinClose,tblAEX[[#This Row],[Close]],NA())</f>
        <v>#N/A</v>
      </c>
      <c r="I1665" t="e">
        <f ca="1">IF(tblAEX[[#This Row],[Close]]=MaxClose,tblAEX[[#This Row],[Close]],NA())</f>
        <v>#N/A</v>
      </c>
    </row>
    <row r="1666" spans="1:9" x14ac:dyDescent="0.25">
      <c r="A1666" s="1">
        <v>38905</v>
      </c>
      <c r="B1666">
        <v>441.69</v>
      </c>
      <c r="C1666">
        <v>442.79</v>
      </c>
      <c r="D1666">
        <v>438.82</v>
      </c>
      <c r="E1666">
        <v>440.7</v>
      </c>
      <c r="F1666" t="e">
        <f>IF(tblAEX[[#This Row],[Datum]]&lt;=INDEX(tblRecessie[Eind],MATCH(tblAEX[[#This Row],[Datum]],tblRecessie[Start])),1,NA())</f>
        <v>#N/A</v>
      </c>
      <c r="G1666" s="3">
        <f>tblAEX[[#This Row],[Close]]/INDEX(tblAEX[Close],MATCH(EDATE(tblAEX[[#This Row],[Datum]],-12),tblAEX[Datum]))-1</f>
        <v>0.1482542991141218</v>
      </c>
      <c r="H1666" t="e">
        <f ca="1">IF(tblAEX[[#This Row],[Close]]=MinClose,tblAEX[[#This Row],[Close]],NA())</f>
        <v>#N/A</v>
      </c>
      <c r="I1666" t="e">
        <f ca="1">IF(tblAEX[[#This Row],[Close]]=MaxClose,tblAEX[[#This Row],[Close]],NA())</f>
        <v>#N/A</v>
      </c>
    </row>
    <row r="1667" spans="1:9" x14ac:dyDescent="0.25">
      <c r="A1667" s="1">
        <v>38908</v>
      </c>
      <c r="B1667">
        <v>441.19</v>
      </c>
      <c r="C1667">
        <v>443.3</v>
      </c>
      <c r="D1667">
        <v>438.61</v>
      </c>
      <c r="E1667">
        <v>442.58</v>
      </c>
      <c r="F1667" t="e">
        <f>IF(tblAEX[[#This Row],[Datum]]&lt;=INDEX(tblRecessie[Eind],MATCH(tblAEX[[#This Row],[Datum]],tblRecessie[Start])),1,NA())</f>
        <v>#N/A</v>
      </c>
      <c r="G1667" s="3">
        <f>tblAEX[[#This Row],[Close]]/INDEX(tblAEX[Close],MATCH(EDATE(tblAEX[[#This Row],[Datum]],-12),tblAEX[Datum]))-1</f>
        <v>0.13890890375707654</v>
      </c>
      <c r="H1667" t="e">
        <f ca="1">IF(tblAEX[[#This Row],[Close]]=MinClose,tblAEX[[#This Row],[Close]],NA())</f>
        <v>#N/A</v>
      </c>
      <c r="I1667" t="e">
        <f ca="1">IF(tblAEX[[#This Row],[Close]]=MaxClose,tblAEX[[#This Row],[Close]],NA())</f>
        <v>#N/A</v>
      </c>
    </row>
    <row r="1668" spans="1:9" x14ac:dyDescent="0.25">
      <c r="A1668" s="1">
        <v>38909</v>
      </c>
      <c r="B1668">
        <v>441.15</v>
      </c>
      <c r="C1668">
        <v>441.86</v>
      </c>
      <c r="D1668">
        <v>437.52</v>
      </c>
      <c r="E1668">
        <v>438.57</v>
      </c>
      <c r="F1668" t="e">
        <f>IF(tblAEX[[#This Row],[Datum]]&lt;=INDEX(tblRecessie[Eind],MATCH(tblAEX[[#This Row],[Datum]],tblRecessie[Start])),1,NA())</f>
        <v>#N/A</v>
      </c>
      <c r="G1668" s="3">
        <f>tblAEX[[#This Row],[Close]]/INDEX(tblAEX[Close],MATCH(EDATE(tblAEX[[#This Row],[Datum]],-12),tblAEX[Datum]))-1</f>
        <v>0.12186324917504399</v>
      </c>
      <c r="H1668" t="e">
        <f ca="1">IF(tblAEX[[#This Row],[Close]]=MinClose,tblAEX[[#This Row],[Close]],NA())</f>
        <v>#N/A</v>
      </c>
      <c r="I1668" t="e">
        <f ca="1">IF(tblAEX[[#This Row],[Close]]=MaxClose,tblAEX[[#This Row],[Close]],NA())</f>
        <v>#N/A</v>
      </c>
    </row>
    <row r="1669" spans="1:9" x14ac:dyDescent="0.25">
      <c r="A1669" s="1">
        <v>38910</v>
      </c>
      <c r="B1669">
        <v>441.2</v>
      </c>
      <c r="C1669">
        <v>442.91</v>
      </c>
      <c r="D1669">
        <v>439.68</v>
      </c>
      <c r="E1669">
        <v>440.43</v>
      </c>
      <c r="F1669" t="e">
        <f>IF(tblAEX[[#This Row],[Datum]]&lt;=INDEX(tblRecessie[Eind],MATCH(tblAEX[[#This Row],[Datum]],tblRecessie[Start])),1,NA())</f>
        <v>#N/A</v>
      </c>
      <c r="G1669" s="3">
        <f>tblAEX[[#This Row],[Close]]/INDEX(tblAEX[Close],MATCH(EDATE(tblAEX[[#This Row],[Datum]],-12),tblAEX[Datum]))-1</f>
        <v>0.13119301399768846</v>
      </c>
      <c r="H1669" t="e">
        <f ca="1">IF(tblAEX[[#This Row],[Close]]=MinClose,tblAEX[[#This Row],[Close]],NA())</f>
        <v>#N/A</v>
      </c>
      <c r="I1669" t="e">
        <f ca="1">IF(tblAEX[[#This Row],[Close]]=MaxClose,tblAEX[[#This Row],[Close]],NA())</f>
        <v>#N/A</v>
      </c>
    </row>
    <row r="1670" spans="1:9" x14ac:dyDescent="0.25">
      <c r="A1670" s="1">
        <v>38911</v>
      </c>
      <c r="B1670">
        <v>438.72</v>
      </c>
      <c r="C1670">
        <v>438.72</v>
      </c>
      <c r="D1670">
        <v>432.84</v>
      </c>
      <c r="E1670">
        <v>434.41</v>
      </c>
      <c r="F1670" t="e">
        <f>IF(tblAEX[[#This Row],[Datum]]&lt;=INDEX(tblRecessie[Eind],MATCH(tblAEX[[#This Row],[Datum]],tblRecessie[Start])),1,NA())</f>
        <v>#N/A</v>
      </c>
      <c r="G1670" s="3">
        <f>tblAEX[[#This Row],[Close]]/INDEX(tblAEX[Close],MATCH(EDATE(tblAEX[[#This Row],[Datum]],-12),tblAEX[Datum]))-1</f>
        <v>0.10844326503533974</v>
      </c>
      <c r="H1670" t="e">
        <f ca="1">IF(tblAEX[[#This Row],[Close]]=MinClose,tblAEX[[#This Row],[Close]],NA())</f>
        <v>#N/A</v>
      </c>
      <c r="I1670" t="e">
        <f ca="1">IF(tblAEX[[#This Row],[Close]]=MaxClose,tblAEX[[#This Row],[Close]],NA())</f>
        <v>#N/A</v>
      </c>
    </row>
    <row r="1671" spans="1:9" x14ac:dyDescent="0.25">
      <c r="A1671" s="1">
        <v>38912</v>
      </c>
      <c r="B1671">
        <v>429.78</v>
      </c>
      <c r="C1671">
        <v>432.91</v>
      </c>
      <c r="D1671">
        <v>428.09</v>
      </c>
      <c r="E1671">
        <v>428.33</v>
      </c>
      <c r="F1671" t="e">
        <f>IF(tblAEX[[#This Row],[Datum]]&lt;=INDEX(tblRecessie[Eind],MATCH(tblAEX[[#This Row],[Datum]],tblRecessie[Start])),1,NA())</f>
        <v>#N/A</v>
      </c>
      <c r="G1671" s="3">
        <f>tblAEX[[#This Row],[Close]]/INDEX(tblAEX[Close],MATCH(EDATE(tblAEX[[#This Row],[Datum]],-12),tblAEX[Datum]))-1</f>
        <v>8.7905110230620531E-2</v>
      </c>
      <c r="H1671" t="e">
        <f ca="1">IF(tblAEX[[#This Row],[Close]]=MinClose,tblAEX[[#This Row],[Close]],NA())</f>
        <v>#N/A</v>
      </c>
      <c r="I1671" t="e">
        <f ca="1">IF(tblAEX[[#This Row],[Close]]=MaxClose,tblAEX[[#This Row],[Close]],NA())</f>
        <v>#N/A</v>
      </c>
    </row>
    <row r="1672" spans="1:9" x14ac:dyDescent="0.25">
      <c r="A1672" s="1">
        <v>38915</v>
      </c>
      <c r="B1672">
        <v>429.3</v>
      </c>
      <c r="C1672">
        <v>429.48</v>
      </c>
      <c r="D1672">
        <v>422.71</v>
      </c>
      <c r="E1672">
        <v>427.23</v>
      </c>
      <c r="F1672" t="e">
        <f>IF(tblAEX[[#This Row],[Datum]]&lt;=INDEX(tblRecessie[Eind],MATCH(tblAEX[[#This Row],[Datum]],tblRecessie[Start])),1,NA())</f>
        <v>#N/A</v>
      </c>
      <c r="G1672" s="3">
        <f>tblAEX[[#This Row],[Close]]/INDEX(tblAEX[Close],MATCH(EDATE(tblAEX[[#This Row],[Datum]],-12),tblAEX[Datum]))-1</f>
        <v>8.5221499695183889E-2</v>
      </c>
      <c r="H1672" t="e">
        <f ca="1">IF(tblAEX[[#This Row],[Close]]=MinClose,tblAEX[[#This Row],[Close]],NA())</f>
        <v>#N/A</v>
      </c>
      <c r="I1672" t="e">
        <f ca="1">IF(tblAEX[[#This Row],[Close]]=MaxClose,tblAEX[[#This Row],[Close]],NA())</f>
        <v>#N/A</v>
      </c>
    </row>
    <row r="1673" spans="1:9" x14ac:dyDescent="0.25">
      <c r="A1673" s="1">
        <v>38916</v>
      </c>
      <c r="B1673">
        <v>426.31</v>
      </c>
      <c r="C1673">
        <v>429.98</v>
      </c>
      <c r="D1673">
        <v>423.98</v>
      </c>
      <c r="E1673">
        <v>426.8</v>
      </c>
      <c r="F1673" t="e">
        <f>IF(tblAEX[[#This Row],[Datum]]&lt;=INDEX(tblRecessie[Eind],MATCH(tblAEX[[#This Row],[Datum]],tblRecessie[Start])),1,NA())</f>
        <v>#N/A</v>
      </c>
      <c r="G1673" s="3">
        <f>tblAEX[[#This Row],[Close]]/INDEX(tblAEX[Close],MATCH(EDATE(tblAEX[[#This Row],[Datum]],-12),tblAEX[Datum]))-1</f>
        <v>8.6336794950111928E-2</v>
      </c>
      <c r="H1673" t="e">
        <f ca="1">IF(tblAEX[[#This Row],[Close]]=MinClose,tblAEX[[#This Row],[Close]],NA())</f>
        <v>#N/A</v>
      </c>
      <c r="I1673" t="e">
        <f ca="1">IF(tblAEX[[#This Row],[Close]]=MaxClose,tblAEX[[#This Row],[Close]],NA())</f>
        <v>#N/A</v>
      </c>
    </row>
    <row r="1674" spans="1:9" x14ac:dyDescent="0.25">
      <c r="A1674" s="1">
        <v>38917</v>
      </c>
      <c r="B1674">
        <v>429.23</v>
      </c>
      <c r="C1674">
        <v>437.49</v>
      </c>
      <c r="D1674">
        <v>428.35</v>
      </c>
      <c r="E1674">
        <v>437.44</v>
      </c>
      <c r="F1674" t="e">
        <f>IF(tblAEX[[#This Row],[Datum]]&lt;=INDEX(tblRecessie[Eind],MATCH(tblAEX[[#This Row],[Datum]],tblRecessie[Start])),1,NA())</f>
        <v>#N/A</v>
      </c>
      <c r="G1674" s="3">
        <f>tblAEX[[#This Row],[Close]]/INDEX(tblAEX[Close],MATCH(EDATE(tblAEX[[#This Row],[Datum]],-12),tblAEX[Datum]))-1</f>
        <v>0.10197501007658216</v>
      </c>
      <c r="H1674" t="e">
        <f ca="1">IF(tblAEX[[#This Row],[Close]]=MinClose,tblAEX[[#This Row],[Close]],NA())</f>
        <v>#N/A</v>
      </c>
      <c r="I1674" t="e">
        <f ca="1">IF(tblAEX[[#This Row],[Close]]=MaxClose,tblAEX[[#This Row],[Close]],NA())</f>
        <v>#N/A</v>
      </c>
    </row>
    <row r="1675" spans="1:9" x14ac:dyDescent="0.25">
      <c r="A1675" s="1">
        <v>38918</v>
      </c>
      <c r="B1675">
        <v>438.88</v>
      </c>
      <c r="C1675">
        <v>441.25</v>
      </c>
      <c r="D1675">
        <v>437.31</v>
      </c>
      <c r="E1675">
        <v>438.72</v>
      </c>
      <c r="F1675" t="e">
        <f>IF(tblAEX[[#This Row],[Datum]]&lt;=INDEX(tblRecessie[Eind],MATCH(tblAEX[[#This Row],[Datum]],tblRecessie[Start])),1,NA())</f>
        <v>#N/A</v>
      </c>
      <c r="G1675" s="3">
        <f>tblAEX[[#This Row],[Close]]/INDEX(tblAEX[Close],MATCH(EDATE(tblAEX[[#This Row],[Datum]],-12),tblAEX[Datum]))-1</f>
        <v>0.10905505839526786</v>
      </c>
      <c r="H1675" t="e">
        <f ca="1">IF(tblAEX[[#This Row],[Close]]=MinClose,tblAEX[[#This Row],[Close]],NA())</f>
        <v>#N/A</v>
      </c>
      <c r="I1675" t="e">
        <f ca="1">IF(tblAEX[[#This Row],[Close]]=MaxClose,tblAEX[[#This Row],[Close]],NA())</f>
        <v>#N/A</v>
      </c>
    </row>
    <row r="1676" spans="1:9" x14ac:dyDescent="0.25">
      <c r="A1676" s="1">
        <v>38919</v>
      </c>
      <c r="B1676">
        <v>436.83</v>
      </c>
      <c r="C1676">
        <v>438.89</v>
      </c>
      <c r="D1676">
        <v>435.09</v>
      </c>
      <c r="E1676">
        <v>436.3</v>
      </c>
      <c r="F1676" t="e">
        <f>IF(tblAEX[[#This Row],[Datum]]&lt;=INDEX(tblRecessie[Eind],MATCH(tblAEX[[#This Row],[Datum]],tblRecessie[Start])),1,NA())</f>
        <v>#N/A</v>
      </c>
      <c r="G1676" s="3">
        <f>tblAEX[[#This Row],[Close]]/INDEX(tblAEX[Close],MATCH(EDATE(tblAEX[[#This Row],[Datum]],-12),tblAEX[Datum]))-1</f>
        <v>0.10196246811305021</v>
      </c>
      <c r="H1676" t="e">
        <f ca="1">IF(tblAEX[[#This Row],[Close]]=MinClose,tblAEX[[#This Row],[Close]],NA())</f>
        <v>#N/A</v>
      </c>
      <c r="I1676" t="e">
        <f ca="1">IF(tblAEX[[#This Row],[Close]]=MaxClose,tblAEX[[#This Row],[Close]],NA())</f>
        <v>#N/A</v>
      </c>
    </row>
    <row r="1677" spans="1:9" x14ac:dyDescent="0.25">
      <c r="A1677" s="1">
        <v>38922</v>
      </c>
      <c r="B1677">
        <v>437.51</v>
      </c>
      <c r="C1677">
        <v>446.49</v>
      </c>
      <c r="D1677">
        <v>436.81</v>
      </c>
      <c r="E1677">
        <v>445.92</v>
      </c>
      <c r="F1677" t="e">
        <f>IF(tblAEX[[#This Row],[Datum]]&lt;=INDEX(tblRecessie[Eind],MATCH(tblAEX[[#This Row],[Datum]],tblRecessie[Start])),1,NA())</f>
        <v>#N/A</v>
      </c>
      <c r="G1677" s="3">
        <f>tblAEX[[#This Row],[Close]]/INDEX(tblAEX[Close],MATCH(EDATE(tblAEX[[#This Row],[Datum]],-12),tblAEX[Datum]))-1</f>
        <v>0.13091554653816884</v>
      </c>
      <c r="H1677" t="e">
        <f ca="1">IF(tblAEX[[#This Row],[Close]]=MinClose,tblAEX[[#This Row],[Close]],NA())</f>
        <v>#N/A</v>
      </c>
      <c r="I1677" t="e">
        <f ca="1">IF(tblAEX[[#This Row],[Close]]=MaxClose,tblAEX[[#This Row],[Close]],NA())</f>
        <v>#N/A</v>
      </c>
    </row>
    <row r="1678" spans="1:9" x14ac:dyDescent="0.25">
      <c r="A1678" s="1">
        <v>38923</v>
      </c>
      <c r="B1678">
        <v>447.27</v>
      </c>
      <c r="C1678">
        <v>447.59</v>
      </c>
      <c r="D1678">
        <v>442.85</v>
      </c>
      <c r="E1678">
        <v>444.05</v>
      </c>
      <c r="F1678" t="e">
        <f>IF(tblAEX[[#This Row],[Datum]]&lt;=INDEX(tblRecessie[Eind],MATCH(tblAEX[[#This Row],[Datum]],tblRecessie[Start])),1,NA())</f>
        <v>#N/A</v>
      </c>
      <c r="G1678" s="3">
        <f>tblAEX[[#This Row],[Close]]/INDEX(tblAEX[Close],MATCH(EDATE(tblAEX[[#This Row],[Datum]],-12),tblAEX[Datum]))-1</f>
        <v>0.12548790997110548</v>
      </c>
      <c r="H1678" t="e">
        <f ca="1">IF(tblAEX[[#This Row],[Close]]=MinClose,tblAEX[[#This Row],[Close]],NA())</f>
        <v>#N/A</v>
      </c>
      <c r="I1678" t="e">
        <f ca="1">IF(tblAEX[[#This Row],[Close]]=MaxClose,tblAEX[[#This Row],[Close]],NA())</f>
        <v>#N/A</v>
      </c>
    </row>
    <row r="1679" spans="1:9" x14ac:dyDescent="0.25">
      <c r="A1679" s="1">
        <v>38924</v>
      </c>
      <c r="B1679">
        <v>445.54</v>
      </c>
      <c r="C1679">
        <v>447.22</v>
      </c>
      <c r="D1679">
        <v>444.56</v>
      </c>
      <c r="E1679">
        <v>446.38</v>
      </c>
      <c r="F1679" t="e">
        <f>IF(tblAEX[[#This Row],[Datum]]&lt;=INDEX(tblRecessie[Eind],MATCH(tblAEX[[#This Row],[Datum]],tblRecessie[Start])),1,NA())</f>
        <v>#N/A</v>
      </c>
      <c r="G1679" s="3">
        <f>tblAEX[[#This Row],[Close]]/INDEX(tblAEX[Close],MATCH(EDATE(tblAEX[[#This Row],[Datum]],-12),tblAEX[Datum]))-1</f>
        <v>0.12850461382884593</v>
      </c>
      <c r="H1679" t="e">
        <f ca="1">IF(tblAEX[[#This Row],[Close]]=MinClose,tblAEX[[#This Row],[Close]],NA())</f>
        <v>#N/A</v>
      </c>
      <c r="I1679" t="e">
        <f ca="1">IF(tblAEX[[#This Row],[Close]]=MaxClose,tblAEX[[#This Row],[Close]],NA())</f>
        <v>#N/A</v>
      </c>
    </row>
    <row r="1680" spans="1:9" x14ac:dyDescent="0.25">
      <c r="A1680" s="1">
        <v>38925</v>
      </c>
      <c r="B1680">
        <v>448.77</v>
      </c>
      <c r="C1680">
        <v>452.51</v>
      </c>
      <c r="D1680">
        <v>448.09</v>
      </c>
      <c r="E1680">
        <v>452.49</v>
      </c>
      <c r="F1680" t="e">
        <f>IF(tblAEX[[#This Row],[Datum]]&lt;=INDEX(tblRecessie[Eind],MATCH(tblAEX[[#This Row],[Datum]],tblRecessie[Start])),1,NA())</f>
        <v>#N/A</v>
      </c>
      <c r="G1680" s="3">
        <f>tblAEX[[#This Row],[Close]]/INDEX(tblAEX[Close],MATCH(EDATE(tblAEX[[#This Row],[Datum]],-12),tblAEX[Datum]))-1</f>
        <v>0.14525436598329522</v>
      </c>
      <c r="H1680" t="e">
        <f ca="1">IF(tblAEX[[#This Row],[Close]]=MinClose,tblAEX[[#This Row],[Close]],NA())</f>
        <v>#N/A</v>
      </c>
      <c r="I1680" t="e">
        <f ca="1">IF(tblAEX[[#This Row],[Close]]=MaxClose,tblAEX[[#This Row],[Close]],NA())</f>
        <v>#N/A</v>
      </c>
    </row>
    <row r="1681" spans="1:9" x14ac:dyDescent="0.25">
      <c r="A1681" s="1">
        <v>38926</v>
      </c>
      <c r="B1681">
        <v>450.48</v>
      </c>
      <c r="C1681">
        <v>456.22</v>
      </c>
      <c r="D1681">
        <v>450.34</v>
      </c>
      <c r="E1681">
        <v>456.22</v>
      </c>
      <c r="F1681" t="e">
        <f>IF(tblAEX[[#This Row],[Datum]]&lt;=INDEX(tblRecessie[Eind],MATCH(tblAEX[[#This Row],[Datum]],tblRecessie[Start])),1,NA())</f>
        <v>#N/A</v>
      </c>
      <c r="G1681" s="3">
        <f>tblAEX[[#This Row],[Close]]/INDEX(tblAEX[Close],MATCH(EDATE(tblAEX[[#This Row],[Datum]],-12),tblAEX[Datum]))-1</f>
        <v>0.15507506899258172</v>
      </c>
      <c r="H1681" t="e">
        <f ca="1">IF(tblAEX[[#This Row],[Close]]=MinClose,tblAEX[[#This Row],[Close]],NA())</f>
        <v>#N/A</v>
      </c>
      <c r="I1681" t="e">
        <f ca="1">IF(tblAEX[[#This Row],[Close]]=MaxClose,tblAEX[[#This Row],[Close]],NA())</f>
        <v>#N/A</v>
      </c>
    </row>
    <row r="1682" spans="1:9" x14ac:dyDescent="0.25">
      <c r="A1682" s="1">
        <v>38929</v>
      </c>
      <c r="B1682">
        <v>455.75</v>
      </c>
      <c r="C1682">
        <v>457.64</v>
      </c>
      <c r="D1682">
        <v>453.11</v>
      </c>
      <c r="E1682">
        <v>454.06</v>
      </c>
      <c r="F1682" t="e">
        <f>IF(tblAEX[[#This Row],[Datum]]&lt;=INDEX(tblRecessie[Eind],MATCH(tblAEX[[#This Row],[Datum]],tblRecessie[Start])),1,NA())</f>
        <v>#N/A</v>
      </c>
      <c r="G1682" s="3">
        <f>tblAEX[[#This Row],[Close]]/INDEX(tblAEX[Close],MATCH(EDATE(tblAEX[[#This Row],[Datum]],-12),tblAEX[Datum]))-1</f>
        <v>0.14728251257043246</v>
      </c>
      <c r="H1682" t="e">
        <f ca="1">IF(tblAEX[[#This Row],[Close]]=MinClose,tblAEX[[#This Row],[Close]],NA())</f>
        <v>#N/A</v>
      </c>
      <c r="I1682" t="e">
        <f ca="1">IF(tblAEX[[#This Row],[Close]]=MaxClose,tblAEX[[#This Row],[Close]],NA())</f>
        <v>#N/A</v>
      </c>
    </row>
    <row r="1683" spans="1:9" x14ac:dyDescent="0.25">
      <c r="A1683" s="1">
        <v>38930</v>
      </c>
      <c r="B1683">
        <v>452.93</v>
      </c>
      <c r="C1683">
        <v>456.6</v>
      </c>
      <c r="D1683">
        <v>449.18</v>
      </c>
      <c r="E1683">
        <v>449.96</v>
      </c>
      <c r="F1683" t="e">
        <f>IF(tblAEX[[#This Row],[Datum]]&lt;=INDEX(tblRecessie[Eind],MATCH(tblAEX[[#This Row],[Datum]],tblRecessie[Start])),1,NA())</f>
        <v>#N/A</v>
      </c>
      <c r="G1683" s="3">
        <f>tblAEX[[#This Row],[Close]]/INDEX(tblAEX[Close],MATCH(EDATE(tblAEX[[#This Row],[Datum]],-12),tblAEX[Datum]))-1</f>
        <v>0.13351471180975416</v>
      </c>
      <c r="H1683" t="e">
        <f ca="1">IF(tblAEX[[#This Row],[Close]]=MinClose,tblAEX[[#This Row],[Close]],NA())</f>
        <v>#N/A</v>
      </c>
      <c r="I1683" t="e">
        <f ca="1">IF(tblAEX[[#This Row],[Close]]=MaxClose,tblAEX[[#This Row],[Close]],NA())</f>
        <v>#N/A</v>
      </c>
    </row>
    <row r="1684" spans="1:9" x14ac:dyDescent="0.25">
      <c r="A1684" s="1">
        <v>38931</v>
      </c>
      <c r="B1684">
        <v>451.87</v>
      </c>
      <c r="C1684">
        <v>455.3</v>
      </c>
      <c r="D1684">
        <v>450.88</v>
      </c>
      <c r="E1684">
        <v>455.3</v>
      </c>
      <c r="F1684" t="e">
        <f>IF(tblAEX[[#This Row],[Datum]]&lt;=INDEX(tblRecessie[Eind],MATCH(tblAEX[[#This Row],[Datum]],tblRecessie[Start])),1,NA())</f>
        <v>#N/A</v>
      </c>
      <c r="G1684" s="3">
        <f>tblAEX[[#This Row],[Close]]/INDEX(tblAEX[Close],MATCH(EDATE(tblAEX[[#This Row],[Datum]],-12),tblAEX[Datum]))-1</f>
        <v>0.14402733805718881</v>
      </c>
      <c r="H1684" t="e">
        <f ca="1">IF(tblAEX[[#This Row],[Close]]=MinClose,tblAEX[[#This Row],[Close]],NA())</f>
        <v>#N/A</v>
      </c>
      <c r="I1684" t="e">
        <f ca="1">IF(tblAEX[[#This Row],[Close]]=MaxClose,tblAEX[[#This Row],[Close]],NA())</f>
        <v>#N/A</v>
      </c>
    </row>
    <row r="1685" spans="1:9" x14ac:dyDescent="0.25">
      <c r="A1685" s="1">
        <v>38932</v>
      </c>
      <c r="B1685">
        <v>455.52</v>
      </c>
      <c r="C1685">
        <v>456.03</v>
      </c>
      <c r="D1685">
        <v>448.28</v>
      </c>
      <c r="E1685">
        <v>450.65</v>
      </c>
      <c r="F1685" t="e">
        <f>IF(tblAEX[[#This Row],[Datum]]&lt;=INDEX(tblRecessie[Eind],MATCH(tblAEX[[#This Row],[Datum]],tblRecessie[Start])),1,NA())</f>
        <v>#N/A</v>
      </c>
      <c r="G1685" s="3">
        <f>tblAEX[[#This Row],[Close]]/INDEX(tblAEX[Close],MATCH(EDATE(tblAEX[[#This Row],[Datum]],-12),tblAEX[Datum]))-1</f>
        <v>0.13536732842890253</v>
      </c>
      <c r="H1685" t="e">
        <f ca="1">IF(tblAEX[[#This Row],[Close]]=MinClose,tblAEX[[#This Row],[Close]],NA())</f>
        <v>#N/A</v>
      </c>
      <c r="I1685" t="e">
        <f ca="1">IF(tblAEX[[#This Row],[Close]]=MaxClose,tblAEX[[#This Row],[Close]],NA())</f>
        <v>#N/A</v>
      </c>
    </row>
    <row r="1686" spans="1:9" x14ac:dyDescent="0.25">
      <c r="A1686" s="1">
        <v>38933</v>
      </c>
      <c r="B1686">
        <v>453.5</v>
      </c>
      <c r="C1686">
        <v>457.62</v>
      </c>
      <c r="D1686">
        <v>452</v>
      </c>
      <c r="E1686">
        <v>455.8</v>
      </c>
      <c r="F1686" t="e">
        <f>IF(tblAEX[[#This Row],[Datum]]&lt;=INDEX(tblRecessie[Eind],MATCH(tblAEX[[#This Row],[Datum]],tblRecessie[Start])),1,NA())</f>
        <v>#N/A</v>
      </c>
      <c r="G1686" s="3">
        <f>tblAEX[[#This Row],[Close]]/INDEX(tblAEX[Close],MATCH(EDATE(tblAEX[[#This Row],[Datum]],-12),tblAEX[Datum]))-1</f>
        <v>0.15485963312050277</v>
      </c>
      <c r="H1686" t="e">
        <f ca="1">IF(tblAEX[[#This Row],[Close]]=MinClose,tblAEX[[#This Row],[Close]],NA())</f>
        <v>#N/A</v>
      </c>
      <c r="I1686" t="e">
        <f ca="1">IF(tblAEX[[#This Row],[Close]]=MaxClose,tblAEX[[#This Row],[Close]],NA())</f>
        <v>#N/A</v>
      </c>
    </row>
    <row r="1687" spans="1:9" x14ac:dyDescent="0.25">
      <c r="A1687" s="1">
        <v>38936</v>
      </c>
      <c r="B1687">
        <v>451.2</v>
      </c>
      <c r="C1687">
        <v>452.9</v>
      </c>
      <c r="D1687">
        <v>449.26</v>
      </c>
      <c r="E1687">
        <v>451.09</v>
      </c>
      <c r="F1687" t="e">
        <f>IF(tblAEX[[#This Row],[Datum]]&lt;=INDEX(tblRecessie[Eind],MATCH(tblAEX[[#This Row],[Datum]],tblRecessie[Start])),1,NA())</f>
        <v>#N/A</v>
      </c>
      <c r="G1687" s="3">
        <f>tblAEX[[#This Row],[Close]]/INDEX(tblAEX[Close],MATCH(EDATE(tblAEX[[#This Row],[Datum]],-12),tblAEX[Datum]))-1</f>
        <v>0.15276890444915781</v>
      </c>
      <c r="H1687" t="e">
        <f ca="1">IF(tblAEX[[#This Row],[Close]]=MinClose,tblAEX[[#This Row],[Close]],NA())</f>
        <v>#N/A</v>
      </c>
      <c r="I1687" t="e">
        <f ca="1">IF(tblAEX[[#This Row],[Close]]=MaxClose,tblAEX[[#This Row],[Close]],NA())</f>
        <v>#N/A</v>
      </c>
    </row>
    <row r="1688" spans="1:9" x14ac:dyDescent="0.25">
      <c r="A1688" s="1">
        <v>38937</v>
      </c>
      <c r="B1688">
        <v>453.58</v>
      </c>
      <c r="C1688">
        <v>454.18</v>
      </c>
      <c r="D1688">
        <v>449.23</v>
      </c>
      <c r="E1688">
        <v>450.2</v>
      </c>
      <c r="F1688" t="e">
        <f>IF(tblAEX[[#This Row],[Datum]]&lt;=INDEX(tblRecessie[Eind],MATCH(tblAEX[[#This Row],[Datum]],tblRecessie[Start])),1,NA())</f>
        <v>#N/A</v>
      </c>
      <c r="G1688" s="3">
        <f>tblAEX[[#This Row],[Close]]/INDEX(tblAEX[Close],MATCH(EDATE(tblAEX[[#This Row],[Datum]],-12),tblAEX[Datum]))-1</f>
        <v>0.15014178780369414</v>
      </c>
      <c r="H1688" t="e">
        <f ca="1">IF(tblAEX[[#This Row],[Close]]=MinClose,tblAEX[[#This Row],[Close]],NA())</f>
        <v>#N/A</v>
      </c>
      <c r="I1688" t="e">
        <f ca="1">IF(tblAEX[[#This Row],[Close]]=MaxClose,tblAEX[[#This Row],[Close]],NA())</f>
        <v>#N/A</v>
      </c>
    </row>
    <row r="1689" spans="1:9" x14ac:dyDescent="0.25">
      <c r="A1689" s="1">
        <v>38938</v>
      </c>
      <c r="B1689">
        <v>452.34</v>
      </c>
      <c r="C1689">
        <v>454.31</v>
      </c>
      <c r="D1689">
        <v>447.52</v>
      </c>
      <c r="E1689">
        <v>453.29</v>
      </c>
      <c r="F1689" t="e">
        <f>IF(tblAEX[[#This Row],[Datum]]&lt;=INDEX(tblRecessie[Eind],MATCH(tblAEX[[#This Row],[Datum]],tblRecessie[Start])),1,NA())</f>
        <v>#N/A</v>
      </c>
      <c r="G1689" s="3">
        <f>tblAEX[[#This Row],[Close]]/INDEX(tblAEX[Close],MATCH(EDATE(tblAEX[[#This Row],[Datum]],-12),tblAEX[Datum]))-1</f>
        <v>0.14501869253309096</v>
      </c>
      <c r="H1689" t="e">
        <f ca="1">IF(tblAEX[[#This Row],[Close]]=MinClose,tblAEX[[#This Row],[Close]],NA())</f>
        <v>#N/A</v>
      </c>
      <c r="I1689" t="e">
        <f ca="1">IF(tblAEX[[#This Row],[Close]]=MaxClose,tblAEX[[#This Row],[Close]],NA())</f>
        <v>#N/A</v>
      </c>
    </row>
    <row r="1690" spans="1:9" x14ac:dyDescent="0.25">
      <c r="A1690" s="1">
        <v>38939</v>
      </c>
      <c r="B1690">
        <v>449.23</v>
      </c>
      <c r="C1690">
        <v>452.65</v>
      </c>
      <c r="D1690">
        <v>446.34</v>
      </c>
      <c r="E1690">
        <v>451.55</v>
      </c>
      <c r="F1690" t="e">
        <f>IF(tblAEX[[#This Row],[Datum]]&lt;=INDEX(tblRecessie[Eind],MATCH(tblAEX[[#This Row],[Datum]],tblRecessie[Start])),1,NA())</f>
        <v>#N/A</v>
      </c>
      <c r="G1690" s="3">
        <f>tblAEX[[#This Row],[Close]]/INDEX(tblAEX[Close],MATCH(EDATE(tblAEX[[#This Row],[Datum]],-12),tblAEX[Datum]))-1</f>
        <v>0.12446148865702122</v>
      </c>
      <c r="H1690" t="e">
        <f ca="1">IF(tblAEX[[#This Row],[Close]]=MinClose,tblAEX[[#This Row],[Close]],NA())</f>
        <v>#N/A</v>
      </c>
      <c r="I1690" t="e">
        <f ca="1">IF(tblAEX[[#This Row],[Close]]=MaxClose,tblAEX[[#This Row],[Close]],NA())</f>
        <v>#N/A</v>
      </c>
    </row>
    <row r="1691" spans="1:9" x14ac:dyDescent="0.25">
      <c r="A1691" s="1">
        <v>38940</v>
      </c>
      <c r="B1691">
        <v>450.92</v>
      </c>
      <c r="C1691">
        <v>454.17</v>
      </c>
      <c r="D1691">
        <v>450.37</v>
      </c>
      <c r="E1691">
        <v>451.76</v>
      </c>
      <c r="F1691" t="e">
        <f>IF(tblAEX[[#This Row],[Datum]]&lt;=INDEX(tblRecessie[Eind],MATCH(tblAEX[[#This Row],[Datum]],tblRecessie[Start])),1,NA())</f>
        <v>#N/A</v>
      </c>
      <c r="G1691" s="3">
        <f>tblAEX[[#This Row],[Close]]/INDEX(tblAEX[Close],MATCH(EDATE(tblAEX[[#This Row],[Datum]],-12),tblAEX[Datum]))-1</f>
        <v>0.12897663376233925</v>
      </c>
      <c r="H1691" t="e">
        <f ca="1">IF(tblAEX[[#This Row],[Close]]=MinClose,tblAEX[[#This Row],[Close]],NA())</f>
        <v>#N/A</v>
      </c>
      <c r="I1691" t="e">
        <f ca="1">IF(tblAEX[[#This Row],[Close]]=MaxClose,tblAEX[[#This Row],[Close]],NA())</f>
        <v>#N/A</v>
      </c>
    </row>
    <row r="1692" spans="1:9" x14ac:dyDescent="0.25">
      <c r="A1692" s="1">
        <v>38943</v>
      </c>
      <c r="B1692">
        <v>454.38</v>
      </c>
      <c r="C1692">
        <v>456.05</v>
      </c>
      <c r="D1692">
        <v>453.71</v>
      </c>
      <c r="E1692">
        <v>456.05</v>
      </c>
      <c r="F1692" t="e">
        <f>IF(tblAEX[[#This Row],[Datum]]&lt;=INDEX(tblRecessie[Eind],MATCH(tblAEX[[#This Row],[Datum]],tblRecessie[Start])),1,NA())</f>
        <v>#N/A</v>
      </c>
      <c r="G1692" s="3">
        <f>tblAEX[[#This Row],[Close]]/INDEX(tblAEX[Close],MATCH(EDATE(tblAEX[[#This Row],[Datum]],-12),tblAEX[Datum]))-1</f>
        <v>0.15146694945210326</v>
      </c>
      <c r="H1692" t="e">
        <f ca="1">IF(tblAEX[[#This Row],[Close]]=MinClose,tblAEX[[#This Row],[Close]],NA())</f>
        <v>#N/A</v>
      </c>
      <c r="I1692" t="e">
        <f ca="1">IF(tblAEX[[#This Row],[Close]]=MaxClose,tblAEX[[#This Row],[Close]],NA())</f>
        <v>#N/A</v>
      </c>
    </row>
    <row r="1693" spans="1:9" x14ac:dyDescent="0.25">
      <c r="A1693" s="1">
        <v>38944</v>
      </c>
      <c r="B1693">
        <v>454.48</v>
      </c>
      <c r="C1693">
        <v>462.15</v>
      </c>
      <c r="D1693">
        <v>454.48</v>
      </c>
      <c r="E1693">
        <v>461.25</v>
      </c>
      <c r="F1693" t="e">
        <f>IF(tblAEX[[#This Row],[Datum]]&lt;=INDEX(tblRecessie[Eind],MATCH(tblAEX[[#This Row],[Datum]],tblRecessie[Start])),1,NA())</f>
        <v>#N/A</v>
      </c>
      <c r="G1693" s="3">
        <f>tblAEX[[#This Row],[Close]]/INDEX(tblAEX[Close],MATCH(EDATE(tblAEX[[#This Row],[Datum]],-12),tblAEX[Datum]))-1</f>
        <v>0.16577364403781014</v>
      </c>
      <c r="H1693" t="e">
        <f ca="1">IF(tblAEX[[#This Row],[Close]]=MinClose,tblAEX[[#This Row],[Close]],NA())</f>
        <v>#N/A</v>
      </c>
      <c r="I1693" t="e">
        <f ca="1">IF(tblAEX[[#This Row],[Close]]=MaxClose,tblAEX[[#This Row],[Close]],NA())</f>
        <v>#N/A</v>
      </c>
    </row>
    <row r="1694" spans="1:9" x14ac:dyDescent="0.25">
      <c r="A1694" s="1">
        <v>38945</v>
      </c>
      <c r="B1694">
        <v>461.99</v>
      </c>
      <c r="C1694">
        <v>463.84</v>
      </c>
      <c r="D1694">
        <v>460.11</v>
      </c>
      <c r="E1694">
        <v>462.85</v>
      </c>
      <c r="F1694" t="e">
        <f>IF(tblAEX[[#This Row],[Datum]]&lt;=INDEX(tblRecessie[Eind],MATCH(tblAEX[[#This Row],[Datum]],tblRecessie[Start])),1,NA())</f>
        <v>#N/A</v>
      </c>
      <c r="G1694" s="3">
        <f>tblAEX[[#This Row],[Close]]/INDEX(tblAEX[Close],MATCH(EDATE(tblAEX[[#This Row],[Datum]],-12),tblAEX[Datum]))-1</f>
        <v>0.17284107034259089</v>
      </c>
      <c r="H1694" t="e">
        <f ca="1">IF(tblAEX[[#This Row],[Close]]=MinClose,tblAEX[[#This Row],[Close]],NA())</f>
        <v>#N/A</v>
      </c>
      <c r="I1694" t="e">
        <f ca="1">IF(tblAEX[[#This Row],[Close]]=MaxClose,tblAEX[[#This Row],[Close]],NA())</f>
        <v>#N/A</v>
      </c>
    </row>
    <row r="1695" spans="1:9" x14ac:dyDescent="0.25">
      <c r="A1695" s="1">
        <v>38946</v>
      </c>
      <c r="B1695">
        <v>463.13</v>
      </c>
      <c r="C1695">
        <v>463.86</v>
      </c>
      <c r="D1695">
        <v>461.44</v>
      </c>
      <c r="E1695">
        <v>463.24</v>
      </c>
      <c r="F1695" t="e">
        <f>IF(tblAEX[[#This Row],[Datum]]&lt;=INDEX(tblRecessie[Eind],MATCH(tblAEX[[#This Row],[Datum]],tblRecessie[Start])),1,NA())</f>
        <v>#N/A</v>
      </c>
      <c r="G1695" s="3">
        <f>tblAEX[[#This Row],[Close]]/INDEX(tblAEX[Close],MATCH(EDATE(tblAEX[[#This Row],[Datum]],-12),tblAEX[Datum]))-1</f>
        <v>0.17714024343760326</v>
      </c>
      <c r="H1695" t="e">
        <f ca="1">IF(tblAEX[[#This Row],[Close]]=MinClose,tblAEX[[#This Row],[Close]],NA())</f>
        <v>#N/A</v>
      </c>
      <c r="I1695" t="e">
        <f ca="1">IF(tblAEX[[#This Row],[Close]]=MaxClose,tblAEX[[#This Row],[Close]],NA())</f>
        <v>#N/A</v>
      </c>
    </row>
    <row r="1696" spans="1:9" x14ac:dyDescent="0.25">
      <c r="A1696" s="1">
        <v>38947</v>
      </c>
      <c r="B1696">
        <v>463.03</v>
      </c>
      <c r="C1696">
        <v>465.42</v>
      </c>
      <c r="D1696">
        <v>462.76</v>
      </c>
      <c r="E1696">
        <v>463.92</v>
      </c>
      <c r="F1696" t="e">
        <f>IF(tblAEX[[#This Row],[Datum]]&lt;=INDEX(tblRecessie[Eind],MATCH(tblAEX[[#This Row],[Datum]],tblRecessie[Start])),1,NA())</f>
        <v>#N/A</v>
      </c>
      <c r="G1696" s="3">
        <f>tblAEX[[#This Row],[Close]]/INDEX(tblAEX[Close],MATCH(EDATE(tblAEX[[#This Row],[Datum]],-12),tblAEX[Datum]))-1</f>
        <v>0.18534416679441978</v>
      </c>
      <c r="H1696" t="e">
        <f ca="1">IF(tblAEX[[#This Row],[Close]]=MinClose,tblAEX[[#This Row],[Close]],NA())</f>
        <v>#N/A</v>
      </c>
      <c r="I1696" t="e">
        <f ca="1">IF(tblAEX[[#This Row],[Close]]=MaxClose,tblAEX[[#This Row],[Close]],NA())</f>
        <v>#N/A</v>
      </c>
    </row>
    <row r="1697" spans="1:9" x14ac:dyDescent="0.25">
      <c r="A1697" s="1">
        <v>38950</v>
      </c>
      <c r="B1697">
        <v>463.59</v>
      </c>
      <c r="C1697">
        <v>464.22</v>
      </c>
      <c r="D1697">
        <v>461.67</v>
      </c>
      <c r="E1697">
        <v>462.96</v>
      </c>
      <c r="F1697" t="e">
        <f>IF(tblAEX[[#This Row],[Datum]]&lt;=INDEX(tblRecessie[Eind],MATCH(tblAEX[[#This Row],[Datum]],tblRecessie[Start])),1,NA())</f>
        <v>#N/A</v>
      </c>
      <c r="G1697" s="3">
        <f>tblAEX[[#This Row],[Close]]/INDEX(tblAEX[Close],MATCH(EDATE(tblAEX[[#This Row],[Datum]],-12),tblAEX[Datum]))-1</f>
        <v>0.17511485646115177</v>
      </c>
      <c r="H1697" t="e">
        <f ca="1">IF(tblAEX[[#This Row],[Close]]=MinClose,tblAEX[[#This Row],[Close]],NA())</f>
        <v>#N/A</v>
      </c>
      <c r="I1697" t="e">
        <f ca="1">IF(tblAEX[[#This Row],[Close]]=MaxClose,tblAEX[[#This Row],[Close]],NA())</f>
        <v>#N/A</v>
      </c>
    </row>
    <row r="1698" spans="1:9" x14ac:dyDescent="0.25">
      <c r="A1698" s="1">
        <v>38951</v>
      </c>
      <c r="B1698">
        <v>464.75</v>
      </c>
      <c r="C1698">
        <v>465.38</v>
      </c>
      <c r="D1698">
        <v>459.99</v>
      </c>
      <c r="E1698">
        <v>463.82</v>
      </c>
      <c r="F1698" t="e">
        <f>IF(tblAEX[[#This Row],[Datum]]&lt;=INDEX(tblRecessie[Eind],MATCH(tblAEX[[#This Row],[Datum]],tblRecessie[Start])),1,NA())</f>
        <v>#N/A</v>
      </c>
      <c r="G1698" s="3">
        <f>tblAEX[[#This Row],[Close]]/INDEX(tblAEX[Close],MATCH(EDATE(tblAEX[[#This Row],[Datum]],-12),tblAEX[Datum]))-1</f>
        <v>0.17520966883725642</v>
      </c>
      <c r="H1698" t="e">
        <f ca="1">IF(tblAEX[[#This Row],[Close]]=MinClose,tblAEX[[#This Row],[Close]],NA())</f>
        <v>#N/A</v>
      </c>
      <c r="I1698" t="e">
        <f ca="1">IF(tblAEX[[#This Row],[Close]]=MaxClose,tblAEX[[#This Row],[Close]],NA())</f>
        <v>#N/A</v>
      </c>
    </row>
    <row r="1699" spans="1:9" x14ac:dyDescent="0.25">
      <c r="A1699" s="1">
        <v>38952</v>
      </c>
      <c r="B1699">
        <v>463.6</v>
      </c>
      <c r="C1699">
        <v>464.16</v>
      </c>
      <c r="D1699">
        <v>460.59</v>
      </c>
      <c r="E1699">
        <v>461.05</v>
      </c>
      <c r="F1699" t="e">
        <f>IF(tblAEX[[#This Row],[Datum]]&lt;=INDEX(tblRecessie[Eind],MATCH(tblAEX[[#This Row],[Datum]],tblRecessie[Start])),1,NA())</f>
        <v>#N/A</v>
      </c>
      <c r="G1699" s="3">
        <f>tblAEX[[#This Row],[Close]]/INDEX(tblAEX[Close],MATCH(EDATE(tblAEX[[#This Row],[Datum]],-12),tblAEX[Datum]))-1</f>
        <v>0.1769586194572792</v>
      </c>
      <c r="H1699" t="e">
        <f ca="1">IF(tblAEX[[#This Row],[Close]]=MinClose,tblAEX[[#This Row],[Close]],NA())</f>
        <v>#N/A</v>
      </c>
      <c r="I1699" t="e">
        <f ca="1">IF(tblAEX[[#This Row],[Close]]=MaxClose,tblAEX[[#This Row],[Close]],NA())</f>
        <v>#N/A</v>
      </c>
    </row>
    <row r="1700" spans="1:9" x14ac:dyDescent="0.25">
      <c r="A1700" s="1">
        <v>38953</v>
      </c>
      <c r="B1700">
        <v>461.91</v>
      </c>
      <c r="C1700">
        <v>465.94</v>
      </c>
      <c r="D1700">
        <v>459.46</v>
      </c>
      <c r="E1700">
        <v>463.74</v>
      </c>
      <c r="F1700" t="e">
        <f>IF(tblAEX[[#This Row],[Datum]]&lt;=INDEX(tblRecessie[Eind],MATCH(tblAEX[[#This Row],[Datum]],tblRecessie[Start])),1,NA())</f>
        <v>#N/A</v>
      </c>
      <c r="G1700" s="3">
        <f>tblAEX[[#This Row],[Close]]/INDEX(tblAEX[Close],MATCH(EDATE(tblAEX[[#This Row],[Datum]],-12),tblAEX[Datum]))-1</f>
        <v>0.18950392448571285</v>
      </c>
      <c r="H1700" t="e">
        <f ca="1">IF(tblAEX[[#This Row],[Close]]=MinClose,tblAEX[[#This Row],[Close]],NA())</f>
        <v>#N/A</v>
      </c>
      <c r="I1700" t="e">
        <f ca="1">IF(tblAEX[[#This Row],[Close]]=MaxClose,tblAEX[[#This Row],[Close]],NA())</f>
        <v>#N/A</v>
      </c>
    </row>
    <row r="1701" spans="1:9" x14ac:dyDescent="0.25">
      <c r="A1701" s="1">
        <v>38954</v>
      </c>
      <c r="B1701">
        <v>464.72</v>
      </c>
      <c r="C1701">
        <v>466.65</v>
      </c>
      <c r="D1701">
        <v>464.14</v>
      </c>
      <c r="E1701">
        <v>465.14</v>
      </c>
      <c r="F1701" t="e">
        <f>IF(tblAEX[[#This Row],[Datum]]&lt;=INDEX(tblRecessie[Eind],MATCH(tblAEX[[#This Row],[Datum]],tblRecessie[Start])),1,NA())</f>
        <v>#N/A</v>
      </c>
      <c r="G1701" s="3">
        <f>tblAEX[[#This Row],[Close]]/INDEX(tblAEX[Close],MATCH(EDATE(tblAEX[[#This Row],[Datum]],-12),tblAEX[Datum]))-1</f>
        <v>0.20212958416250992</v>
      </c>
      <c r="H1701" t="e">
        <f ca="1">IF(tblAEX[[#This Row],[Close]]=MinClose,tblAEX[[#This Row],[Close]],NA())</f>
        <v>#N/A</v>
      </c>
      <c r="I1701" t="e">
        <f ca="1">IF(tblAEX[[#This Row],[Close]]=MaxClose,tblAEX[[#This Row],[Close]],NA())</f>
        <v>#N/A</v>
      </c>
    </row>
    <row r="1702" spans="1:9" x14ac:dyDescent="0.25">
      <c r="A1702" s="1">
        <v>38957</v>
      </c>
      <c r="B1702">
        <v>464.52</v>
      </c>
      <c r="C1702">
        <v>468.1</v>
      </c>
      <c r="D1702">
        <v>463.57</v>
      </c>
      <c r="E1702">
        <v>467.78</v>
      </c>
      <c r="F1702" t="e">
        <f>IF(tblAEX[[#This Row],[Datum]]&lt;=INDEX(tblRecessie[Eind],MATCH(tblAEX[[#This Row],[Datum]],tblRecessie[Start])),1,NA())</f>
        <v>#N/A</v>
      </c>
      <c r="G1702" s="3">
        <f>tblAEX[[#This Row],[Close]]/INDEX(tblAEX[Close],MATCH(EDATE(tblAEX[[#This Row],[Datum]],-12),tblAEX[Datum]))-1</f>
        <v>0.21453978969232756</v>
      </c>
      <c r="H1702" t="e">
        <f ca="1">IF(tblAEX[[#This Row],[Close]]=MinClose,tblAEX[[#This Row],[Close]],NA())</f>
        <v>#N/A</v>
      </c>
      <c r="I1702" t="e">
        <f ca="1">IF(tblAEX[[#This Row],[Close]]=MaxClose,tblAEX[[#This Row],[Close]],NA())</f>
        <v>#N/A</v>
      </c>
    </row>
    <row r="1703" spans="1:9" x14ac:dyDescent="0.25">
      <c r="A1703" s="1">
        <v>38958</v>
      </c>
      <c r="B1703">
        <v>468.1</v>
      </c>
      <c r="C1703">
        <v>470.79</v>
      </c>
      <c r="D1703">
        <v>467.5</v>
      </c>
      <c r="E1703">
        <v>467.77</v>
      </c>
      <c r="F1703" t="e">
        <f>IF(tblAEX[[#This Row],[Datum]]&lt;=INDEX(tblRecessie[Eind],MATCH(tblAEX[[#This Row],[Datum]],tblRecessie[Start])),1,NA())</f>
        <v>#N/A</v>
      </c>
      <c r="G1703" s="3">
        <f>tblAEX[[#This Row],[Close]]/INDEX(tblAEX[Close],MATCH(EDATE(tblAEX[[#This Row],[Datum]],-12),tblAEX[Datum]))-1</f>
        <v>0.21293919356929858</v>
      </c>
      <c r="H1703" t="e">
        <f ca="1">IF(tblAEX[[#This Row],[Close]]=MinClose,tblAEX[[#This Row],[Close]],NA())</f>
        <v>#N/A</v>
      </c>
      <c r="I1703" t="e">
        <f ca="1">IF(tblAEX[[#This Row],[Close]]=MaxClose,tblAEX[[#This Row],[Close]],NA())</f>
        <v>#N/A</v>
      </c>
    </row>
    <row r="1704" spans="1:9" x14ac:dyDescent="0.25">
      <c r="A1704" s="1">
        <v>38959</v>
      </c>
      <c r="B1704">
        <v>469.42</v>
      </c>
      <c r="C1704">
        <v>470.99</v>
      </c>
      <c r="D1704">
        <v>468.37</v>
      </c>
      <c r="E1704">
        <v>470.14</v>
      </c>
      <c r="F1704" t="e">
        <f>IF(tblAEX[[#This Row],[Datum]]&lt;=INDEX(tblRecessie[Eind],MATCH(tblAEX[[#This Row],[Datum]],tblRecessie[Start])),1,NA())</f>
        <v>#N/A</v>
      </c>
      <c r="G1704" s="3">
        <f>tblAEX[[#This Row],[Close]]/INDEX(tblAEX[Close],MATCH(EDATE(tblAEX[[#This Row],[Datum]],-12),tblAEX[Datum]))-1</f>
        <v>0.21772689598010775</v>
      </c>
      <c r="H1704" t="e">
        <f ca="1">IF(tblAEX[[#This Row],[Close]]=MinClose,tblAEX[[#This Row],[Close]],NA())</f>
        <v>#N/A</v>
      </c>
      <c r="I1704" t="e">
        <f ca="1">IF(tblAEX[[#This Row],[Close]]=MaxClose,tblAEX[[#This Row],[Close]],NA())</f>
        <v>#N/A</v>
      </c>
    </row>
    <row r="1705" spans="1:9" x14ac:dyDescent="0.25">
      <c r="A1705" s="1">
        <v>38960</v>
      </c>
      <c r="B1705">
        <v>471.06</v>
      </c>
      <c r="C1705">
        <v>471.46</v>
      </c>
      <c r="D1705">
        <v>468.66</v>
      </c>
      <c r="E1705">
        <v>469.01</v>
      </c>
      <c r="F1705" t="e">
        <f>IF(tblAEX[[#This Row],[Datum]]&lt;=INDEX(tblRecessie[Eind],MATCH(tblAEX[[#This Row],[Datum]],tblRecessie[Start])),1,NA())</f>
        <v>#N/A</v>
      </c>
      <c r="G1705" s="3">
        <f>tblAEX[[#This Row],[Close]]/INDEX(tblAEX[Close],MATCH(EDATE(tblAEX[[#This Row],[Datum]],-12),tblAEX[Datum]))-1</f>
        <v>0.20382443531827499</v>
      </c>
      <c r="H1705" t="e">
        <f ca="1">IF(tblAEX[[#This Row],[Close]]=MinClose,tblAEX[[#This Row],[Close]],NA())</f>
        <v>#N/A</v>
      </c>
      <c r="I1705" t="e">
        <f ca="1">IF(tblAEX[[#This Row],[Close]]=MaxClose,tblAEX[[#This Row],[Close]],NA())</f>
        <v>#N/A</v>
      </c>
    </row>
    <row r="1706" spans="1:9" x14ac:dyDescent="0.25">
      <c r="A1706" s="1">
        <v>38961</v>
      </c>
      <c r="B1706">
        <v>469.22</v>
      </c>
      <c r="C1706">
        <v>473</v>
      </c>
      <c r="D1706">
        <v>469.15</v>
      </c>
      <c r="E1706">
        <v>470.93</v>
      </c>
      <c r="F1706" t="e">
        <f>IF(tblAEX[[#This Row],[Datum]]&lt;=INDEX(tblRecessie[Eind],MATCH(tblAEX[[#This Row],[Datum]],tblRecessie[Start])),1,NA())</f>
        <v>#N/A</v>
      </c>
      <c r="G1706" s="3">
        <f>tblAEX[[#This Row],[Close]]/INDEX(tblAEX[Close],MATCH(EDATE(tblAEX[[#This Row],[Datum]],-12),tblAEX[Datum]))-1</f>
        <v>0.20788447727505899</v>
      </c>
      <c r="H1706" t="e">
        <f ca="1">IF(tblAEX[[#This Row],[Close]]=MinClose,tblAEX[[#This Row],[Close]],NA())</f>
        <v>#N/A</v>
      </c>
      <c r="I1706" t="e">
        <f ca="1">IF(tblAEX[[#This Row],[Close]]=MaxClose,tblAEX[[#This Row],[Close]],NA())</f>
        <v>#N/A</v>
      </c>
    </row>
    <row r="1707" spans="1:9" x14ac:dyDescent="0.25">
      <c r="A1707" s="1">
        <v>38964</v>
      </c>
      <c r="B1707">
        <v>471.7</v>
      </c>
      <c r="C1707">
        <v>474.4</v>
      </c>
      <c r="D1707">
        <v>471.7</v>
      </c>
      <c r="E1707">
        <v>473.58</v>
      </c>
      <c r="F1707" t="e">
        <f>IF(tblAEX[[#This Row],[Datum]]&lt;=INDEX(tblRecessie[Eind],MATCH(tblAEX[[#This Row],[Datum]],tblRecessie[Start])),1,NA())</f>
        <v>#N/A</v>
      </c>
      <c r="G1707" s="3">
        <f>tblAEX[[#This Row],[Close]]/INDEX(tblAEX[Close],MATCH(EDATE(tblAEX[[#This Row],[Datum]],-12),tblAEX[Datum]))-1</f>
        <v>0.21645989057563386</v>
      </c>
      <c r="H1707" t="e">
        <f ca="1">IF(tblAEX[[#This Row],[Close]]=MinClose,tblAEX[[#This Row],[Close]],NA())</f>
        <v>#N/A</v>
      </c>
      <c r="I1707" t="e">
        <f ca="1">IF(tblAEX[[#This Row],[Close]]=MaxClose,tblAEX[[#This Row],[Close]],NA())</f>
        <v>#N/A</v>
      </c>
    </row>
    <row r="1708" spans="1:9" x14ac:dyDescent="0.25">
      <c r="A1708" s="1">
        <v>38965</v>
      </c>
      <c r="B1708">
        <v>473.48</v>
      </c>
      <c r="C1708">
        <v>473.57</v>
      </c>
      <c r="D1708">
        <v>468.75</v>
      </c>
      <c r="E1708">
        <v>471.74</v>
      </c>
      <c r="F1708" t="e">
        <f>IF(tblAEX[[#This Row],[Datum]]&lt;=INDEX(tblRecessie[Eind],MATCH(tblAEX[[#This Row],[Datum]],tblRecessie[Start])),1,NA())</f>
        <v>#N/A</v>
      </c>
      <c r="G1708" s="3">
        <f>tblAEX[[#This Row],[Close]]/INDEX(tblAEX[Close],MATCH(EDATE(tblAEX[[#This Row],[Datum]],-12),tblAEX[Datum]))-1</f>
        <v>0.20507842436008805</v>
      </c>
      <c r="H1708" t="e">
        <f ca="1">IF(tblAEX[[#This Row],[Close]]=MinClose,tblAEX[[#This Row],[Close]],NA())</f>
        <v>#N/A</v>
      </c>
      <c r="I1708" t="e">
        <f ca="1">IF(tblAEX[[#This Row],[Close]]=MaxClose,tblAEX[[#This Row],[Close]],NA())</f>
        <v>#N/A</v>
      </c>
    </row>
    <row r="1709" spans="1:9" x14ac:dyDescent="0.25">
      <c r="A1709" s="1">
        <v>38966</v>
      </c>
      <c r="B1709">
        <v>471.68</v>
      </c>
      <c r="C1709">
        <v>471.92</v>
      </c>
      <c r="D1709">
        <v>466.17</v>
      </c>
      <c r="E1709">
        <v>466.74</v>
      </c>
      <c r="F1709" t="e">
        <f>IF(tblAEX[[#This Row],[Datum]]&lt;=INDEX(tblRecessie[Eind],MATCH(tblAEX[[#This Row],[Datum]],tblRecessie[Start])),1,NA())</f>
        <v>#N/A</v>
      </c>
      <c r="G1709" s="3">
        <f>tblAEX[[#This Row],[Close]]/INDEX(tblAEX[Close],MATCH(EDATE(tblAEX[[#This Row],[Datum]],-12),tblAEX[Datum]))-1</f>
        <v>0.18416846378282381</v>
      </c>
      <c r="H1709" t="e">
        <f ca="1">IF(tblAEX[[#This Row],[Close]]=MinClose,tblAEX[[#This Row],[Close]],NA())</f>
        <v>#N/A</v>
      </c>
      <c r="I1709" t="e">
        <f ca="1">IF(tblAEX[[#This Row],[Close]]=MaxClose,tblAEX[[#This Row],[Close]],NA())</f>
        <v>#N/A</v>
      </c>
    </row>
    <row r="1710" spans="1:9" x14ac:dyDescent="0.25">
      <c r="A1710" s="1">
        <v>38967</v>
      </c>
      <c r="B1710">
        <v>464.62</v>
      </c>
      <c r="C1710">
        <v>465.23</v>
      </c>
      <c r="D1710">
        <v>462.67</v>
      </c>
      <c r="E1710">
        <v>463.46</v>
      </c>
      <c r="F1710" t="e">
        <f>IF(tblAEX[[#This Row],[Datum]]&lt;=INDEX(tblRecessie[Eind],MATCH(tblAEX[[#This Row],[Datum]],tblRecessie[Start])),1,NA())</f>
        <v>#N/A</v>
      </c>
      <c r="G1710" s="3">
        <f>tblAEX[[#This Row],[Close]]/INDEX(tblAEX[Close],MATCH(EDATE(tblAEX[[#This Row],[Datum]],-12),tblAEX[Datum]))-1</f>
        <v>0.1753994420492011</v>
      </c>
      <c r="H1710" t="e">
        <f ca="1">IF(tblAEX[[#This Row],[Close]]=MinClose,tblAEX[[#This Row],[Close]],NA())</f>
        <v>#N/A</v>
      </c>
      <c r="I1710" t="e">
        <f ca="1">IF(tblAEX[[#This Row],[Close]]=MaxClose,tblAEX[[#This Row],[Close]],NA())</f>
        <v>#N/A</v>
      </c>
    </row>
    <row r="1711" spans="1:9" x14ac:dyDescent="0.25">
      <c r="A1711" s="1">
        <v>38968</v>
      </c>
      <c r="B1711">
        <v>464.67</v>
      </c>
      <c r="C1711">
        <v>465.99</v>
      </c>
      <c r="D1711">
        <v>462.93</v>
      </c>
      <c r="E1711">
        <v>464.47</v>
      </c>
      <c r="F1711" t="e">
        <f>IF(tblAEX[[#This Row],[Datum]]&lt;=INDEX(tblRecessie[Eind],MATCH(tblAEX[[#This Row],[Datum]],tblRecessie[Start])),1,NA())</f>
        <v>#N/A</v>
      </c>
      <c r="G1711" s="3">
        <f>tblAEX[[#This Row],[Close]]/INDEX(tblAEX[Close],MATCH(EDATE(tblAEX[[#This Row],[Datum]],-12),tblAEX[Datum]))-1</f>
        <v>0.17909727863525582</v>
      </c>
      <c r="H1711" t="e">
        <f ca="1">IF(tblAEX[[#This Row],[Close]]=MinClose,tblAEX[[#This Row],[Close]],NA())</f>
        <v>#N/A</v>
      </c>
      <c r="I1711" t="e">
        <f ca="1">IF(tblAEX[[#This Row],[Close]]=MaxClose,tblAEX[[#This Row],[Close]],NA())</f>
        <v>#N/A</v>
      </c>
    </row>
    <row r="1712" spans="1:9" x14ac:dyDescent="0.25">
      <c r="A1712" s="1">
        <v>38971</v>
      </c>
      <c r="B1712">
        <v>462.09</v>
      </c>
      <c r="C1712">
        <v>463</v>
      </c>
      <c r="D1712">
        <v>460.17</v>
      </c>
      <c r="E1712">
        <v>462.55</v>
      </c>
      <c r="F1712" t="e">
        <f>IF(tblAEX[[#This Row],[Datum]]&lt;=INDEX(tblRecessie[Eind],MATCH(tblAEX[[#This Row],[Datum]],tblRecessie[Start])),1,NA())</f>
        <v>#N/A</v>
      </c>
      <c r="G1712" s="3">
        <f>tblAEX[[#This Row],[Close]]/INDEX(tblAEX[Close],MATCH(EDATE(tblAEX[[#This Row],[Datum]],-12),tblAEX[Datum]))-1</f>
        <v>0.17127953204527602</v>
      </c>
      <c r="H1712" t="e">
        <f ca="1">IF(tblAEX[[#This Row],[Close]]=MinClose,tblAEX[[#This Row],[Close]],NA())</f>
        <v>#N/A</v>
      </c>
      <c r="I1712" t="e">
        <f ca="1">IF(tblAEX[[#This Row],[Close]]=MaxClose,tblAEX[[#This Row],[Close]],NA())</f>
        <v>#N/A</v>
      </c>
    </row>
    <row r="1713" spans="1:9" x14ac:dyDescent="0.25">
      <c r="A1713" s="1">
        <v>38972</v>
      </c>
      <c r="B1713">
        <v>463.63</v>
      </c>
      <c r="C1713">
        <v>469.63</v>
      </c>
      <c r="D1713">
        <v>460.74</v>
      </c>
      <c r="E1713">
        <v>468.98</v>
      </c>
      <c r="F1713" t="e">
        <f>IF(tblAEX[[#This Row],[Datum]]&lt;=INDEX(tblRecessie[Eind],MATCH(tblAEX[[#This Row],[Datum]],tblRecessie[Start])),1,NA())</f>
        <v>#N/A</v>
      </c>
      <c r="G1713" s="3">
        <f>tblAEX[[#This Row],[Close]]/INDEX(tblAEX[Close],MATCH(EDATE(tblAEX[[#This Row],[Datum]],-12),tblAEX[Datum]))-1</f>
        <v>0.18519080111195363</v>
      </c>
      <c r="H1713" t="e">
        <f ca="1">IF(tblAEX[[#This Row],[Close]]=MinClose,tblAEX[[#This Row],[Close]],NA())</f>
        <v>#N/A</v>
      </c>
      <c r="I1713" t="e">
        <f ca="1">IF(tblAEX[[#This Row],[Close]]=MaxClose,tblAEX[[#This Row],[Close]],NA())</f>
        <v>#N/A</v>
      </c>
    </row>
    <row r="1714" spans="1:9" x14ac:dyDescent="0.25">
      <c r="A1714" s="1">
        <v>38973</v>
      </c>
      <c r="B1714">
        <v>470.82</v>
      </c>
      <c r="C1714">
        <v>472.03</v>
      </c>
      <c r="D1714">
        <v>469.85</v>
      </c>
      <c r="E1714">
        <v>471.14</v>
      </c>
      <c r="F1714" t="e">
        <f>IF(tblAEX[[#This Row],[Datum]]&lt;=INDEX(tblRecessie[Eind],MATCH(tblAEX[[#This Row],[Datum]],tblRecessie[Start])),1,NA())</f>
        <v>#N/A</v>
      </c>
      <c r="G1714" s="3">
        <f>tblAEX[[#This Row],[Close]]/INDEX(tblAEX[Close],MATCH(EDATE(tblAEX[[#This Row],[Datum]],-12),tblAEX[Datum]))-1</f>
        <v>0.19791507754894466</v>
      </c>
      <c r="H1714" t="e">
        <f ca="1">IF(tblAEX[[#This Row],[Close]]=MinClose,tblAEX[[#This Row],[Close]],NA())</f>
        <v>#N/A</v>
      </c>
      <c r="I1714" t="e">
        <f ca="1">IF(tblAEX[[#This Row],[Close]]=MaxClose,tblAEX[[#This Row],[Close]],NA())</f>
        <v>#N/A</v>
      </c>
    </row>
    <row r="1715" spans="1:9" x14ac:dyDescent="0.25">
      <c r="A1715" s="1">
        <v>38974</v>
      </c>
      <c r="B1715">
        <v>471.87</v>
      </c>
      <c r="C1715">
        <v>474.42</v>
      </c>
      <c r="D1715">
        <v>470.37</v>
      </c>
      <c r="E1715">
        <v>471.48</v>
      </c>
      <c r="F1715" t="e">
        <f>IF(tblAEX[[#This Row],[Datum]]&lt;=INDEX(tblRecessie[Eind],MATCH(tblAEX[[#This Row],[Datum]],tblRecessie[Start])),1,NA())</f>
        <v>#N/A</v>
      </c>
      <c r="G1715" s="3">
        <f>tblAEX[[#This Row],[Close]]/INDEX(tblAEX[Close],MATCH(EDATE(tblAEX[[#This Row],[Datum]],-12),tblAEX[Datum]))-1</f>
        <v>0.19695354150799704</v>
      </c>
      <c r="H1715" t="e">
        <f ca="1">IF(tblAEX[[#This Row],[Close]]=MinClose,tblAEX[[#This Row],[Close]],NA())</f>
        <v>#N/A</v>
      </c>
      <c r="I1715" t="e">
        <f ca="1">IF(tblAEX[[#This Row],[Close]]=MaxClose,tblAEX[[#This Row],[Close]],NA())</f>
        <v>#N/A</v>
      </c>
    </row>
    <row r="1716" spans="1:9" x14ac:dyDescent="0.25">
      <c r="A1716" s="1">
        <v>38975</v>
      </c>
      <c r="B1716">
        <v>471.84</v>
      </c>
      <c r="C1716">
        <v>476.43</v>
      </c>
      <c r="D1716">
        <v>471.84</v>
      </c>
      <c r="E1716">
        <v>474.85</v>
      </c>
      <c r="F1716" t="e">
        <f>IF(tblAEX[[#This Row],[Datum]]&lt;=INDEX(tblRecessie[Eind],MATCH(tblAEX[[#This Row],[Datum]],tblRecessie[Start])),1,NA())</f>
        <v>#N/A</v>
      </c>
      <c r="G1716" s="3">
        <f>tblAEX[[#This Row],[Close]]/INDEX(tblAEX[Close],MATCH(EDATE(tblAEX[[#This Row],[Datum]],-12),tblAEX[Datum]))-1</f>
        <v>0.20239542185759141</v>
      </c>
      <c r="H1716" t="e">
        <f ca="1">IF(tblAEX[[#This Row],[Close]]=MinClose,tblAEX[[#This Row],[Close]],NA())</f>
        <v>#N/A</v>
      </c>
      <c r="I1716" t="e">
        <f ca="1">IF(tblAEX[[#This Row],[Close]]=MaxClose,tblAEX[[#This Row],[Close]],NA())</f>
        <v>#N/A</v>
      </c>
    </row>
    <row r="1717" spans="1:9" x14ac:dyDescent="0.25">
      <c r="A1717" s="1">
        <v>38978</v>
      </c>
      <c r="B1717">
        <v>475.62</v>
      </c>
      <c r="C1717">
        <v>476.36</v>
      </c>
      <c r="D1717">
        <v>473.06</v>
      </c>
      <c r="E1717">
        <v>474.72</v>
      </c>
      <c r="F1717" t="e">
        <f>IF(tblAEX[[#This Row],[Datum]]&lt;=INDEX(tblRecessie[Eind],MATCH(tblAEX[[#This Row],[Datum]],tblRecessie[Start])),1,NA())</f>
        <v>#N/A</v>
      </c>
      <c r="G1717" s="3">
        <f>tblAEX[[#This Row],[Close]]/INDEX(tblAEX[Close],MATCH(EDATE(tblAEX[[#This Row],[Datum]],-12),tblAEX[Datum]))-1</f>
        <v>0.19246420497362471</v>
      </c>
      <c r="H1717" t="e">
        <f ca="1">IF(tblAEX[[#This Row],[Close]]=MinClose,tblAEX[[#This Row],[Close]],NA())</f>
        <v>#N/A</v>
      </c>
      <c r="I1717" t="e">
        <f ca="1">IF(tblAEX[[#This Row],[Close]]=MaxClose,tblAEX[[#This Row],[Close]],NA())</f>
        <v>#N/A</v>
      </c>
    </row>
    <row r="1718" spans="1:9" x14ac:dyDescent="0.25">
      <c r="A1718" s="1">
        <v>38979</v>
      </c>
      <c r="B1718">
        <v>475.11</v>
      </c>
      <c r="C1718">
        <v>475.21</v>
      </c>
      <c r="D1718">
        <v>468.76</v>
      </c>
      <c r="E1718">
        <v>470.32</v>
      </c>
      <c r="F1718" t="e">
        <f>IF(tblAEX[[#This Row],[Datum]]&lt;=INDEX(tblRecessie[Eind],MATCH(tblAEX[[#This Row],[Datum]],tblRecessie[Start])),1,NA())</f>
        <v>#N/A</v>
      </c>
      <c r="G1718" s="3">
        <f>tblAEX[[#This Row],[Close]]/INDEX(tblAEX[Close],MATCH(EDATE(tblAEX[[#This Row],[Datum]],-12),tblAEX[Datum]))-1</f>
        <v>0.17827437618999897</v>
      </c>
      <c r="H1718" t="e">
        <f ca="1">IF(tblAEX[[#This Row],[Close]]=MinClose,tblAEX[[#This Row],[Close]],NA())</f>
        <v>#N/A</v>
      </c>
      <c r="I1718" t="e">
        <f ca="1">IF(tblAEX[[#This Row],[Close]]=MaxClose,tblAEX[[#This Row],[Close]],NA())</f>
        <v>#N/A</v>
      </c>
    </row>
    <row r="1719" spans="1:9" x14ac:dyDescent="0.25">
      <c r="A1719" s="1">
        <v>38980</v>
      </c>
      <c r="B1719">
        <v>470.45</v>
      </c>
      <c r="C1719">
        <v>477.33</v>
      </c>
      <c r="D1719">
        <v>470.04</v>
      </c>
      <c r="E1719">
        <v>476.46</v>
      </c>
      <c r="F1719" t="e">
        <f>IF(tblAEX[[#This Row],[Datum]]&lt;=INDEX(tblRecessie[Eind],MATCH(tblAEX[[#This Row],[Datum]],tblRecessie[Start])),1,NA())</f>
        <v>#N/A</v>
      </c>
      <c r="G1719" s="3">
        <f>tblAEX[[#This Row],[Close]]/INDEX(tblAEX[Close],MATCH(EDATE(tblAEX[[#This Row],[Datum]],-12),tblAEX[Datum]))-1</f>
        <v>0.18696594504372066</v>
      </c>
      <c r="H1719" t="e">
        <f ca="1">IF(tblAEX[[#This Row],[Close]]=MinClose,tblAEX[[#This Row],[Close]],NA())</f>
        <v>#N/A</v>
      </c>
      <c r="I1719" t="e">
        <f ca="1">IF(tblAEX[[#This Row],[Close]]=MaxClose,tblAEX[[#This Row],[Close]],NA())</f>
        <v>#N/A</v>
      </c>
    </row>
    <row r="1720" spans="1:9" x14ac:dyDescent="0.25">
      <c r="A1720" s="1">
        <v>38981</v>
      </c>
      <c r="B1720">
        <v>476.22</v>
      </c>
      <c r="C1720">
        <v>480.59</v>
      </c>
      <c r="D1720">
        <v>475.92</v>
      </c>
      <c r="E1720">
        <v>478.05</v>
      </c>
      <c r="F1720" t="e">
        <f>IF(tblAEX[[#This Row],[Datum]]&lt;=INDEX(tblRecessie[Eind],MATCH(tblAEX[[#This Row],[Datum]],tblRecessie[Start])),1,NA())</f>
        <v>#N/A</v>
      </c>
      <c r="G1720" s="3">
        <f>tblAEX[[#This Row],[Close]]/INDEX(tblAEX[Close],MATCH(EDATE(tblAEX[[#This Row],[Datum]],-12),tblAEX[Datum]))-1</f>
        <v>0.20573547215496357</v>
      </c>
      <c r="H1720" t="e">
        <f ca="1">IF(tblAEX[[#This Row],[Close]]=MinClose,tblAEX[[#This Row],[Close]],NA())</f>
        <v>#N/A</v>
      </c>
      <c r="I1720" t="e">
        <f ca="1">IF(tblAEX[[#This Row],[Close]]=MaxClose,tblAEX[[#This Row],[Close]],NA())</f>
        <v>#N/A</v>
      </c>
    </row>
    <row r="1721" spans="1:9" x14ac:dyDescent="0.25">
      <c r="A1721" s="1">
        <v>38982</v>
      </c>
      <c r="B1721">
        <v>474.69</v>
      </c>
      <c r="C1721">
        <v>476.17</v>
      </c>
      <c r="D1721">
        <v>471.92</v>
      </c>
      <c r="E1721">
        <v>472.99</v>
      </c>
      <c r="F1721" t="e">
        <f>IF(tblAEX[[#This Row],[Datum]]&lt;=INDEX(tblRecessie[Eind],MATCH(tblAEX[[#This Row],[Datum]],tblRecessie[Start])),1,NA())</f>
        <v>#N/A</v>
      </c>
      <c r="G1721" s="3">
        <f>tblAEX[[#This Row],[Close]]/INDEX(tblAEX[Close],MATCH(EDATE(tblAEX[[#This Row],[Datum]],-12),tblAEX[Datum]))-1</f>
        <v>0.20167170549528723</v>
      </c>
      <c r="H1721" t="e">
        <f ca="1">IF(tblAEX[[#This Row],[Close]]=MinClose,tblAEX[[#This Row],[Close]],NA())</f>
        <v>#N/A</v>
      </c>
      <c r="I1721" t="e">
        <f ca="1">IF(tblAEX[[#This Row],[Close]]=MaxClose,tblAEX[[#This Row],[Close]],NA())</f>
        <v>#N/A</v>
      </c>
    </row>
    <row r="1722" spans="1:9" x14ac:dyDescent="0.25">
      <c r="A1722" s="1">
        <v>38985</v>
      </c>
      <c r="B1722">
        <v>474.52</v>
      </c>
      <c r="C1722">
        <v>476.85</v>
      </c>
      <c r="D1722">
        <v>471.78</v>
      </c>
      <c r="E1722">
        <v>473.82</v>
      </c>
      <c r="F1722" t="e">
        <f>IF(tblAEX[[#This Row],[Datum]]&lt;=INDEX(tblRecessie[Eind],MATCH(tblAEX[[#This Row],[Datum]],tblRecessie[Start])),1,NA())</f>
        <v>#N/A</v>
      </c>
      <c r="G1722" s="3">
        <f>tblAEX[[#This Row],[Close]]/INDEX(tblAEX[Close],MATCH(EDATE(tblAEX[[#This Row],[Datum]],-12),tblAEX[Datum]))-1</f>
        <v>0.20158243095884165</v>
      </c>
      <c r="H1722" t="e">
        <f ca="1">IF(tblAEX[[#This Row],[Close]]=MinClose,tblAEX[[#This Row],[Close]],NA())</f>
        <v>#N/A</v>
      </c>
      <c r="I1722" t="e">
        <f ca="1">IF(tblAEX[[#This Row],[Close]]=MaxClose,tblAEX[[#This Row],[Close]],NA())</f>
        <v>#N/A</v>
      </c>
    </row>
    <row r="1723" spans="1:9" x14ac:dyDescent="0.25">
      <c r="A1723" s="1">
        <v>38986</v>
      </c>
      <c r="B1723">
        <v>476.33</v>
      </c>
      <c r="C1723">
        <v>481.28</v>
      </c>
      <c r="D1723">
        <v>475.85</v>
      </c>
      <c r="E1723">
        <v>480.52</v>
      </c>
      <c r="F1723" t="e">
        <f>IF(tblAEX[[#This Row],[Datum]]&lt;=INDEX(tblRecessie[Eind],MATCH(tblAEX[[#This Row],[Datum]],tblRecessie[Start])),1,NA())</f>
        <v>#N/A</v>
      </c>
      <c r="G1723" s="3">
        <f>tblAEX[[#This Row],[Close]]/INDEX(tblAEX[Close],MATCH(EDATE(tblAEX[[#This Row],[Datum]],-12),tblAEX[Datum]))-1</f>
        <v>0.20319503217567658</v>
      </c>
      <c r="H1723" t="e">
        <f ca="1">IF(tblAEX[[#This Row],[Close]]=MinClose,tblAEX[[#This Row],[Close]],NA())</f>
        <v>#N/A</v>
      </c>
      <c r="I1723" t="e">
        <f ca="1">IF(tblAEX[[#This Row],[Close]]=MaxClose,tblAEX[[#This Row],[Close]],NA())</f>
        <v>#N/A</v>
      </c>
    </row>
    <row r="1724" spans="1:9" x14ac:dyDescent="0.25">
      <c r="A1724" s="1">
        <v>38987</v>
      </c>
      <c r="B1724">
        <v>482.32</v>
      </c>
      <c r="C1724">
        <v>482.97</v>
      </c>
      <c r="D1724">
        <v>478.99</v>
      </c>
      <c r="E1724">
        <v>481.9</v>
      </c>
      <c r="F1724" t="e">
        <f>IF(tblAEX[[#This Row],[Datum]]&lt;=INDEX(tblRecessie[Eind],MATCH(tblAEX[[#This Row],[Datum]],tblRecessie[Start])),1,NA())</f>
        <v>#N/A</v>
      </c>
      <c r="G1724" s="3">
        <f>tblAEX[[#This Row],[Close]]/INDEX(tblAEX[Close],MATCH(EDATE(tblAEX[[#This Row],[Datum]],-12),tblAEX[Datum]))-1</f>
        <v>0.2104086604877804</v>
      </c>
      <c r="H1724" t="e">
        <f ca="1">IF(tblAEX[[#This Row],[Close]]=MinClose,tblAEX[[#This Row],[Close]],NA())</f>
        <v>#N/A</v>
      </c>
      <c r="I1724" t="e">
        <f ca="1">IF(tblAEX[[#This Row],[Close]]=MaxClose,tblAEX[[#This Row],[Close]],NA())</f>
        <v>#N/A</v>
      </c>
    </row>
    <row r="1725" spans="1:9" x14ac:dyDescent="0.25">
      <c r="A1725" s="1">
        <v>38988</v>
      </c>
      <c r="B1725">
        <v>482</v>
      </c>
      <c r="C1725">
        <v>484.01</v>
      </c>
      <c r="D1725">
        <v>481.48</v>
      </c>
      <c r="E1725">
        <v>482.54</v>
      </c>
      <c r="F1725" t="e">
        <f>IF(tblAEX[[#This Row],[Datum]]&lt;=INDEX(tblRecessie[Eind],MATCH(tblAEX[[#This Row],[Datum]],tblRecessie[Start])),1,NA())</f>
        <v>#N/A</v>
      </c>
      <c r="G1725" s="3">
        <f>tblAEX[[#This Row],[Close]]/INDEX(tblAEX[Close],MATCH(EDATE(tblAEX[[#This Row],[Datum]],-12),tblAEX[Datum]))-1</f>
        <v>0.20037811885867818</v>
      </c>
      <c r="H1725" t="e">
        <f ca="1">IF(tblAEX[[#This Row],[Close]]=MinClose,tblAEX[[#This Row],[Close]],NA())</f>
        <v>#N/A</v>
      </c>
      <c r="I1725" t="e">
        <f ca="1">IF(tblAEX[[#This Row],[Close]]=MaxClose,tblAEX[[#This Row],[Close]],NA())</f>
        <v>#N/A</v>
      </c>
    </row>
    <row r="1726" spans="1:9" x14ac:dyDescent="0.25">
      <c r="A1726" s="1">
        <v>38989</v>
      </c>
      <c r="B1726">
        <v>482.75</v>
      </c>
      <c r="C1726">
        <v>485.8</v>
      </c>
      <c r="D1726">
        <v>482.53</v>
      </c>
      <c r="E1726">
        <v>483.62</v>
      </c>
      <c r="F1726" t="e">
        <f>IF(tblAEX[[#This Row],[Datum]]&lt;=INDEX(tblRecessie[Eind],MATCH(tblAEX[[#This Row],[Datum]],tblRecessie[Start])),1,NA())</f>
        <v>#N/A</v>
      </c>
      <c r="G1726" s="3">
        <f>tblAEX[[#This Row],[Close]]/INDEX(tblAEX[Close],MATCH(EDATE(tblAEX[[#This Row],[Datum]],-12),tblAEX[Datum]))-1</f>
        <v>0.20781199270747486</v>
      </c>
      <c r="H1726" t="e">
        <f ca="1">IF(tblAEX[[#This Row],[Close]]=MinClose,tblAEX[[#This Row],[Close]],NA())</f>
        <v>#N/A</v>
      </c>
      <c r="I1726" t="e">
        <f ca="1">IF(tblAEX[[#This Row],[Close]]=MaxClose,tblAEX[[#This Row],[Close]],NA())</f>
        <v>#N/A</v>
      </c>
    </row>
    <row r="1727" spans="1:9" x14ac:dyDescent="0.25">
      <c r="A1727" s="1">
        <v>38992</v>
      </c>
      <c r="B1727">
        <v>484.92</v>
      </c>
      <c r="C1727">
        <v>485.83</v>
      </c>
      <c r="D1727">
        <v>480.5</v>
      </c>
      <c r="E1727">
        <v>482.9</v>
      </c>
      <c r="F1727" t="e">
        <f>IF(tblAEX[[#This Row],[Datum]]&lt;=INDEX(tblRecessie[Eind],MATCH(tblAEX[[#This Row],[Datum]],tblRecessie[Start])),1,NA())</f>
        <v>#N/A</v>
      </c>
      <c r="G1727" s="3">
        <f>tblAEX[[#This Row],[Close]]/INDEX(tblAEX[Close],MATCH(EDATE(tblAEX[[#This Row],[Datum]],-12),tblAEX[Datum]))-1</f>
        <v>0.19829276160698761</v>
      </c>
      <c r="H1727" t="e">
        <f ca="1">IF(tblAEX[[#This Row],[Close]]=MinClose,tblAEX[[#This Row],[Close]],NA())</f>
        <v>#N/A</v>
      </c>
      <c r="I1727" t="e">
        <f ca="1">IF(tblAEX[[#This Row],[Close]]=MaxClose,tblAEX[[#This Row],[Close]],NA())</f>
        <v>#N/A</v>
      </c>
    </row>
    <row r="1728" spans="1:9" x14ac:dyDescent="0.25">
      <c r="A1728" s="1">
        <v>38993</v>
      </c>
      <c r="B1728">
        <v>480.89</v>
      </c>
      <c r="C1728">
        <v>481.74</v>
      </c>
      <c r="D1728">
        <v>478.67</v>
      </c>
      <c r="E1728">
        <v>481.65</v>
      </c>
      <c r="F1728" t="e">
        <f>IF(tblAEX[[#This Row],[Datum]]&lt;=INDEX(tblRecessie[Eind],MATCH(tblAEX[[#This Row],[Datum]],tblRecessie[Start])),1,NA())</f>
        <v>#N/A</v>
      </c>
      <c r="G1728" s="3">
        <f>tblAEX[[#This Row],[Close]]/INDEX(tblAEX[Close],MATCH(EDATE(tblAEX[[#This Row],[Datum]],-12),tblAEX[Datum]))-1</f>
        <v>0.18097783444488047</v>
      </c>
      <c r="H1728" t="e">
        <f ca="1">IF(tblAEX[[#This Row],[Close]]=MinClose,tblAEX[[#This Row],[Close]],NA())</f>
        <v>#N/A</v>
      </c>
      <c r="I1728" t="e">
        <f ca="1">IF(tblAEX[[#This Row],[Close]]=MaxClose,tblAEX[[#This Row],[Close]],NA())</f>
        <v>#N/A</v>
      </c>
    </row>
    <row r="1729" spans="1:9" x14ac:dyDescent="0.25">
      <c r="A1729" s="1">
        <v>38994</v>
      </c>
      <c r="B1729">
        <v>482.65</v>
      </c>
      <c r="C1729">
        <v>486.24</v>
      </c>
      <c r="D1729">
        <v>482.32</v>
      </c>
      <c r="E1729">
        <v>484.4</v>
      </c>
      <c r="F1729" t="e">
        <f>IF(tblAEX[[#This Row],[Datum]]&lt;=INDEX(tblRecessie[Eind],MATCH(tblAEX[[#This Row],[Datum]],tblRecessie[Start])),1,NA())</f>
        <v>#N/A</v>
      </c>
      <c r="G1729" s="3">
        <f>tblAEX[[#This Row],[Close]]/INDEX(tblAEX[Close],MATCH(EDATE(tblAEX[[#This Row],[Datum]],-12),tblAEX[Datum]))-1</f>
        <v>0.18533744433025001</v>
      </c>
      <c r="H1729" t="e">
        <f ca="1">IF(tblAEX[[#This Row],[Close]]=MinClose,tblAEX[[#This Row],[Close]],NA())</f>
        <v>#N/A</v>
      </c>
      <c r="I1729" t="e">
        <f ca="1">IF(tblAEX[[#This Row],[Close]]=MaxClose,tblAEX[[#This Row],[Close]],NA())</f>
        <v>#N/A</v>
      </c>
    </row>
    <row r="1730" spans="1:9" x14ac:dyDescent="0.25">
      <c r="A1730" s="1">
        <v>38995</v>
      </c>
      <c r="B1730">
        <v>487.42</v>
      </c>
      <c r="C1730">
        <v>488.31</v>
      </c>
      <c r="D1730">
        <v>485.73</v>
      </c>
      <c r="E1730">
        <v>486.16</v>
      </c>
      <c r="F1730" t="e">
        <f>IF(tblAEX[[#This Row],[Datum]]&lt;=INDEX(tblRecessie[Eind],MATCH(tblAEX[[#This Row],[Datum]],tblRecessie[Start])),1,NA())</f>
        <v>#N/A</v>
      </c>
      <c r="G1730" s="3">
        <f>tblAEX[[#This Row],[Close]]/INDEX(tblAEX[Close],MATCH(EDATE(tblAEX[[#This Row],[Datum]],-12),tblAEX[Datum]))-1</f>
        <v>0.20051363097589903</v>
      </c>
      <c r="H1730" t="e">
        <f ca="1">IF(tblAEX[[#This Row],[Close]]=MinClose,tblAEX[[#This Row],[Close]],NA())</f>
        <v>#N/A</v>
      </c>
      <c r="I1730" t="e">
        <f ca="1">IF(tblAEX[[#This Row],[Close]]=MaxClose,tblAEX[[#This Row],[Close]],NA())</f>
        <v>#N/A</v>
      </c>
    </row>
    <row r="1731" spans="1:9" x14ac:dyDescent="0.25">
      <c r="A1731" s="1">
        <v>38996</v>
      </c>
      <c r="B1731">
        <v>486.22</v>
      </c>
      <c r="C1731">
        <v>486.7</v>
      </c>
      <c r="D1731">
        <v>483.73</v>
      </c>
      <c r="E1731">
        <v>486.21</v>
      </c>
      <c r="F1731" t="e">
        <f>IF(tblAEX[[#This Row],[Datum]]&lt;=INDEX(tblRecessie[Eind],MATCH(tblAEX[[#This Row],[Datum]],tblRecessie[Start])),1,NA())</f>
        <v>#N/A</v>
      </c>
      <c r="G1731" s="3">
        <f>tblAEX[[#This Row],[Close]]/INDEX(tblAEX[Close],MATCH(EDATE(tblAEX[[#This Row],[Datum]],-12),tblAEX[Datum]))-1</f>
        <v>0.21585936132436423</v>
      </c>
      <c r="H1731" t="e">
        <f ca="1">IF(tblAEX[[#This Row],[Close]]=MinClose,tblAEX[[#This Row],[Close]],NA())</f>
        <v>#N/A</v>
      </c>
      <c r="I1731" t="e">
        <f ca="1">IF(tblAEX[[#This Row],[Close]]=MaxClose,tblAEX[[#This Row],[Close]],NA())</f>
        <v>#N/A</v>
      </c>
    </row>
    <row r="1732" spans="1:9" x14ac:dyDescent="0.25">
      <c r="A1732" s="1">
        <v>38999</v>
      </c>
      <c r="B1732">
        <v>484.29</v>
      </c>
      <c r="C1732">
        <v>487.23</v>
      </c>
      <c r="D1732">
        <v>484.08</v>
      </c>
      <c r="E1732">
        <v>487.22</v>
      </c>
      <c r="F1732" t="e">
        <f>IF(tblAEX[[#This Row],[Datum]]&lt;=INDEX(tblRecessie[Eind],MATCH(tblAEX[[#This Row],[Datum]],tblRecessie[Start])),1,NA())</f>
        <v>#N/A</v>
      </c>
      <c r="G1732" s="3">
        <f>tblAEX[[#This Row],[Close]]/INDEX(tblAEX[Close],MATCH(EDATE(tblAEX[[#This Row],[Datum]],-12),tblAEX[Datum]))-1</f>
        <v>0.22214418301309391</v>
      </c>
      <c r="H1732" t="e">
        <f ca="1">IF(tblAEX[[#This Row],[Close]]=MinClose,tblAEX[[#This Row],[Close]],NA())</f>
        <v>#N/A</v>
      </c>
      <c r="I1732" t="e">
        <f ca="1">IF(tblAEX[[#This Row],[Close]]=MaxClose,tblAEX[[#This Row],[Close]],NA())</f>
        <v>#N/A</v>
      </c>
    </row>
    <row r="1733" spans="1:9" x14ac:dyDescent="0.25">
      <c r="A1733" s="1">
        <v>39000</v>
      </c>
      <c r="B1733">
        <v>488.07</v>
      </c>
      <c r="C1733">
        <v>490.21</v>
      </c>
      <c r="D1733">
        <v>487.69</v>
      </c>
      <c r="E1733">
        <v>489.8</v>
      </c>
      <c r="F1733" t="e">
        <f>IF(tblAEX[[#This Row],[Datum]]&lt;=INDEX(tblRecessie[Eind],MATCH(tblAEX[[#This Row],[Datum]],tblRecessie[Start])),1,NA())</f>
        <v>#N/A</v>
      </c>
      <c r="G1733" s="3">
        <f>tblAEX[[#This Row],[Close]]/INDEX(tblAEX[Close],MATCH(EDATE(tblAEX[[#This Row],[Datum]],-12),tblAEX[Datum]))-1</f>
        <v>0.22981896703241533</v>
      </c>
      <c r="H1733" t="e">
        <f ca="1">IF(tblAEX[[#This Row],[Close]]=MinClose,tblAEX[[#This Row],[Close]],NA())</f>
        <v>#N/A</v>
      </c>
      <c r="I1733" t="e">
        <f ca="1">IF(tblAEX[[#This Row],[Close]]=MaxClose,tblAEX[[#This Row],[Close]],NA())</f>
        <v>#N/A</v>
      </c>
    </row>
    <row r="1734" spans="1:9" x14ac:dyDescent="0.25">
      <c r="A1734" s="1">
        <v>39001</v>
      </c>
      <c r="B1734">
        <v>488.59</v>
      </c>
      <c r="C1734">
        <v>490.01</v>
      </c>
      <c r="D1734">
        <v>486.43</v>
      </c>
      <c r="E1734">
        <v>490.01</v>
      </c>
      <c r="F1734" t="e">
        <f>IF(tblAEX[[#This Row],[Datum]]&lt;=INDEX(tblRecessie[Eind],MATCH(tblAEX[[#This Row],[Datum]],tblRecessie[Start])),1,NA())</f>
        <v>#N/A</v>
      </c>
      <c r="G1734" s="3">
        <f>tblAEX[[#This Row],[Close]]/INDEX(tblAEX[Close],MATCH(EDATE(tblAEX[[#This Row],[Datum]],-12),tblAEX[Datum]))-1</f>
        <v>0.23149032420206095</v>
      </c>
      <c r="H1734" t="e">
        <f ca="1">IF(tblAEX[[#This Row],[Close]]=MinClose,tblAEX[[#This Row],[Close]],NA())</f>
        <v>#N/A</v>
      </c>
      <c r="I1734" t="e">
        <f ca="1">IF(tblAEX[[#This Row],[Close]]=MaxClose,tblAEX[[#This Row],[Close]],NA())</f>
        <v>#N/A</v>
      </c>
    </row>
    <row r="1735" spans="1:9" x14ac:dyDescent="0.25">
      <c r="A1735" s="1">
        <v>39002</v>
      </c>
      <c r="B1735">
        <v>489.42</v>
      </c>
      <c r="C1735">
        <v>493.18</v>
      </c>
      <c r="D1735">
        <v>489.42</v>
      </c>
      <c r="E1735">
        <v>492.84</v>
      </c>
      <c r="F1735" t="e">
        <f>IF(tblAEX[[#This Row],[Datum]]&lt;=INDEX(tblRecessie[Eind],MATCH(tblAEX[[#This Row],[Datum]],tblRecessie[Start])),1,NA())</f>
        <v>#N/A</v>
      </c>
      <c r="G1735" s="3">
        <f>tblAEX[[#This Row],[Close]]/INDEX(tblAEX[Close],MATCH(EDATE(tblAEX[[#This Row],[Datum]],-12),tblAEX[Datum]))-1</f>
        <v>0.2518161036322073</v>
      </c>
      <c r="H1735" t="e">
        <f ca="1">IF(tblAEX[[#This Row],[Close]]=MinClose,tblAEX[[#This Row],[Close]],NA())</f>
        <v>#N/A</v>
      </c>
      <c r="I1735" t="e">
        <f ca="1">IF(tblAEX[[#This Row],[Close]]=MaxClose,tblAEX[[#This Row],[Close]],NA())</f>
        <v>#N/A</v>
      </c>
    </row>
    <row r="1736" spans="1:9" x14ac:dyDescent="0.25">
      <c r="A1736" s="1">
        <v>39003</v>
      </c>
      <c r="B1736">
        <v>494.03</v>
      </c>
      <c r="C1736">
        <v>494.05</v>
      </c>
      <c r="D1736">
        <v>491.29</v>
      </c>
      <c r="E1736">
        <v>492.68</v>
      </c>
      <c r="F1736" t="e">
        <f>IF(tblAEX[[#This Row],[Datum]]&lt;=INDEX(tblRecessie[Eind],MATCH(tblAEX[[#This Row],[Datum]],tblRecessie[Start])),1,NA())</f>
        <v>#N/A</v>
      </c>
      <c r="G1736" s="3">
        <f>tblAEX[[#This Row],[Close]]/INDEX(tblAEX[Close],MATCH(EDATE(tblAEX[[#This Row],[Datum]],-12),tblAEX[Datum]))-1</f>
        <v>0.2588599023941538</v>
      </c>
      <c r="H1736" t="e">
        <f ca="1">IF(tblAEX[[#This Row],[Close]]=MinClose,tblAEX[[#This Row],[Close]],NA())</f>
        <v>#N/A</v>
      </c>
      <c r="I1736" t="e">
        <f ca="1">IF(tblAEX[[#This Row],[Close]]=MaxClose,tblAEX[[#This Row],[Close]],NA())</f>
        <v>#N/A</v>
      </c>
    </row>
    <row r="1737" spans="1:9" x14ac:dyDescent="0.25">
      <c r="A1737" s="1">
        <v>39006</v>
      </c>
      <c r="B1737">
        <v>492.75</v>
      </c>
      <c r="C1737">
        <v>494.14</v>
      </c>
      <c r="D1737">
        <v>491.32</v>
      </c>
      <c r="E1737">
        <v>493.39</v>
      </c>
      <c r="F1737" t="e">
        <f>IF(tblAEX[[#This Row],[Datum]]&lt;=INDEX(tblRecessie[Eind],MATCH(tblAEX[[#This Row],[Datum]],tblRecessie[Start])),1,NA())</f>
        <v>#N/A</v>
      </c>
      <c r="G1737" s="3">
        <f>tblAEX[[#This Row],[Close]]/INDEX(tblAEX[Close],MATCH(EDATE(tblAEX[[#This Row],[Datum]],-12),tblAEX[Datum]))-1</f>
        <v>0.25127437802744024</v>
      </c>
      <c r="H1737" t="e">
        <f ca="1">IF(tblAEX[[#This Row],[Close]]=MinClose,tblAEX[[#This Row],[Close]],NA())</f>
        <v>#N/A</v>
      </c>
      <c r="I1737" t="e">
        <f ca="1">IF(tblAEX[[#This Row],[Close]]=MaxClose,tblAEX[[#This Row],[Close]],NA())</f>
        <v>#N/A</v>
      </c>
    </row>
    <row r="1738" spans="1:9" x14ac:dyDescent="0.25">
      <c r="A1738" s="1">
        <v>39007</v>
      </c>
      <c r="B1738">
        <v>492.42</v>
      </c>
      <c r="C1738">
        <v>492.5</v>
      </c>
      <c r="D1738">
        <v>486.78</v>
      </c>
      <c r="E1738">
        <v>487.01</v>
      </c>
      <c r="F1738" t="e">
        <f>IF(tblAEX[[#This Row],[Datum]]&lt;=INDEX(tblRecessie[Eind],MATCH(tblAEX[[#This Row],[Datum]],tblRecessie[Start])),1,NA())</f>
        <v>#N/A</v>
      </c>
      <c r="G1738" s="3">
        <f>tblAEX[[#This Row],[Close]]/INDEX(tblAEX[Close],MATCH(EDATE(tblAEX[[#This Row],[Datum]],-12),tblAEX[Datum]))-1</f>
        <v>0.23509421521138196</v>
      </c>
      <c r="H1738" t="e">
        <f ca="1">IF(tblAEX[[#This Row],[Close]]=MinClose,tblAEX[[#This Row],[Close]],NA())</f>
        <v>#N/A</v>
      </c>
      <c r="I1738" t="e">
        <f ca="1">IF(tblAEX[[#This Row],[Close]]=MaxClose,tblAEX[[#This Row],[Close]],NA())</f>
        <v>#N/A</v>
      </c>
    </row>
    <row r="1739" spans="1:9" x14ac:dyDescent="0.25">
      <c r="A1739" s="1">
        <v>39008</v>
      </c>
      <c r="B1739">
        <v>487.61</v>
      </c>
      <c r="C1739">
        <v>492.57</v>
      </c>
      <c r="D1739">
        <v>487.61</v>
      </c>
      <c r="E1739">
        <v>490.11</v>
      </c>
      <c r="F1739" t="e">
        <f>IF(tblAEX[[#This Row],[Datum]]&lt;=INDEX(tblRecessie[Eind],MATCH(tblAEX[[#This Row],[Datum]],tblRecessie[Start])),1,NA())</f>
        <v>#N/A</v>
      </c>
      <c r="G1739" s="3">
        <f>tblAEX[[#This Row],[Close]]/INDEX(tblAEX[Close],MATCH(EDATE(tblAEX[[#This Row],[Datum]],-12),tblAEX[Datum]))-1</f>
        <v>0.24418663688058495</v>
      </c>
      <c r="H1739" t="e">
        <f ca="1">IF(tblAEX[[#This Row],[Close]]=MinClose,tblAEX[[#This Row],[Close]],NA())</f>
        <v>#N/A</v>
      </c>
      <c r="I1739" t="e">
        <f ca="1">IF(tblAEX[[#This Row],[Close]]=MaxClose,tblAEX[[#This Row],[Close]],NA())</f>
        <v>#N/A</v>
      </c>
    </row>
    <row r="1740" spans="1:9" x14ac:dyDescent="0.25">
      <c r="A1740" s="1">
        <v>39009</v>
      </c>
      <c r="B1740">
        <v>488.34</v>
      </c>
      <c r="C1740">
        <v>492</v>
      </c>
      <c r="D1740">
        <v>487.06</v>
      </c>
      <c r="E1740">
        <v>490.36</v>
      </c>
      <c r="F1740" t="e">
        <f>IF(tblAEX[[#This Row],[Datum]]&lt;=INDEX(tblRecessie[Eind],MATCH(tblAEX[[#This Row],[Datum]],tblRecessie[Start])),1,NA())</f>
        <v>#N/A</v>
      </c>
      <c r="G1740" s="3">
        <f>tblAEX[[#This Row],[Close]]/INDEX(tblAEX[Close],MATCH(EDATE(tblAEX[[#This Row],[Datum]],-12),tblAEX[Datum]))-1</f>
        <v>0.26688368728362533</v>
      </c>
      <c r="H1740" t="e">
        <f ca="1">IF(tblAEX[[#This Row],[Close]]=MinClose,tblAEX[[#This Row],[Close]],NA())</f>
        <v>#N/A</v>
      </c>
      <c r="I1740" t="e">
        <f ca="1">IF(tblAEX[[#This Row],[Close]]=MaxClose,tblAEX[[#This Row],[Close]],NA())</f>
        <v>#N/A</v>
      </c>
    </row>
    <row r="1741" spans="1:9" x14ac:dyDescent="0.25">
      <c r="A1741" s="1">
        <v>39010</v>
      </c>
      <c r="B1741">
        <v>491.67</v>
      </c>
      <c r="C1741">
        <v>493.09</v>
      </c>
      <c r="D1741">
        <v>487.59</v>
      </c>
      <c r="E1741">
        <v>489.3</v>
      </c>
      <c r="F1741" t="e">
        <f>IF(tblAEX[[#This Row],[Datum]]&lt;=INDEX(tblRecessie[Eind],MATCH(tblAEX[[#This Row],[Datum]],tblRecessie[Start])),1,NA())</f>
        <v>#N/A</v>
      </c>
      <c r="G1741" s="3">
        <f>tblAEX[[#This Row],[Close]]/INDEX(tblAEX[Close],MATCH(EDATE(tblAEX[[#This Row],[Datum]],-12),tblAEX[Datum]))-1</f>
        <v>0.25764663548038857</v>
      </c>
      <c r="H1741" t="e">
        <f ca="1">IF(tblAEX[[#This Row],[Close]]=MinClose,tblAEX[[#This Row],[Close]],NA())</f>
        <v>#N/A</v>
      </c>
      <c r="I1741" t="e">
        <f ca="1">IF(tblAEX[[#This Row],[Close]]=MaxClose,tblAEX[[#This Row],[Close]],NA())</f>
        <v>#N/A</v>
      </c>
    </row>
    <row r="1742" spans="1:9" x14ac:dyDescent="0.25">
      <c r="A1742" s="1">
        <v>39013</v>
      </c>
      <c r="B1742">
        <v>490.56</v>
      </c>
      <c r="C1742">
        <v>492.99</v>
      </c>
      <c r="D1742">
        <v>487.71</v>
      </c>
      <c r="E1742">
        <v>492.3</v>
      </c>
      <c r="F1742" t="e">
        <f>IF(tblAEX[[#This Row],[Datum]]&lt;=INDEX(tblRecessie[Eind],MATCH(tblAEX[[#This Row],[Datum]],tblRecessie[Start])),1,NA())</f>
        <v>#N/A</v>
      </c>
      <c r="G1742" s="3">
        <f>tblAEX[[#This Row],[Close]]/INDEX(tblAEX[Close],MATCH(EDATE(tblAEX[[#This Row],[Datum]],-12),tblAEX[Datum]))-1</f>
        <v>0.27512432656444274</v>
      </c>
      <c r="H1742" t="e">
        <f ca="1">IF(tblAEX[[#This Row],[Close]]=MinClose,tblAEX[[#This Row],[Close]],NA())</f>
        <v>#N/A</v>
      </c>
      <c r="I1742" t="e">
        <f ca="1">IF(tblAEX[[#This Row],[Close]]=MaxClose,tblAEX[[#This Row],[Close]],NA())</f>
        <v>#N/A</v>
      </c>
    </row>
    <row r="1743" spans="1:9" x14ac:dyDescent="0.25">
      <c r="A1743" s="1">
        <v>39014</v>
      </c>
      <c r="B1743">
        <v>491.63</v>
      </c>
      <c r="C1743">
        <v>493.43</v>
      </c>
      <c r="D1743">
        <v>491.58</v>
      </c>
      <c r="E1743">
        <v>492.89</v>
      </c>
      <c r="F1743" t="e">
        <f>IF(tblAEX[[#This Row],[Datum]]&lt;=INDEX(tblRecessie[Eind],MATCH(tblAEX[[#This Row],[Datum]],tblRecessie[Start])),1,NA())</f>
        <v>#N/A</v>
      </c>
      <c r="G1743" s="3">
        <f>tblAEX[[#This Row],[Close]]/INDEX(tblAEX[Close],MATCH(EDATE(tblAEX[[#This Row],[Datum]],-12),tblAEX[Datum]))-1</f>
        <v>0.26469607163934006</v>
      </c>
      <c r="H1743" t="e">
        <f ca="1">IF(tblAEX[[#This Row],[Close]]=MinClose,tblAEX[[#This Row],[Close]],NA())</f>
        <v>#N/A</v>
      </c>
      <c r="I1743" t="e">
        <f ca="1">IF(tblAEX[[#This Row],[Close]]=MaxClose,tblAEX[[#This Row],[Close]],NA())</f>
        <v>#N/A</v>
      </c>
    </row>
    <row r="1744" spans="1:9" x14ac:dyDescent="0.25">
      <c r="A1744" s="1">
        <v>39015</v>
      </c>
      <c r="B1744">
        <v>492.39</v>
      </c>
      <c r="C1744">
        <v>493.72</v>
      </c>
      <c r="D1744">
        <v>491.63</v>
      </c>
      <c r="E1744">
        <v>492.71</v>
      </c>
      <c r="F1744" t="e">
        <f>IF(tblAEX[[#This Row],[Datum]]&lt;=INDEX(tblRecessie[Eind],MATCH(tblAEX[[#This Row],[Datum]],tblRecessie[Start])),1,NA())</f>
        <v>#N/A</v>
      </c>
      <c r="G1744" s="3">
        <f>tblAEX[[#This Row],[Close]]/INDEX(tblAEX[Close],MATCH(EDATE(tblAEX[[#This Row],[Datum]],-12),tblAEX[Datum]))-1</f>
        <v>0.26764948029227109</v>
      </c>
      <c r="H1744" t="e">
        <f ca="1">IF(tblAEX[[#This Row],[Close]]=MinClose,tblAEX[[#This Row],[Close]],NA())</f>
        <v>#N/A</v>
      </c>
      <c r="I1744" t="e">
        <f ca="1">IF(tblAEX[[#This Row],[Close]]=MaxClose,tblAEX[[#This Row],[Close]],NA())</f>
        <v>#N/A</v>
      </c>
    </row>
    <row r="1745" spans="1:9" x14ac:dyDescent="0.25">
      <c r="A1745" s="1">
        <v>39016</v>
      </c>
      <c r="B1745">
        <v>495.73</v>
      </c>
      <c r="C1745">
        <v>495.73</v>
      </c>
      <c r="D1745">
        <v>492.15</v>
      </c>
      <c r="E1745">
        <v>492.94</v>
      </c>
      <c r="F1745" t="e">
        <f>IF(tblAEX[[#This Row],[Datum]]&lt;=INDEX(tblRecessie[Eind],MATCH(tblAEX[[#This Row],[Datum]],tblRecessie[Start])),1,NA())</f>
        <v>#N/A</v>
      </c>
      <c r="G1745" s="3">
        <f>tblAEX[[#This Row],[Close]]/INDEX(tblAEX[Close],MATCH(EDATE(tblAEX[[#This Row],[Datum]],-12),tblAEX[Datum]))-1</f>
        <v>0.26165186455427314</v>
      </c>
      <c r="H1745" t="e">
        <f ca="1">IF(tblAEX[[#This Row],[Close]]=MinClose,tblAEX[[#This Row],[Close]],NA())</f>
        <v>#N/A</v>
      </c>
      <c r="I1745" t="e">
        <f ca="1">IF(tblAEX[[#This Row],[Close]]=MaxClose,tblAEX[[#This Row],[Close]],NA())</f>
        <v>#N/A</v>
      </c>
    </row>
    <row r="1746" spans="1:9" x14ac:dyDescent="0.25">
      <c r="A1746" s="1">
        <v>39017</v>
      </c>
      <c r="B1746">
        <v>493.18</v>
      </c>
      <c r="C1746">
        <v>493.95</v>
      </c>
      <c r="D1746">
        <v>487.6</v>
      </c>
      <c r="E1746">
        <v>489.99</v>
      </c>
      <c r="F1746" t="e">
        <f>IF(tblAEX[[#This Row],[Datum]]&lt;=INDEX(tblRecessie[Eind],MATCH(tblAEX[[#This Row],[Datum]],tblRecessie[Start])),1,NA())</f>
        <v>#N/A</v>
      </c>
      <c r="G1746" s="3">
        <f>tblAEX[[#This Row],[Close]]/INDEX(tblAEX[Close],MATCH(EDATE(tblAEX[[#This Row],[Datum]],-12),tblAEX[Datum]))-1</f>
        <v>0.2691082390116295</v>
      </c>
      <c r="H1746" t="e">
        <f ca="1">IF(tblAEX[[#This Row],[Close]]=MinClose,tblAEX[[#This Row],[Close]],NA())</f>
        <v>#N/A</v>
      </c>
      <c r="I1746" t="e">
        <f ca="1">IF(tblAEX[[#This Row],[Close]]=MaxClose,tblAEX[[#This Row],[Close]],NA())</f>
        <v>#N/A</v>
      </c>
    </row>
    <row r="1747" spans="1:9" x14ac:dyDescent="0.25">
      <c r="A1747" s="1">
        <v>39020</v>
      </c>
      <c r="B1747">
        <v>485.31</v>
      </c>
      <c r="C1747">
        <v>488.38</v>
      </c>
      <c r="D1747">
        <v>484.32</v>
      </c>
      <c r="E1747">
        <v>487.95</v>
      </c>
      <c r="F1747" t="e">
        <f>IF(tblAEX[[#This Row],[Datum]]&lt;=INDEX(tblRecessie[Eind],MATCH(tblAEX[[#This Row],[Datum]],tblRecessie[Start])),1,NA())</f>
        <v>#N/A</v>
      </c>
      <c r="G1747" s="3">
        <f>tblAEX[[#This Row],[Close]]/INDEX(tblAEX[Close],MATCH(EDATE(tblAEX[[#This Row],[Datum]],-12),tblAEX[Datum]))-1</f>
        <v>0.26428293820443072</v>
      </c>
      <c r="H1747" t="e">
        <f ca="1">IF(tblAEX[[#This Row],[Close]]=MinClose,tblAEX[[#This Row],[Close]],NA())</f>
        <v>#N/A</v>
      </c>
      <c r="I1747" t="e">
        <f ca="1">IF(tblAEX[[#This Row],[Close]]=MaxClose,tblAEX[[#This Row],[Close]],NA())</f>
        <v>#N/A</v>
      </c>
    </row>
    <row r="1748" spans="1:9" x14ac:dyDescent="0.25">
      <c r="A1748" s="1">
        <v>39021</v>
      </c>
      <c r="B1748">
        <v>486.81</v>
      </c>
      <c r="C1748">
        <v>490.67</v>
      </c>
      <c r="D1748">
        <v>486.04</v>
      </c>
      <c r="E1748">
        <v>486.57</v>
      </c>
      <c r="F1748" t="e">
        <f>IF(tblAEX[[#This Row],[Datum]]&lt;=INDEX(tblRecessie[Eind],MATCH(tblAEX[[#This Row],[Datum]],tblRecessie[Start])),1,NA())</f>
        <v>#N/A</v>
      </c>
      <c r="G1748" s="3">
        <f>tblAEX[[#This Row],[Close]]/INDEX(tblAEX[Close],MATCH(EDATE(tblAEX[[#This Row],[Datum]],-12),tblAEX[Datum]))-1</f>
        <v>0.23444793992287383</v>
      </c>
      <c r="H1748" t="e">
        <f ca="1">IF(tblAEX[[#This Row],[Close]]=MinClose,tblAEX[[#This Row],[Close]],NA())</f>
        <v>#N/A</v>
      </c>
      <c r="I1748" t="e">
        <f ca="1">IF(tblAEX[[#This Row],[Close]]=MaxClose,tblAEX[[#This Row],[Close]],NA())</f>
        <v>#N/A</v>
      </c>
    </row>
    <row r="1749" spans="1:9" x14ac:dyDescent="0.25">
      <c r="A1749" s="1">
        <v>39022</v>
      </c>
      <c r="B1749">
        <v>485.64</v>
      </c>
      <c r="C1749">
        <v>488.76</v>
      </c>
      <c r="D1749">
        <v>485.23</v>
      </c>
      <c r="E1749">
        <v>486.05</v>
      </c>
      <c r="F1749" t="e">
        <f>IF(tblAEX[[#This Row],[Datum]]&lt;=INDEX(tblRecessie[Eind],MATCH(tblAEX[[#This Row],[Datum]],tblRecessie[Start])),1,NA())</f>
        <v>#N/A</v>
      </c>
      <c r="G1749" s="3">
        <f>tblAEX[[#This Row],[Close]]/INDEX(tblAEX[Close],MATCH(EDATE(tblAEX[[#This Row],[Datum]],-12),tblAEX[Datum]))-1</f>
        <v>0.23169124727586032</v>
      </c>
      <c r="H1749" t="e">
        <f ca="1">IF(tblAEX[[#This Row],[Close]]=MinClose,tblAEX[[#This Row],[Close]],NA())</f>
        <v>#N/A</v>
      </c>
      <c r="I1749" t="e">
        <f ca="1">IF(tblAEX[[#This Row],[Close]]=MaxClose,tblAEX[[#This Row],[Close]],NA())</f>
        <v>#N/A</v>
      </c>
    </row>
    <row r="1750" spans="1:9" x14ac:dyDescent="0.25">
      <c r="A1750" s="1">
        <v>39023</v>
      </c>
      <c r="B1750">
        <v>484.79</v>
      </c>
      <c r="C1750">
        <v>486.74</v>
      </c>
      <c r="D1750">
        <v>482.4</v>
      </c>
      <c r="E1750">
        <v>484.04</v>
      </c>
      <c r="F1750" t="e">
        <f>IF(tblAEX[[#This Row],[Datum]]&lt;=INDEX(tblRecessie[Eind],MATCH(tblAEX[[#This Row],[Datum]],tblRecessie[Start])),1,NA())</f>
        <v>#N/A</v>
      </c>
      <c r="G1750" s="3">
        <f>tblAEX[[#This Row],[Close]]/INDEX(tblAEX[Close],MATCH(EDATE(tblAEX[[#This Row],[Datum]],-12),tblAEX[Datum]))-1</f>
        <v>0.21887590652699429</v>
      </c>
      <c r="H1750" t="e">
        <f ca="1">IF(tblAEX[[#This Row],[Close]]=MinClose,tblAEX[[#This Row],[Close]],NA())</f>
        <v>#N/A</v>
      </c>
      <c r="I1750" t="e">
        <f ca="1">IF(tblAEX[[#This Row],[Close]]=MaxClose,tblAEX[[#This Row],[Close]],NA())</f>
        <v>#N/A</v>
      </c>
    </row>
    <row r="1751" spans="1:9" x14ac:dyDescent="0.25">
      <c r="A1751" s="1">
        <v>39024</v>
      </c>
      <c r="B1751">
        <v>484.63</v>
      </c>
      <c r="C1751">
        <v>490.75</v>
      </c>
      <c r="D1751">
        <v>484.63</v>
      </c>
      <c r="E1751">
        <v>487.94</v>
      </c>
      <c r="F1751" t="e">
        <f>IF(tblAEX[[#This Row],[Datum]]&lt;=INDEX(tblRecessie[Eind],MATCH(tblAEX[[#This Row],[Datum]],tblRecessie[Start])),1,NA())</f>
        <v>#N/A</v>
      </c>
      <c r="G1751" s="3">
        <f>tblAEX[[#This Row],[Close]]/INDEX(tblAEX[Close],MATCH(EDATE(tblAEX[[#This Row],[Datum]],-12),tblAEX[Datum]))-1</f>
        <v>0.22012452801880422</v>
      </c>
      <c r="H1751" t="e">
        <f ca="1">IF(tblAEX[[#This Row],[Close]]=MinClose,tblAEX[[#This Row],[Close]],NA())</f>
        <v>#N/A</v>
      </c>
      <c r="I1751" t="e">
        <f ca="1">IF(tblAEX[[#This Row],[Close]]=MaxClose,tblAEX[[#This Row],[Close]],NA())</f>
        <v>#N/A</v>
      </c>
    </row>
    <row r="1752" spans="1:9" x14ac:dyDescent="0.25">
      <c r="A1752" s="1">
        <v>39027</v>
      </c>
      <c r="B1752">
        <v>489.87</v>
      </c>
      <c r="C1752">
        <v>494.21</v>
      </c>
      <c r="D1752">
        <v>489.52</v>
      </c>
      <c r="E1752">
        <v>494.06</v>
      </c>
      <c r="F1752" t="e">
        <f>IF(tblAEX[[#This Row],[Datum]]&lt;=INDEX(tblRecessie[Eind],MATCH(tblAEX[[#This Row],[Datum]],tblRecessie[Start])),1,NA())</f>
        <v>#N/A</v>
      </c>
      <c r="G1752" s="3">
        <f>tblAEX[[#This Row],[Close]]/INDEX(tblAEX[Close],MATCH(EDATE(tblAEX[[#This Row],[Datum]],-12),tblAEX[Datum]))-1</f>
        <v>0.2366030085350288</v>
      </c>
      <c r="H1752" t="e">
        <f ca="1">IF(tblAEX[[#This Row],[Close]]=MinClose,tblAEX[[#This Row],[Close]],NA())</f>
        <v>#N/A</v>
      </c>
      <c r="I1752" t="e">
        <f ca="1">IF(tblAEX[[#This Row],[Close]]=MaxClose,tblAEX[[#This Row],[Close]],NA())</f>
        <v>#N/A</v>
      </c>
    </row>
    <row r="1753" spans="1:9" x14ac:dyDescent="0.25">
      <c r="A1753" s="1">
        <v>39028</v>
      </c>
      <c r="B1753">
        <v>494.05</v>
      </c>
      <c r="C1753">
        <v>496.68</v>
      </c>
      <c r="D1753">
        <v>494.05</v>
      </c>
      <c r="E1753">
        <v>496.68</v>
      </c>
      <c r="F1753" t="e">
        <f>IF(tblAEX[[#This Row],[Datum]]&lt;=INDEX(tblRecessie[Eind],MATCH(tblAEX[[#This Row],[Datum]],tblRecessie[Start])),1,NA())</f>
        <v>#N/A</v>
      </c>
      <c r="G1753" s="3">
        <f>tblAEX[[#This Row],[Close]]/INDEX(tblAEX[Close],MATCH(EDATE(tblAEX[[#This Row],[Datum]],-12),tblAEX[Datum]))-1</f>
        <v>0.23817121204566982</v>
      </c>
      <c r="H1753" t="e">
        <f ca="1">IF(tblAEX[[#This Row],[Close]]=MinClose,tblAEX[[#This Row],[Close]],NA())</f>
        <v>#N/A</v>
      </c>
      <c r="I1753" t="e">
        <f ca="1">IF(tblAEX[[#This Row],[Close]]=MaxClose,tblAEX[[#This Row],[Close]],NA())</f>
        <v>#N/A</v>
      </c>
    </row>
    <row r="1754" spans="1:9" x14ac:dyDescent="0.25">
      <c r="A1754" s="1">
        <v>39029</v>
      </c>
      <c r="B1754">
        <v>494.74</v>
      </c>
      <c r="C1754">
        <v>498.45</v>
      </c>
      <c r="D1754">
        <v>494.37</v>
      </c>
      <c r="E1754">
        <v>497.51</v>
      </c>
      <c r="F1754" t="e">
        <f>IF(tblAEX[[#This Row],[Datum]]&lt;=INDEX(tblRecessie[Eind],MATCH(tblAEX[[#This Row],[Datum]],tblRecessie[Start])),1,NA())</f>
        <v>#N/A</v>
      </c>
      <c r="G1754" s="3">
        <f>tblAEX[[#This Row],[Close]]/INDEX(tblAEX[Close],MATCH(EDATE(tblAEX[[#This Row],[Datum]],-12),tblAEX[Datum]))-1</f>
        <v>0.23512909632571999</v>
      </c>
      <c r="H1754" t="e">
        <f ca="1">IF(tblAEX[[#This Row],[Close]]=MinClose,tblAEX[[#This Row],[Close]],NA())</f>
        <v>#N/A</v>
      </c>
      <c r="I1754" t="e">
        <f ca="1">IF(tblAEX[[#This Row],[Close]]=MaxClose,tblAEX[[#This Row],[Close]],NA())</f>
        <v>#N/A</v>
      </c>
    </row>
    <row r="1755" spans="1:9" x14ac:dyDescent="0.25">
      <c r="A1755" s="1">
        <v>39030</v>
      </c>
      <c r="B1755">
        <v>496.69</v>
      </c>
      <c r="C1755">
        <v>498.44</v>
      </c>
      <c r="D1755">
        <v>492.57</v>
      </c>
      <c r="E1755">
        <v>493.82</v>
      </c>
      <c r="F1755" t="e">
        <f>IF(tblAEX[[#This Row],[Datum]]&lt;=INDEX(tblRecessie[Eind],MATCH(tblAEX[[#This Row],[Datum]],tblRecessie[Start])),1,NA())</f>
        <v>#N/A</v>
      </c>
      <c r="G1755" s="3">
        <f>tblAEX[[#This Row],[Close]]/INDEX(tblAEX[Close],MATCH(EDATE(tblAEX[[#This Row],[Datum]],-12),tblAEX[Datum]))-1</f>
        <v>0.22265963504914699</v>
      </c>
      <c r="H1755" t="e">
        <f ca="1">IF(tblAEX[[#This Row],[Close]]=MinClose,tblAEX[[#This Row],[Close]],NA())</f>
        <v>#N/A</v>
      </c>
      <c r="I1755" t="e">
        <f ca="1">IF(tblAEX[[#This Row],[Close]]=MaxClose,tblAEX[[#This Row],[Close]],NA())</f>
        <v>#N/A</v>
      </c>
    </row>
    <row r="1756" spans="1:9" x14ac:dyDescent="0.25">
      <c r="A1756" s="1">
        <v>39031</v>
      </c>
      <c r="B1756">
        <v>493.23</v>
      </c>
      <c r="C1756">
        <v>494.05</v>
      </c>
      <c r="D1756">
        <v>490.89</v>
      </c>
      <c r="E1756">
        <v>492.96</v>
      </c>
      <c r="F1756" t="e">
        <f>IF(tblAEX[[#This Row],[Datum]]&lt;=INDEX(tblRecessie[Eind],MATCH(tblAEX[[#This Row],[Datum]],tblRecessie[Start])),1,NA())</f>
        <v>#N/A</v>
      </c>
      <c r="G1756" s="3">
        <f>tblAEX[[#This Row],[Close]]/INDEX(tblAEX[Close],MATCH(EDATE(tblAEX[[#This Row],[Datum]],-12),tblAEX[Datum]))-1</f>
        <v>0.21329067191730244</v>
      </c>
      <c r="H1756" t="e">
        <f ca="1">IF(tblAEX[[#This Row],[Close]]=MinClose,tblAEX[[#This Row],[Close]],NA())</f>
        <v>#N/A</v>
      </c>
      <c r="I1756" t="e">
        <f ca="1">IF(tblAEX[[#This Row],[Close]]=MaxClose,tblAEX[[#This Row],[Close]],NA())</f>
        <v>#N/A</v>
      </c>
    </row>
    <row r="1757" spans="1:9" x14ac:dyDescent="0.25">
      <c r="A1757" s="1">
        <v>39034</v>
      </c>
      <c r="B1757">
        <v>493.01</v>
      </c>
      <c r="C1757">
        <v>495.23</v>
      </c>
      <c r="D1757">
        <v>491.98</v>
      </c>
      <c r="E1757">
        <v>494.21</v>
      </c>
      <c r="F1757" t="e">
        <f>IF(tblAEX[[#This Row],[Datum]]&lt;=INDEX(tblRecessie[Eind],MATCH(tblAEX[[#This Row],[Datum]],tblRecessie[Start])),1,NA())</f>
        <v>#N/A</v>
      </c>
      <c r="G1757" s="3">
        <f>tblAEX[[#This Row],[Close]]/INDEX(tblAEX[Close],MATCH(EDATE(tblAEX[[#This Row],[Datum]],-12),tblAEX[Datum]))-1</f>
        <v>0.20298427535173547</v>
      </c>
      <c r="H1757" t="e">
        <f ca="1">IF(tblAEX[[#This Row],[Close]]=MinClose,tblAEX[[#This Row],[Close]],NA())</f>
        <v>#N/A</v>
      </c>
      <c r="I1757" t="e">
        <f ca="1">IF(tblAEX[[#This Row],[Close]]=MaxClose,tblAEX[[#This Row],[Close]],NA())</f>
        <v>#N/A</v>
      </c>
    </row>
    <row r="1758" spans="1:9" x14ac:dyDescent="0.25">
      <c r="A1758" s="1">
        <v>39035</v>
      </c>
      <c r="B1758">
        <v>494.57</v>
      </c>
      <c r="C1758">
        <v>495.35</v>
      </c>
      <c r="D1758">
        <v>491.89</v>
      </c>
      <c r="E1758">
        <v>493.69</v>
      </c>
      <c r="F1758" t="e">
        <f>IF(tblAEX[[#This Row],[Datum]]&lt;=INDEX(tblRecessie[Eind],MATCH(tblAEX[[#This Row],[Datum]],tblRecessie[Start])),1,NA())</f>
        <v>#N/A</v>
      </c>
      <c r="G1758" s="3">
        <f>tblAEX[[#This Row],[Close]]/INDEX(tblAEX[Close],MATCH(EDATE(tblAEX[[#This Row],[Datum]],-12),tblAEX[Datum]))-1</f>
        <v>0.19818945222435258</v>
      </c>
      <c r="H1758" t="e">
        <f ca="1">IF(tblAEX[[#This Row],[Close]]=MinClose,tblAEX[[#This Row],[Close]],NA())</f>
        <v>#N/A</v>
      </c>
      <c r="I1758" t="e">
        <f ca="1">IF(tblAEX[[#This Row],[Close]]=MaxClose,tblAEX[[#This Row],[Close]],NA())</f>
        <v>#N/A</v>
      </c>
    </row>
    <row r="1759" spans="1:9" x14ac:dyDescent="0.25">
      <c r="A1759" s="1">
        <v>39036</v>
      </c>
      <c r="B1759">
        <v>496.39</v>
      </c>
      <c r="C1759">
        <v>496.98</v>
      </c>
      <c r="D1759">
        <v>495.28</v>
      </c>
      <c r="E1759">
        <v>496.98</v>
      </c>
      <c r="F1759" t="e">
        <f>IF(tblAEX[[#This Row],[Datum]]&lt;=INDEX(tblRecessie[Eind],MATCH(tblAEX[[#This Row],[Datum]],tblRecessie[Start])),1,NA())</f>
        <v>#N/A</v>
      </c>
      <c r="G1759" s="3">
        <f>tblAEX[[#This Row],[Close]]/INDEX(tblAEX[Close],MATCH(EDATE(tblAEX[[#This Row],[Datum]],-12),tblAEX[Datum]))-1</f>
        <v>0.20447880565182608</v>
      </c>
      <c r="H1759" t="e">
        <f ca="1">IF(tblAEX[[#This Row],[Close]]=MinClose,tblAEX[[#This Row],[Close]],NA())</f>
        <v>#N/A</v>
      </c>
      <c r="I1759" t="e">
        <f ca="1">IF(tblAEX[[#This Row],[Close]]=MaxClose,tblAEX[[#This Row],[Close]],NA())</f>
        <v>#N/A</v>
      </c>
    </row>
    <row r="1760" spans="1:9" x14ac:dyDescent="0.25">
      <c r="A1760" s="1">
        <v>39037</v>
      </c>
      <c r="B1760">
        <v>496.58</v>
      </c>
      <c r="C1760">
        <v>497.63</v>
      </c>
      <c r="D1760">
        <v>495.51</v>
      </c>
      <c r="E1760">
        <v>495.99</v>
      </c>
      <c r="F1760" t="e">
        <f>IF(tblAEX[[#This Row],[Datum]]&lt;=INDEX(tblRecessie[Eind],MATCH(tblAEX[[#This Row],[Datum]],tblRecessie[Start])),1,NA())</f>
        <v>#N/A</v>
      </c>
      <c r="G1760" s="3">
        <f>tblAEX[[#This Row],[Close]]/INDEX(tblAEX[Close],MATCH(EDATE(tblAEX[[#This Row],[Datum]],-12),tblAEX[Datum]))-1</f>
        <v>0.20746403096623411</v>
      </c>
      <c r="H1760" t="e">
        <f ca="1">IF(tblAEX[[#This Row],[Close]]=MinClose,tblAEX[[#This Row],[Close]],NA())</f>
        <v>#N/A</v>
      </c>
      <c r="I1760" t="e">
        <f ca="1">IF(tblAEX[[#This Row],[Close]]=MaxClose,tblAEX[[#This Row],[Close]],NA())</f>
        <v>#N/A</v>
      </c>
    </row>
    <row r="1761" spans="1:9" x14ac:dyDescent="0.25">
      <c r="A1761" s="1">
        <v>39038</v>
      </c>
      <c r="B1761">
        <v>495.55</v>
      </c>
      <c r="C1761">
        <v>496.43</v>
      </c>
      <c r="D1761">
        <v>490.98</v>
      </c>
      <c r="E1761">
        <v>492.62</v>
      </c>
      <c r="F1761" t="e">
        <f>IF(tblAEX[[#This Row],[Datum]]&lt;=INDEX(tblRecessie[Eind],MATCH(tblAEX[[#This Row],[Datum]],tblRecessie[Start])),1,NA())</f>
        <v>#N/A</v>
      </c>
      <c r="G1761" s="3">
        <f>tblAEX[[#This Row],[Close]]/INDEX(tblAEX[Close],MATCH(EDATE(tblAEX[[#This Row],[Datum]],-12),tblAEX[Datum]))-1</f>
        <v>0.19209176265608363</v>
      </c>
      <c r="H1761" t="e">
        <f ca="1">IF(tblAEX[[#This Row],[Close]]=MinClose,tblAEX[[#This Row],[Close]],NA())</f>
        <v>#N/A</v>
      </c>
      <c r="I1761" t="e">
        <f ca="1">IF(tblAEX[[#This Row],[Close]]=MaxClose,tblAEX[[#This Row],[Close]],NA())</f>
        <v>#N/A</v>
      </c>
    </row>
    <row r="1762" spans="1:9" x14ac:dyDescent="0.25">
      <c r="A1762" s="1">
        <v>39041</v>
      </c>
      <c r="B1762">
        <v>490.95</v>
      </c>
      <c r="C1762">
        <v>492.61</v>
      </c>
      <c r="D1762">
        <v>487.42</v>
      </c>
      <c r="E1762">
        <v>491.7</v>
      </c>
      <c r="F1762" t="e">
        <f>IF(tblAEX[[#This Row],[Datum]]&lt;=INDEX(tblRecessie[Eind],MATCH(tblAEX[[#This Row],[Datum]],tblRecessie[Start])),1,NA())</f>
        <v>#N/A</v>
      </c>
      <c r="G1762" s="3">
        <f>tblAEX[[#This Row],[Close]]/INDEX(tblAEX[Close],MATCH(EDATE(tblAEX[[#This Row],[Datum]],-12),tblAEX[Datum]))-1</f>
        <v>0.18128964059196617</v>
      </c>
      <c r="H1762" t="e">
        <f ca="1">IF(tblAEX[[#This Row],[Close]]=MinClose,tblAEX[[#This Row],[Close]],NA())</f>
        <v>#N/A</v>
      </c>
      <c r="I1762" t="e">
        <f ca="1">IF(tblAEX[[#This Row],[Close]]=MaxClose,tblAEX[[#This Row],[Close]],NA())</f>
        <v>#N/A</v>
      </c>
    </row>
    <row r="1763" spans="1:9" x14ac:dyDescent="0.25">
      <c r="A1763" s="1">
        <v>39042</v>
      </c>
      <c r="B1763">
        <v>491.42</v>
      </c>
      <c r="C1763">
        <v>494.27</v>
      </c>
      <c r="D1763">
        <v>491.12</v>
      </c>
      <c r="E1763">
        <v>491.73</v>
      </c>
      <c r="F1763" t="e">
        <f>IF(tblAEX[[#This Row],[Datum]]&lt;=INDEX(tblRecessie[Eind],MATCH(tblAEX[[#This Row],[Datum]],tblRecessie[Start])),1,NA())</f>
        <v>#N/A</v>
      </c>
      <c r="G1763" s="3">
        <f>tblAEX[[#This Row],[Close]]/INDEX(tblAEX[Close],MATCH(EDATE(tblAEX[[#This Row],[Datum]],-12),tblAEX[Datum]))-1</f>
        <v>0.17765537061429759</v>
      </c>
      <c r="H1763" t="e">
        <f ca="1">IF(tblAEX[[#This Row],[Close]]=MinClose,tblAEX[[#This Row],[Close]],NA())</f>
        <v>#N/A</v>
      </c>
      <c r="I1763" t="e">
        <f ca="1">IF(tblAEX[[#This Row],[Close]]=MaxClose,tblAEX[[#This Row],[Close]],NA())</f>
        <v>#N/A</v>
      </c>
    </row>
    <row r="1764" spans="1:9" x14ac:dyDescent="0.25">
      <c r="A1764" s="1">
        <v>39043</v>
      </c>
      <c r="B1764">
        <v>493.26</v>
      </c>
      <c r="C1764">
        <v>494.41</v>
      </c>
      <c r="D1764">
        <v>488.45</v>
      </c>
      <c r="E1764">
        <v>490.31</v>
      </c>
      <c r="F1764" t="e">
        <f>IF(tblAEX[[#This Row],[Datum]]&lt;=INDEX(tblRecessie[Eind],MATCH(tblAEX[[#This Row],[Datum]],tblRecessie[Start])),1,NA())</f>
        <v>#N/A</v>
      </c>
      <c r="G1764" s="3">
        <f>tblAEX[[#This Row],[Close]]/INDEX(tblAEX[Close],MATCH(EDATE(tblAEX[[#This Row],[Datum]],-12),tblAEX[Datum]))-1</f>
        <v>0.17153302112204916</v>
      </c>
      <c r="H1764" t="e">
        <f ca="1">IF(tblAEX[[#This Row],[Close]]=MinClose,tblAEX[[#This Row],[Close]],NA())</f>
        <v>#N/A</v>
      </c>
      <c r="I1764" t="e">
        <f ca="1">IF(tblAEX[[#This Row],[Close]]=MaxClose,tblAEX[[#This Row],[Close]],NA())</f>
        <v>#N/A</v>
      </c>
    </row>
    <row r="1765" spans="1:9" x14ac:dyDescent="0.25">
      <c r="A1765" s="1">
        <v>39044</v>
      </c>
      <c r="B1765">
        <v>490.73</v>
      </c>
      <c r="C1765">
        <v>490.98</v>
      </c>
      <c r="D1765">
        <v>486.53</v>
      </c>
      <c r="E1765">
        <v>488.27</v>
      </c>
      <c r="F1765" t="e">
        <f>IF(tblAEX[[#This Row],[Datum]]&lt;=INDEX(tblRecessie[Eind],MATCH(tblAEX[[#This Row],[Datum]],tblRecessie[Start])),1,NA())</f>
        <v>#N/A</v>
      </c>
      <c r="G1765" s="3">
        <f>tblAEX[[#This Row],[Close]]/INDEX(tblAEX[Close],MATCH(EDATE(tblAEX[[#This Row],[Datum]],-12),tblAEX[Datum]))-1</f>
        <v>0.16312918363943862</v>
      </c>
      <c r="H1765" t="e">
        <f ca="1">IF(tblAEX[[#This Row],[Close]]=MinClose,tblAEX[[#This Row],[Close]],NA())</f>
        <v>#N/A</v>
      </c>
      <c r="I1765" t="e">
        <f ca="1">IF(tblAEX[[#This Row],[Close]]=MaxClose,tblAEX[[#This Row],[Close]],NA())</f>
        <v>#N/A</v>
      </c>
    </row>
    <row r="1766" spans="1:9" x14ac:dyDescent="0.25">
      <c r="A1766" s="1">
        <v>39045</v>
      </c>
      <c r="B1766">
        <v>487.08</v>
      </c>
      <c r="C1766">
        <v>487.7</v>
      </c>
      <c r="D1766">
        <v>482.1</v>
      </c>
      <c r="E1766">
        <v>484.91</v>
      </c>
      <c r="F1766" t="e">
        <f>IF(tblAEX[[#This Row],[Datum]]&lt;=INDEX(tblRecessie[Eind],MATCH(tblAEX[[#This Row],[Datum]],tblRecessie[Start])),1,NA())</f>
        <v>#N/A</v>
      </c>
      <c r="G1766" s="3">
        <f>tblAEX[[#This Row],[Close]]/INDEX(tblAEX[Close],MATCH(EDATE(tblAEX[[#This Row],[Datum]],-12),tblAEX[Datum]))-1</f>
        <v>0.1605159869806625</v>
      </c>
      <c r="H1766" t="e">
        <f ca="1">IF(tblAEX[[#This Row],[Close]]=MinClose,tblAEX[[#This Row],[Close]],NA())</f>
        <v>#N/A</v>
      </c>
      <c r="I1766" t="e">
        <f ca="1">IF(tblAEX[[#This Row],[Close]]=MaxClose,tblAEX[[#This Row],[Close]],NA())</f>
        <v>#N/A</v>
      </c>
    </row>
    <row r="1767" spans="1:9" x14ac:dyDescent="0.25">
      <c r="A1767" s="1">
        <v>39048</v>
      </c>
      <c r="B1767">
        <v>484.16</v>
      </c>
      <c r="C1767">
        <v>485.99</v>
      </c>
      <c r="D1767">
        <v>478.33</v>
      </c>
      <c r="E1767">
        <v>478.33</v>
      </c>
      <c r="F1767" t="e">
        <f>IF(tblAEX[[#This Row],[Datum]]&lt;=INDEX(tblRecessie[Eind],MATCH(tblAEX[[#This Row],[Datum]],tblRecessie[Start])),1,NA())</f>
        <v>#N/A</v>
      </c>
      <c r="G1767" s="3">
        <f>tblAEX[[#This Row],[Close]]/INDEX(tblAEX[Close],MATCH(EDATE(tblAEX[[#This Row],[Datum]],-12),tblAEX[Datum]))-1</f>
        <v>0.14350944298350465</v>
      </c>
      <c r="H1767" t="e">
        <f ca="1">IF(tblAEX[[#This Row],[Close]]=MinClose,tblAEX[[#This Row],[Close]],NA())</f>
        <v>#N/A</v>
      </c>
      <c r="I1767" t="e">
        <f ca="1">IF(tblAEX[[#This Row],[Close]]=MaxClose,tblAEX[[#This Row],[Close]],NA())</f>
        <v>#N/A</v>
      </c>
    </row>
    <row r="1768" spans="1:9" x14ac:dyDescent="0.25">
      <c r="A1768" s="1">
        <v>39049</v>
      </c>
      <c r="B1768">
        <v>477.5</v>
      </c>
      <c r="C1768">
        <v>480.43</v>
      </c>
      <c r="D1768">
        <v>475.4</v>
      </c>
      <c r="E1768">
        <v>478.49</v>
      </c>
      <c r="F1768" t="e">
        <f>IF(tblAEX[[#This Row],[Datum]]&lt;=INDEX(tblRecessie[Eind],MATCH(tblAEX[[#This Row],[Datum]],tblRecessie[Start])),1,NA())</f>
        <v>#N/A</v>
      </c>
      <c r="G1768" s="3">
        <f>tblAEX[[#This Row],[Close]]/INDEX(tblAEX[Close],MATCH(EDATE(tblAEX[[#This Row],[Datum]],-12),tblAEX[Datum]))-1</f>
        <v>0.14572707899336734</v>
      </c>
      <c r="H1768" t="e">
        <f ca="1">IF(tblAEX[[#This Row],[Close]]=MinClose,tblAEX[[#This Row],[Close]],NA())</f>
        <v>#N/A</v>
      </c>
      <c r="I1768" t="e">
        <f ca="1">IF(tblAEX[[#This Row],[Close]]=MaxClose,tblAEX[[#This Row],[Close]],NA())</f>
        <v>#N/A</v>
      </c>
    </row>
    <row r="1769" spans="1:9" x14ac:dyDescent="0.25">
      <c r="A1769" s="1">
        <v>39050</v>
      </c>
      <c r="B1769">
        <v>481.72</v>
      </c>
      <c r="C1769">
        <v>482.44</v>
      </c>
      <c r="D1769">
        <v>479.54</v>
      </c>
      <c r="E1769">
        <v>481.99</v>
      </c>
      <c r="F1769" t="e">
        <f>IF(tblAEX[[#This Row],[Datum]]&lt;=INDEX(tblRecessie[Eind],MATCH(tblAEX[[#This Row],[Datum]],tblRecessie[Start])),1,NA())</f>
        <v>#N/A</v>
      </c>
      <c r="G1769" s="3">
        <f>tblAEX[[#This Row],[Close]]/INDEX(tblAEX[Close],MATCH(EDATE(tblAEX[[#This Row],[Datum]],-12),tblAEX[Datum]))-1</f>
        <v>0.14669426403064256</v>
      </c>
      <c r="H1769" t="e">
        <f ca="1">IF(tblAEX[[#This Row],[Close]]=MinClose,tblAEX[[#This Row],[Close]],NA())</f>
        <v>#N/A</v>
      </c>
      <c r="I1769" t="e">
        <f ca="1">IF(tblAEX[[#This Row],[Close]]=MaxClose,tblAEX[[#This Row],[Close]],NA())</f>
        <v>#N/A</v>
      </c>
    </row>
    <row r="1770" spans="1:9" x14ac:dyDescent="0.25">
      <c r="A1770" s="1">
        <v>39051</v>
      </c>
      <c r="B1770">
        <v>482.77</v>
      </c>
      <c r="C1770">
        <v>482.95</v>
      </c>
      <c r="D1770">
        <v>476.75</v>
      </c>
      <c r="E1770">
        <v>477.67</v>
      </c>
      <c r="F1770" t="e">
        <f>IF(tblAEX[[#This Row],[Datum]]&lt;=INDEX(tblRecessie[Eind],MATCH(tblAEX[[#This Row],[Datum]],tblRecessie[Start])),1,NA())</f>
        <v>#N/A</v>
      </c>
      <c r="G1770" s="3">
        <f>tblAEX[[#This Row],[Close]]/INDEX(tblAEX[Close],MATCH(EDATE(tblAEX[[#This Row],[Datum]],-12),tblAEX[Datum]))-1</f>
        <v>0.14059552520356267</v>
      </c>
      <c r="H1770" t="e">
        <f ca="1">IF(tblAEX[[#This Row],[Close]]=MinClose,tblAEX[[#This Row],[Close]],NA())</f>
        <v>#N/A</v>
      </c>
      <c r="I1770" t="e">
        <f ca="1">IF(tblAEX[[#This Row],[Close]]=MaxClose,tblAEX[[#This Row],[Close]],NA())</f>
        <v>#N/A</v>
      </c>
    </row>
    <row r="1771" spans="1:9" x14ac:dyDescent="0.25">
      <c r="A1771" s="1">
        <v>39052</v>
      </c>
      <c r="B1771">
        <v>478.4</v>
      </c>
      <c r="C1771">
        <v>480.49</v>
      </c>
      <c r="D1771">
        <v>470.54</v>
      </c>
      <c r="E1771">
        <v>473.32</v>
      </c>
      <c r="F1771" t="e">
        <f>IF(tblAEX[[#This Row],[Datum]]&lt;=INDEX(tblRecessie[Eind],MATCH(tblAEX[[#This Row],[Datum]],tblRecessie[Start])),1,NA())</f>
        <v>#N/A</v>
      </c>
      <c r="G1771" s="3">
        <f>tblAEX[[#This Row],[Close]]/INDEX(tblAEX[Close],MATCH(EDATE(tblAEX[[#This Row],[Datum]],-12),tblAEX[Datum]))-1</f>
        <v>0.11063660041767354</v>
      </c>
      <c r="H1771" t="e">
        <f ca="1">IF(tblAEX[[#This Row],[Close]]=MinClose,tblAEX[[#This Row],[Close]],NA())</f>
        <v>#N/A</v>
      </c>
      <c r="I1771" t="e">
        <f ca="1">IF(tblAEX[[#This Row],[Close]]=MaxClose,tblAEX[[#This Row],[Close]],NA())</f>
        <v>#N/A</v>
      </c>
    </row>
    <row r="1772" spans="1:9" x14ac:dyDescent="0.25">
      <c r="A1772" s="1">
        <v>39055</v>
      </c>
      <c r="B1772">
        <v>473.75</v>
      </c>
      <c r="C1772">
        <v>475.18</v>
      </c>
      <c r="D1772">
        <v>471.25</v>
      </c>
      <c r="E1772">
        <v>473.75</v>
      </c>
      <c r="F1772" t="e">
        <f>IF(tblAEX[[#This Row],[Datum]]&lt;=INDEX(tblRecessie[Eind],MATCH(tblAEX[[#This Row],[Datum]],tblRecessie[Start])),1,NA())</f>
        <v>#N/A</v>
      </c>
      <c r="G1772" s="3">
        <f>tblAEX[[#This Row],[Close]]/INDEX(tblAEX[Close],MATCH(EDATE(tblAEX[[#This Row],[Datum]],-12),tblAEX[Datum]))-1</f>
        <v>0.10307814100773016</v>
      </c>
      <c r="H1772" t="e">
        <f ca="1">IF(tblAEX[[#This Row],[Close]]=MinClose,tblAEX[[#This Row],[Close]],NA())</f>
        <v>#N/A</v>
      </c>
      <c r="I1772" t="e">
        <f ca="1">IF(tblAEX[[#This Row],[Close]]=MaxClose,tblAEX[[#This Row],[Close]],NA())</f>
        <v>#N/A</v>
      </c>
    </row>
    <row r="1773" spans="1:9" x14ac:dyDescent="0.25">
      <c r="A1773" s="1">
        <v>39056</v>
      </c>
      <c r="B1773">
        <v>475.48</v>
      </c>
      <c r="C1773">
        <v>478.4</v>
      </c>
      <c r="D1773">
        <v>472.91</v>
      </c>
      <c r="E1773">
        <v>477.64</v>
      </c>
      <c r="F1773" t="e">
        <f>IF(tblAEX[[#This Row],[Datum]]&lt;=INDEX(tblRecessie[Eind],MATCH(tblAEX[[#This Row],[Datum]],tblRecessie[Start])),1,NA())</f>
        <v>#N/A</v>
      </c>
      <c r="G1773" s="3">
        <f>tblAEX[[#This Row],[Close]]/INDEX(tblAEX[Close],MATCH(EDATE(tblAEX[[#This Row],[Datum]],-12),tblAEX[Datum]))-1</f>
        <v>0.11376938323423103</v>
      </c>
      <c r="H1773" t="e">
        <f ca="1">IF(tblAEX[[#This Row],[Close]]=MinClose,tblAEX[[#This Row],[Close]],NA())</f>
        <v>#N/A</v>
      </c>
      <c r="I1773" t="e">
        <f ca="1">IF(tblAEX[[#This Row],[Close]]=MaxClose,tblAEX[[#This Row],[Close]],NA())</f>
        <v>#N/A</v>
      </c>
    </row>
    <row r="1774" spans="1:9" x14ac:dyDescent="0.25">
      <c r="A1774" s="1">
        <v>39057</v>
      </c>
      <c r="B1774">
        <v>478.36</v>
      </c>
      <c r="C1774">
        <v>478.36</v>
      </c>
      <c r="D1774">
        <v>474.88</v>
      </c>
      <c r="E1774">
        <v>476.44</v>
      </c>
      <c r="F1774" t="e">
        <f>IF(tblAEX[[#This Row],[Datum]]&lt;=INDEX(tblRecessie[Eind],MATCH(tblAEX[[#This Row],[Datum]],tblRecessie[Start])),1,NA())</f>
        <v>#N/A</v>
      </c>
      <c r="G1774" s="3">
        <f>tblAEX[[#This Row],[Close]]/INDEX(tblAEX[Close],MATCH(EDATE(tblAEX[[#This Row],[Datum]],-12),tblAEX[Datum]))-1</f>
        <v>0.10116254882473941</v>
      </c>
      <c r="H1774" t="e">
        <f ca="1">IF(tblAEX[[#This Row],[Close]]=MinClose,tblAEX[[#This Row],[Close]],NA())</f>
        <v>#N/A</v>
      </c>
      <c r="I1774" t="e">
        <f ca="1">IF(tblAEX[[#This Row],[Close]]=MaxClose,tblAEX[[#This Row],[Close]],NA())</f>
        <v>#N/A</v>
      </c>
    </row>
    <row r="1775" spans="1:9" x14ac:dyDescent="0.25">
      <c r="A1775" s="1">
        <v>39058</v>
      </c>
      <c r="B1775">
        <v>475.05</v>
      </c>
      <c r="C1775">
        <v>479.72</v>
      </c>
      <c r="D1775">
        <v>474.81</v>
      </c>
      <c r="E1775">
        <v>476.9</v>
      </c>
      <c r="F1775" t="e">
        <f>IF(tblAEX[[#This Row],[Datum]]&lt;=INDEX(tblRecessie[Eind],MATCH(tblAEX[[#This Row],[Datum]],tblRecessie[Start])),1,NA())</f>
        <v>#N/A</v>
      </c>
      <c r="G1775" s="3">
        <f>tblAEX[[#This Row],[Close]]/INDEX(tblAEX[Close],MATCH(EDATE(tblAEX[[#This Row],[Datum]],-12),tblAEX[Datum]))-1</f>
        <v>0.10516314423433437</v>
      </c>
      <c r="H1775" t="e">
        <f ca="1">IF(tblAEX[[#This Row],[Close]]=MinClose,tblAEX[[#This Row],[Close]],NA())</f>
        <v>#N/A</v>
      </c>
      <c r="I1775" t="e">
        <f ca="1">IF(tblAEX[[#This Row],[Close]]=MaxClose,tblAEX[[#This Row],[Close]],NA())</f>
        <v>#N/A</v>
      </c>
    </row>
    <row r="1776" spans="1:9" x14ac:dyDescent="0.25">
      <c r="A1776" s="1">
        <v>39059</v>
      </c>
      <c r="B1776">
        <v>476</v>
      </c>
      <c r="C1776">
        <v>477.9</v>
      </c>
      <c r="D1776">
        <v>473.05</v>
      </c>
      <c r="E1776">
        <v>476.53</v>
      </c>
      <c r="F1776" t="e">
        <f>IF(tblAEX[[#This Row],[Datum]]&lt;=INDEX(tblRecessie[Eind],MATCH(tblAEX[[#This Row],[Datum]],tblRecessie[Start])),1,NA())</f>
        <v>#N/A</v>
      </c>
      <c r="G1776" s="3">
        <f>tblAEX[[#This Row],[Close]]/INDEX(tblAEX[Close],MATCH(EDATE(tblAEX[[#This Row],[Datum]],-12),tblAEX[Datum]))-1</f>
        <v>0.10249172894061021</v>
      </c>
      <c r="H1776" t="e">
        <f ca="1">IF(tblAEX[[#This Row],[Close]]=MinClose,tblAEX[[#This Row],[Close]],NA())</f>
        <v>#N/A</v>
      </c>
      <c r="I1776" t="e">
        <f ca="1">IF(tblAEX[[#This Row],[Close]]=MaxClose,tblAEX[[#This Row],[Close]],NA())</f>
        <v>#N/A</v>
      </c>
    </row>
    <row r="1777" spans="1:9" x14ac:dyDescent="0.25">
      <c r="A1777" s="1">
        <v>39062</v>
      </c>
      <c r="B1777">
        <v>478</v>
      </c>
      <c r="C1777">
        <v>481.04</v>
      </c>
      <c r="D1777">
        <v>478</v>
      </c>
      <c r="E1777">
        <v>479.69</v>
      </c>
      <c r="F1777" t="e">
        <f>IF(tblAEX[[#This Row],[Datum]]&lt;=INDEX(tblRecessie[Eind],MATCH(tblAEX[[#This Row],[Datum]],tblRecessie[Start])),1,NA())</f>
        <v>#N/A</v>
      </c>
      <c r="G1777" s="3">
        <f>tblAEX[[#This Row],[Close]]/INDEX(tblAEX[Close],MATCH(EDATE(tblAEX[[#This Row],[Datum]],-12),tblAEX[Datum]))-1</f>
        <v>0.11263424025236013</v>
      </c>
      <c r="H1777" t="e">
        <f ca="1">IF(tblAEX[[#This Row],[Close]]=MinClose,tblAEX[[#This Row],[Close]],NA())</f>
        <v>#N/A</v>
      </c>
      <c r="I1777" t="e">
        <f ca="1">IF(tblAEX[[#This Row],[Close]]=MaxClose,tblAEX[[#This Row],[Close]],NA())</f>
        <v>#N/A</v>
      </c>
    </row>
    <row r="1778" spans="1:9" x14ac:dyDescent="0.25">
      <c r="A1778" s="1">
        <v>39063</v>
      </c>
      <c r="B1778">
        <v>479.54</v>
      </c>
      <c r="C1778">
        <v>482.68</v>
      </c>
      <c r="D1778">
        <v>479.23</v>
      </c>
      <c r="E1778">
        <v>482.66</v>
      </c>
      <c r="F1778" t="e">
        <f>IF(tblAEX[[#This Row],[Datum]]&lt;=INDEX(tblRecessie[Eind],MATCH(tblAEX[[#This Row],[Datum]],tblRecessie[Start])),1,NA())</f>
        <v>#N/A</v>
      </c>
      <c r="G1778" s="3">
        <f>tblAEX[[#This Row],[Close]]/INDEX(tblAEX[Close],MATCH(EDATE(tblAEX[[#This Row],[Datum]],-12),tblAEX[Datum]))-1</f>
        <v>0.11520332717190396</v>
      </c>
      <c r="H1778" t="e">
        <f ca="1">IF(tblAEX[[#This Row],[Close]]=MinClose,tblAEX[[#This Row],[Close]],NA())</f>
        <v>#N/A</v>
      </c>
      <c r="I1778" t="e">
        <f ca="1">IF(tblAEX[[#This Row],[Close]]=MaxClose,tblAEX[[#This Row],[Close]],NA())</f>
        <v>#N/A</v>
      </c>
    </row>
    <row r="1779" spans="1:9" x14ac:dyDescent="0.25">
      <c r="A1779" s="1">
        <v>39064</v>
      </c>
      <c r="B1779">
        <v>483.46</v>
      </c>
      <c r="C1779">
        <v>489.6</v>
      </c>
      <c r="D1779">
        <v>482.81</v>
      </c>
      <c r="E1779">
        <v>488.79</v>
      </c>
      <c r="F1779" t="e">
        <f>IF(tblAEX[[#This Row],[Datum]]&lt;=INDEX(tblRecessie[Eind],MATCH(tblAEX[[#This Row],[Datum]],tblRecessie[Start])),1,NA())</f>
        <v>#N/A</v>
      </c>
      <c r="G1779" s="3">
        <f>tblAEX[[#This Row],[Close]]/INDEX(tblAEX[Close],MATCH(EDATE(tblAEX[[#This Row],[Datum]],-12),tblAEX[Datum]))-1</f>
        <v>0.12840224392270927</v>
      </c>
      <c r="H1779" t="e">
        <f ca="1">IF(tblAEX[[#This Row],[Close]]=MinClose,tblAEX[[#This Row],[Close]],NA())</f>
        <v>#N/A</v>
      </c>
      <c r="I1779" t="e">
        <f ca="1">IF(tblAEX[[#This Row],[Close]]=MaxClose,tblAEX[[#This Row],[Close]],NA())</f>
        <v>#N/A</v>
      </c>
    </row>
    <row r="1780" spans="1:9" x14ac:dyDescent="0.25">
      <c r="A1780" s="1">
        <v>39065</v>
      </c>
      <c r="B1780">
        <v>490.73</v>
      </c>
      <c r="C1780">
        <v>494.64</v>
      </c>
      <c r="D1780">
        <v>490.73</v>
      </c>
      <c r="E1780">
        <v>493.94</v>
      </c>
      <c r="F1780" t="e">
        <f>IF(tblAEX[[#This Row],[Datum]]&lt;=INDEX(tblRecessie[Eind],MATCH(tblAEX[[#This Row],[Datum]],tblRecessie[Start])),1,NA())</f>
        <v>#N/A</v>
      </c>
      <c r="G1780" s="3">
        <f>tblAEX[[#This Row],[Close]]/INDEX(tblAEX[Close],MATCH(EDATE(tblAEX[[#This Row],[Datum]],-12),tblAEX[Datum]))-1</f>
        <v>0.14616544842789181</v>
      </c>
      <c r="H1780" t="e">
        <f ca="1">IF(tblAEX[[#This Row],[Close]]=MinClose,tblAEX[[#This Row],[Close]],NA())</f>
        <v>#N/A</v>
      </c>
      <c r="I1780" t="e">
        <f ca="1">IF(tblAEX[[#This Row],[Close]]=MaxClose,tblAEX[[#This Row],[Close]],NA())</f>
        <v>#N/A</v>
      </c>
    </row>
    <row r="1781" spans="1:9" x14ac:dyDescent="0.25">
      <c r="A1781" s="1">
        <v>39066</v>
      </c>
      <c r="B1781">
        <v>495.18</v>
      </c>
      <c r="C1781">
        <v>497.4</v>
      </c>
      <c r="D1781">
        <v>493.66</v>
      </c>
      <c r="E1781">
        <v>495.11</v>
      </c>
      <c r="F1781" t="e">
        <f>IF(tblAEX[[#This Row],[Datum]]&lt;=INDEX(tblRecessie[Eind],MATCH(tblAEX[[#This Row],[Datum]],tblRecessie[Start])),1,NA())</f>
        <v>#N/A</v>
      </c>
      <c r="G1781" s="3">
        <f>tblAEX[[#This Row],[Close]]/INDEX(tblAEX[Close],MATCH(EDATE(tblAEX[[#This Row],[Datum]],-12),tblAEX[Datum]))-1</f>
        <v>0.14587576374745415</v>
      </c>
      <c r="H1781" t="e">
        <f ca="1">IF(tblAEX[[#This Row],[Close]]=MinClose,tblAEX[[#This Row],[Close]],NA())</f>
        <v>#N/A</v>
      </c>
      <c r="I1781" t="e">
        <f ca="1">IF(tblAEX[[#This Row],[Close]]=MaxClose,tblAEX[[#This Row],[Close]],NA())</f>
        <v>#N/A</v>
      </c>
    </row>
    <row r="1782" spans="1:9" x14ac:dyDescent="0.25">
      <c r="A1782" s="1">
        <v>39069</v>
      </c>
      <c r="B1782">
        <v>494.76</v>
      </c>
      <c r="C1782">
        <v>496.06</v>
      </c>
      <c r="D1782">
        <v>494.38</v>
      </c>
      <c r="E1782">
        <v>494.38</v>
      </c>
      <c r="F1782" t="e">
        <f>IF(tblAEX[[#This Row],[Datum]]&lt;=INDEX(tblRecessie[Eind],MATCH(tblAEX[[#This Row],[Datum]],tblRecessie[Start])),1,NA())</f>
        <v>#N/A</v>
      </c>
      <c r="G1782" s="3">
        <f>tblAEX[[#This Row],[Close]]/INDEX(tblAEX[Close],MATCH(EDATE(tblAEX[[#This Row],[Datum]],-12),tblAEX[Datum]))-1</f>
        <v>0.13345713827177463</v>
      </c>
      <c r="H1782" t="e">
        <f ca="1">IF(tblAEX[[#This Row],[Close]]=MinClose,tblAEX[[#This Row],[Close]],NA())</f>
        <v>#N/A</v>
      </c>
      <c r="I1782" t="e">
        <f ca="1">IF(tblAEX[[#This Row],[Close]]=MaxClose,tblAEX[[#This Row],[Close]],NA())</f>
        <v>#N/A</v>
      </c>
    </row>
    <row r="1783" spans="1:9" x14ac:dyDescent="0.25">
      <c r="A1783" s="1">
        <v>39070</v>
      </c>
      <c r="B1783">
        <v>492.44</v>
      </c>
      <c r="C1783">
        <v>495.14</v>
      </c>
      <c r="D1783">
        <v>490.4</v>
      </c>
      <c r="E1783">
        <v>493.43</v>
      </c>
      <c r="F1783" t="e">
        <f>IF(tblAEX[[#This Row],[Datum]]&lt;=INDEX(tblRecessie[Eind],MATCH(tblAEX[[#This Row],[Datum]],tblRecessie[Start])),1,NA())</f>
        <v>#N/A</v>
      </c>
      <c r="G1783" s="3">
        <f>tblAEX[[#This Row],[Close]]/INDEX(tblAEX[Close],MATCH(EDATE(tblAEX[[#This Row],[Datum]],-12),tblAEX[Datum]))-1</f>
        <v>0.13351404746043061</v>
      </c>
      <c r="H1783" t="e">
        <f ca="1">IF(tblAEX[[#This Row],[Close]]=MinClose,tblAEX[[#This Row],[Close]],NA())</f>
        <v>#N/A</v>
      </c>
      <c r="I1783" t="e">
        <f ca="1">IF(tblAEX[[#This Row],[Close]]=MaxClose,tblAEX[[#This Row],[Close]],NA())</f>
        <v>#N/A</v>
      </c>
    </row>
    <row r="1784" spans="1:9" x14ac:dyDescent="0.25">
      <c r="A1784" s="1">
        <v>39071</v>
      </c>
      <c r="B1784">
        <v>495.98</v>
      </c>
      <c r="C1784">
        <v>496.91</v>
      </c>
      <c r="D1784">
        <v>495.15</v>
      </c>
      <c r="E1784">
        <v>495.59</v>
      </c>
      <c r="F1784" t="e">
        <f>IF(tblAEX[[#This Row],[Datum]]&lt;=INDEX(tblRecessie[Eind],MATCH(tblAEX[[#This Row],[Datum]],tblRecessie[Start])),1,NA())</f>
        <v>#N/A</v>
      </c>
      <c r="G1784" s="3">
        <f>tblAEX[[#This Row],[Close]]/INDEX(tblAEX[Close],MATCH(EDATE(tblAEX[[#This Row],[Datum]],-12),tblAEX[Datum]))-1</f>
        <v>0.13808386533780359</v>
      </c>
      <c r="H1784" t="e">
        <f ca="1">IF(tblAEX[[#This Row],[Close]]=MinClose,tblAEX[[#This Row],[Close]],NA())</f>
        <v>#N/A</v>
      </c>
      <c r="I1784" t="e">
        <f ca="1">IF(tblAEX[[#This Row],[Close]]=MaxClose,tblAEX[[#This Row],[Close]],NA())</f>
        <v>#N/A</v>
      </c>
    </row>
    <row r="1785" spans="1:9" x14ac:dyDescent="0.25">
      <c r="A1785" s="1">
        <v>39072</v>
      </c>
      <c r="B1785">
        <v>494.01</v>
      </c>
      <c r="C1785">
        <v>496.62</v>
      </c>
      <c r="D1785">
        <v>493.8</v>
      </c>
      <c r="E1785">
        <v>494.62</v>
      </c>
      <c r="F1785" t="e">
        <f>IF(tblAEX[[#This Row],[Datum]]&lt;=INDEX(tblRecessie[Eind],MATCH(tblAEX[[#This Row],[Datum]],tblRecessie[Start])),1,NA())</f>
        <v>#N/A</v>
      </c>
      <c r="G1785" s="3">
        <f>tblAEX[[#This Row],[Close]]/INDEX(tblAEX[Close],MATCH(EDATE(tblAEX[[#This Row],[Datum]],-12),tblAEX[Datum]))-1</f>
        <v>0.12672270438962152</v>
      </c>
      <c r="H1785" t="e">
        <f ca="1">IF(tblAEX[[#This Row],[Close]]=MinClose,tblAEX[[#This Row],[Close]],NA())</f>
        <v>#N/A</v>
      </c>
      <c r="I1785" t="e">
        <f ca="1">IF(tblAEX[[#This Row],[Close]]=MaxClose,tblAEX[[#This Row],[Close]],NA())</f>
        <v>#N/A</v>
      </c>
    </row>
    <row r="1786" spans="1:9" x14ac:dyDescent="0.25">
      <c r="A1786" s="1">
        <v>39073</v>
      </c>
      <c r="B1786">
        <v>493.67</v>
      </c>
      <c r="C1786">
        <v>494.49</v>
      </c>
      <c r="D1786">
        <v>490.67</v>
      </c>
      <c r="E1786">
        <v>490.77</v>
      </c>
      <c r="F1786" t="e">
        <f>IF(tblAEX[[#This Row],[Datum]]&lt;=INDEX(tblRecessie[Eind],MATCH(tblAEX[[#This Row],[Datum]],tblRecessie[Start])),1,NA())</f>
        <v>#N/A</v>
      </c>
      <c r="G1786" s="3">
        <f>tblAEX[[#This Row],[Close]]/INDEX(tblAEX[Close],MATCH(EDATE(tblAEX[[#This Row],[Datum]],-12),tblAEX[Datum]))-1</f>
        <v>0.11932945603831668</v>
      </c>
      <c r="H1786" t="e">
        <f ca="1">IF(tblAEX[[#This Row],[Close]]=MinClose,tblAEX[[#This Row],[Close]],NA())</f>
        <v>#N/A</v>
      </c>
      <c r="I1786" t="e">
        <f ca="1">IF(tblAEX[[#This Row],[Close]]=MaxClose,tblAEX[[#This Row],[Close]],NA())</f>
        <v>#N/A</v>
      </c>
    </row>
    <row r="1787" spans="1:9" x14ac:dyDescent="0.25">
      <c r="A1787" s="1">
        <v>39078</v>
      </c>
      <c r="B1787">
        <v>494.46</v>
      </c>
      <c r="C1787">
        <v>497.78</v>
      </c>
      <c r="D1787">
        <v>493.47</v>
      </c>
      <c r="E1787">
        <v>497.78</v>
      </c>
      <c r="F1787" t="e">
        <f>IF(tblAEX[[#This Row],[Datum]]&lt;=INDEX(tblRecessie[Eind],MATCH(tblAEX[[#This Row],[Datum]],tblRecessie[Start])),1,NA())</f>
        <v>#N/A</v>
      </c>
      <c r="G1787" s="3">
        <f>tblAEX[[#This Row],[Close]]/INDEX(tblAEX[Close],MATCH(EDATE(tblAEX[[#This Row],[Datum]],-12),tblAEX[Datum]))-1</f>
        <v>0.1304960029069766</v>
      </c>
      <c r="H1787" t="e">
        <f ca="1">IF(tblAEX[[#This Row],[Close]]=MinClose,tblAEX[[#This Row],[Close]],NA())</f>
        <v>#N/A</v>
      </c>
      <c r="I1787" t="e">
        <f ca="1">IF(tblAEX[[#This Row],[Close]]=MaxClose,tblAEX[[#This Row],[Close]],NA())</f>
        <v>#N/A</v>
      </c>
    </row>
    <row r="1788" spans="1:9" x14ac:dyDescent="0.25">
      <c r="A1788" s="1">
        <v>39079</v>
      </c>
      <c r="B1788">
        <v>498</v>
      </c>
      <c r="C1788">
        <v>499.17</v>
      </c>
      <c r="D1788">
        <v>496.39</v>
      </c>
      <c r="E1788">
        <v>497.18</v>
      </c>
      <c r="F1788" t="e">
        <f>IF(tblAEX[[#This Row],[Datum]]&lt;=INDEX(tblRecessie[Eind],MATCH(tblAEX[[#This Row],[Datum]],tblRecessie[Start])),1,NA())</f>
        <v>#N/A</v>
      </c>
      <c r="G1788" s="3">
        <f>tblAEX[[#This Row],[Close]]/INDEX(tblAEX[Close],MATCH(EDATE(tblAEX[[#This Row],[Datum]],-12),tblAEX[Datum]))-1</f>
        <v>0.13227055340469129</v>
      </c>
      <c r="H1788" t="e">
        <f ca="1">IF(tblAEX[[#This Row],[Close]]=MinClose,tblAEX[[#This Row],[Close]],NA())</f>
        <v>#N/A</v>
      </c>
      <c r="I1788" t="e">
        <f ca="1">IF(tblAEX[[#This Row],[Close]]=MaxClose,tblAEX[[#This Row],[Close]],NA())</f>
        <v>#N/A</v>
      </c>
    </row>
    <row r="1789" spans="1:9" x14ac:dyDescent="0.25">
      <c r="A1789" s="1">
        <v>39080</v>
      </c>
      <c r="B1789">
        <v>496.56</v>
      </c>
      <c r="C1789">
        <v>497.72</v>
      </c>
      <c r="D1789">
        <v>495.11</v>
      </c>
      <c r="E1789">
        <v>495.34</v>
      </c>
      <c r="F1789" t="e">
        <f>IF(tblAEX[[#This Row],[Datum]]&lt;=INDEX(tblRecessie[Eind],MATCH(tblAEX[[#This Row],[Datum]],tblRecessie[Start])),1,NA())</f>
        <v>#N/A</v>
      </c>
      <c r="G1789" s="3">
        <f>tblAEX[[#This Row],[Close]]/INDEX(tblAEX[Close],MATCH(EDATE(tblAEX[[#This Row],[Datum]],-12),tblAEX[Datum]))-1</f>
        <v>0.12355116020595625</v>
      </c>
      <c r="H1789" t="e">
        <f ca="1">IF(tblAEX[[#This Row],[Close]]=MinClose,tblAEX[[#This Row],[Close]],NA())</f>
        <v>#N/A</v>
      </c>
      <c r="I1789" t="e">
        <f ca="1">IF(tblAEX[[#This Row],[Close]]=MaxClose,tblAEX[[#This Row],[Close]],NA())</f>
        <v>#N/A</v>
      </c>
    </row>
    <row r="1790" spans="1:9" x14ac:dyDescent="0.25">
      <c r="A1790" s="1">
        <v>39084</v>
      </c>
      <c r="B1790">
        <v>497.91</v>
      </c>
      <c r="C1790">
        <v>501.39</v>
      </c>
      <c r="D1790">
        <v>497.86</v>
      </c>
      <c r="E1790">
        <v>501</v>
      </c>
      <c r="F1790" t="e">
        <f>IF(tblAEX[[#This Row],[Datum]]&lt;=INDEX(tblRecessie[Eind],MATCH(tblAEX[[#This Row],[Datum]],tblRecessie[Start])),1,NA())</f>
        <v>#N/A</v>
      </c>
      <c r="G1790" s="3">
        <f>tblAEX[[#This Row],[Close]]/INDEX(tblAEX[Close],MATCH(EDATE(tblAEX[[#This Row],[Datum]],-12),tblAEX[Datum]))-1</f>
        <v>0.13729229092890227</v>
      </c>
      <c r="H1790" t="e">
        <f ca="1">IF(tblAEX[[#This Row],[Close]]=MinClose,tblAEX[[#This Row],[Close]],NA())</f>
        <v>#N/A</v>
      </c>
      <c r="I1790" t="e">
        <f ca="1">IF(tblAEX[[#This Row],[Close]]=MaxClose,tblAEX[[#This Row],[Close]],NA())</f>
        <v>#N/A</v>
      </c>
    </row>
    <row r="1791" spans="1:9" x14ac:dyDescent="0.25">
      <c r="A1791" s="1">
        <v>39085</v>
      </c>
      <c r="B1791">
        <v>501.48</v>
      </c>
      <c r="C1791">
        <v>501.8</v>
      </c>
      <c r="D1791">
        <v>499.85</v>
      </c>
      <c r="E1791">
        <v>501.35</v>
      </c>
      <c r="F1791" t="e">
        <f>IF(tblAEX[[#This Row],[Datum]]&lt;=INDEX(tblRecessie[Eind],MATCH(tblAEX[[#This Row],[Datum]],tblRecessie[Start])),1,NA())</f>
        <v>#N/A</v>
      </c>
      <c r="G1791" s="3">
        <f>tblAEX[[#This Row],[Close]]/INDEX(tblAEX[Close],MATCH(EDATE(tblAEX[[#This Row],[Datum]],-12),tblAEX[Datum]))-1</f>
        <v>0.13445568302672362</v>
      </c>
      <c r="H1791" t="e">
        <f ca="1">IF(tblAEX[[#This Row],[Close]]=MinClose,tblAEX[[#This Row],[Close]],NA())</f>
        <v>#N/A</v>
      </c>
      <c r="I1791" t="e">
        <f ca="1">IF(tblAEX[[#This Row],[Close]]=MaxClose,tblAEX[[#This Row],[Close]],NA())</f>
        <v>#N/A</v>
      </c>
    </row>
    <row r="1792" spans="1:9" x14ac:dyDescent="0.25">
      <c r="A1792" s="1">
        <v>39086</v>
      </c>
      <c r="B1792">
        <v>498.2</v>
      </c>
      <c r="C1792">
        <v>500.96</v>
      </c>
      <c r="D1792">
        <v>497.93</v>
      </c>
      <c r="E1792">
        <v>500.33</v>
      </c>
      <c r="F1792" t="e">
        <f>IF(tblAEX[[#This Row],[Datum]]&lt;=INDEX(tblRecessie[Eind],MATCH(tblAEX[[#This Row],[Datum]],tblRecessie[Start])),1,NA())</f>
        <v>#N/A</v>
      </c>
      <c r="G1792" s="3">
        <f>tblAEX[[#This Row],[Close]]/INDEX(tblAEX[Close],MATCH(EDATE(tblAEX[[#This Row],[Datum]],-12),tblAEX[Datum]))-1</f>
        <v>0.12433707865168531</v>
      </c>
      <c r="H1792" t="e">
        <f ca="1">IF(tblAEX[[#This Row],[Close]]=MinClose,tblAEX[[#This Row],[Close]],NA())</f>
        <v>#N/A</v>
      </c>
      <c r="I1792" t="e">
        <f ca="1">IF(tblAEX[[#This Row],[Close]]=MaxClose,tblAEX[[#This Row],[Close]],NA())</f>
        <v>#N/A</v>
      </c>
    </row>
    <row r="1793" spans="1:9" x14ac:dyDescent="0.25">
      <c r="A1793" s="1">
        <v>39087</v>
      </c>
      <c r="B1793">
        <v>498.39</v>
      </c>
      <c r="C1793">
        <v>499.21</v>
      </c>
      <c r="D1793">
        <v>494.04</v>
      </c>
      <c r="E1793">
        <v>494.05</v>
      </c>
      <c r="F1793" t="e">
        <f>IF(tblAEX[[#This Row],[Datum]]&lt;=INDEX(tblRecessie[Eind],MATCH(tblAEX[[#This Row],[Datum]],tblRecessie[Start])),1,NA())</f>
        <v>#N/A</v>
      </c>
      <c r="G1793" s="3">
        <f>tblAEX[[#This Row],[Close]]/INDEX(tblAEX[Close],MATCH(EDATE(tblAEX[[#This Row],[Datum]],-12),tblAEX[Datum]))-1</f>
        <v>0.11490984586915798</v>
      </c>
      <c r="H1793" t="e">
        <f ca="1">IF(tblAEX[[#This Row],[Close]]=MinClose,tblAEX[[#This Row],[Close]],NA())</f>
        <v>#N/A</v>
      </c>
      <c r="I1793" t="e">
        <f ca="1">IF(tblAEX[[#This Row],[Close]]=MaxClose,tblAEX[[#This Row],[Close]],NA())</f>
        <v>#N/A</v>
      </c>
    </row>
    <row r="1794" spans="1:9" x14ac:dyDescent="0.25">
      <c r="A1794" s="1">
        <v>39090</v>
      </c>
      <c r="B1794">
        <v>495.37</v>
      </c>
      <c r="C1794">
        <v>495.88</v>
      </c>
      <c r="D1794">
        <v>491.42</v>
      </c>
      <c r="E1794">
        <v>492.81</v>
      </c>
      <c r="F1794" t="e">
        <f>IF(tblAEX[[#This Row],[Datum]]&lt;=INDEX(tblRecessie[Eind],MATCH(tblAEX[[#This Row],[Datum]],tblRecessie[Start])),1,NA())</f>
        <v>#N/A</v>
      </c>
      <c r="G1794" s="3">
        <f>tblAEX[[#This Row],[Close]]/INDEX(tblAEX[Close],MATCH(EDATE(tblAEX[[#This Row],[Datum]],-12),tblAEX[Datum]))-1</f>
        <v>0.10468270157584447</v>
      </c>
      <c r="H1794" t="e">
        <f ca="1">IF(tblAEX[[#This Row],[Close]]=MinClose,tblAEX[[#This Row],[Close]],NA())</f>
        <v>#N/A</v>
      </c>
      <c r="I1794" t="e">
        <f ca="1">IF(tblAEX[[#This Row],[Close]]=MaxClose,tblAEX[[#This Row],[Close]],NA())</f>
        <v>#N/A</v>
      </c>
    </row>
    <row r="1795" spans="1:9" x14ac:dyDescent="0.25">
      <c r="A1795" s="1">
        <v>39091</v>
      </c>
      <c r="B1795">
        <v>495.04</v>
      </c>
      <c r="C1795">
        <v>497.97</v>
      </c>
      <c r="D1795">
        <v>494.36</v>
      </c>
      <c r="E1795">
        <v>495.87</v>
      </c>
      <c r="F1795" t="e">
        <f>IF(tblAEX[[#This Row],[Datum]]&lt;=INDEX(tblRecessie[Eind],MATCH(tblAEX[[#This Row],[Datum]],tblRecessie[Start])),1,NA())</f>
        <v>#N/A</v>
      </c>
      <c r="G1795" s="3">
        <f>tblAEX[[#This Row],[Close]]/INDEX(tblAEX[Close],MATCH(EDATE(tblAEX[[#This Row],[Datum]],-12),tblAEX[Datum]))-1</f>
        <v>0.10714923640260787</v>
      </c>
      <c r="H1795" t="e">
        <f ca="1">IF(tblAEX[[#This Row],[Close]]=MinClose,tblAEX[[#This Row],[Close]],NA())</f>
        <v>#N/A</v>
      </c>
      <c r="I1795" t="e">
        <f ca="1">IF(tblAEX[[#This Row],[Close]]=MaxClose,tblAEX[[#This Row],[Close]],NA())</f>
        <v>#N/A</v>
      </c>
    </row>
    <row r="1796" spans="1:9" x14ac:dyDescent="0.25">
      <c r="A1796" s="1">
        <v>39092</v>
      </c>
      <c r="B1796">
        <v>493.9</v>
      </c>
      <c r="C1796">
        <v>494.2</v>
      </c>
      <c r="D1796">
        <v>490.93</v>
      </c>
      <c r="E1796">
        <v>492.49</v>
      </c>
      <c r="F1796" t="e">
        <f>IF(tblAEX[[#This Row],[Datum]]&lt;=INDEX(tblRecessie[Eind],MATCH(tblAEX[[#This Row],[Datum]],tblRecessie[Start])),1,NA())</f>
        <v>#N/A</v>
      </c>
      <c r="G1796" s="3">
        <f>tblAEX[[#This Row],[Close]]/INDEX(tblAEX[Close],MATCH(EDATE(tblAEX[[#This Row],[Datum]],-12),tblAEX[Datum]))-1</f>
        <v>0.10946159044829917</v>
      </c>
      <c r="H1796" t="e">
        <f ca="1">IF(tblAEX[[#This Row],[Close]]=MinClose,tblAEX[[#This Row],[Close]],NA())</f>
        <v>#N/A</v>
      </c>
      <c r="I1796" t="e">
        <f ca="1">IF(tblAEX[[#This Row],[Close]]=MaxClose,tblAEX[[#This Row],[Close]],NA())</f>
        <v>#N/A</v>
      </c>
    </row>
    <row r="1797" spans="1:9" x14ac:dyDescent="0.25">
      <c r="A1797" s="1">
        <v>39093</v>
      </c>
      <c r="B1797">
        <v>495.5</v>
      </c>
      <c r="C1797">
        <v>500.32</v>
      </c>
      <c r="D1797">
        <v>493.22</v>
      </c>
      <c r="E1797">
        <v>500.16</v>
      </c>
      <c r="F1797" t="e">
        <f>IF(tblAEX[[#This Row],[Datum]]&lt;=INDEX(tblRecessie[Eind],MATCH(tblAEX[[#This Row],[Datum]],tblRecessie[Start])),1,NA())</f>
        <v>#N/A</v>
      </c>
      <c r="G1797" s="3">
        <f>tblAEX[[#This Row],[Close]]/INDEX(tblAEX[Close],MATCH(EDATE(tblAEX[[#This Row],[Datum]],-12),tblAEX[Datum]))-1</f>
        <v>0.120656046245883</v>
      </c>
      <c r="H1797" t="e">
        <f ca="1">IF(tblAEX[[#This Row],[Close]]=MinClose,tblAEX[[#This Row],[Close]],NA())</f>
        <v>#N/A</v>
      </c>
      <c r="I1797" t="e">
        <f ca="1">IF(tblAEX[[#This Row],[Close]]=MaxClose,tblAEX[[#This Row],[Close]],NA())</f>
        <v>#N/A</v>
      </c>
    </row>
    <row r="1798" spans="1:9" x14ac:dyDescent="0.25">
      <c r="A1798" s="1">
        <v>39094</v>
      </c>
      <c r="B1798">
        <v>499.44</v>
      </c>
      <c r="C1798">
        <v>503.31</v>
      </c>
      <c r="D1798">
        <v>499.18</v>
      </c>
      <c r="E1798">
        <v>502.84</v>
      </c>
      <c r="F1798" t="e">
        <f>IF(tblAEX[[#This Row],[Datum]]&lt;=INDEX(tblRecessie[Eind],MATCH(tblAEX[[#This Row],[Datum]],tblRecessie[Start])),1,NA())</f>
        <v>#N/A</v>
      </c>
      <c r="G1798" s="3">
        <f>tblAEX[[#This Row],[Close]]/INDEX(tblAEX[Close],MATCH(EDATE(tblAEX[[#This Row],[Datum]],-12),tblAEX[Datum]))-1</f>
        <v>0.12391595887349127</v>
      </c>
      <c r="H1798" t="e">
        <f ca="1">IF(tblAEX[[#This Row],[Close]]=MinClose,tblAEX[[#This Row],[Close]],NA())</f>
        <v>#N/A</v>
      </c>
      <c r="I1798" t="e">
        <f ca="1">IF(tblAEX[[#This Row],[Close]]=MaxClose,tblAEX[[#This Row],[Close]],NA())</f>
        <v>#N/A</v>
      </c>
    </row>
    <row r="1799" spans="1:9" x14ac:dyDescent="0.25">
      <c r="A1799" s="1">
        <v>39097</v>
      </c>
      <c r="B1799">
        <v>504.88</v>
      </c>
      <c r="C1799">
        <v>506.11</v>
      </c>
      <c r="D1799">
        <v>504.75</v>
      </c>
      <c r="E1799">
        <v>505.38</v>
      </c>
      <c r="F1799" t="e">
        <f>IF(tblAEX[[#This Row],[Datum]]&lt;=INDEX(tblRecessie[Eind],MATCH(tblAEX[[#This Row],[Datum]],tblRecessie[Start])),1,NA())</f>
        <v>#N/A</v>
      </c>
      <c r="G1799" s="3">
        <f>tblAEX[[#This Row],[Close]]/INDEX(tblAEX[Close],MATCH(EDATE(tblAEX[[#This Row],[Datum]],-12),tblAEX[Datum]))-1</f>
        <v>0.14502571538618381</v>
      </c>
      <c r="H1799" t="e">
        <f ca="1">IF(tblAEX[[#This Row],[Close]]=MinClose,tblAEX[[#This Row],[Close]],NA())</f>
        <v>#N/A</v>
      </c>
      <c r="I1799" t="e">
        <f ca="1">IF(tblAEX[[#This Row],[Close]]=MaxClose,tblAEX[[#This Row],[Close]],NA())</f>
        <v>#N/A</v>
      </c>
    </row>
    <row r="1800" spans="1:9" x14ac:dyDescent="0.25">
      <c r="A1800" s="1">
        <v>39098</v>
      </c>
      <c r="B1800">
        <v>505.94</v>
      </c>
      <c r="C1800">
        <v>506.72</v>
      </c>
      <c r="D1800">
        <v>504.25</v>
      </c>
      <c r="E1800">
        <v>504.81</v>
      </c>
      <c r="F1800" t="e">
        <f>IF(tblAEX[[#This Row],[Datum]]&lt;=INDEX(tblRecessie[Eind],MATCH(tblAEX[[#This Row],[Datum]],tblRecessie[Start])),1,NA())</f>
        <v>#N/A</v>
      </c>
      <c r="G1800" s="3">
        <f>tblAEX[[#This Row],[Close]]/INDEX(tblAEX[Close],MATCH(EDATE(tblAEX[[#This Row],[Datum]],-12),tblAEX[Datum]))-1</f>
        <v>0.1421299124414579</v>
      </c>
      <c r="H1800" t="e">
        <f ca="1">IF(tblAEX[[#This Row],[Close]]=MinClose,tblAEX[[#This Row],[Close]],NA())</f>
        <v>#N/A</v>
      </c>
      <c r="I1800" t="e">
        <f ca="1">IF(tblAEX[[#This Row],[Close]]=MaxClose,tblAEX[[#This Row],[Close]],NA())</f>
        <v>#N/A</v>
      </c>
    </row>
    <row r="1801" spans="1:9" x14ac:dyDescent="0.25">
      <c r="A1801" s="1">
        <v>39099</v>
      </c>
      <c r="B1801">
        <v>505.88</v>
      </c>
      <c r="C1801">
        <v>506.05</v>
      </c>
      <c r="D1801">
        <v>502.47</v>
      </c>
      <c r="E1801">
        <v>505.26</v>
      </c>
      <c r="F1801" t="e">
        <f>IF(tblAEX[[#This Row],[Datum]]&lt;=INDEX(tblRecessie[Eind],MATCH(tblAEX[[#This Row],[Datum]],tblRecessie[Start])),1,NA())</f>
        <v>#N/A</v>
      </c>
      <c r="G1801" s="3">
        <f>tblAEX[[#This Row],[Close]]/INDEX(tblAEX[Close],MATCH(EDATE(tblAEX[[#This Row],[Datum]],-12),tblAEX[Datum]))-1</f>
        <v>0.15222001778750771</v>
      </c>
      <c r="H1801" t="e">
        <f ca="1">IF(tblAEX[[#This Row],[Close]]=MinClose,tblAEX[[#This Row],[Close]],NA())</f>
        <v>#N/A</v>
      </c>
      <c r="I1801" t="e">
        <f ca="1">IF(tblAEX[[#This Row],[Close]]=MaxClose,tblAEX[[#This Row],[Close]],NA())</f>
        <v>#N/A</v>
      </c>
    </row>
    <row r="1802" spans="1:9" x14ac:dyDescent="0.25">
      <c r="A1802" s="1">
        <v>39100</v>
      </c>
      <c r="B1802">
        <v>506.71</v>
      </c>
      <c r="C1802">
        <v>508.64</v>
      </c>
      <c r="D1802">
        <v>504.24</v>
      </c>
      <c r="E1802">
        <v>505.53</v>
      </c>
      <c r="F1802" t="e">
        <f>IF(tblAEX[[#This Row],[Datum]]&lt;=INDEX(tblRecessie[Eind],MATCH(tblAEX[[#This Row],[Datum]],tblRecessie[Start])),1,NA())</f>
        <v>#N/A</v>
      </c>
      <c r="G1802" s="3">
        <f>tblAEX[[#This Row],[Close]]/INDEX(tblAEX[Close],MATCH(EDATE(tblAEX[[#This Row],[Datum]],-12),tblAEX[Datum]))-1</f>
        <v>0.1642523203058428</v>
      </c>
      <c r="H1802" t="e">
        <f ca="1">IF(tblAEX[[#This Row],[Close]]=MinClose,tblAEX[[#This Row],[Close]],NA())</f>
        <v>#N/A</v>
      </c>
      <c r="I1802" t="e">
        <f ca="1">IF(tblAEX[[#This Row],[Close]]=MaxClose,tblAEX[[#This Row],[Close]],NA())</f>
        <v>#N/A</v>
      </c>
    </row>
    <row r="1803" spans="1:9" x14ac:dyDescent="0.25">
      <c r="A1803" s="1">
        <v>39101</v>
      </c>
      <c r="B1803">
        <v>504.5</v>
      </c>
      <c r="C1803">
        <v>507.19</v>
      </c>
      <c r="D1803">
        <v>502.75</v>
      </c>
      <c r="E1803">
        <v>507.12</v>
      </c>
      <c r="F1803" t="e">
        <f>IF(tblAEX[[#This Row],[Datum]]&lt;=INDEX(tblRecessie[Eind],MATCH(tblAEX[[#This Row],[Datum]],tblRecessie[Start])),1,NA())</f>
        <v>#N/A</v>
      </c>
      <c r="G1803" s="3">
        <f>tblAEX[[#This Row],[Close]]/INDEX(tblAEX[Close],MATCH(EDATE(tblAEX[[#This Row],[Datum]],-12),tblAEX[Datum]))-1</f>
        <v>0.16146763776281436</v>
      </c>
      <c r="H1803" t="e">
        <f ca="1">IF(tblAEX[[#This Row],[Close]]=MinClose,tblAEX[[#This Row],[Close]],NA())</f>
        <v>#N/A</v>
      </c>
      <c r="I1803" t="e">
        <f ca="1">IF(tblAEX[[#This Row],[Close]]=MaxClose,tblAEX[[#This Row],[Close]],NA())</f>
        <v>#N/A</v>
      </c>
    </row>
    <row r="1804" spans="1:9" x14ac:dyDescent="0.25">
      <c r="A1804" s="1">
        <v>39104</v>
      </c>
      <c r="B1804">
        <v>508.4</v>
      </c>
      <c r="C1804">
        <v>509</v>
      </c>
      <c r="D1804">
        <v>502.33</v>
      </c>
      <c r="E1804">
        <v>503.51</v>
      </c>
      <c r="F1804" t="e">
        <f>IF(tblAEX[[#This Row],[Datum]]&lt;=INDEX(tblRecessie[Eind],MATCH(tblAEX[[#This Row],[Datum]],tblRecessie[Start])),1,NA())</f>
        <v>#N/A</v>
      </c>
      <c r="G1804" s="3">
        <f>tblAEX[[#This Row],[Close]]/INDEX(tblAEX[Close],MATCH(EDATE(tblAEX[[#This Row],[Datum]],-12),tblAEX[Datum]))-1</f>
        <v>0.16499305876908843</v>
      </c>
      <c r="H1804" t="e">
        <f ca="1">IF(tblAEX[[#This Row],[Close]]=MinClose,tblAEX[[#This Row],[Close]],NA())</f>
        <v>#N/A</v>
      </c>
      <c r="I1804" t="e">
        <f ca="1">IF(tblAEX[[#This Row],[Close]]=MaxClose,tblAEX[[#This Row],[Close]],NA())</f>
        <v>#N/A</v>
      </c>
    </row>
    <row r="1805" spans="1:9" x14ac:dyDescent="0.25">
      <c r="A1805" s="1">
        <v>39105</v>
      </c>
      <c r="B1805">
        <v>503.84</v>
      </c>
      <c r="C1805">
        <v>504.27</v>
      </c>
      <c r="D1805">
        <v>498.97</v>
      </c>
      <c r="E1805">
        <v>502.82</v>
      </c>
      <c r="F1805" t="e">
        <f>IF(tblAEX[[#This Row],[Datum]]&lt;=INDEX(tblRecessie[Eind],MATCH(tblAEX[[#This Row],[Datum]],tblRecessie[Start])),1,NA())</f>
        <v>#N/A</v>
      </c>
      <c r="G1805" s="3">
        <f>tblAEX[[#This Row],[Close]]/INDEX(tblAEX[Close],MATCH(EDATE(tblAEX[[#This Row],[Datum]],-12),tblAEX[Datum]))-1</f>
        <v>0.16425859034917112</v>
      </c>
      <c r="H1805" t="e">
        <f ca="1">IF(tblAEX[[#This Row],[Close]]=MinClose,tblAEX[[#This Row],[Close]],NA())</f>
        <v>#N/A</v>
      </c>
      <c r="I1805" t="e">
        <f ca="1">IF(tblAEX[[#This Row],[Close]]=MaxClose,tblAEX[[#This Row],[Close]],NA())</f>
        <v>#N/A</v>
      </c>
    </row>
    <row r="1806" spans="1:9" x14ac:dyDescent="0.25">
      <c r="A1806" s="1">
        <v>39106</v>
      </c>
      <c r="B1806">
        <v>504.44</v>
      </c>
      <c r="C1806">
        <v>507.01</v>
      </c>
      <c r="D1806">
        <v>503.26</v>
      </c>
      <c r="E1806">
        <v>506.55</v>
      </c>
      <c r="F1806" t="e">
        <f>IF(tblAEX[[#This Row],[Datum]]&lt;=INDEX(tblRecessie[Eind],MATCH(tblAEX[[#This Row],[Datum]],tblRecessie[Start])),1,NA())</f>
        <v>#N/A</v>
      </c>
      <c r="G1806" s="3">
        <f>tblAEX[[#This Row],[Close]]/INDEX(tblAEX[Close],MATCH(EDATE(tblAEX[[#This Row],[Datum]],-12),tblAEX[Datum]))-1</f>
        <v>0.17390095246923609</v>
      </c>
      <c r="H1806" t="e">
        <f ca="1">IF(tblAEX[[#This Row],[Close]]=MinClose,tblAEX[[#This Row],[Close]],NA())</f>
        <v>#N/A</v>
      </c>
      <c r="I1806" t="e">
        <f ca="1">IF(tblAEX[[#This Row],[Close]]=MaxClose,tblAEX[[#This Row],[Close]],NA())</f>
        <v>#N/A</v>
      </c>
    </row>
    <row r="1807" spans="1:9" x14ac:dyDescent="0.25">
      <c r="A1807" s="1">
        <v>39107</v>
      </c>
      <c r="B1807">
        <v>506.79</v>
      </c>
      <c r="C1807">
        <v>508.52</v>
      </c>
      <c r="D1807">
        <v>502.15</v>
      </c>
      <c r="E1807">
        <v>503.03</v>
      </c>
      <c r="F1807" t="e">
        <f>IF(tblAEX[[#This Row],[Datum]]&lt;=INDEX(tblRecessie[Eind],MATCH(tblAEX[[#This Row],[Datum]],tblRecessie[Start])),1,NA())</f>
        <v>#N/A</v>
      </c>
      <c r="G1807" s="3">
        <f>tblAEX[[#This Row],[Close]]/INDEX(tblAEX[Close],MATCH(EDATE(tblAEX[[#This Row],[Datum]],-12),tblAEX[Datum]))-1</f>
        <v>0.15252256793291474</v>
      </c>
      <c r="H1807" t="e">
        <f ca="1">IF(tblAEX[[#This Row],[Close]]=MinClose,tblAEX[[#This Row],[Close]],NA())</f>
        <v>#N/A</v>
      </c>
      <c r="I1807" t="e">
        <f ca="1">IF(tblAEX[[#This Row],[Close]]=MaxClose,tblAEX[[#This Row],[Close]],NA())</f>
        <v>#N/A</v>
      </c>
    </row>
    <row r="1808" spans="1:9" x14ac:dyDescent="0.25">
      <c r="A1808" s="1">
        <v>39108</v>
      </c>
      <c r="B1808">
        <v>499.65</v>
      </c>
      <c r="C1808">
        <v>501.61</v>
      </c>
      <c r="D1808">
        <v>496.62</v>
      </c>
      <c r="E1808">
        <v>499.8</v>
      </c>
      <c r="F1808" t="e">
        <f>IF(tblAEX[[#This Row],[Datum]]&lt;=INDEX(tblRecessie[Eind],MATCH(tblAEX[[#This Row],[Datum]],tblRecessie[Start])),1,NA())</f>
        <v>#N/A</v>
      </c>
      <c r="G1808" s="3">
        <f>tblAEX[[#This Row],[Close]]/INDEX(tblAEX[Close],MATCH(EDATE(tblAEX[[#This Row],[Datum]],-12),tblAEX[Datum]))-1</f>
        <v>0.1266145211099341</v>
      </c>
      <c r="H1808" t="e">
        <f ca="1">IF(tblAEX[[#This Row],[Close]]=MinClose,tblAEX[[#This Row],[Close]],NA())</f>
        <v>#N/A</v>
      </c>
      <c r="I1808" t="e">
        <f ca="1">IF(tblAEX[[#This Row],[Close]]=MaxClose,tblAEX[[#This Row],[Close]],NA())</f>
        <v>#N/A</v>
      </c>
    </row>
    <row r="1809" spans="1:9" x14ac:dyDescent="0.25">
      <c r="A1809" s="1">
        <v>39111</v>
      </c>
      <c r="B1809">
        <v>499.69</v>
      </c>
      <c r="C1809">
        <v>501.77</v>
      </c>
      <c r="D1809">
        <v>498.47</v>
      </c>
      <c r="E1809">
        <v>500.31</v>
      </c>
      <c r="F1809" t="e">
        <f>IF(tblAEX[[#This Row],[Datum]]&lt;=INDEX(tblRecessie[Eind],MATCH(tblAEX[[#This Row],[Datum]],tblRecessie[Start])),1,NA())</f>
        <v>#N/A</v>
      </c>
      <c r="G1809" s="3">
        <f>tblAEX[[#This Row],[Close]]/INDEX(tblAEX[Close],MATCH(EDATE(tblAEX[[#This Row],[Datum]],-12),tblAEX[Datum]))-1</f>
        <v>0.11261591834011608</v>
      </c>
      <c r="H1809" t="e">
        <f ca="1">IF(tblAEX[[#This Row],[Close]]=MinClose,tblAEX[[#This Row],[Close]],NA())</f>
        <v>#N/A</v>
      </c>
      <c r="I1809" t="e">
        <f ca="1">IF(tblAEX[[#This Row],[Close]]=MaxClose,tblAEX[[#This Row],[Close]],NA())</f>
        <v>#N/A</v>
      </c>
    </row>
    <row r="1810" spans="1:9" x14ac:dyDescent="0.25">
      <c r="A1810" s="1">
        <v>39112</v>
      </c>
      <c r="B1810">
        <v>500.01</v>
      </c>
      <c r="C1810">
        <v>503.57</v>
      </c>
      <c r="D1810">
        <v>499.13</v>
      </c>
      <c r="E1810">
        <v>502.83</v>
      </c>
      <c r="F1810" t="e">
        <f>IF(tblAEX[[#This Row],[Datum]]&lt;=INDEX(tblRecessie[Eind],MATCH(tblAEX[[#This Row],[Datum]],tblRecessie[Start])),1,NA())</f>
        <v>#N/A</v>
      </c>
      <c r="G1810" s="3">
        <f>tblAEX[[#This Row],[Close]]/INDEX(tblAEX[Close],MATCH(EDATE(tblAEX[[#This Row],[Datum]],-12),tblAEX[Datum]))-1</f>
        <v>0.1156645218548924</v>
      </c>
      <c r="H1810" t="e">
        <f ca="1">IF(tblAEX[[#This Row],[Close]]=MinClose,tblAEX[[#This Row],[Close]],NA())</f>
        <v>#N/A</v>
      </c>
      <c r="I1810" t="e">
        <f ca="1">IF(tblAEX[[#This Row],[Close]]=MaxClose,tblAEX[[#This Row],[Close]],NA())</f>
        <v>#N/A</v>
      </c>
    </row>
    <row r="1811" spans="1:9" x14ac:dyDescent="0.25">
      <c r="A1811" s="1">
        <v>39113</v>
      </c>
      <c r="B1811">
        <v>502</v>
      </c>
      <c r="C1811">
        <v>502.96</v>
      </c>
      <c r="D1811">
        <v>499.31</v>
      </c>
      <c r="E1811">
        <v>499.81</v>
      </c>
      <c r="F1811" t="e">
        <f>IF(tblAEX[[#This Row],[Datum]]&lt;=INDEX(tblRecessie[Eind],MATCH(tblAEX[[#This Row],[Datum]],tblRecessie[Start])),1,NA())</f>
        <v>#N/A</v>
      </c>
      <c r="G1811" s="3">
        <f>tblAEX[[#This Row],[Close]]/INDEX(tblAEX[Close],MATCH(EDATE(tblAEX[[#This Row],[Datum]],-12),tblAEX[Datum]))-1</f>
        <v>0.10945615982241952</v>
      </c>
      <c r="H1811" t="e">
        <f ca="1">IF(tblAEX[[#This Row],[Close]]=MinClose,tblAEX[[#This Row],[Close]],NA())</f>
        <v>#N/A</v>
      </c>
      <c r="I1811" t="e">
        <f ca="1">IF(tblAEX[[#This Row],[Close]]=MaxClose,tblAEX[[#This Row],[Close]],NA())</f>
        <v>#N/A</v>
      </c>
    </row>
    <row r="1812" spans="1:9" x14ac:dyDescent="0.25">
      <c r="A1812" s="1">
        <v>39114</v>
      </c>
      <c r="B1812">
        <v>505.09</v>
      </c>
      <c r="C1812">
        <v>507.92</v>
      </c>
      <c r="D1812">
        <v>504.47</v>
      </c>
      <c r="E1812">
        <v>505.59</v>
      </c>
      <c r="F1812" t="e">
        <f>IF(tblAEX[[#This Row],[Datum]]&lt;=INDEX(tblRecessie[Eind],MATCH(tblAEX[[#This Row],[Datum]],tblRecessie[Start])),1,NA())</f>
        <v>#N/A</v>
      </c>
      <c r="G1812" s="3">
        <f>tblAEX[[#This Row],[Close]]/INDEX(tblAEX[Close],MATCH(EDATE(tblAEX[[#This Row],[Datum]],-12),tblAEX[Datum]))-1</f>
        <v>0.10947992100065829</v>
      </c>
      <c r="H1812" t="e">
        <f ca="1">IF(tblAEX[[#This Row],[Close]]=MinClose,tblAEX[[#This Row],[Close]],NA())</f>
        <v>#N/A</v>
      </c>
      <c r="I1812" t="e">
        <f ca="1">IF(tblAEX[[#This Row],[Close]]=MaxClose,tblAEX[[#This Row],[Close]],NA())</f>
        <v>#N/A</v>
      </c>
    </row>
    <row r="1813" spans="1:9" x14ac:dyDescent="0.25">
      <c r="A1813" s="1">
        <v>39115</v>
      </c>
      <c r="B1813">
        <v>507.23</v>
      </c>
      <c r="C1813">
        <v>508.39</v>
      </c>
      <c r="D1813">
        <v>505.91</v>
      </c>
      <c r="E1813">
        <v>506.78</v>
      </c>
      <c r="F1813" t="e">
        <f>IF(tblAEX[[#This Row],[Datum]]&lt;=INDEX(tblRecessie[Eind],MATCH(tblAEX[[#This Row],[Datum]],tblRecessie[Start])),1,NA())</f>
        <v>#N/A</v>
      </c>
      <c r="G1813" s="3">
        <f>tblAEX[[#This Row],[Close]]/INDEX(tblAEX[Close],MATCH(EDATE(tblAEX[[#This Row],[Datum]],-12),tblAEX[Datum]))-1</f>
        <v>0.1251526387069557</v>
      </c>
      <c r="H1813" t="e">
        <f ca="1">IF(tblAEX[[#This Row],[Close]]=MinClose,tblAEX[[#This Row],[Close]],NA())</f>
        <v>#N/A</v>
      </c>
      <c r="I1813" t="e">
        <f ca="1">IF(tblAEX[[#This Row],[Close]]=MaxClose,tblAEX[[#This Row],[Close]],NA())</f>
        <v>#N/A</v>
      </c>
    </row>
    <row r="1814" spans="1:9" x14ac:dyDescent="0.25">
      <c r="A1814" s="1">
        <v>39118</v>
      </c>
      <c r="B1814">
        <v>506.88</v>
      </c>
      <c r="C1814">
        <v>506.88</v>
      </c>
      <c r="D1814">
        <v>505.39</v>
      </c>
      <c r="E1814">
        <v>506.19</v>
      </c>
      <c r="F1814" t="e">
        <f>IF(tblAEX[[#This Row],[Datum]]&lt;=INDEX(tblRecessie[Eind],MATCH(tblAEX[[#This Row],[Datum]],tblRecessie[Start])),1,NA())</f>
        <v>#N/A</v>
      </c>
      <c r="G1814" s="3">
        <f>tblAEX[[#This Row],[Close]]/INDEX(tblAEX[Close],MATCH(EDATE(tblAEX[[#This Row],[Datum]],-12),tblAEX[Datum]))-1</f>
        <v>0.1217009772420059</v>
      </c>
      <c r="H1814" t="e">
        <f ca="1">IF(tblAEX[[#This Row],[Close]]=MinClose,tblAEX[[#This Row],[Close]],NA())</f>
        <v>#N/A</v>
      </c>
      <c r="I1814" t="e">
        <f ca="1">IF(tblAEX[[#This Row],[Close]]=MaxClose,tblAEX[[#This Row],[Close]],NA())</f>
        <v>#N/A</v>
      </c>
    </row>
    <row r="1815" spans="1:9" x14ac:dyDescent="0.25">
      <c r="A1815" s="1">
        <v>39119</v>
      </c>
      <c r="B1815">
        <v>506.21</v>
      </c>
      <c r="C1815">
        <v>509.35</v>
      </c>
      <c r="D1815">
        <v>506.21</v>
      </c>
      <c r="E1815">
        <v>507.4</v>
      </c>
      <c r="F1815" t="e">
        <f>IF(tblAEX[[#This Row],[Datum]]&lt;=INDEX(tblRecessie[Eind],MATCH(tblAEX[[#This Row],[Datum]],tblRecessie[Start])),1,NA())</f>
        <v>#N/A</v>
      </c>
      <c r="G1815" s="3">
        <f>tblAEX[[#This Row],[Close]]/INDEX(tblAEX[Close],MATCH(EDATE(tblAEX[[#This Row],[Datum]],-12),tblAEX[Datum]))-1</f>
        <v>0.12127640767258896</v>
      </c>
      <c r="H1815" t="e">
        <f ca="1">IF(tblAEX[[#This Row],[Close]]=MinClose,tblAEX[[#This Row],[Close]],NA())</f>
        <v>#N/A</v>
      </c>
      <c r="I1815" t="e">
        <f ca="1">IF(tblAEX[[#This Row],[Close]]=MaxClose,tblAEX[[#This Row],[Close]],NA())</f>
        <v>#N/A</v>
      </c>
    </row>
    <row r="1816" spans="1:9" x14ac:dyDescent="0.25">
      <c r="A1816" s="1">
        <v>39120</v>
      </c>
      <c r="B1816">
        <v>507.81</v>
      </c>
      <c r="C1816">
        <v>509.88</v>
      </c>
      <c r="D1816">
        <v>507.5</v>
      </c>
      <c r="E1816">
        <v>509.08</v>
      </c>
      <c r="F1816" t="e">
        <f>IF(tblAEX[[#This Row],[Datum]]&lt;=INDEX(tblRecessie[Eind],MATCH(tblAEX[[#This Row],[Datum]],tblRecessie[Start])),1,NA())</f>
        <v>#N/A</v>
      </c>
      <c r="G1816" s="3">
        <f>tblAEX[[#This Row],[Close]]/INDEX(tblAEX[Close],MATCH(EDATE(tblAEX[[#This Row],[Datum]],-12),tblAEX[Datum]))-1</f>
        <v>0.12372249078427489</v>
      </c>
      <c r="H1816" t="e">
        <f ca="1">IF(tblAEX[[#This Row],[Close]]=MinClose,tblAEX[[#This Row],[Close]],NA())</f>
        <v>#N/A</v>
      </c>
      <c r="I1816" t="e">
        <f ca="1">IF(tblAEX[[#This Row],[Close]]=MaxClose,tblAEX[[#This Row],[Close]],NA())</f>
        <v>#N/A</v>
      </c>
    </row>
    <row r="1817" spans="1:9" x14ac:dyDescent="0.25">
      <c r="A1817" s="1">
        <v>39121</v>
      </c>
      <c r="B1817">
        <v>508.35</v>
      </c>
      <c r="C1817">
        <v>508.71</v>
      </c>
      <c r="D1817">
        <v>503.81</v>
      </c>
      <c r="E1817">
        <v>504.78</v>
      </c>
      <c r="F1817" t="e">
        <f>IF(tblAEX[[#This Row],[Datum]]&lt;=INDEX(tblRecessie[Eind],MATCH(tblAEX[[#This Row],[Datum]],tblRecessie[Start])),1,NA())</f>
        <v>#N/A</v>
      </c>
      <c r="G1817" s="3">
        <f>tblAEX[[#This Row],[Close]]/INDEX(tblAEX[Close],MATCH(EDATE(tblAEX[[#This Row],[Datum]],-12),tblAEX[Datum]))-1</f>
        <v>0.11524015730634973</v>
      </c>
      <c r="H1817" t="e">
        <f ca="1">IF(tblAEX[[#This Row],[Close]]=MinClose,tblAEX[[#This Row],[Close]],NA())</f>
        <v>#N/A</v>
      </c>
      <c r="I1817" t="e">
        <f ca="1">IF(tblAEX[[#This Row],[Close]]=MaxClose,tblAEX[[#This Row],[Close]],NA())</f>
        <v>#N/A</v>
      </c>
    </row>
    <row r="1818" spans="1:9" x14ac:dyDescent="0.25">
      <c r="A1818" s="1">
        <v>39122</v>
      </c>
      <c r="B1818">
        <v>507.32</v>
      </c>
      <c r="C1818">
        <v>508.66</v>
      </c>
      <c r="D1818">
        <v>507.03</v>
      </c>
      <c r="E1818">
        <v>507.3</v>
      </c>
      <c r="F1818" t="e">
        <f>IF(tblAEX[[#This Row],[Datum]]&lt;=INDEX(tblRecessie[Eind],MATCH(tblAEX[[#This Row],[Datum]],tblRecessie[Start])),1,NA())</f>
        <v>#N/A</v>
      </c>
      <c r="G1818" s="3">
        <f>tblAEX[[#This Row],[Close]]/INDEX(tblAEX[Close],MATCH(EDATE(tblAEX[[#This Row],[Datum]],-12),tblAEX[Datum]))-1</f>
        <v>0.10795640684036956</v>
      </c>
      <c r="H1818" t="e">
        <f ca="1">IF(tblAEX[[#This Row],[Close]]=MinClose,tblAEX[[#This Row],[Close]],NA())</f>
        <v>#N/A</v>
      </c>
      <c r="I1818" t="e">
        <f ca="1">IF(tblAEX[[#This Row],[Close]]=MaxClose,tblAEX[[#This Row],[Close]],NA())</f>
        <v>#N/A</v>
      </c>
    </row>
    <row r="1819" spans="1:9" x14ac:dyDescent="0.25">
      <c r="A1819" s="1">
        <v>39125</v>
      </c>
      <c r="B1819">
        <v>504.63</v>
      </c>
      <c r="C1819">
        <v>505.5</v>
      </c>
      <c r="D1819">
        <v>502.5</v>
      </c>
      <c r="E1819">
        <v>503.77</v>
      </c>
      <c r="F1819" t="e">
        <f>IF(tblAEX[[#This Row],[Datum]]&lt;=INDEX(tblRecessie[Eind],MATCH(tblAEX[[#This Row],[Datum]],tblRecessie[Start])),1,NA())</f>
        <v>#N/A</v>
      </c>
      <c r="G1819" s="3">
        <f>tblAEX[[#This Row],[Close]]/INDEX(tblAEX[Close],MATCH(EDATE(tblAEX[[#This Row],[Datum]],-12),tblAEX[Datum]))-1</f>
        <v>0.104129224564941</v>
      </c>
      <c r="H1819" t="e">
        <f ca="1">IF(tblAEX[[#This Row],[Close]]=MinClose,tblAEX[[#This Row],[Close]],NA())</f>
        <v>#N/A</v>
      </c>
      <c r="I1819" t="e">
        <f ca="1">IF(tblAEX[[#This Row],[Close]]=MaxClose,tblAEX[[#This Row],[Close]],NA())</f>
        <v>#N/A</v>
      </c>
    </row>
    <row r="1820" spans="1:9" x14ac:dyDescent="0.25">
      <c r="A1820" s="1">
        <v>39126</v>
      </c>
      <c r="B1820">
        <v>504.07</v>
      </c>
      <c r="C1820">
        <v>507</v>
      </c>
      <c r="D1820">
        <v>504.07</v>
      </c>
      <c r="E1820">
        <v>506.66</v>
      </c>
      <c r="F1820" t="e">
        <f>IF(tblAEX[[#This Row],[Datum]]&lt;=INDEX(tblRecessie[Eind],MATCH(tblAEX[[#This Row],[Datum]],tblRecessie[Start])),1,NA())</f>
        <v>#N/A</v>
      </c>
      <c r="G1820" s="3">
        <f>tblAEX[[#This Row],[Close]]/INDEX(tblAEX[Close],MATCH(EDATE(tblAEX[[#This Row],[Datum]],-12),tblAEX[Datum]))-1</f>
        <v>0.10268129189518582</v>
      </c>
      <c r="H1820" t="e">
        <f ca="1">IF(tblAEX[[#This Row],[Close]]=MinClose,tblAEX[[#This Row],[Close]],NA())</f>
        <v>#N/A</v>
      </c>
      <c r="I1820" t="e">
        <f ca="1">IF(tblAEX[[#This Row],[Close]]=MaxClose,tblAEX[[#This Row],[Close]],NA())</f>
        <v>#N/A</v>
      </c>
    </row>
    <row r="1821" spans="1:9" x14ac:dyDescent="0.25">
      <c r="A1821" s="1">
        <v>39127</v>
      </c>
      <c r="B1821">
        <v>508.01</v>
      </c>
      <c r="C1821">
        <v>508.64</v>
      </c>
      <c r="D1821">
        <v>506.34</v>
      </c>
      <c r="E1821">
        <v>508.07</v>
      </c>
      <c r="F1821" t="e">
        <f>IF(tblAEX[[#This Row],[Datum]]&lt;=INDEX(tblRecessie[Eind],MATCH(tblAEX[[#This Row],[Datum]],tblRecessie[Start])),1,NA())</f>
        <v>#N/A</v>
      </c>
      <c r="G1821" s="3">
        <f>tblAEX[[#This Row],[Close]]/INDEX(tblAEX[Close],MATCH(EDATE(tblAEX[[#This Row],[Datum]],-12),tblAEX[Datum]))-1</f>
        <v>0.1044039648726196</v>
      </c>
      <c r="H1821" t="e">
        <f ca="1">IF(tblAEX[[#This Row],[Close]]=MinClose,tblAEX[[#This Row],[Close]],NA())</f>
        <v>#N/A</v>
      </c>
      <c r="I1821" t="e">
        <f ca="1">IF(tblAEX[[#This Row],[Close]]=MaxClose,tblAEX[[#This Row],[Close]],NA())</f>
        <v>#N/A</v>
      </c>
    </row>
    <row r="1822" spans="1:9" x14ac:dyDescent="0.25">
      <c r="A1822" s="1">
        <v>39128</v>
      </c>
      <c r="B1822">
        <v>508.67</v>
      </c>
      <c r="C1822">
        <v>509.18</v>
      </c>
      <c r="D1822">
        <v>506.18</v>
      </c>
      <c r="E1822">
        <v>507.77</v>
      </c>
      <c r="F1822" t="e">
        <f>IF(tblAEX[[#This Row],[Datum]]&lt;=INDEX(tblRecessie[Eind],MATCH(tblAEX[[#This Row],[Datum]],tblRecessie[Start])),1,NA())</f>
        <v>#N/A</v>
      </c>
      <c r="G1822" s="3">
        <f>tblAEX[[#This Row],[Close]]/INDEX(tblAEX[Close],MATCH(EDATE(tblAEX[[#This Row],[Datum]],-12),tblAEX[Datum]))-1</f>
        <v>0.10250564530137218</v>
      </c>
      <c r="H1822" t="e">
        <f ca="1">IF(tblAEX[[#This Row],[Close]]=MinClose,tblAEX[[#This Row],[Close]],NA())</f>
        <v>#N/A</v>
      </c>
      <c r="I1822" t="e">
        <f ca="1">IF(tblAEX[[#This Row],[Close]]=MaxClose,tblAEX[[#This Row],[Close]],NA())</f>
        <v>#N/A</v>
      </c>
    </row>
    <row r="1823" spans="1:9" x14ac:dyDescent="0.25">
      <c r="A1823" s="1">
        <v>39129</v>
      </c>
      <c r="B1823">
        <v>507.07</v>
      </c>
      <c r="C1823">
        <v>508.5</v>
      </c>
      <c r="D1823">
        <v>505.79</v>
      </c>
      <c r="E1823">
        <v>506.1</v>
      </c>
      <c r="F1823" t="e">
        <f>IF(tblAEX[[#This Row],[Datum]]&lt;=INDEX(tblRecessie[Eind],MATCH(tblAEX[[#This Row],[Datum]],tblRecessie[Start])),1,NA())</f>
        <v>#N/A</v>
      </c>
      <c r="G1823" s="3">
        <f>tblAEX[[#This Row],[Close]]/INDEX(tblAEX[Close],MATCH(EDATE(tblAEX[[#This Row],[Datum]],-12),tblAEX[Datum]))-1</f>
        <v>9.6261317852965433E-2</v>
      </c>
      <c r="H1823" t="e">
        <f ca="1">IF(tblAEX[[#This Row],[Close]]=MinClose,tblAEX[[#This Row],[Close]],NA())</f>
        <v>#N/A</v>
      </c>
      <c r="I1823" t="e">
        <f ca="1">IF(tblAEX[[#This Row],[Close]]=MaxClose,tblAEX[[#This Row],[Close]],NA())</f>
        <v>#N/A</v>
      </c>
    </row>
    <row r="1824" spans="1:9" x14ac:dyDescent="0.25">
      <c r="A1824" s="1">
        <v>39132</v>
      </c>
      <c r="B1824">
        <v>507</v>
      </c>
      <c r="C1824">
        <v>510.87</v>
      </c>
      <c r="D1824">
        <v>507</v>
      </c>
      <c r="E1824">
        <v>509.22</v>
      </c>
      <c r="F1824" t="e">
        <f>IF(tblAEX[[#This Row],[Datum]]&lt;=INDEX(tblRecessie[Eind],MATCH(tblAEX[[#This Row],[Datum]],tblRecessie[Start])),1,NA())</f>
        <v>#N/A</v>
      </c>
      <c r="G1824" s="3">
        <f>tblAEX[[#This Row],[Close]]/INDEX(tblAEX[Close],MATCH(EDATE(tblAEX[[#This Row],[Datum]],-12),tblAEX[Datum]))-1</f>
        <v>9.8403796376186348E-2</v>
      </c>
      <c r="H1824" t="e">
        <f ca="1">IF(tblAEX[[#This Row],[Close]]=MinClose,tblAEX[[#This Row],[Close]],NA())</f>
        <v>#N/A</v>
      </c>
      <c r="I1824" t="e">
        <f ca="1">IF(tblAEX[[#This Row],[Close]]=MaxClose,tblAEX[[#This Row],[Close]],NA())</f>
        <v>#N/A</v>
      </c>
    </row>
    <row r="1825" spans="1:9" x14ac:dyDescent="0.25">
      <c r="A1825" s="1">
        <v>39133</v>
      </c>
      <c r="B1825">
        <v>509.47</v>
      </c>
      <c r="C1825">
        <v>509.55</v>
      </c>
      <c r="D1825">
        <v>504.91</v>
      </c>
      <c r="E1825">
        <v>508.02</v>
      </c>
      <c r="F1825" t="e">
        <f>IF(tblAEX[[#This Row],[Datum]]&lt;=INDEX(tblRecessie[Eind],MATCH(tblAEX[[#This Row],[Datum]],tblRecessie[Start])),1,NA())</f>
        <v>#N/A</v>
      </c>
      <c r="G1825" s="3">
        <f>tblAEX[[#This Row],[Close]]/INDEX(tblAEX[Close],MATCH(EDATE(tblAEX[[#This Row],[Datum]],-12),tblAEX[Datum]))-1</f>
        <v>9.3362603305785052E-2</v>
      </c>
      <c r="H1825" t="e">
        <f ca="1">IF(tblAEX[[#This Row],[Close]]=MinClose,tblAEX[[#This Row],[Close]],NA())</f>
        <v>#N/A</v>
      </c>
      <c r="I1825" t="e">
        <f ca="1">IF(tblAEX[[#This Row],[Close]]=MaxClose,tblAEX[[#This Row],[Close]],NA())</f>
        <v>#N/A</v>
      </c>
    </row>
    <row r="1826" spans="1:9" x14ac:dyDescent="0.25">
      <c r="A1826" s="1">
        <v>39134</v>
      </c>
      <c r="B1826">
        <v>509.84</v>
      </c>
      <c r="C1826">
        <v>511.25</v>
      </c>
      <c r="D1826">
        <v>507.35</v>
      </c>
      <c r="E1826">
        <v>508.78</v>
      </c>
      <c r="F1826" t="e">
        <f>IF(tblAEX[[#This Row],[Datum]]&lt;=INDEX(tblRecessie[Eind],MATCH(tblAEX[[#This Row],[Datum]],tblRecessie[Start])),1,NA())</f>
        <v>#N/A</v>
      </c>
      <c r="G1826" s="3">
        <f>tblAEX[[#This Row],[Close]]/INDEX(tblAEX[Close],MATCH(EDATE(tblAEX[[#This Row],[Datum]],-12),tblAEX[Datum]))-1</f>
        <v>9.5752929014472743E-2</v>
      </c>
      <c r="H1826" t="e">
        <f ca="1">IF(tblAEX[[#This Row],[Close]]=MinClose,tblAEX[[#This Row],[Close]],NA())</f>
        <v>#N/A</v>
      </c>
      <c r="I1826" t="e">
        <f ca="1">IF(tblAEX[[#This Row],[Close]]=MaxClose,tblAEX[[#This Row],[Close]],NA())</f>
        <v>#N/A</v>
      </c>
    </row>
    <row r="1827" spans="1:9" x14ac:dyDescent="0.25">
      <c r="A1827" s="1">
        <v>39135</v>
      </c>
      <c r="B1827">
        <v>510.7</v>
      </c>
      <c r="C1827">
        <v>512.47</v>
      </c>
      <c r="D1827">
        <v>509.33</v>
      </c>
      <c r="E1827">
        <v>509.33</v>
      </c>
      <c r="F1827" t="e">
        <f>IF(tblAEX[[#This Row],[Datum]]&lt;=INDEX(tblRecessie[Eind],MATCH(tblAEX[[#This Row],[Datum]],tblRecessie[Start])),1,NA())</f>
        <v>#N/A</v>
      </c>
      <c r="G1827" s="3">
        <f>tblAEX[[#This Row],[Close]]/INDEX(tblAEX[Close],MATCH(EDATE(tblAEX[[#This Row],[Datum]],-12),tblAEX[Datum]))-1</f>
        <v>9.2935925496759886E-2</v>
      </c>
      <c r="H1827" t="e">
        <f ca="1">IF(tblAEX[[#This Row],[Close]]=MinClose,tblAEX[[#This Row],[Close]],NA())</f>
        <v>#N/A</v>
      </c>
      <c r="I1827" t="e">
        <f ca="1">IF(tblAEX[[#This Row],[Close]]=MaxClose,tblAEX[[#This Row],[Close]],NA())</f>
        <v>#N/A</v>
      </c>
    </row>
    <row r="1828" spans="1:9" x14ac:dyDescent="0.25">
      <c r="A1828" s="1">
        <v>39136</v>
      </c>
      <c r="B1828">
        <v>510.56</v>
      </c>
      <c r="C1828">
        <v>511.45</v>
      </c>
      <c r="D1828">
        <v>508.73</v>
      </c>
      <c r="E1828">
        <v>510.61</v>
      </c>
      <c r="F1828" t="e">
        <f>IF(tblAEX[[#This Row],[Datum]]&lt;=INDEX(tblRecessie[Eind],MATCH(tblAEX[[#This Row],[Datum]],tblRecessie[Start])),1,NA())</f>
        <v>#N/A</v>
      </c>
      <c r="G1828" s="3">
        <f>tblAEX[[#This Row],[Close]]/INDEX(tblAEX[Close],MATCH(EDATE(tblAEX[[#This Row],[Datum]],-12),tblAEX[Datum]))-1</f>
        <v>9.9055080823952313E-2</v>
      </c>
      <c r="H1828" t="e">
        <f ca="1">IF(tblAEX[[#This Row],[Close]]=MinClose,tblAEX[[#This Row],[Close]],NA())</f>
        <v>#N/A</v>
      </c>
      <c r="I1828" t="e">
        <f ca="1">IF(tblAEX[[#This Row],[Close]]=MaxClose,tblAEX[[#This Row],[Close]],NA())</f>
        <v>#N/A</v>
      </c>
    </row>
    <row r="1829" spans="1:9" x14ac:dyDescent="0.25">
      <c r="A1829" s="1">
        <v>39139</v>
      </c>
      <c r="B1829">
        <v>511.03</v>
      </c>
      <c r="C1829">
        <v>512.38</v>
      </c>
      <c r="D1829">
        <v>510.24</v>
      </c>
      <c r="E1829">
        <v>511.17</v>
      </c>
      <c r="F1829" t="e">
        <f>IF(tblAEX[[#This Row],[Datum]]&lt;=INDEX(tblRecessie[Eind],MATCH(tblAEX[[#This Row],[Datum]],tblRecessie[Start])),1,NA())</f>
        <v>#N/A</v>
      </c>
      <c r="G1829" s="3">
        <f>tblAEX[[#This Row],[Close]]/INDEX(tblAEX[Close],MATCH(EDATE(tblAEX[[#This Row],[Datum]],-12),tblAEX[Datum]))-1</f>
        <v>0.10030781152463564</v>
      </c>
      <c r="H1829" t="e">
        <f ca="1">IF(tblAEX[[#This Row],[Close]]=MinClose,tblAEX[[#This Row],[Close]],NA())</f>
        <v>#N/A</v>
      </c>
      <c r="I1829" t="e">
        <f ca="1">IF(tblAEX[[#This Row],[Close]]=MaxClose,tblAEX[[#This Row],[Close]],NA())</f>
        <v>#N/A</v>
      </c>
    </row>
    <row r="1830" spans="1:9" x14ac:dyDescent="0.25">
      <c r="A1830" s="1">
        <v>39140</v>
      </c>
      <c r="B1830">
        <v>507.4</v>
      </c>
      <c r="C1830">
        <v>507.4</v>
      </c>
      <c r="D1830">
        <v>499.01</v>
      </c>
      <c r="E1830">
        <v>500.33</v>
      </c>
      <c r="F1830" t="e">
        <f>IF(tblAEX[[#This Row],[Datum]]&lt;=INDEX(tblRecessie[Eind],MATCH(tblAEX[[#This Row],[Datum]],tblRecessie[Start])),1,NA())</f>
        <v>#N/A</v>
      </c>
      <c r="G1830" s="3">
        <f>tblAEX[[#This Row],[Close]]/INDEX(tblAEX[Close],MATCH(EDATE(tblAEX[[#This Row],[Datum]],-12),tblAEX[Datum]))-1</f>
        <v>7.0155925822941834E-2</v>
      </c>
      <c r="H1830" t="e">
        <f ca="1">IF(tblAEX[[#This Row],[Close]]=MinClose,tblAEX[[#This Row],[Close]],NA())</f>
        <v>#N/A</v>
      </c>
      <c r="I1830" t="e">
        <f ca="1">IF(tblAEX[[#This Row],[Close]]=MaxClose,tblAEX[[#This Row],[Close]],NA())</f>
        <v>#N/A</v>
      </c>
    </row>
    <row r="1831" spans="1:9" x14ac:dyDescent="0.25">
      <c r="A1831" s="1">
        <v>39141</v>
      </c>
      <c r="B1831">
        <v>491.76</v>
      </c>
      <c r="C1831">
        <v>496.22</v>
      </c>
      <c r="D1831">
        <v>490.05</v>
      </c>
      <c r="E1831">
        <v>490.21</v>
      </c>
      <c r="F1831" t="e">
        <f>IF(tblAEX[[#This Row],[Datum]]&lt;=INDEX(tblRecessie[Eind],MATCH(tblAEX[[#This Row],[Datum]],tblRecessie[Start])),1,NA())</f>
        <v>#N/A</v>
      </c>
      <c r="G1831" s="3">
        <f>tblAEX[[#This Row],[Close]]/INDEX(tblAEX[Close],MATCH(EDATE(tblAEX[[#This Row],[Datum]],-12),tblAEX[Datum]))-1</f>
        <v>6.8647540983606481E-2</v>
      </c>
      <c r="H1831" t="e">
        <f ca="1">IF(tblAEX[[#This Row],[Close]]=MinClose,tblAEX[[#This Row],[Close]],NA())</f>
        <v>#N/A</v>
      </c>
      <c r="I1831" t="e">
        <f ca="1">IF(tblAEX[[#This Row],[Close]]=MaxClose,tblAEX[[#This Row],[Close]],NA())</f>
        <v>#N/A</v>
      </c>
    </row>
    <row r="1832" spans="1:9" x14ac:dyDescent="0.25">
      <c r="A1832" s="1">
        <v>39142</v>
      </c>
      <c r="B1832">
        <v>489.58</v>
      </c>
      <c r="C1832">
        <v>493.71</v>
      </c>
      <c r="D1832">
        <v>477.49</v>
      </c>
      <c r="E1832">
        <v>481.96</v>
      </c>
      <c r="F1832" t="e">
        <f>IF(tblAEX[[#This Row],[Datum]]&lt;=INDEX(tblRecessie[Eind],MATCH(tblAEX[[#This Row],[Datum]],tblRecessie[Start])),1,NA())</f>
        <v>#N/A</v>
      </c>
      <c r="G1832" s="3">
        <f>tblAEX[[#This Row],[Close]]/INDEX(tblAEX[Close],MATCH(EDATE(tblAEX[[#This Row],[Datum]],-12),tblAEX[Datum]))-1</f>
        <v>4.3881308208793657E-2</v>
      </c>
      <c r="H1832" t="e">
        <f ca="1">IF(tblAEX[[#This Row],[Close]]=MinClose,tblAEX[[#This Row],[Close]],NA())</f>
        <v>#N/A</v>
      </c>
      <c r="I1832" t="e">
        <f ca="1">IF(tblAEX[[#This Row],[Close]]=MaxClose,tblAEX[[#This Row],[Close]],NA())</f>
        <v>#N/A</v>
      </c>
    </row>
    <row r="1833" spans="1:9" x14ac:dyDescent="0.25">
      <c r="A1833" s="1">
        <v>39143</v>
      </c>
      <c r="B1833">
        <v>484.06</v>
      </c>
      <c r="C1833">
        <v>486.19</v>
      </c>
      <c r="D1833">
        <v>477.07</v>
      </c>
      <c r="E1833">
        <v>480.2</v>
      </c>
      <c r="F1833" t="e">
        <f>IF(tblAEX[[#This Row],[Datum]]&lt;=INDEX(tblRecessie[Eind],MATCH(tblAEX[[#This Row],[Datum]],tblRecessie[Start])),1,NA())</f>
        <v>#N/A</v>
      </c>
      <c r="G1833" s="3">
        <f>tblAEX[[#This Row],[Close]]/INDEX(tblAEX[Close],MATCH(EDATE(tblAEX[[#This Row],[Datum]],-12),tblAEX[Datum]))-1</f>
        <v>5.0168394348948153E-2</v>
      </c>
      <c r="H1833" t="e">
        <f ca="1">IF(tblAEX[[#This Row],[Close]]=MinClose,tblAEX[[#This Row],[Close]],NA())</f>
        <v>#N/A</v>
      </c>
      <c r="I1833" t="e">
        <f ca="1">IF(tblAEX[[#This Row],[Close]]=MaxClose,tblAEX[[#This Row],[Close]],NA())</f>
        <v>#N/A</v>
      </c>
    </row>
    <row r="1834" spans="1:9" x14ac:dyDescent="0.25">
      <c r="A1834" s="1">
        <v>39146</v>
      </c>
      <c r="B1834">
        <v>471.16</v>
      </c>
      <c r="C1834">
        <v>476.77</v>
      </c>
      <c r="D1834">
        <v>469.85</v>
      </c>
      <c r="E1834">
        <v>475.59</v>
      </c>
      <c r="F1834" t="e">
        <f>IF(tblAEX[[#This Row],[Datum]]&lt;=INDEX(tblRecessie[Eind],MATCH(tblAEX[[#This Row],[Datum]],tblRecessie[Start])),1,NA())</f>
        <v>#N/A</v>
      </c>
      <c r="G1834" s="3">
        <f>tblAEX[[#This Row],[Close]]/INDEX(tblAEX[Close],MATCH(EDATE(tblAEX[[#This Row],[Datum]],-12),tblAEX[Datum]))-1</f>
        <v>4.4678747940691821E-2</v>
      </c>
      <c r="H1834" t="e">
        <f ca="1">IF(tblAEX[[#This Row],[Close]]=MinClose,tblAEX[[#This Row],[Close]],NA())</f>
        <v>#N/A</v>
      </c>
      <c r="I1834" t="e">
        <f ca="1">IF(tblAEX[[#This Row],[Close]]=MaxClose,tblAEX[[#This Row],[Close]],NA())</f>
        <v>#N/A</v>
      </c>
    </row>
    <row r="1835" spans="1:9" x14ac:dyDescent="0.25">
      <c r="A1835" s="1">
        <v>39147</v>
      </c>
      <c r="B1835">
        <v>479.56</v>
      </c>
      <c r="C1835">
        <v>479.77</v>
      </c>
      <c r="D1835">
        <v>476.49</v>
      </c>
      <c r="E1835">
        <v>478.16</v>
      </c>
      <c r="F1835" t="e">
        <f>IF(tblAEX[[#This Row],[Datum]]&lt;=INDEX(tblRecessie[Eind],MATCH(tblAEX[[#This Row],[Datum]],tblRecessie[Start])),1,NA())</f>
        <v>#N/A</v>
      </c>
      <c r="G1835" s="3">
        <f>tblAEX[[#This Row],[Close]]/INDEX(tblAEX[Close],MATCH(EDATE(tblAEX[[#This Row],[Datum]],-12),tblAEX[Datum]))-1</f>
        <v>4.4336696806884124E-2</v>
      </c>
      <c r="H1835" t="e">
        <f ca="1">IF(tblAEX[[#This Row],[Close]]=MinClose,tblAEX[[#This Row],[Close]],NA())</f>
        <v>#N/A</v>
      </c>
      <c r="I1835" t="e">
        <f ca="1">IF(tblAEX[[#This Row],[Close]]=MaxClose,tblAEX[[#This Row],[Close]],NA())</f>
        <v>#N/A</v>
      </c>
    </row>
    <row r="1836" spans="1:9" x14ac:dyDescent="0.25">
      <c r="A1836" s="1">
        <v>39148</v>
      </c>
      <c r="B1836">
        <v>480.28</v>
      </c>
      <c r="C1836">
        <v>483.52</v>
      </c>
      <c r="D1836">
        <v>477.51</v>
      </c>
      <c r="E1836">
        <v>481.9</v>
      </c>
      <c r="F1836" t="e">
        <f>IF(tblAEX[[#This Row],[Datum]]&lt;=INDEX(tblRecessie[Eind],MATCH(tblAEX[[#This Row],[Datum]],tblRecessie[Start])),1,NA())</f>
        <v>#N/A</v>
      </c>
      <c r="G1836" s="3">
        <f>tblAEX[[#This Row],[Close]]/INDEX(tblAEX[Close],MATCH(EDATE(tblAEX[[#This Row],[Datum]],-12),tblAEX[Datum]))-1</f>
        <v>5.8725311422106019E-2</v>
      </c>
      <c r="H1836" t="e">
        <f ca="1">IF(tblAEX[[#This Row],[Close]]=MinClose,tblAEX[[#This Row],[Close]],NA())</f>
        <v>#N/A</v>
      </c>
      <c r="I1836" t="e">
        <f ca="1">IF(tblAEX[[#This Row],[Close]]=MaxClose,tblAEX[[#This Row],[Close]],NA())</f>
        <v>#N/A</v>
      </c>
    </row>
    <row r="1837" spans="1:9" x14ac:dyDescent="0.25">
      <c r="A1837" s="1">
        <v>39149</v>
      </c>
      <c r="B1837">
        <v>486.03</v>
      </c>
      <c r="C1837">
        <v>489.37</v>
      </c>
      <c r="D1837">
        <v>484.77</v>
      </c>
      <c r="E1837">
        <v>489.03</v>
      </c>
      <c r="F1837" t="e">
        <f>IF(tblAEX[[#This Row],[Datum]]&lt;=INDEX(tblRecessie[Eind],MATCH(tblAEX[[#This Row],[Datum]],tblRecessie[Start])),1,NA())</f>
        <v>#N/A</v>
      </c>
      <c r="G1837" s="3">
        <f>tblAEX[[#This Row],[Close]]/INDEX(tblAEX[Close],MATCH(EDATE(tblAEX[[#This Row],[Datum]],-12),tblAEX[Datum]))-1</f>
        <v>8.3410873321813073E-2</v>
      </c>
      <c r="H1837" t="e">
        <f ca="1">IF(tblAEX[[#This Row],[Close]]=MinClose,tblAEX[[#This Row],[Close]],NA())</f>
        <v>#N/A</v>
      </c>
      <c r="I1837" t="e">
        <f ca="1">IF(tblAEX[[#This Row],[Close]]=MaxClose,tblAEX[[#This Row],[Close]],NA())</f>
        <v>#N/A</v>
      </c>
    </row>
    <row r="1838" spans="1:9" x14ac:dyDescent="0.25">
      <c r="A1838" s="1">
        <v>39150</v>
      </c>
      <c r="B1838">
        <v>489.04</v>
      </c>
      <c r="C1838">
        <v>492.02</v>
      </c>
      <c r="D1838">
        <v>486.16</v>
      </c>
      <c r="E1838">
        <v>490.35</v>
      </c>
      <c r="F1838" t="e">
        <f>IF(tblAEX[[#This Row],[Datum]]&lt;=INDEX(tblRecessie[Eind],MATCH(tblAEX[[#This Row],[Datum]],tblRecessie[Start])),1,NA())</f>
        <v>#N/A</v>
      </c>
      <c r="G1838" s="3">
        <f>tblAEX[[#This Row],[Close]]/INDEX(tblAEX[Close],MATCH(EDATE(tblAEX[[#This Row],[Datum]],-12),tblAEX[Datum]))-1</f>
        <v>7.9067822719070424E-2</v>
      </c>
      <c r="H1838" t="e">
        <f ca="1">IF(tblAEX[[#This Row],[Close]]=MinClose,tblAEX[[#This Row],[Close]],NA())</f>
        <v>#N/A</v>
      </c>
      <c r="I1838" t="e">
        <f ca="1">IF(tblAEX[[#This Row],[Close]]=MaxClose,tblAEX[[#This Row],[Close]],NA())</f>
        <v>#N/A</v>
      </c>
    </row>
    <row r="1839" spans="1:9" x14ac:dyDescent="0.25">
      <c r="A1839" s="1">
        <v>39153</v>
      </c>
      <c r="B1839">
        <v>493.85</v>
      </c>
      <c r="C1839">
        <v>494.4</v>
      </c>
      <c r="D1839">
        <v>488.25</v>
      </c>
      <c r="E1839">
        <v>489.54</v>
      </c>
      <c r="F1839" t="e">
        <f>IF(tblAEX[[#This Row],[Datum]]&lt;=INDEX(tblRecessie[Eind],MATCH(tblAEX[[#This Row],[Datum]],tblRecessie[Start])),1,NA())</f>
        <v>#N/A</v>
      </c>
      <c r="G1839" s="3">
        <f>tblAEX[[#This Row],[Close]]/INDEX(tblAEX[Close],MATCH(EDATE(tblAEX[[#This Row],[Datum]],-12),tblAEX[Datum]))-1</f>
        <v>6.7489478619246146E-2</v>
      </c>
      <c r="H1839" t="e">
        <f ca="1">IF(tblAEX[[#This Row],[Close]]=MinClose,tblAEX[[#This Row],[Close]],NA())</f>
        <v>#N/A</v>
      </c>
      <c r="I1839" t="e">
        <f ca="1">IF(tblAEX[[#This Row],[Close]]=MaxClose,tblAEX[[#This Row],[Close]],NA())</f>
        <v>#N/A</v>
      </c>
    </row>
    <row r="1840" spans="1:9" x14ac:dyDescent="0.25">
      <c r="A1840" s="1">
        <v>39154</v>
      </c>
      <c r="B1840">
        <v>489.98</v>
      </c>
      <c r="C1840">
        <v>490.29</v>
      </c>
      <c r="D1840">
        <v>484.38</v>
      </c>
      <c r="E1840">
        <v>484.38</v>
      </c>
      <c r="F1840" t="e">
        <f>IF(tblAEX[[#This Row],[Datum]]&lt;=INDEX(tblRecessie[Eind],MATCH(tblAEX[[#This Row],[Datum]],tblRecessie[Start])),1,NA())</f>
        <v>#N/A</v>
      </c>
      <c r="G1840" s="3">
        <f>tblAEX[[#This Row],[Close]]/INDEX(tblAEX[Close],MATCH(EDATE(tblAEX[[#This Row],[Datum]],-12),tblAEX[Datum]))-1</f>
        <v>4.9190980570537279E-2</v>
      </c>
      <c r="H1840" t="e">
        <f ca="1">IF(tblAEX[[#This Row],[Close]]=MinClose,tblAEX[[#This Row],[Close]],NA())</f>
        <v>#N/A</v>
      </c>
      <c r="I1840" t="e">
        <f ca="1">IF(tblAEX[[#This Row],[Close]]=MaxClose,tblAEX[[#This Row],[Close]],NA())</f>
        <v>#N/A</v>
      </c>
    </row>
    <row r="1841" spans="1:9" x14ac:dyDescent="0.25">
      <c r="A1841" s="1">
        <v>39155</v>
      </c>
      <c r="B1841">
        <v>476.56</v>
      </c>
      <c r="C1841">
        <v>478.87</v>
      </c>
      <c r="D1841">
        <v>473.08</v>
      </c>
      <c r="E1841">
        <v>473.38</v>
      </c>
      <c r="F1841" t="e">
        <f>IF(tblAEX[[#This Row],[Datum]]&lt;=INDEX(tblRecessie[Eind],MATCH(tblAEX[[#This Row],[Datum]],tblRecessie[Start])),1,NA())</f>
        <v>#N/A</v>
      </c>
      <c r="G1841" s="3">
        <f>tblAEX[[#This Row],[Close]]/INDEX(tblAEX[Close],MATCH(EDATE(tblAEX[[#This Row],[Datum]],-12),tblAEX[Datum]))-1</f>
        <v>2.3347312897228578E-2</v>
      </c>
      <c r="H1841" t="e">
        <f ca="1">IF(tblAEX[[#This Row],[Close]]=MinClose,tblAEX[[#This Row],[Close]],NA())</f>
        <v>#N/A</v>
      </c>
      <c r="I1841" t="e">
        <f ca="1">IF(tblAEX[[#This Row],[Close]]=MaxClose,tblAEX[[#This Row],[Close]],NA())</f>
        <v>#N/A</v>
      </c>
    </row>
    <row r="1842" spans="1:9" x14ac:dyDescent="0.25">
      <c r="A1842" s="1">
        <v>39156</v>
      </c>
      <c r="B1842">
        <v>480.24</v>
      </c>
      <c r="C1842">
        <v>483.39</v>
      </c>
      <c r="D1842">
        <v>477.13</v>
      </c>
      <c r="E1842">
        <v>483.39</v>
      </c>
      <c r="F1842" t="e">
        <f>IF(tblAEX[[#This Row],[Datum]]&lt;=INDEX(tblRecessie[Eind],MATCH(tblAEX[[#This Row],[Datum]],tblRecessie[Start])),1,NA())</f>
        <v>#N/A</v>
      </c>
      <c r="G1842" s="3">
        <f>tblAEX[[#This Row],[Close]]/INDEX(tblAEX[Close],MATCH(EDATE(tblAEX[[#This Row],[Datum]],-12),tblAEX[Datum]))-1</f>
        <v>4.0667384284176489E-2</v>
      </c>
      <c r="H1842" t="e">
        <f ca="1">IF(tblAEX[[#This Row],[Close]]=MinClose,tblAEX[[#This Row],[Close]],NA())</f>
        <v>#N/A</v>
      </c>
      <c r="I1842" t="e">
        <f ca="1">IF(tblAEX[[#This Row],[Close]]=MaxClose,tblAEX[[#This Row],[Close]],NA())</f>
        <v>#N/A</v>
      </c>
    </row>
    <row r="1843" spans="1:9" x14ac:dyDescent="0.25">
      <c r="A1843" s="1">
        <v>39157</v>
      </c>
      <c r="B1843">
        <v>482.42</v>
      </c>
      <c r="C1843">
        <v>485.7</v>
      </c>
      <c r="D1843">
        <v>480.63</v>
      </c>
      <c r="E1843">
        <v>482.14</v>
      </c>
      <c r="F1843" t="e">
        <f>IF(tblAEX[[#This Row],[Datum]]&lt;=INDEX(tblRecessie[Eind],MATCH(tblAEX[[#This Row],[Datum]],tblRecessie[Start])),1,NA())</f>
        <v>#N/A</v>
      </c>
      <c r="G1843" s="3">
        <f>tblAEX[[#This Row],[Close]]/INDEX(tblAEX[Close],MATCH(EDATE(tblAEX[[#This Row],[Datum]],-12),tblAEX[Datum]))-1</f>
        <v>3.871426417045476E-2</v>
      </c>
      <c r="H1843" t="e">
        <f ca="1">IF(tblAEX[[#This Row],[Close]]=MinClose,tblAEX[[#This Row],[Close]],NA())</f>
        <v>#N/A</v>
      </c>
      <c r="I1843" t="e">
        <f ca="1">IF(tblAEX[[#This Row],[Close]]=MaxClose,tblAEX[[#This Row],[Close]],NA())</f>
        <v>#N/A</v>
      </c>
    </row>
    <row r="1844" spans="1:9" x14ac:dyDescent="0.25">
      <c r="A1844" s="1">
        <v>39160</v>
      </c>
      <c r="B1844">
        <v>490.05</v>
      </c>
      <c r="C1844">
        <v>492.44</v>
      </c>
      <c r="D1844">
        <v>486.97</v>
      </c>
      <c r="E1844">
        <v>492.44</v>
      </c>
      <c r="F1844" t="e">
        <f>IF(tblAEX[[#This Row],[Datum]]&lt;=INDEX(tblRecessie[Eind],MATCH(tblAEX[[#This Row],[Datum]],tblRecessie[Start])),1,NA())</f>
        <v>#N/A</v>
      </c>
      <c r="G1844" s="3">
        <f>tblAEX[[#This Row],[Close]]/INDEX(tblAEX[Close],MATCH(EDATE(tblAEX[[#This Row],[Datum]],-12),tblAEX[Datum]))-1</f>
        <v>6.1178752289623883E-2</v>
      </c>
      <c r="H1844" t="e">
        <f ca="1">IF(tblAEX[[#This Row],[Close]]=MinClose,tblAEX[[#This Row],[Close]],NA())</f>
        <v>#N/A</v>
      </c>
      <c r="I1844" t="e">
        <f ca="1">IF(tblAEX[[#This Row],[Close]]=MaxClose,tblAEX[[#This Row],[Close]],NA())</f>
        <v>#N/A</v>
      </c>
    </row>
    <row r="1845" spans="1:9" x14ac:dyDescent="0.25">
      <c r="A1845" s="1">
        <v>39161</v>
      </c>
      <c r="B1845">
        <v>494.82</v>
      </c>
      <c r="C1845">
        <v>498.96</v>
      </c>
      <c r="D1845">
        <v>490.88</v>
      </c>
      <c r="E1845">
        <v>498.29</v>
      </c>
      <c r="F1845" t="e">
        <f>IF(tblAEX[[#This Row],[Datum]]&lt;=INDEX(tblRecessie[Eind],MATCH(tblAEX[[#This Row],[Datum]],tblRecessie[Start])),1,NA())</f>
        <v>#N/A</v>
      </c>
      <c r="G1845" s="3">
        <f>tblAEX[[#This Row],[Close]]/INDEX(tblAEX[Close],MATCH(EDATE(tblAEX[[#This Row],[Datum]],-12),tblAEX[Datum]))-1</f>
        <v>6.8077079716202693E-2</v>
      </c>
      <c r="H1845" t="e">
        <f ca="1">IF(tblAEX[[#This Row],[Close]]=MinClose,tblAEX[[#This Row],[Close]],NA())</f>
        <v>#N/A</v>
      </c>
      <c r="I1845" t="e">
        <f ca="1">IF(tblAEX[[#This Row],[Close]]=MaxClose,tblAEX[[#This Row],[Close]],NA())</f>
        <v>#N/A</v>
      </c>
    </row>
    <row r="1846" spans="1:9" x14ac:dyDescent="0.25">
      <c r="A1846" s="1">
        <v>39162</v>
      </c>
      <c r="B1846">
        <v>497.94</v>
      </c>
      <c r="C1846">
        <v>501.93</v>
      </c>
      <c r="D1846">
        <v>497.93</v>
      </c>
      <c r="E1846">
        <v>500.89</v>
      </c>
      <c r="F1846" t="e">
        <f>IF(tblAEX[[#This Row],[Datum]]&lt;=INDEX(tblRecessie[Eind],MATCH(tblAEX[[#This Row],[Datum]],tblRecessie[Start])),1,NA())</f>
        <v>#N/A</v>
      </c>
      <c r="G1846" s="3">
        <f>tblAEX[[#This Row],[Close]]/INDEX(tblAEX[Close],MATCH(EDATE(tblAEX[[#This Row],[Datum]],-12),tblAEX[Datum]))-1</f>
        <v>7.2385886785989451E-2</v>
      </c>
      <c r="H1846" t="e">
        <f ca="1">IF(tblAEX[[#This Row],[Close]]=MinClose,tblAEX[[#This Row],[Close]],NA())</f>
        <v>#N/A</v>
      </c>
      <c r="I1846" t="e">
        <f ca="1">IF(tblAEX[[#This Row],[Close]]=MaxClose,tblAEX[[#This Row],[Close]],NA())</f>
        <v>#N/A</v>
      </c>
    </row>
    <row r="1847" spans="1:9" x14ac:dyDescent="0.25">
      <c r="A1847" s="1">
        <v>39163</v>
      </c>
      <c r="B1847">
        <v>507.92</v>
      </c>
      <c r="C1847">
        <v>511.06</v>
      </c>
      <c r="D1847">
        <v>505.89</v>
      </c>
      <c r="E1847">
        <v>509.01</v>
      </c>
      <c r="F1847" t="e">
        <f>IF(tblAEX[[#This Row],[Datum]]&lt;=INDEX(tblRecessie[Eind],MATCH(tblAEX[[#This Row],[Datum]],tblRecessie[Start])),1,NA())</f>
        <v>#N/A</v>
      </c>
      <c r="G1847" s="3">
        <f>tblAEX[[#This Row],[Close]]/INDEX(tblAEX[Close],MATCH(EDATE(tblAEX[[#This Row],[Datum]],-12),tblAEX[Datum]))-1</f>
        <v>8.5239750122593438E-2</v>
      </c>
      <c r="H1847" t="e">
        <f ca="1">IF(tblAEX[[#This Row],[Close]]=MinClose,tblAEX[[#This Row],[Close]],NA())</f>
        <v>#N/A</v>
      </c>
      <c r="I1847" t="e">
        <f ca="1">IF(tblAEX[[#This Row],[Close]]=MaxClose,tblAEX[[#This Row],[Close]],NA())</f>
        <v>#N/A</v>
      </c>
    </row>
    <row r="1848" spans="1:9" x14ac:dyDescent="0.25">
      <c r="A1848" s="1">
        <v>39164</v>
      </c>
      <c r="B1848">
        <v>508.85</v>
      </c>
      <c r="C1848">
        <v>515.33000000000004</v>
      </c>
      <c r="D1848">
        <v>507.35</v>
      </c>
      <c r="E1848">
        <v>513.84</v>
      </c>
      <c r="F1848" t="e">
        <f>IF(tblAEX[[#This Row],[Datum]]&lt;=INDEX(tblRecessie[Eind],MATCH(tblAEX[[#This Row],[Datum]],tblRecessie[Start])),1,NA())</f>
        <v>#N/A</v>
      </c>
      <c r="G1848" s="3">
        <f>tblAEX[[#This Row],[Close]]/INDEX(tblAEX[Close],MATCH(EDATE(tblAEX[[#This Row],[Datum]],-12),tblAEX[Datum]))-1</f>
        <v>9.1534784917684631E-2</v>
      </c>
      <c r="H1848" t="e">
        <f ca="1">IF(tblAEX[[#This Row],[Close]]=MinClose,tblAEX[[#This Row],[Close]],NA())</f>
        <v>#N/A</v>
      </c>
      <c r="I1848" t="e">
        <f ca="1">IF(tblAEX[[#This Row],[Close]]=MaxClose,tblAEX[[#This Row],[Close]],NA())</f>
        <v>#N/A</v>
      </c>
    </row>
    <row r="1849" spans="1:9" x14ac:dyDescent="0.25">
      <c r="A1849" s="1">
        <v>39167</v>
      </c>
      <c r="B1849">
        <v>514.73</v>
      </c>
      <c r="C1849">
        <v>515.86</v>
      </c>
      <c r="D1849">
        <v>507.25</v>
      </c>
      <c r="E1849">
        <v>508.8</v>
      </c>
      <c r="F1849" t="e">
        <f>IF(tblAEX[[#This Row],[Datum]]&lt;=INDEX(tblRecessie[Eind],MATCH(tblAEX[[#This Row],[Datum]],tblRecessie[Start])),1,NA())</f>
        <v>#N/A</v>
      </c>
      <c r="G1849" s="3">
        <f>tblAEX[[#This Row],[Close]]/INDEX(tblAEX[Close],MATCH(EDATE(tblAEX[[#This Row],[Datum]],-12),tblAEX[Datum]))-1</f>
        <v>7.780625754655035E-2</v>
      </c>
      <c r="H1849" t="e">
        <f ca="1">IF(tblAEX[[#This Row],[Close]]=MinClose,tblAEX[[#This Row],[Close]],NA())</f>
        <v>#N/A</v>
      </c>
      <c r="I1849" t="e">
        <f ca="1">IF(tblAEX[[#This Row],[Close]]=MaxClose,tblAEX[[#This Row],[Close]],NA())</f>
        <v>#N/A</v>
      </c>
    </row>
    <row r="1850" spans="1:9" x14ac:dyDescent="0.25">
      <c r="A1850" s="1">
        <v>39168</v>
      </c>
      <c r="B1850">
        <v>511.65</v>
      </c>
      <c r="C1850">
        <v>511.98</v>
      </c>
      <c r="D1850">
        <v>506.71</v>
      </c>
      <c r="E1850">
        <v>508.21</v>
      </c>
      <c r="F1850" t="e">
        <f>IF(tblAEX[[#This Row],[Datum]]&lt;=INDEX(tblRecessie[Eind],MATCH(tblAEX[[#This Row],[Datum]],tblRecessie[Start])),1,NA())</f>
        <v>#N/A</v>
      </c>
      <c r="G1850" s="3">
        <f>tblAEX[[#This Row],[Close]]/INDEX(tblAEX[Close],MATCH(EDATE(tblAEX[[#This Row],[Datum]],-12),tblAEX[Datum]))-1</f>
        <v>8.1850306539509532E-2</v>
      </c>
      <c r="H1850" t="e">
        <f ca="1">IF(tblAEX[[#This Row],[Close]]=MinClose,tblAEX[[#This Row],[Close]],NA())</f>
        <v>#N/A</v>
      </c>
      <c r="I1850" t="e">
        <f ca="1">IF(tblAEX[[#This Row],[Close]]=MaxClose,tblAEX[[#This Row],[Close]],NA())</f>
        <v>#N/A</v>
      </c>
    </row>
    <row r="1851" spans="1:9" x14ac:dyDescent="0.25">
      <c r="A1851" s="1">
        <v>39169</v>
      </c>
      <c r="B1851">
        <v>505.9</v>
      </c>
      <c r="C1851">
        <v>506.72</v>
      </c>
      <c r="D1851">
        <v>503</v>
      </c>
      <c r="E1851">
        <v>505.11</v>
      </c>
      <c r="F1851" t="e">
        <f>IF(tblAEX[[#This Row],[Datum]]&lt;=INDEX(tblRecessie[Eind],MATCH(tblAEX[[#This Row],[Datum]],tblRecessie[Start])),1,NA())</f>
        <v>#N/A</v>
      </c>
      <c r="G1851" s="3">
        <f>tblAEX[[#This Row],[Close]]/INDEX(tblAEX[Close],MATCH(EDATE(tblAEX[[#This Row],[Datum]],-12),tblAEX[Datum]))-1</f>
        <v>7.9871726349545646E-2</v>
      </c>
      <c r="H1851" t="e">
        <f ca="1">IF(tblAEX[[#This Row],[Close]]=MinClose,tblAEX[[#This Row],[Close]],NA())</f>
        <v>#N/A</v>
      </c>
      <c r="I1851" t="e">
        <f ca="1">IF(tblAEX[[#This Row],[Close]]=MaxClose,tblAEX[[#This Row],[Close]],NA())</f>
        <v>#N/A</v>
      </c>
    </row>
    <row r="1852" spans="1:9" x14ac:dyDescent="0.25">
      <c r="A1852" s="1">
        <v>39170</v>
      </c>
      <c r="B1852">
        <v>507.5</v>
      </c>
      <c r="C1852">
        <v>511.88</v>
      </c>
      <c r="D1852">
        <v>507.42</v>
      </c>
      <c r="E1852">
        <v>511.85</v>
      </c>
      <c r="F1852" t="e">
        <f>IF(tblAEX[[#This Row],[Datum]]&lt;=INDEX(tblRecessie[Eind],MATCH(tblAEX[[#This Row],[Datum]],tblRecessie[Start])),1,NA())</f>
        <v>#N/A</v>
      </c>
      <c r="G1852" s="3">
        <f>tblAEX[[#This Row],[Close]]/INDEX(tblAEX[Close],MATCH(EDATE(tblAEX[[#This Row],[Datum]],-12),tblAEX[Datum]))-1</f>
        <v>9.1387876074116692E-2</v>
      </c>
      <c r="H1852" t="e">
        <f ca="1">IF(tblAEX[[#This Row],[Close]]=MinClose,tblAEX[[#This Row],[Close]],NA())</f>
        <v>#N/A</v>
      </c>
      <c r="I1852" t="e">
        <f ca="1">IF(tblAEX[[#This Row],[Close]]=MaxClose,tblAEX[[#This Row],[Close]],NA())</f>
        <v>#N/A</v>
      </c>
    </row>
    <row r="1853" spans="1:9" x14ac:dyDescent="0.25">
      <c r="A1853" s="1">
        <v>39171</v>
      </c>
      <c r="B1853">
        <v>510.54</v>
      </c>
      <c r="C1853">
        <v>514.46</v>
      </c>
      <c r="D1853">
        <v>509.11</v>
      </c>
      <c r="E1853">
        <v>510.5</v>
      </c>
      <c r="F1853" t="e">
        <f>IF(tblAEX[[#This Row],[Datum]]&lt;=INDEX(tblRecessie[Eind],MATCH(tblAEX[[#This Row],[Datum]],tblRecessie[Start])),1,NA())</f>
        <v>#N/A</v>
      </c>
      <c r="G1853" s="3">
        <f>tblAEX[[#This Row],[Close]]/INDEX(tblAEX[Close],MATCH(EDATE(tblAEX[[#This Row],[Datum]],-12),tblAEX[Datum]))-1</f>
        <v>8.0240382580727188E-2</v>
      </c>
      <c r="H1853" t="e">
        <f ca="1">IF(tblAEX[[#This Row],[Close]]=MinClose,tblAEX[[#This Row],[Close]],NA())</f>
        <v>#N/A</v>
      </c>
      <c r="I1853" t="e">
        <f ca="1">IF(tblAEX[[#This Row],[Close]]=MaxClose,tblAEX[[#This Row],[Close]],NA())</f>
        <v>#N/A</v>
      </c>
    </row>
    <row r="1854" spans="1:9" x14ac:dyDescent="0.25">
      <c r="A1854" s="1">
        <v>39174</v>
      </c>
      <c r="B1854">
        <v>510.5</v>
      </c>
      <c r="C1854">
        <v>513.33000000000004</v>
      </c>
      <c r="D1854">
        <v>509.76</v>
      </c>
      <c r="E1854">
        <v>512.02</v>
      </c>
      <c r="F1854" t="e">
        <f>IF(tblAEX[[#This Row],[Datum]]&lt;=INDEX(tblRecessie[Eind],MATCH(tblAEX[[#This Row],[Datum]],tblRecessie[Start])),1,NA())</f>
        <v>#N/A</v>
      </c>
      <c r="G1854" s="3">
        <f>tblAEX[[#This Row],[Close]]/INDEX(tblAEX[Close],MATCH(EDATE(tblAEX[[#This Row],[Datum]],-12),tblAEX[Datum]))-1</f>
        <v>9.2449166826687135E-2</v>
      </c>
      <c r="H1854" t="e">
        <f ca="1">IF(tblAEX[[#This Row],[Close]]=MinClose,tblAEX[[#This Row],[Close]],NA())</f>
        <v>#N/A</v>
      </c>
      <c r="I1854" t="e">
        <f ca="1">IF(tblAEX[[#This Row],[Close]]=MaxClose,tblAEX[[#This Row],[Close]],NA())</f>
        <v>#N/A</v>
      </c>
    </row>
    <row r="1855" spans="1:9" x14ac:dyDescent="0.25">
      <c r="A1855" s="1">
        <v>39175</v>
      </c>
      <c r="B1855">
        <v>514.67999999999995</v>
      </c>
      <c r="C1855">
        <v>516.04</v>
      </c>
      <c r="D1855">
        <v>512.49</v>
      </c>
      <c r="E1855">
        <v>516.04</v>
      </c>
      <c r="F1855" t="e">
        <f>IF(tblAEX[[#This Row],[Datum]]&lt;=INDEX(tblRecessie[Eind],MATCH(tblAEX[[#This Row],[Datum]],tblRecessie[Start])),1,NA())</f>
        <v>#N/A</v>
      </c>
      <c r="G1855" s="3">
        <f>tblAEX[[#This Row],[Close]]/INDEX(tblAEX[Close],MATCH(EDATE(tblAEX[[#This Row],[Datum]],-12),tblAEX[Datum]))-1</f>
        <v>9.4859228141641605E-2</v>
      </c>
      <c r="H1855" t="e">
        <f ca="1">IF(tblAEX[[#This Row],[Close]]=MinClose,tblAEX[[#This Row],[Close]],NA())</f>
        <v>#N/A</v>
      </c>
      <c r="I1855" t="e">
        <f ca="1">IF(tblAEX[[#This Row],[Close]]=MaxClose,tblAEX[[#This Row],[Close]],NA())</f>
        <v>#N/A</v>
      </c>
    </row>
    <row r="1856" spans="1:9" x14ac:dyDescent="0.25">
      <c r="A1856" s="1">
        <v>39176</v>
      </c>
      <c r="B1856">
        <v>517.79999999999995</v>
      </c>
      <c r="C1856">
        <v>517.91999999999996</v>
      </c>
      <c r="D1856">
        <v>515.66999999999996</v>
      </c>
      <c r="E1856">
        <v>517.6</v>
      </c>
      <c r="F1856" t="e">
        <f>IF(tblAEX[[#This Row],[Datum]]&lt;=INDEX(tblRecessie[Eind],MATCH(tblAEX[[#This Row],[Datum]],tblRecessie[Start])),1,NA())</f>
        <v>#N/A</v>
      </c>
      <c r="G1856" s="3">
        <f>tblAEX[[#This Row],[Close]]/INDEX(tblAEX[Close],MATCH(EDATE(tblAEX[[#This Row],[Datum]],-12),tblAEX[Datum]))-1</f>
        <v>0.10610107917512557</v>
      </c>
      <c r="H1856" t="e">
        <f ca="1">IF(tblAEX[[#This Row],[Close]]=MinClose,tblAEX[[#This Row],[Close]],NA())</f>
        <v>#N/A</v>
      </c>
      <c r="I1856" t="e">
        <f ca="1">IF(tblAEX[[#This Row],[Close]]=MaxClose,tblAEX[[#This Row],[Close]],NA())</f>
        <v>#N/A</v>
      </c>
    </row>
    <row r="1857" spans="1:9" x14ac:dyDescent="0.25">
      <c r="A1857" s="1">
        <v>39177</v>
      </c>
      <c r="B1857">
        <v>517.26</v>
      </c>
      <c r="C1857">
        <v>519.30999999999995</v>
      </c>
      <c r="D1857">
        <v>516.16999999999996</v>
      </c>
      <c r="E1857">
        <v>519.29</v>
      </c>
      <c r="F1857" t="e">
        <f>IF(tblAEX[[#This Row],[Datum]]&lt;=INDEX(tblRecessie[Eind],MATCH(tblAEX[[#This Row],[Datum]],tblRecessie[Start])),1,NA())</f>
        <v>#N/A</v>
      </c>
      <c r="G1857" s="3">
        <f>tblAEX[[#This Row],[Close]]/INDEX(tblAEX[Close],MATCH(EDATE(tblAEX[[#This Row],[Datum]],-12),tblAEX[Datum]))-1</f>
        <v>0.10833884703220709</v>
      </c>
      <c r="H1857" t="e">
        <f ca="1">IF(tblAEX[[#This Row],[Close]]=MinClose,tblAEX[[#This Row],[Close]],NA())</f>
        <v>#N/A</v>
      </c>
      <c r="I1857" t="e">
        <f ca="1">IF(tblAEX[[#This Row],[Close]]=MaxClose,tblAEX[[#This Row],[Close]],NA())</f>
        <v>#N/A</v>
      </c>
    </row>
    <row r="1858" spans="1:9" x14ac:dyDescent="0.25">
      <c r="A1858" s="1">
        <v>39182</v>
      </c>
      <c r="B1858">
        <v>519.26</v>
      </c>
      <c r="C1858">
        <v>525.35</v>
      </c>
      <c r="D1858">
        <v>519.13</v>
      </c>
      <c r="E1858">
        <v>524.09</v>
      </c>
      <c r="F1858" t="e">
        <f>IF(tblAEX[[#This Row],[Datum]]&lt;=INDEX(tblRecessie[Eind],MATCH(tblAEX[[#This Row],[Datum]],tblRecessie[Start])),1,NA())</f>
        <v>#N/A</v>
      </c>
      <c r="G1858" s="3">
        <f>tblAEX[[#This Row],[Close]]/INDEX(tblAEX[Close],MATCH(EDATE(tblAEX[[#This Row],[Datum]],-12),tblAEX[Datum]))-1</f>
        <v>0.11352143798070791</v>
      </c>
      <c r="H1858" t="e">
        <f ca="1">IF(tblAEX[[#This Row],[Close]]=MinClose,tblAEX[[#This Row],[Close]],NA())</f>
        <v>#N/A</v>
      </c>
      <c r="I1858" t="e">
        <f ca="1">IF(tblAEX[[#This Row],[Close]]=MaxClose,tblAEX[[#This Row],[Close]],NA())</f>
        <v>#N/A</v>
      </c>
    </row>
    <row r="1859" spans="1:9" x14ac:dyDescent="0.25">
      <c r="A1859" s="1">
        <v>39183</v>
      </c>
      <c r="B1859">
        <v>524.15</v>
      </c>
      <c r="C1859">
        <v>526.80999999999995</v>
      </c>
      <c r="D1859">
        <v>521.42999999999995</v>
      </c>
      <c r="E1859">
        <v>522.1</v>
      </c>
      <c r="F1859" t="e">
        <f>IF(tblAEX[[#This Row],[Datum]]&lt;=INDEX(tblRecessie[Eind],MATCH(tblAEX[[#This Row],[Datum]],tblRecessie[Start])),1,NA())</f>
        <v>#N/A</v>
      </c>
      <c r="G1859" s="3">
        <f>tblAEX[[#This Row],[Close]]/INDEX(tblAEX[Close],MATCH(EDATE(tblAEX[[#This Row],[Datum]],-12),tblAEX[Datum]))-1</f>
        <v>0.12487611496531237</v>
      </c>
      <c r="H1859" t="e">
        <f ca="1">IF(tblAEX[[#This Row],[Close]]=MinClose,tblAEX[[#This Row],[Close]],NA())</f>
        <v>#N/A</v>
      </c>
      <c r="I1859" t="e">
        <f ca="1">IF(tblAEX[[#This Row],[Close]]=MaxClose,tblAEX[[#This Row],[Close]],NA())</f>
        <v>#N/A</v>
      </c>
    </row>
    <row r="1860" spans="1:9" x14ac:dyDescent="0.25">
      <c r="A1860" s="1">
        <v>39184</v>
      </c>
      <c r="B1860">
        <v>520.73</v>
      </c>
      <c r="C1860">
        <v>521.74</v>
      </c>
      <c r="D1860">
        <v>516.04999999999995</v>
      </c>
      <c r="E1860">
        <v>518.91</v>
      </c>
      <c r="F1860" t="e">
        <f>IF(tblAEX[[#This Row],[Datum]]&lt;=INDEX(tblRecessie[Eind],MATCH(tblAEX[[#This Row],[Datum]],tblRecessie[Start])),1,NA())</f>
        <v>#N/A</v>
      </c>
      <c r="G1860" s="3">
        <f>tblAEX[[#This Row],[Close]]/INDEX(tblAEX[Close],MATCH(EDATE(tblAEX[[#This Row],[Datum]],-12),tblAEX[Datum]))-1</f>
        <v>0.11925715025236183</v>
      </c>
      <c r="H1860" t="e">
        <f ca="1">IF(tblAEX[[#This Row],[Close]]=MinClose,tblAEX[[#This Row],[Close]],NA())</f>
        <v>#N/A</v>
      </c>
      <c r="I1860" t="e">
        <f ca="1">IF(tblAEX[[#This Row],[Close]]=MaxClose,tblAEX[[#This Row],[Close]],NA())</f>
        <v>#N/A</v>
      </c>
    </row>
    <row r="1861" spans="1:9" x14ac:dyDescent="0.25">
      <c r="A1861" s="1">
        <v>39185</v>
      </c>
      <c r="B1861">
        <v>519.79999999999995</v>
      </c>
      <c r="C1861">
        <v>524.21</v>
      </c>
      <c r="D1861">
        <v>519.72</v>
      </c>
      <c r="E1861">
        <v>523.67999999999995</v>
      </c>
      <c r="F1861" t="e">
        <f>IF(tblAEX[[#This Row],[Datum]]&lt;=INDEX(tblRecessie[Eind],MATCH(tblAEX[[#This Row],[Datum]],tblRecessie[Start])),1,NA())</f>
        <v>#N/A</v>
      </c>
      <c r="G1861" s="3">
        <f>tblAEX[[#This Row],[Close]]/INDEX(tblAEX[Close],MATCH(EDATE(tblAEX[[#This Row],[Datum]],-12),tblAEX[Datum]))-1</f>
        <v>0.131644913129916</v>
      </c>
      <c r="H1861" t="e">
        <f ca="1">IF(tblAEX[[#This Row],[Close]]=MinClose,tblAEX[[#This Row],[Close]],NA())</f>
        <v>#N/A</v>
      </c>
      <c r="I1861" t="e">
        <f ca="1">IF(tblAEX[[#This Row],[Close]]=MaxClose,tblAEX[[#This Row],[Close]],NA())</f>
        <v>#N/A</v>
      </c>
    </row>
    <row r="1862" spans="1:9" x14ac:dyDescent="0.25">
      <c r="A1862" s="1">
        <v>39188</v>
      </c>
      <c r="B1862">
        <v>528.53</v>
      </c>
      <c r="C1862">
        <v>532.23</v>
      </c>
      <c r="D1862">
        <v>527.32000000000005</v>
      </c>
      <c r="E1862">
        <v>532.09</v>
      </c>
      <c r="F1862" t="e">
        <f>IF(tblAEX[[#This Row],[Datum]]&lt;=INDEX(tblRecessie[Eind],MATCH(tblAEX[[#This Row],[Datum]],tblRecessie[Start])),1,NA())</f>
        <v>#N/A</v>
      </c>
      <c r="G1862" s="3">
        <f>tblAEX[[#This Row],[Close]]/INDEX(tblAEX[Close],MATCH(EDATE(tblAEX[[#This Row],[Datum]],-12),tblAEX[Datum]))-1</f>
        <v>0.149818480421817</v>
      </c>
      <c r="H1862" t="e">
        <f ca="1">IF(tblAEX[[#This Row],[Close]]=MinClose,tblAEX[[#This Row],[Close]],NA())</f>
        <v>#N/A</v>
      </c>
      <c r="I1862" t="e">
        <f ca="1">IF(tblAEX[[#This Row],[Close]]=MaxClose,tblAEX[[#This Row],[Close]],NA())</f>
        <v>#N/A</v>
      </c>
    </row>
    <row r="1863" spans="1:9" x14ac:dyDescent="0.25">
      <c r="A1863" s="1">
        <v>39189</v>
      </c>
      <c r="B1863">
        <v>531.42999999999995</v>
      </c>
      <c r="C1863">
        <v>533.59</v>
      </c>
      <c r="D1863">
        <v>529.21</v>
      </c>
      <c r="E1863">
        <v>532.67999999999995</v>
      </c>
      <c r="F1863" t="e">
        <f>IF(tblAEX[[#This Row],[Datum]]&lt;=INDEX(tblRecessie[Eind],MATCH(tblAEX[[#This Row],[Datum]],tblRecessie[Start])),1,NA())</f>
        <v>#N/A</v>
      </c>
      <c r="G1863" s="3">
        <f>tblAEX[[#This Row],[Close]]/INDEX(tblAEX[Close],MATCH(EDATE(tblAEX[[#This Row],[Datum]],-12),tblAEX[Datum]))-1</f>
        <v>0.15109343936381703</v>
      </c>
      <c r="H1863" t="e">
        <f ca="1">IF(tblAEX[[#This Row],[Close]]=MinClose,tblAEX[[#This Row],[Close]],NA())</f>
        <v>#N/A</v>
      </c>
      <c r="I1863" t="e">
        <f ca="1">IF(tblAEX[[#This Row],[Close]]=MaxClose,tblAEX[[#This Row],[Close]],NA())</f>
        <v>#N/A</v>
      </c>
    </row>
    <row r="1864" spans="1:9" x14ac:dyDescent="0.25">
      <c r="A1864" s="1">
        <v>39190</v>
      </c>
      <c r="B1864">
        <v>531.58000000000004</v>
      </c>
      <c r="C1864">
        <v>532.35</v>
      </c>
      <c r="D1864">
        <v>528.47</v>
      </c>
      <c r="E1864">
        <v>531.24</v>
      </c>
      <c r="F1864" t="e">
        <f>IF(tblAEX[[#This Row],[Datum]]&lt;=INDEX(tblRecessie[Eind],MATCH(tblAEX[[#This Row],[Datum]],tblRecessie[Start])),1,NA())</f>
        <v>#N/A</v>
      </c>
      <c r="G1864" s="3">
        <f>tblAEX[[#This Row],[Close]]/INDEX(tblAEX[Close],MATCH(EDATE(tblAEX[[#This Row],[Datum]],-12),tblAEX[Datum]))-1</f>
        <v>0.14805610183044116</v>
      </c>
      <c r="H1864" t="e">
        <f ca="1">IF(tblAEX[[#This Row],[Close]]=MinClose,tblAEX[[#This Row],[Close]],NA())</f>
        <v>#N/A</v>
      </c>
      <c r="I1864" t="e">
        <f ca="1">IF(tblAEX[[#This Row],[Close]]=MaxClose,tblAEX[[#This Row],[Close]],NA())</f>
        <v>#N/A</v>
      </c>
    </row>
    <row r="1865" spans="1:9" x14ac:dyDescent="0.25">
      <c r="A1865" s="1">
        <v>39191</v>
      </c>
      <c r="B1865">
        <v>525.91</v>
      </c>
      <c r="C1865">
        <v>529</v>
      </c>
      <c r="D1865">
        <v>523.75</v>
      </c>
      <c r="E1865">
        <v>528.66</v>
      </c>
      <c r="F1865" t="e">
        <f>IF(tblAEX[[#This Row],[Datum]]&lt;=INDEX(tblRecessie[Eind],MATCH(tblAEX[[#This Row],[Datum]],tblRecessie[Start])),1,NA())</f>
        <v>#N/A</v>
      </c>
      <c r="G1865" s="3">
        <f>tblAEX[[#This Row],[Close]]/INDEX(tblAEX[Close],MATCH(EDATE(tblAEX[[#This Row],[Datum]],-12),tblAEX[Datum]))-1</f>
        <v>0.12754340314806112</v>
      </c>
      <c r="H1865" t="e">
        <f ca="1">IF(tblAEX[[#This Row],[Close]]=MinClose,tblAEX[[#This Row],[Close]],NA())</f>
        <v>#N/A</v>
      </c>
      <c r="I1865" t="e">
        <f ca="1">IF(tblAEX[[#This Row],[Close]]=MaxClose,tblAEX[[#This Row],[Close]],NA())</f>
        <v>#N/A</v>
      </c>
    </row>
    <row r="1866" spans="1:9" x14ac:dyDescent="0.25">
      <c r="A1866" s="1">
        <v>39192</v>
      </c>
      <c r="B1866">
        <v>531.19000000000005</v>
      </c>
      <c r="C1866">
        <v>539.08000000000004</v>
      </c>
      <c r="D1866">
        <v>530.92999999999995</v>
      </c>
      <c r="E1866">
        <v>536.36</v>
      </c>
      <c r="F1866" t="e">
        <f>IF(tblAEX[[#This Row],[Datum]]&lt;=INDEX(tblRecessie[Eind],MATCH(tblAEX[[#This Row],[Datum]],tblRecessie[Start])),1,NA())</f>
        <v>#N/A</v>
      </c>
      <c r="G1866" s="3">
        <f>tblAEX[[#This Row],[Close]]/INDEX(tblAEX[Close],MATCH(EDATE(tblAEX[[#This Row],[Datum]],-12),tblAEX[Datum]))-1</f>
        <v>0.1348171970209886</v>
      </c>
      <c r="H1866" t="e">
        <f ca="1">IF(tblAEX[[#This Row],[Close]]=MinClose,tblAEX[[#This Row],[Close]],NA())</f>
        <v>#N/A</v>
      </c>
      <c r="I1866" t="e">
        <f ca="1">IF(tblAEX[[#This Row],[Close]]=MaxClose,tblAEX[[#This Row],[Close]],NA())</f>
        <v>#N/A</v>
      </c>
    </row>
    <row r="1867" spans="1:9" x14ac:dyDescent="0.25">
      <c r="A1867" s="1">
        <v>39195</v>
      </c>
      <c r="B1867">
        <v>538.61</v>
      </c>
      <c r="C1867">
        <v>538.87</v>
      </c>
      <c r="D1867">
        <v>534.09</v>
      </c>
      <c r="E1867">
        <v>535.47</v>
      </c>
      <c r="F1867" t="e">
        <f>IF(tblAEX[[#This Row],[Datum]]&lt;=INDEX(tblRecessie[Eind],MATCH(tblAEX[[#This Row],[Datum]],tblRecessie[Start])),1,NA())</f>
        <v>#N/A</v>
      </c>
      <c r="G1867" s="3">
        <f>tblAEX[[#This Row],[Close]]/INDEX(tblAEX[Close],MATCH(EDATE(tblAEX[[#This Row],[Datum]],-12),tblAEX[Datum]))-1</f>
        <v>0.12023012552301271</v>
      </c>
      <c r="H1867" t="e">
        <f ca="1">IF(tblAEX[[#This Row],[Close]]=MinClose,tblAEX[[#This Row],[Close]],NA())</f>
        <v>#N/A</v>
      </c>
      <c r="I1867" t="e">
        <f ca="1">IF(tblAEX[[#This Row],[Close]]=MaxClose,tblAEX[[#This Row],[Close]],NA())</f>
        <v>#N/A</v>
      </c>
    </row>
    <row r="1868" spans="1:9" x14ac:dyDescent="0.25">
      <c r="A1868" s="1">
        <v>39196</v>
      </c>
      <c r="B1868">
        <v>535.25</v>
      </c>
      <c r="C1868">
        <v>536.36</v>
      </c>
      <c r="D1868">
        <v>530.64</v>
      </c>
      <c r="E1868">
        <v>532.55999999999995</v>
      </c>
      <c r="F1868" t="e">
        <f>IF(tblAEX[[#This Row],[Datum]]&lt;=INDEX(tblRecessie[Eind],MATCH(tblAEX[[#This Row],[Datum]],tblRecessie[Start])),1,NA())</f>
        <v>#N/A</v>
      </c>
      <c r="G1868" s="3">
        <f>tblAEX[[#This Row],[Close]]/INDEX(tblAEX[Close],MATCH(EDATE(tblAEX[[#This Row],[Datum]],-12),tblAEX[Datum]))-1</f>
        <v>0.11967033891178191</v>
      </c>
      <c r="H1868" t="e">
        <f ca="1">IF(tblAEX[[#This Row],[Close]]=MinClose,tblAEX[[#This Row],[Close]],NA())</f>
        <v>#N/A</v>
      </c>
      <c r="I1868" t="e">
        <f ca="1">IF(tblAEX[[#This Row],[Close]]=MaxClose,tblAEX[[#This Row],[Close]],NA())</f>
        <v>#N/A</v>
      </c>
    </row>
    <row r="1869" spans="1:9" x14ac:dyDescent="0.25">
      <c r="A1869" s="1">
        <v>39197</v>
      </c>
      <c r="B1869">
        <v>535.63</v>
      </c>
      <c r="C1869">
        <v>536.67999999999995</v>
      </c>
      <c r="D1869">
        <v>532.83000000000004</v>
      </c>
      <c r="E1869">
        <v>535.33000000000004</v>
      </c>
      <c r="F1869" t="e">
        <f>IF(tblAEX[[#This Row],[Datum]]&lt;=INDEX(tblRecessie[Eind],MATCH(tblAEX[[#This Row],[Datum]],tblRecessie[Start])),1,NA())</f>
        <v>#N/A</v>
      </c>
      <c r="G1869" s="3">
        <f>tblAEX[[#This Row],[Close]]/INDEX(tblAEX[Close],MATCH(EDATE(tblAEX[[#This Row],[Datum]],-12),tblAEX[Datum]))-1</f>
        <v>0.12454835728090075</v>
      </c>
      <c r="H1869" t="e">
        <f ca="1">IF(tblAEX[[#This Row],[Close]]=MinClose,tblAEX[[#This Row],[Close]],NA())</f>
        <v>#N/A</v>
      </c>
      <c r="I1869" t="e">
        <f ca="1">IF(tblAEX[[#This Row],[Close]]=MaxClose,tblAEX[[#This Row],[Close]],NA())</f>
        <v>#N/A</v>
      </c>
    </row>
    <row r="1870" spans="1:9" x14ac:dyDescent="0.25">
      <c r="A1870" s="1">
        <v>39198</v>
      </c>
      <c r="B1870">
        <v>536.88</v>
      </c>
      <c r="C1870">
        <v>537.80999999999995</v>
      </c>
      <c r="D1870">
        <v>533.47</v>
      </c>
      <c r="E1870">
        <v>534.04</v>
      </c>
      <c r="F1870" t="e">
        <f>IF(tblAEX[[#This Row],[Datum]]&lt;=INDEX(tblRecessie[Eind],MATCH(tblAEX[[#This Row],[Datum]],tblRecessie[Start])),1,NA())</f>
        <v>#N/A</v>
      </c>
      <c r="G1870" s="3">
        <f>tblAEX[[#This Row],[Close]]/INDEX(tblAEX[Close],MATCH(EDATE(tblAEX[[#This Row],[Datum]],-12),tblAEX[Datum]))-1</f>
        <v>0.11847864787316476</v>
      </c>
      <c r="H1870" t="e">
        <f ca="1">IF(tblAEX[[#This Row],[Close]]=MinClose,tblAEX[[#This Row],[Close]],NA())</f>
        <v>#N/A</v>
      </c>
      <c r="I1870" t="e">
        <f ca="1">IF(tblAEX[[#This Row],[Close]]=MaxClose,tblAEX[[#This Row],[Close]],NA())</f>
        <v>#N/A</v>
      </c>
    </row>
    <row r="1871" spans="1:9" x14ac:dyDescent="0.25">
      <c r="A1871" s="1">
        <v>39199</v>
      </c>
      <c r="B1871">
        <v>533.17999999999995</v>
      </c>
      <c r="C1871">
        <v>534.38</v>
      </c>
      <c r="D1871">
        <v>529.04999999999995</v>
      </c>
      <c r="E1871">
        <v>530.49</v>
      </c>
      <c r="F1871" t="e">
        <f>IF(tblAEX[[#This Row],[Datum]]&lt;=INDEX(tblRecessie[Eind],MATCH(tblAEX[[#This Row],[Datum]],tblRecessie[Start])),1,NA())</f>
        <v>#N/A</v>
      </c>
      <c r="G1871" s="3">
        <f>tblAEX[[#This Row],[Close]]/INDEX(tblAEX[Close],MATCH(EDATE(tblAEX[[#This Row],[Datum]],-12),tblAEX[Datum]))-1</f>
        <v>0.11813927999325524</v>
      </c>
      <c r="H1871" t="e">
        <f ca="1">IF(tblAEX[[#This Row],[Close]]=MinClose,tblAEX[[#This Row],[Close]],NA())</f>
        <v>#N/A</v>
      </c>
      <c r="I1871" t="e">
        <f ca="1">IF(tblAEX[[#This Row],[Close]]=MaxClose,tblAEX[[#This Row],[Close]],NA())</f>
        <v>#N/A</v>
      </c>
    </row>
    <row r="1872" spans="1:9" x14ac:dyDescent="0.25">
      <c r="A1872" s="1">
        <v>39202</v>
      </c>
      <c r="B1872">
        <v>528.36</v>
      </c>
      <c r="C1872">
        <v>532.47</v>
      </c>
      <c r="D1872">
        <v>528.36</v>
      </c>
      <c r="E1872">
        <v>530.80999999999995</v>
      </c>
      <c r="F1872" t="e">
        <f>IF(tblAEX[[#This Row],[Datum]]&lt;=INDEX(tblRecessie[Eind],MATCH(tblAEX[[#This Row],[Datum]],tblRecessie[Start])),1,NA())</f>
        <v>#N/A</v>
      </c>
      <c r="G1872" s="3">
        <f>tblAEX[[#This Row],[Close]]/INDEX(tblAEX[Close],MATCH(EDATE(tblAEX[[#This Row],[Datum]],-12),tblAEX[Datum]))-1</f>
        <v>0.13082658713250961</v>
      </c>
      <c r="H1872" t="e">
        <f ca="1">IF(tblAEX[[#This Row],[Close]]=MinClose,tblAEX[[#This Row],[Close]],NA())</f>
        <v>#N/A</v>
      </c>
      <c r="I1872" t="e">
        <f ca="1">IF(tblAEX[[#This Row],[Close]]=MaxClose,tblAEX[[#This Row],[Close]],NA())</f>
        <v>#N/A</v>
      </c>
    </row>
    <row r="1873" spans="1:9" x14ac:dyDescent="0.25">
      <c r="A1873" s="1">
        <v>39204</v>
      </c>
      <c r="B1873">
        <v>532.09</v>
      </c>
      <c r="C1873">
        <v>534.46</v>
      </c>
      <c r="D1873">
        <v>529.65</v>
      </c>
      <c r="E1873">
        <v>532.23</v>
      </c>
      <c r="F1873" t="e">
        <f>IF(tblAEX[[#This Row],[Datum]]&lt;=INDEX(tblRecessie[Eind],MATCH(tblAEX[[#This Row],[Datum]],tblRecessie[Start])),1,NA())</f>
        <v>#N/A</v>
      </c>
      <c r="G1873" s="3">
        <f>tblAEX[[#This Row],[Close]]/INDEX(tblAEX[Close],MATCH(EDATE(tblAEX[[#This Row],[Datum]],-12),tblAEX[Datum]))-1</f>
        <v>0.13209112373173393</v>
      </c>
      <c r="H1873" t="e">
        <f ca="1">IF(tblAEX[[#This Row],[Close]]=MinClose,tblAEX[[#This Row],[Close]],NA())</f>
        <v>#N/A</v>
      </c>
      <c r="I1873" t="e">
        <f ca="1">IF(tblAEX[[#This Row],[Close]]=MaxClose,tblAEX[[#This Row],[Close]],NA())</f>
        <v>#N/A</v>
      </c>
    </row>
    <row r="1874" spans="1:9" x14ac:dyDescent="0.25">
      <c r="A1874" s="1">
        <v>39205</v>
      </c>
      <c r="B1874">
        <v>536.55999999999995</v>
      </c>
      <c r="C1874">
        <v>537.13</v>
      </c>
      <c r="D1874">
        <v>533.04</v>
      </c>
      <c r="E1874">
        <v>536.12</v>
      </c>
      <c r="F1874" t="e">
        <f>IF(tblAEX[[#This Row],[Datum]]&lt;=INDEX(tblRecessie[Eind],MATCH(tblAEX[[#This Row],[Datum]],tblRecessie[Start])),1,NA())</f>
        <v>#N/A</v>
      </c>
      <c r="G1874" s="3">
        <f>tblAEX[[#This Row],[Close]]/INDEX(tblAEX[Close],MATCH(EDATE(tblAEX[[#This Row],[Datum]],-12),tblAEX[Datum]))-1</f>
        <v>0.15383953168044084</v>
      </c>
      <c r="H1874" t="e">
        <f ca="1">IF(tblAEX[[#This Row],[Close]]=MinClose,tblAEX[[#This Row],[Close]],NA())</f>
        <v>#N/A</v>
      </c>
      <c r="I1874" t="e">
        <f ca="1">IF(tblAEX[[#This Row],[Close]]=MaxClose,tblAEX[[#This Row],[Close]],NA())</f>
        <v>#N/A</v>
      </c>
    </row>
    <row r="1875" spans="1:9" x14ac:dyDescent="0.25">
      <c r="A1875" s="1">
        <v>39206</v>
      </c>
      <c r="B1875">
        <v>536.86</v>
      </c>
      <c r="C1875">
        <v>540.77</v>
      </c>
      <c r="D1875">
        <v>536.45000000000005</v>
      </c>
      <c r="E1875">
        <v>539.64</v>
      </c>
      <c r="F1875" t="e">
        <f>IF(tblAEX[[#This Row],[Datum]]&lt;=INDEX(tblRecessie[Eind],MATCH(tblAEX[[#This Row],[Datum]],tblRecessie[Start])),1,NA())</f>
        <v>#N/A</v>
      </c>
      <c r="G1875" s="3">
        <f>tblAEX[[#This Row],[Close]]/INDEX(tblAEX[Close],MATCH(EDATE(tblAEX[[#This Row],[Datum]],-12),tblAEX[Datum]))-1</f>
        <v>0.1565614350929081</v>
      </c>
      <c r="H1875" t="e">
        <f ca="1">IF(tblAEX[[#This Row],[Close]]=MinClose,tblAEX[[#This Row],[Close]],NA())</f>
        <v>#N/A</v>
      </c>
      <c r="I1875" t="e">
        <f ca="1">IF(tblAEX[[#This Row],[Close]]=MaxClose,tblAEX[[#This Row],[Close]],NA())</f>
        <v>#N/A</v>
      </c>
    </row>
    <row r="1876" spans="1:9" x14ac:dyDescent="0.25">
      <c r="A1876" s="1">
        <v>39209</v>
      </c>
      <c r="B1876">
        <v>540.04999999999995</v>
      </c>
      <c r="C1876">
        <v>540.32000000000005</v>
      </c>
      <c r="D1876">
        <v>537.32000000000005</v>
      </c>
      <c r="E1876">
        <v>540.03</v>
      </c>
      <c r="F1876" t="e">
        <f>IF(tblAEX[[#This Row],[Datum]]&lt;=INDEX(tblRecessie[Eind],MATCH(tblAEX[[#This Row],[Datum]],tblRecessie[Start])),1,NA())</f>
        <v>#N/A</v>
      </c>
      <c r="G1876" s="3">
        <f>tblAEX[[#This Row],[Close]]/INDEX(tblAEX[Close],MATCH(EDATE(tblAEX[[#This Row],[Datum]],-12),tblAEX[Datum]))-1</f>
        <v>0.14481048079369097</v>
      </c>
      <c r="H1876" t="e">
        <f ca="1">IF(tblAEX[[#This Row],[Close]]=MinClose,tblAEX[[#This Row],[Close]],NA())</f>
        <v>#N/A</v>
      </c>
      <c r="I1876" t="e">
        <f ca="1">IF(tblAEX[[#This Row],[Close]]=MaxClose,tblAEX[[#This Row],[Close]],NA())</f>
        <v>#N/A</v>
      </c>
    </row>
    <row r="1877" spans="1:9" x14ac:dyDescent="0.25">
      <c r="A1877" s="1">
        <v>39210</v>
      </c>
      <c r="B1877">
        <v>539.24</v>
      </c>
      <c r="C1877">
        <v>539.24</v>
      </c>
      <c r="D1877">
        <v>535.08000000000004</v>
      </c>
      <c r="E1877">
        <v>535.70000000000005</v>
      </c>
      <c r="F1877" t="e">
        <f>IF(tblAEX[[#This Row],[Datum]]&lt;=INDEX(tblRecessie[Eind],MATCH(tblAEX[[#This Row],[Datum]],tblRecessie[Start])),1,NA())</f>
        <v>#N/A</v>
      </c>
      <c r="G1877" s="3">
        <f>tblAEX[[#This Row],[Close]]/INDEX(tblAEX[Close],MATCH(EDATE(tblAEX[[#This Row],[Datum]],-12),tblAEX[Datum]))-1</f>
        <v>0.13334884803351188</v>
      </c>
      <c r="H1877" t="e">
        <f ca="1">IF(tblAEX[[#This Row],[Close]]=MinClose,tblAEX[[#This Row],[Close]],NA())</f>
        <v>#N/A</v>
      </c>
      <c r="I1877" t="e">
        <f ca="1">IF(tblAEX[[#This Row],[Close]]=MaxClose,tblAEX[[#This Row],[Close]],NA())</f>
        <v>#N/A</v>
      </c>
    </row>
    <row r="1878" spans="1:9" x14ac:dyDescent="0.25">
      <c r="A1878" s="1">
        <v>39211</v>
      </c>
      <c r="B1878">
        <v>535.4</v>
      </c>
      <c r="C1878">
        <v>537.09</v>
      </c>
      <c r="D1878">
        <v>532.96</v>
      </c>
      <c r="E1878">
        <v>534.29999999999995</v>
      </c>
      <c r="F1878" t="e">
        <f>IF(tblAEX[[#This Row],[Datum]]&lt;=INDEX(tblRecessie[Eind],MATCH(tblAEX[[#This Row],[Datum]],tblRecessie[Start])),1,NA())</f>
        <v>#N/A</v>
      </c>
      <c r="G1878" s="3">
        <f>tblAEX[[#This Row],[Close]]/INDEX(tblAEX[Close],MATCH(EDATE(tblAEX[[#This Row],[Datum]],-12),tblAEX[Datum]))-1</f>
        <v>0.12835783071464779</v>
      </c>
      <c r="H1878" t="e">
        <f ca="1">IF(tblAEX[[#This Row],[Close]]=MinClose,tblAEX[[#This Row],[Close]],NA())</f>
        <v>#N/A</v>
      </c>
      <c r="I1878" t="e">
        <f ca="1">IF(tblAEX[[#This Row],[Close]]=MaxClose,tblAEX[[#This Row],[Close]],NA())</f>
        <v>#N/A</v>
      </c>
    </row>
    <row r="1879" spans="1:9" x14ac:dyDescent="0.25">
      <c r="A1879" s="1">
        <v>39212</v>
      </c>
      <c r="B1879">
        <v>535.16</v>
      </c>
      <c r="C1879">
        <v>535.66</v>
      </c>
      <c r="D1879">
        <v>528.63</v>
      </c>
      <c r="E1879">
        <v>529.23</v>
      </c>
      <c r="F1879" t="e">
        <f>IF(tblAEX[[#This Row],[Datum]]&lt;=INDEX(tblRecessie[Eind],MATCH(tblAEX[[#This Row],[Datum]],tblRecessie[Start])),1,NA())</f>
        <v>#N/A</v>
      </c>
      <c r="G1879" s="3">
        <f>tblAEX[[#This Row],[Close]]/INDEX(tblAEX[Close],MATCH(EDATE(tblAEX[[#This Row],[Datum]],-12),tblAEX[Datum]))-1</f>
        <v>0.12825377875370414</v>
      </c>
      <c r="H1879" t="e">
        <f ca="1">IF(tblAEX[[#This Row],[Close]]=MinClose,tblAEX[[#This Row],[Close]],NA())</f>
        <v>#N/A</v>
      </c>
      <c r="I1879" t="e">
        <f ca="1">IF(tblAEX[[#This Row],[Close]]=MaxClose,tblAEX[[#This Row],[Close]],NA())</f>
        <v>#N/A</v>
      </c>
    </row>
    <row r="1880" spans="1:9" x14ac:dyDescent="0.25">
      <c r="A1880" s="1">
        <v>39213</v>
      </c>
      <c r="B1880">
        <v>525.41</v>
      </c>
      <c r="C1880">
        <v>532</v>
      </c>
      <c r="D1880">
        <v>521.1</v>
      </c>
      <c r="E1880">
        <v>531.20000000000005</v>
      </c>
      <c r="F1880" t="e">
        <f>IF(tblAEX[[#This Row],[Datum]]&lt;=INDEX(tblRecessie[Eind],MATCH(tblAEX[[#This Row],[Datum]],tblRecessie[Start])),1,NA())</f>
        <v>#N/A</v>
      </c>
      <c r="G1880" s="3">
        <f>tblAEX[[#This Row],[Close]]/INDEX(tblAEX[Close],MATCH(EDATE(tblAEX[[#This Row],[Datum]],-12),tblAEX[Datum]))-1</f>
        <v>0.13776559287183021</v>
      </c>
      <c r="H1880" t="e">
        <f ca="1">IF(tblAEX[[#This Row],[Close]]=MinClose,tblAEX[[#This Row],[Close]],NA())</f>
        <v>#N/A</v>
      </c>
      <c r="I1880" t="e">
        <f ca="1">IF(tblAEX[[#This Row],[Close]]=MaxClose,tblAEX[[#This Row],[Close]],NA())</f>
        <v>#N/A</v>
      </c>
    </row>
    <row r="1881" spans="1:9" x14ac:dyDescent="0.25">
      <c r="A1881" s="1">
        <v>39216</v>
      </c>
      <c r="B1881">
        <v>533</v>
      </c>
      <c r="C1881">
        <v>533.72</v>
      </c>
      <c r="D1881">
        <v>528.73</v>
      </c>
      <c r="E1881">
        <v>529.89</v>
      </c>
      <c r="F1881" t="e">
        <f>IF(tblAEX[[#This Row],[Datum]]&lt;=INDEX(tblRecessie[Eind],MATCH(tblAEX[[#This Row],[Datum]],tblRecessie[Start])),1,NA())</f>
        <v>#N/A</v>
      </c>
      <c r="G1881" s="3">
        <f>tblAEX[[#This Row],[Close]]/INDEX(tblAEX[Close],MATCH(EDATE(tblAEX[[#This Row],[Datum]],-12),tblAEX[Datum]))-1</f>
        <v>0.16436309301456853</v>
      </c>
      <c r="H1881" t="e">
        <f ca="1">IF(tblAEX[[#This Row],[Close]]=MinClose,tblAEX[[#This Row],[Close]],NA())</f>
        <v>#N/A</v>
      </c>
      <c r="I1881" t="e">
        <f ca="1">IF(tblAEX[[#This Row],[Close]]=MaxClose,tblAEX[[#This Row],[Close]],NA())</f>
        <v>#N/A</v>
      </c>
    </row>
    <row r="1882" spans="1:9" x14ac:dyDescent="0.25">
      <c r="A1882" s="1">
        <v>39217</v>
      </c>
      <c r="B1882">
        <v>528.03</v>
      </c>
      <c r="C1882">
        <v>532.94000000000005</v>
      </c>
      <c r="D1882">
        <v>525.65</v>
      </c>
      <c r="E1882">
        <v>531.39</v>
      </c>
      <c r="F1882" t="e">
        <f>IF(tblAEX[[#This Row],[Datum]]&lt;=INDEX(tblRecessie[Eind],MATCH(tblAEX[[#This Row],[Datum]],tblRecessie[Start])),1,NA())</f>
        <v>#N/A</v>
      </c>
      <c r="G1882" s="3">
        <f>tblAEX[[#This Row],[Close]]/INDEX(tblAEX[Close],MATCH(EDATE(tblAEX[[#This Row],[Datum]],-12),tblAEX[Datum]))-1</f>
        <v>0.1806305405585551</v>
      </c>
      <c r="H1882" t="e">
        <f ca="1">IF(tblAEX[[#This Row],[Close]]=MinClose,tblAEX[[#This Row],[Close]],NA())</f>
        <v>#N/A</v>
      </c>
      <c r="I1882" t="e">
        <f ca="1">IF(tblAEX[[#This Row],[Close]]=MaxClose,tblAEX[[#This Row],[Close]],NA())</f>
        <v>#N/A</v>
      </c>
    </row>
    <row r="1883" spans="1:9" x14ac:dyDescent="0.25">
      <c r="A1883" s="1">
        <v>39218</v>
      </c>
      <c r="B1883">
        <v>530.9</v>
      </c>
      <c r="C1883">
        <v>531.84</v>
      </c>
      <c r="D1883">
        <v>526.82000000000005</v>
      </c>
      <c r="E1883">
        <v>527.54999999999995</v>
      </c>
      <c r="F1883" t="e">
        <f>IF(tblAEX[[#This Row],[Datum]]&lt;=INDEX(tblRecessie[Eind],MATCH(tblAEX[[#This Row],[Datum]],tblRecessie[Start])),1,NA())</f>
        <v>#N/A</v>
      </c>
      <c r="G1883" s="3">
        <f>tblAEX[[#This Row],[Close]]/INDEX(tblAEX[Close],MATCH(EDATE(tblAEX[[#This Row],[Datum]],-12),tblAEX[Datum]))-1</f>
        <v>0.16952646980579944</v>
      </c>
      <c r="H1883" t="e">
        <f ca="1">IF(tblAEX[[#This Row],[Close]]=MinClose,tblAEX[[#This Row],[Close]],NA())</f>
        <v>#N/A</v>
      </c>
      <c r="I1883" t="e">
        <f ca="1">IF(tblAEX[[#This Row],[Close]]=MaxClose,tblAEX[[#This Row],[Close]],NA())</f>
        <v>#N/A</v>
      </c>
    </row>
    <row r="1884" spans="1:9" x14ac:dyDescent="0.25">
      <c r="A1884" s="1">
        <v>39219</v>
      </c>
      <c r="B1884">
        <v>528.88</v>
      </c>
      <c r="C1884">
        <v>532.27</v>
      </c>
      <c r="D1884">
        <v>527.92999999999995</v>
      </c>
      <c r="E1884">
        <v>531.53</v>
      </c>
      <c r="F1884" t="e">
        <f>IF(tblAEX[[#This Row],[Datum]]&lt;=INDEX(tblRecessie[Eind],MATCH(tblAEX[[#This Row],[Datum]],tblRecessie[Start])),1,NA())</f>
        <v>#N/A</v>
      </c>
      <c r="G1884" s="3">
        <f>tblAEX[[#This Row],[Close]]/INDEX(tblAEX[Close],MATCH(EDATE(tblAEX[[#This Row],[Datum]],-12),tblAEX[Datum]))-1</f>
        <v>0.21779274635140999</v>
      </c>
      <c r="H1884" t="e">
        <f ca="1">IF(tblAEX[[#This Row],[Close]]=MinClose,tblAEX[[#This Row],[Close]],NA())</f>
        <v>#N/A</v>
      </c>
      <c r="I1884" t="e">
        <f ca="1">IF(tblAEX[[#This Row],[Close]]=MaxClose,tblAEX[[#This Row],[Close]],NA())</f>
        <v>#N/A</v>
      </c>
    </row>
    <row r="1885" spans="1:9" x14ac:dyDescent="0.25">
      <c r="A1885" s="1">
        <v>39220</v>
      </c>
      <c r="B1885">
        <v>531.41</v>
      </c>
      <c r="C1885">
        <v>538.29</v>
      </c>
      <c r="D1885">
        <v>531.41</v>
      </c>
      <c r="E1885">
        <v>536.69000000000005</v>
      </c>
      <c r="F1885" t="e">
        <f>IF(tblAEX[[#This Row],[Datum]]&lt;=INDEX(tblRecessie[Eind],MATCH(tblAEX[[#This Row],[Datum]],tblRecessie[Start])),1,NA())</f>
        <v>#N/A</v>
      </c>
      <c r="G1885" s="3">
        <f>tblAEX[[#This Row],[Close]]/INDEX(tblAEX[Close],MATCH(EDATE(tblAEX[[#This Row],[Datum]],-12),tblAEX[Datum]))-1</f>
        <v>0.22784259894760939</v>
      </c>
      <c r="H1885" t="e">
        <f ca="1">IF(tblAEX[[#This Row],[Close]]=MinClose,tblAEX[[#This Row],[Close]],NA())</f>
        <v>#N/A</v>
      </c>
      <c r="I1885" t="e">
        <f ca="1">IF(tblAEX[[#This Row],[Close]]=MaxClose,tblAEX[[#This Row],[Close]],NA())</f>
        <v>#N/A</v>
      </c>
    </row>
    <row r="1886" spans="1:9" x14ac:dyDescent="0.25">
      <c r="A1886" s="1">
        <v>39223</v>
      </c>
      <c r="B1886">
        <v>538.4</v>
      </c>
      <c r="C1886">
        <v>539.74</v>
      </c>
      <c r="D1886">
        <v>535.73</v>
      </c>
      <c r="E1886">
        <v>538.38</v>
      </c>
      <c r="F1886" t="e">
        <f>IF(tblAEX[[#This Row],[Datum]]&lt;=INDEX(tblRecessie[Eind],MATCH(tblAEX[[#This Row],[Datum]],tblRecessie[Start])),1,NA())</f>
        <v>#N/A</v>
      </c>
      <c r="G1886" s="3">
        <f>tblAEX[[#This Row],[Close]]/INDEX(tblAEX[Close],MATCH(EDATE(tblAEX[[#This Row],[Datum]],-12),tblAEX[Datum]))-1</f>
        <v>0.22643400610506159</v>
      </c>
      <c r="H1886" t="e">
        <f ca="1">IF(tblAEX[[#This Row],[Close]]=MinClose,tblAEX[[#This Row],[Close]],NA())</f>
        <v>#N/A</v>
      </c>
      <c r="I1886" t="e">
        <f ca="1">IF(tblAEX[[#This Row],[Close]]=MaxClose,tblAEX[[#This Row],[Close]],NA())</f>
        <v>#N/A</v>
      </c>
    </row>
    <row r="1887" spans="1:9" x14ac:dyDescent="0.25">
      <c r="A1887" s="1">
        <v>39224</v>
      </c>
      <c r="B1887">
        <v>538.25</v>
      </c>
      <c r="C1887">
        <v>541.79999999999995</v>
      </c>
      <c r="D1887">
        <v>536.89</v>
      </c>
      <c r="E1887">
        <v>540.57000000000005</v>
      </c>
      <c r="F1887" t="e">
        <f>IF(tblAEX[[#This Row],[Datum]]&lt;=INDEX(tblRecessie[Eind],MATCH(tblAEX[[#This Row],[Datum]],tblRecessie[Start])),1,NA())</f>
        <v>#N/A</v>
      </c>
      <c r="G1887" s="3">
        <f>tblAEX[[#This Row],[Close]]/INDEX(tblAEX[Close],MATCH(EDATE(tblAEX[[#This Row],[Datum]],-12),tblAEX[Datum]))-1</f>
        <v>0.26071645132702104</v>
      </c>
      <c r="H1887" t="e">
        <f ca="1">IF(tblAEX[[#This Row],[Close]]=MinClose,tblAEX[[#This Row],[Close]],NA())</f>
        <v>#N/A</v>
      </c>
      <c r="I1887" t="e">
        <f ca="1">IF(tblAEX[[#This Row],[Close]]=MaxClose,tblAEX[[#This Row],[Close]],NA())</f>
        <v>#N/A</v>
      </c>
    </row>
    <row r="1888" spans="1:9" x14ac:dyDescent="0.25">
      <c r="A1888" s="1">
        <v>39225</v>
      </c>
      <c r="B1888">
        <v>541.03</v>
      </c>
      <c r="C1888">
        <v>542.07000000000005</v>
      </c>
      <c r="D1888">
        <v>540.29999999999995</v>
      </c>
      <c r="E1888">
        <v>541.61</v>
      </c>
      <c r="F1888" t="e">
        <f>IF(tblAEX[[#This Row],[Datum]]&lt;=INDEX(tblRecessie[Eind],MATCH(tblAEX[[#This Row],[Datum]],tblRecessie[Start])),1,NA())</f>
        <v>#N/A</v>
      </c>
      <c r="G1888" s="3">
        <f>tblAEX[[#This Row],[Close]]/INDEX(tblAEX[Close],MATCH(EDATE(tblAEX[[#This Row],[Datum]],-12),tblAEX[Datum]))-1</f>
        <v>0.23210792119750678</v>
      </c>
      <c r="H1888" t="e">
        <f ca="1">IF(tblAEX[[#This Row],[Close]]=MinClose,tblAEX[[#This Row],[Close]],NA())</f>
        <v>#N/A</v>
      </c>
      <c r="I1888" t="e">
        <f ca="1">IF(tblAEX[[#This Row],[Close]]=MaxClose,tblAEX[[#This Row],[Close]],NA())</f>
        <v>#N/A</v>
      </c>
    </row>
    <row r="1889" spans="1:9" x14ac:dyDescent="0.25">
      <c r="A1889" s="1">
        <v>39226</v>
      </c>
      <c r="B1889">
        <v>538.78</v>
      </c>
      <c r="C1889">
        <v>540.75</v>
      </c>
      <c r="D1889">
        <v>535.75</v>
      </c>
      <c r="E1889">
        <v>535.99</v>
      </c>
      <c r="F1889" t="e">
        <f>IF(tblAEX[[#This Row],[Datum]]&lt;=INDEX(tblRecessie[Eind],MATCH(tblAEX[[#This Row],[Datum]],tblRecessie[Start])),1,NA())</f>
        <v>#N/A</v>
      </c>
      <c r="G1889" s="3">
        <f>tblAEX[[#This Row],[Close]]/INDEX(tblAEX[Close],MATCH(EDATE(tblAEX[[#This Row],[Datum]],-12),tblAEX[Datum]))-1</f>
        <v>0.2297861600587372</v>
      </c>
      <c r="H1889" t="e">
        <f ca="1">IF(tblAEX[[#This Row],[Close]]=MinClose,tblAEX[[#This Row],[Close]],NA())</f>
        <v>#N/A</v>
      </c>
      <c r="I1889" t="e">
        <f ca="1">IF(tblAEX[[#This Row],[Close]]=MaxClose,tblAEX[[#This Row],[Close]],NA())</f>
        <v>#N/A</v>
      </c>
    </row>
    <row r="1890" spans="1:9" x14ac:dyDescent="0.25">
      <c r="A1890" s="1">
        <v>39227</v>
      </c>
      <c r="B1890">
        <v>532.62</v>
      </c>
      <c r="C1890">
        <v>535.89</v>
      </c>
      <c r="D1890">
        <v>531.65</v>
      </c>
      <c r="E1890">
        <v>535.48</v>
      </c>
      <c r="F1890" t="e">
        <f>IF(tblAEX[[#This Row],[Datum]]&lt;=INDEX(tblRecessie[Eind],MATCH(tblAEX[[#This Row],[Datum]],tblRecessie[Start])),1,NA())</f>
        <v>#N/A</v>
      </c>
      <c r="G1890" s="3">
        <f>tblAEX[[#This Row],[Close]]/INDEX(tblAEX[Close],MATCH(EDATE(tblAEX[[#This Row],[Datum]],-12),tblAEX[Datum]))-1</f>
        <v>0.21622603797583362</v>
      </c>
      <c r="H1890" t="e">
        <f ca="1">IF(tblAEX[[#This Row],[Close]]=MinClose,tblAEX[[#This Row],[Close]],NA())</f>
        <v>#N/A</v>
      </c>
      <c r="I1890" t="e">
        <f ca="1">IF(tblAEX[[#This Row],[Close]]=MaxClose,tblAEX[[#This Row],[Close]],NA())</f>
        <v>#N/A</v>
      </c>
    </row>
    <row r="1891" spans="1:9" x14ac:dyDescent="0.25">
      <c r="A1891" s="1">
        <v>39230</v>
      </c>
      <c r="B1891">
        <v>536.29999999999995</v>
      </c>
      <c r="C1891">
        <v>537.78</v>
      </c>
      <c r="D1891">
        <v>536</v>
      </c>
      <c r="E1891">
        <v>537.55999999999995</v>
      </c>
      <c r="F1891" t="e">
        <f>IF(tblAEX[[#This Row],[Datum]]&lt;=INDEX(tblRecessie[Eind],MATCH(tblAEX[[#This Row],[Datum]],tblRecessie[Start])),1,NA())</f>
        <v>#N/A</v>
      </c>
      <c r="G1891" s="3">
        <f>tblAEX[[#This Row],[Close]]/INDEX(tblAEX[Close],MATCH(EDATE(tblAEX[[#This Row],[Datum]],-12),tblAEX[Datum]))-1</f>
        <v>0.20453526933763544</v>
      </c>
      <c r="H1891" t="e">
        <f ca="1">IF(tblAEX[[#This Row],[Close]]=MinClose,tblAEX[[#This Row],[Close]],NA())</f>
        <v>#N/A</v>
      </c>
      <c r="I1891" t="e">
        <f ca="1">IF(tblAEX[[#This Row],[Close]]=MaxClose,tblAEX[[#This Row],[Close]],NA())</f>
        <v>#N/A</v>
      </c>
    </row>
    <row r="1892" spans="1:9" x14ac:dyDescent="0.25">
      <c r="A1892" s="1">
        <v>39231</v>
      </c>
      <c r="B1892">
        <v>538.41999999999996</v>
      </c>
      <c r="C1892">
        <v>538.41999999999996</v>
      </c>
      <c r="D1892">
        <v>535.82000000000005</v>
      </c>
      <c r="E1892">
        <v>537.19000000000005</v>
      </c>
      <c r="F1892" t="e">
        <f>IF(tblAEX[[#This Row],[Datum]]&lt;=INDEX(tblRecessie[Eind],MATCH(tblAEX[[#This Row],[Datum]],tblRecessie[Start])),1,NA())</f>
        <v>#N/A</v>
      </c>
      <c r="G1892" s="3">
        <f>tblAEX[[#This Row],[Close]]/INDEX(tblAEX[Close],MATCH(EDATE(tblAEX[[#This Row],[Datum]],-12),tblAEX[Datum]))-1</f>
        <v>0.20502927387334857</v>
      </c>
      <c r="H1892" t="e">
        <f ca="1">IF(tblAEX[[#This Row],[Close]]=MinClose,tblAEX[[#This Row],[Close]],NA())</f>
        <v>#N/A</v>
      </c>
      <c r="I1892" t="e">
        <f ca="1">IF(tblAEX[[#This Row],[Close]]=MaxClose,tblAEX[[#This Row],[Close]],NA())</f>
        <v>#N/A</v>
      </c>
    </row>
    <row r="1893" spans="1:9" x14ac:dyDescent="0.25">
      <c r="A1893" s="1">
        <v>39232</v>
      </c>
      <c r="B1893">
        <v>533.38</v>
      </c>
      <c r="C1893">
        <v>535.4</v>
      </c>
      <c r="D1893">
        <v>531.30999999999995</v>
      </c>
      <c r="E1893">
        <v>535.01</v>
      </c>
      <c r="F1893" t="e">
        <f>IF(tblAEX[[#This Row],[Datum]]&lt;=INDEX(tblRecessie[Eind],MATCH(tblAEX[[#This Row],[Datum]],tblRecessie[Start])),1,NA())</f>
        <v>#N/A</v>
      </c>
      <c r="G1893" s="3">
        <f>tblAEX[[#This Row],[Close]]/INDEX(tblAEX[Close],MATCH(EDATE(tblAEX[[#This Row],[Datum]],-12),tblAEX[Datum]))-1</f>
        <v>0.23075684380032202</v>
      </c>
      <c r="H1893" t="e">
        <f ca="1">IF(tblAEX[[#This Row],[Close]]=MinClose,tblAEX[[#This Row],[Close]],NA())</f>
        <v>#N/A</v>
      </c>
      <c r="I1893" t="e">
        <f ca="1">IF(tblAEX[[#This Row],[Close]]=MaxClose,tblAEX[[#This Row],[Close]],NA())</f>
        <v>#N/A</v>
      </c>
    </row>
    <row r="1894" spans="1:9" x14ac:dyDescent="0.25">
      <c r="A1894" s="1">
        <v>39233</v>
      </c>
      <c r="B1894">
        <v>538.9</v>
      </c>
      <c r="C1894">
        <v>541.64</v>
      </c>
      <c r="D1894">
        <v>538.51</v>
      </c>
      <c r="E1894">
        <v>540.39</v>
      </c>
      <c r="F1894" t="e">
        <f>IF(tblAEX[[#This Row],[Datum]]&lt;=INDEX(tblRecessie[Eind],MATCH(tblAEX[[#This Row],[Datum]],tblRecessie[Start])),1,NA())</f>
        <v>#N/A</v>
      </c>
      <c r="G1894" s="3">
        <f>tblAEX[[#This Row],[Close]]/INDEX(tblAEX[Close],MATCH(EDATE(tblAEX[[#This Row],[Datum]],-12),tblAEX[Datum]))-1</f>
        <v>0.22701573533752639</v>
      </c>
      <c r="H1894" t="e">
        <f ca="1">IF(tblAEX[[#This Row],[Close]]=MinClose,tblAEX[[#This Row],[Close]],NA())</f>
        <v>#N/A</v>
      </c>
      <c r="I1894" t="e">
        <f ca="1">IF(tblAEX[[#This Row],[Close]]=MaxClose,tblAEX[[#This Row],[Close]],NA())</f>
        <v>#N/A</v>
      </c>
    </row>
    <row r="1895" spans="1:9" x14ac:dyDescent="0.25">
      <c r="A1895" s="1">
        <v>39234</v>
      </c>
      <c r="B1895">
        <v>541.01</v>
      </c>
      <c r="C1895">
        <v>544.27</v>
      </c>
      <c r="D1895">
        <v>540.66999999999996</v>
      </c>
      <c r="E1895">
        <v>543.92999999999995</v>
      </c>
      <c r="F1895" t="e">
        <f>IF(tblAEX[[#This Row],[Datum]]&lt;=INDEX(tblRecessie[Eind],MATCH(tblAEX[[#This Row],[Datum]],tblRecessie[Start])),1,NA())</f>
        <v>#N/A</v>
      </c>
      <c r="G1895" s="3">
        <f>tblAEX[[#This Row],[Close]]/INDEX(tblAEX[Close],MATCH(EDATE(tblAEX[[#This Row],[Datum]],-12),tblAEX[Datum]))-1</f>
        <v>0.23178133067620799</v>
      </c>
      <c r="H1895" t="e">
        <f ca="1">IF(tblAEX[[#This Row],[Close]]=MinClose,tblAEX[[#This Row],[Close]],NA())</f>
        <v>#N/A</v>
      </c>
      <c r="I1895" t="e">
        <f ca="1">IF(tblAEX[[#This Row],[Close]]=MaxClose,tblAEX[[#This Row],[Close]],NA())</f>
        <v>#N/A</v>
      </c>
    </row>
    <row r="1896" spans="1:9" x14ac:dyDescent="0.25">
      <c r="A1896" s="1">
        <v>39237</v>
      </c>
      <c r="B1896">
        <v>543.70000000000005</v>
      </c>
      <c r="C1896">
        <v>545.89</v>
      </c>
      <c r="D1896">
        <v>543.08000000000004</v>
      </c>
      <c r="E1896">
        <v>545.69000000000005</v>
      </c>
      <c r="F1896" t="e">
        <f>IF(tblAEX[[#This Row],[Datum]]&lt;=INDEX(tblRecessie[Eind],MATCH(tblAEX[[#This Row],[Datum]],tblRecessie[Start])),1,NA())</f>
        <v>#N/A</v>
      </c>
      <c r="G1896" s="3">
        <f>tblAEX[[#This Row],[Close]]/INDEX(tblAEX[Close],MATCH(EDATE(tblAEX[[#This Row],[Datum]],-12),tblAEX[Datum]))-1</f>
        <v>0.24331282752335404</v>
      </c>
      <c r="H1896" t="e">
        <f ca="1">IF(tblAEX[[#This Row],[Close]]=MinClose,tblAEX[[#This Row],[Close]],NA())</f>
        <v>#N/A</v>
      </c>
      <c r="I1896" t="e">
        <f ca="1">IF(tblAEX[[#This Row],[Close]]=MaxClose,tblAEX[[#This Row],[Close]],NA())</f>
        <v>#N/A</v>
      </c>
    </row>
    <row r="1897" spans="1:9" x14ac:dyDescent="0.25">
      <c r="A1897" s="1">
        <v>39238</v>
      </c>
      <c r="B1897">
        <v>546</v>
      </c>
      <c r="C1897">
        <v>547.82000000000005</v>
      </c>
      <c r="D1897">
        <v>543.59</v>
      </c>
      <c r="E1897">
        <v>544.75</v>
      </c>
      <c r="F1897" t="e">
        <f>IF(tblAEX[[#This Row],[Datum]]&lt;=INDEX(tblRecessie[Eind],MATCH(tblAEX[[#This Row],[Datum]],tblRecessie[Start])),1,NA())</f>
        <v>#N/A</v>
      </c>
      <c r="G1897" s="3">
        <f>tblAEX[[#This Row],[Close]]/INDEX(tblAEX[Close],MATCH(EDATE(tblAEX[[#This Row],[Datum]],-12),tblAEX[Datum]))-1</f>
        <v>0.24882510717315065</v>
      </c>
      <c r="H1897" t="e">
        <f ca="1">IF(tblAEX[[#This Row],[Close]]=MinClose,tblAEX[[#This Row],[Close]],NA())</f>
        <v>#N/A</v>
      </c>
      <c r="I1897" t="e">
        <f ca="1">IF(tblAEX[[#This Row],[Close]]=MaxClose,tblAEX[[#This Row],[Close]],NA())</f>
        <v>#N/A</v>
      </c>
    </row>
    <row r="1898" spans="1:9" x14ac:dyDescent="0.25">
      <c r="A1898" s="1">
        <v>39239</v>
      </c>
      <c r="B1898">
        <v>543.92999999999995</v>
      </c>
      <c r="C1898">
        <v>545.01</v>
      </c>
      <c r="D1898">
        <v>536.89</v>
      </c>
      <c r="E1898">
        <v>537.51</v>
      </c>
      <c r="F1898" t="e">
        <f>IF(tblAEX[[#This Row],[Datum]]&lt;=INDEX(tblRecessie[Eind],MATCH(tblAEX[[#This Row],[Datum]],tblRecessie[Start])),1,NA())</f>
        <v>#N/A</v>
      </c>
      <c r="G1898" s="3">
        <f>tblAEX[[#This Row],[Close]]/INDEX(tblAEX[Close],MATCH(EDATE(tblAEX[[#This Row],[Datum]],-12),tblAEX[Datum]))-1</f>
        <v>0.25621669626998234</v>
      </c>
      <c r="H1898" t="e">
        <f ca="1">IF(tblAEX[[#This Row],[Close]]=MinClose,tblAEX[[#This Row],[Close]],NA())</f>
        <v>#N/A</v>
      </c>
      <c r="I1898" t="e">
        <f ca="1">IF(tblAEX[[#This Row],[Close]]=MaxClose,tblAEX[[#This Row],[Close]],NA())</f>
        <v>#N/A</v>
      </c>
    </row>
    <row r="1899" spans="1:9" x14ac:dyDescent="0.25">
      <c r="A1899" s="1">
        <v>39240</v>
      </c>
      <c r="B1899">
        <v>539.26</v>
      </c>
      <c r="C1899">
        <v>540.96</v>
      </c>
      <c r="D1899">
        <v>533.91</v>
      </c>
      <c r="E1899">
        <v>535.04999999999995</v>
      </c>
      <c r="F1899" t="e">
        <f>IF(tblAEX[[#This Row],[Datum]]&lt;=INDEX(tblRecessie[Eind],MATCH(tblAEX[[#This Row],[Datum]],tblRecessie[Start])),1,NA())</f>
        <v>#N/A</v>
      </c>
      <c r="G1899" s="3">
        <f>tblAEX[[#This Row],[Close]]/INDEX(tblAEX[Close],MATCH(EDATE(tblAEX[[#This Row],[Datum]],-12),tblAEX[Datum]))-1</f>
        <v>0.23836967087904437</v>
      </c>
      <c r="H1899" t="e">
        <f ca="1">IF(tblAEX[[#This Row],[Close]]=MinClose,tblAEX[[#This Row],[Close]],NA())</f>
        <v>#N/A</v>
      </c>
      <c r="I1899" t="e">
        <f ca="1">IF(tblAEX[[#This Row],[Close]]=MaxClose,tblAEX[[#This Row],[Close]],NA())</f>
        <v>#N/A</v>
      </c>
    </row>
    <row r="1900" spans="1:9" x14ac:dyDescent="0.25">
      <c r="A1900" s="1">
        <v>39241</v>
      </c>
      <c r="B1900">
        <v>532.27</v>
      </c>
      <c r="C1900">
        <v>535.99</v>
      </c>
      <c r="D1900">
        <v>530.79999999999995</v>
      </c>
      <c r="E1900">
        <v>534.69000000000005</v>
      </c>
      <c r="F1900" t="e">
        <f>IF(tblAEX[[#This Row],[Datum]]&lt;=INDEX(tblRecessie[Eind],MATCH(tblAEX[[#This Row],[Datum]],tblRecessie[Start])),1,NA())</f>
        <v>#N/A</v>
      </c>
      <c r="G1900" s="3">
        <f>tblAEX[[#This Row],[Close]]/INDEX(tblAEX[Close],MATCH(EDATE(tblAEX[[#This Row],[Datum]],-12),tblAEX[Datum]))-1</f>
        <v>0.27416356877323445</v>
      </c>
      <c r="H1900" t="e">
        <f ca="1">IF(tblAEX[[#This Row],[Close]]=MinClose,tblAEX[[#This Row],[Close]],NA())</f>
        <v>#N/A</v>
      </c>
      <c r="I1900" t="e">
        <f ca="1">IF(tblAEX[[#This Row],[Close]]=MaxClose,tblAEX[[#This Row],[Close]],NA())</f>
        <v>#N/A</v>
      </c>
    </row>
    <row r="1901" spans="1:9" x14ac:dyDescent="0.25">
      <c r="A1901" s="1">
        <v>39244</v>
      </c>
      <c r="B1901">
        <v>537.64</v>
      </c>
      <c r="C1901">
        <v>538.28</v>
      </c>
      <c r="D1901">
        <v>536.07000000000005</v>
      </c>
      <c r="E1901">
        <v>537.79999999999995</v>
      </c>
      <c r="F1901" t="e">
        <f>IF(tblAEX[[#This Row],[Datum]]&lt;=INDEX(tblRecessie[Eind],MATCH(tblAEX[[#This Row],[Datum]],tblRecessie[Start])),1,NA())</f>
        <v>#N/A</v>
      </c>
      <c r="G1901" s="3">
        <f>tblAEX[[#This Row],[Close]]/INDEX(tblAEX[Close],MATCH(EDATE(tblAEX[[#This Row],[Datum]],-12),tblAEX[Datum]))-1</f>
        <v>0.26105001524140015</v>
      </c>
      <c r="H1901" t="e">
        <f ca="1">IF(tblAEX[[#This Row],[Close]]=MinClose,tblAEX[[#This Row],[Close]],NA())</f>
        <v>#N/A</v>
      </c>
      <c r="I1901" t="e">
        <f ca="1">IF(tblAEX[[#This Row],[Close]]=MaxClose,tblAEX[[#This Row],[Close]],NA())</f>
        <v>#N/A</v>
      </c>
    </row>
    <row r="1902" spans="1:9" x14ac:dyDescent="0.25">
      <c r="A1902" s="1">
        <v>39245</v>
      </c>
      <c r="B1902">
        <v>536.80999999999995</v>
      </c>
      <c r="C1902">
        <v>538.65</v>
      </c>
      <c r="D1902">
        <v>532.54</v>
      </c>
      <c r="E1902">
        <v>534.11</v>
      </c>
      <c r="F1902" t="e">
        <f>IF(tblAEX[[#This Row],[Datum]]&lt;=INDEX(tblRecessie[Eind],MATCH(tblAEX[[#This Row],[Datum]],tblRecessie[Start])),1,NA())</f>
        <v>#N/A</v>
      </c>
      <c r="G1902" s="3">
        <f>tblAEX[[#This Row],[Close]]/INDEX(tblAEX[Close],MATCH(EDATE(tblAEX[[#This Row],[Datum]],-12),tblAEX[Datum]))-1</f>
        <v>0.26650384141136296</v>
      </c>
      <c r="H1902" t="e">
        <f ca="1">IF(tblAEX[[#This Row],[Close]]=MinClose,tblAEX[[#This Row],[Close]],NA())</f>
        <v>#N/A</v>
      </c>
      <c r="I1902" t="e">
        <f ca="1">IF(tblAEX[[#This Row],[Close]]=MaxClose,tblAEX[[#This Row],[Close]],NA())</f>
        <v>#N/A</v>
      </c>
    </row>
    <row r="1903" spans="1:9" x14ac:dyDescent="0.25">
      <c r="A1903" s="1">
        <v>39246</v>
      </c>
      <c r="B1903">
        <v>532.76</v>
      </c>
      <c r="C1903">
        <v>537.32000000000005</v>
      </c>
      <c r="D1903">
        <v>530.53</v>
      </c>
      <c r="E1903">
        <v>536.4</v>
      </c>
      <c r="F1903" t="e">
        <f>IF(tblAEX[[#This Row],[Datum]]&lt;=INDEX(tblRecessie[Eind],MATCH(tblAEX[[#This Row],[Datum]],tblRecessie[Start])),1,NA())</f>
        <v>#N/A</v>
      </c>
      <c r="G1903" s="3">
        <f>tblAEX[[#This Row],[Close]]/INDEX(tblAEX[Close],MATCH(EDATE(tblAEX[[#This Row],[Datum]],-12),tblAEX[Datum]))-1</f>
        <v>0.29919829486278959</v>
      </c>
      <c r="H1903" t="e">
        <f ca="1">IF(tblAEX[[#This Row],[Close]]=MinClose,tblAEX[[#This Row],[Close]],NA())</f>
        <v>#N/A</v>
      </c>
      <c r="I1903" t="e">
        <f ca="1">IF(tblAEX[[#This Row],[Close]]=MaxClose,tblAEX[[#This Row],[Close]],NA())</f>
        <v>#N/A</v>
      </c>
    </row>
    <row r="1904" spans="1:9" x14ac:dyDescent="0.25">
      <c r="A1904" s="1">
        <v>39247</v>
      </c>
      <c r="B1904">
        <v>540.94000000000005</v>
      </c>
      <c r="C1904">
        <v>545.34</v>
      </c>
      <c r="D1904">
        <v>540.49</v>
      </c>
      <c r="E1904">
        <v>545.34</v>
      </c>
      <c r="F1904" t="e">
        <f>IF(tblAEX[[#This Row],[Datum]]&lt;=INDEX(tblRecessie[Eind],MATCH(tblAEX[[#This Row],[Datum]],tblRecessie[Start])),1,NA())</f>
        <v>#N/A</v>
      </c>
      <c r="G1904" s="3">
        <f>tblAEX[[#This Row],[Close]]/INDEX(tblAEX[Close],MATCH(EDATE(tblAEX[[#This Row],[Datum]],-12),tblAEX[Datum]))-1</f>
        <v>0.32049978207177099</v>
      </c>
      <c r="H1904" t="e">
        <f ca="1">IF(tblAEX[[#This Row],[Close]]=MinClose,tblAEX[[#This Row],[Close]],NA())</f>
        <v>#N/A</v>
      </c>
      <c r="I1904" t="e">
        <f ca="1">IF(tblAEX[[#This Row],[Close]]=MaxClose,tblAEX[[#This Row],[Close]],NA())</f>
        <v>#N/A</v>
      </c>
    </row>
    <row r="1905" spans="1:9" x14ac:dyDescent="0.25">
      <c r="A1905" s="1">
        <v>39248</v>
      </c>
      <c r="B1905">
        <v>546.69000000000005</v>
      </c>
      <c r="C1905">
        <v>552.37</v>
      </c>
      <c r="D1905">
        <v>546.22</v>
      </c>
      <c r="E1905">
        <v>551.91</v>
      </c>
      <c r="F1905" t="e">
        <f>IF(tblAEX[[#This Row],[Datum]]&lt;=INDEX(tblRecessie[Eind],MATCH(tblAEX[[#This Row],[Datum]],tblRecessie[Start])),1,NA())</f>
        <v>#N/A</v>
      </c>
      <c r="G1905" s="3">
        <f>tblAEX[[#This Row],[Close]]/INDEX(tblAEX[Close],MATCH(EDATE(tblAEX[[#This Row],[Datum]],-12),tblAEX[Datum]))-1</f>
        <v>0.30250395298893151</v>
      </c>
      <c r="H1905" t="e">
        <f ca="1">IF(tblAEX[[#This Row],[Close]]=MinClose,tblAEX[[#This Row],[Close]],NA())</f>
        <v>#N/A</v>
      </c>
      <c r="I1905" t="e">
        <f ca="1">IF(tblAEX[[#This Row],[Close]]=MaxClose,tblAEX[[#This Row],[Close]],NA())</f>
        <v>#N/A</v>
      </c>
    </row>
    <row r="1906" spans="1:9" x14ac:dyDescent="0.25">
      <c r="A1906" s="1">
        <v>39251</v>
      </c>
      <c r="B1906">
        <v>552.05999999999995</v>
      </c>
      <c r="C1906">
        <v>553.05999999999995</v>
      </c>
      <c r="D1906">
        <v>549.76</v>
      </c>
      <c r="E1906">
        <v>551.27</v>
      </c>
      <c r="F1906" t="e">
        <f>IF(tblAEX[[#This Row],[Datum]]&lt;=INDEX(tblRecessie[Eind],MATCH(tblAEX[[#This Row],[Datum]],tblRecessie[Start])),1,NA())</f>
        <v>#N/A</v>
      </c>
      <c r="G1906" s="3">
        <f>tblAEX[[#This Row],[Close]]/INDEX(tblAEX[Close],MATCH(EDATE(tblAEX[[#This Row],[Datum]],-12),tblAEX[Datum]))-1</f>
        <v>0.31092456958051939</v>
      </c>
      <c r="H1906" t="e">
        <f ca="1">IF(tblAEX[[#This Row],[Close]]=MinClose,tblAEX[[#This Row],[Close]],NA())</f>
        <v>#N/A</v>
      </c>
      <c r="I1906" t="e">
        <f ca="1">IF(tblAEX[[#This Row],[Close]]=MaxClose,tblAEX[[#This Row],[Close]],NA())</f>
        <v>#N/A</v>
      </c>
    </row>
    <row r="1907" spans="1:9" x14ac:dyDescent="0.25">
      <c r="A1907" s="1">
        <v>39252</v>
      </c>
      <c r="B1907">
        <v>550.63</v>
      </c>
      <c r="C1907">
        <v>552.4</v>
      </c>
      <c r="D1907">
        <v>549.5</v>
      </c>
      <c r="E1907">
        <v>550.36</v>
      </c>
      <c r="F1907" t="e">
        <f>IF(tblAEX[[#This Row],[Datum]]&lt;=INDEX(tblRecessie[Eind],MATCH(tblAEX[[#This Row],[Datum]],tblRecessie[Start])),1,NA())</f>
        <v>#N/A</v>
      </c>
      <c r="G1907" s="3">
        <f>tblAEX[[#This Row],[Close]]/INDEX(tblAEX[Close],MATCH(EDATE(tblAEX[[#This Row],[Datum]],-12),tblAEX[Datum]))-1</f>
        <v>0.29936726791953916</v>
      </c>
      <c r="H1907" t="e">
        <f ca="1">IF(tblAEX[[#This Row],[Close]]=MinClose,tblAEX[[#This Row],[Close]],NA())</f>
        <v>#N/A</v>
      </c>
      <c r="I1907" t="e">
        <f ca="1">IF(tblAEX[[#This Row],[Close]]=MaxClose,tblAEX[[#This Row],[Close]],NA())</f>
        <v>#N/A</v>
      </c>
    </row>
    <row r="1908" spans="1:9" x14ac:dyDescent="0.25">
      <c r="A1908" s="1">
        <v>39253</v>
      </c>
      <c r="B1908">
        <v>551.83000000000004</v>
      </c>
      <c r="C1908">
        <v>554.96</v>
      </c>
      <c r="D1908">
        <v>551.30999999999995</v>
      </c>
      <c r="E1908">
        <v>552.14</v>
      </c>
      <c r="F1908" t="e">
        <f>IF(tblAEX[[#This Row],[Datum]]&lt;=INDEX(tblRecessie[Eind],MATCH(tblAEX[[#This Row],[Datum]],tblRecessie[Start])),1,NA())</f>
        <v>#N/A</v>
      </c>
      <c r="G1908" s="3">
        <f>tblAEX[[#This Row],[Close]]/INDEX(tblAEX[Close],MATCH(EDATE(tblAEX[[#This Row],[Datum]],-12),tblAEX[Datum]))-1</f>
        <v>0.2986029446352132</v>
      </c>
      <c r="H1908" t="e">
        <f ca="1">IF(tblAEX[[#This Row],[Close]]=MinClose,tblAEX[[#This Row],[Close]],NA())</f>
        <v>#N/A</v>
      </c>
      <c r="I1908" t="e">
        <f ca="1">IF(tblAEX[[#This Row],[Close]]=MaxClose,tblAEX[[#This Row],[Close]],NA())</f>
        <v>#N/A</v>
      </c>
    </row>
    <row r="1909" spans="1:9" x14ac:dyDescent="0.25">
      <c r="A1909" s="1">
        <v>39254</v>
      </c>
      <c r="B1909">
        <v>550.07000000000005</v>
      </c>
      <c r="C1909">
        <v>551.69000000000005</v>
      </c>
      <c r="D1909">
        <v>547.22</v>
      </c>
      <c r="E1909">
        <v>550.54</v>
      </c>
      <c r="F1909" t="e">
        <f>IF(tblAEX[[#This Row],[Datum]]&lt;=INDEX(tblRecessie[Eind],MATCH(tblAEX[[#This Row],[Datum]],tblRecessie[Start])),1,NA())</f>
        <v>#N/A</v>
      </c>
      <c r="G1909" s="3">
        <f>tblAEX[[#This Row],[Close]]/INDEX(tblAEX[Close],MATCH(EDATE(tblAEX[[#This Row],[Datum]],-12),tblAEX[Datum]))-1</f>
        <v>0.29040877554847166</v>
      </c>
      <c r="H1909" t="e">
        <f ca="1">IF(tblAEX[[#This Row],[Close]]=MinClose,tblAEX[[#This Row],[Close]],NA())</f>
        <v>#N/A</v>
      </c>
      <c r="I1909" t="e">
        <f ca="1">IF(tblAEX[[#This Row],[Close]]=MaxClose,tblAEX[[#This Row],[Close]],NA())</f>
        <v>#N/A</v>
      </c>
    </row>
    <row r="1910" spans="1:9" x14ac:dyDescent="0.25">
      <c r="A1910" s="1">
        <v>39255</v>
      </c>
      <c r="B1910">
        <v>551.82000000000005</v>
      </c>
      <c r="C1910">
        <v>552.62</v>
      </c>
      <c r="D1910">
        <v>548.1</v>
      </c>
      <c r="E1910">
        <v>548.75</v>
      </c>
      <c r="F1910" t="e">
        <f>IF(tblAEX[[#This Row],[Datum]]&lt;=INDEX(tblRecessie[Eind],MATCH(tblAEX[[#This Row],[Datum]],tblRecessie[Start])),1,NA())</f>
        <v>#N/A</v>
      </c>
      <c r="G1910" s="3">
        <f>tblAEX[[#This Row],[Close]]/INDEX(tblAEX[Close],MATCH(EDATE(tblAEX[[#This Row],[Datum]],-12),tblAEX[Datum]))-1</f>
        <v>0.27836276382611946</v>
      </c>
      <c r="H1910" t="e">
        <f ca="1">IF(tblAEX[[#This Row],[Close]]=MinClose,tblAEX[[#This Row],[Close]],NA())</f>
        <v>#N/A</v>
      </c>
      <c r="I1910" t="e">
        <f ca="1">IF(tblAEX[[#This Row],[Close]]=MaxClose,tblAEX[[#This Row],[Close]],NA())</f>
        <v>#N/A</v>
      </c>
    </row>
    <row r="1911" spans="1:9" x14ac:dyDescent="0.25">
      <c r="A1911" s="1">
        <v>39258</v>
      </c>
      <c r="B1911">
        <v>545.17999999999995</v>
      </c>
      <c r="C1911">
        <v>548.70000000000005</v>
      </c>
      <c r="D1911">
        <v>543.73</v>
      </c>
      <c r="E1911">
        <v>548.22</v>
      </c>
      <c r="F1911" t="e">
        <f>IF(tblAEX[[#This Row],[Datum]]&lt;=INDEX(tblRecessie[Eind],MATCH(tblAEX[[#This Row],[Datum]],tblRecessie[Start])),1,NA())</f>
        <v>#N/A</v>
      </c>
      <c r="G1911" s="3">
        <f>tblAEX[[#This Row],[Close]]/INDEX(tblAEX[Close],MATCH(EDATE(tblAEX[[#This Row],[Datum]],-12),tblAEX[Datum]))-1</f>
        <v>0.27748520296406776</v>
      </c>
      <c r="H1911" t="e">
        <f ca="1">IF(tblAEX[[#This Row],[Close]]=MinClose,tblAEX[[#This Row],[Close]],NA())</f>
        <v>#N/A</v>
      </c>
      <c r="I1911" t="e">
        <f ca="1">IF(tblAEX[[#This Row],[Close]]=MaxClose,tblAEX[[#This Row],[Close]],NA())</f>
        <v>#N/A</v>
      </c>
    </row>
    <row r="1912" spans="1:9" x14ac:dyDescent="0.25">
      <c r="A1912" s="1">
        <v>39259</v>
      </c>
      <c r="B1912">
        <v>544.54</v>
      </c>
      <c r="C1912">
        <v>546.15</v>
      </c>
      <c r="D1912">
        <v>542.88</v>
      </c>
      <c r="E1912">
        <v>543.26</v>
      </c>
      <c r="F1912" t="e">
        <f>IF(tblAEX[[#This Row],[Datum]]&lt;=INDEX(tblRecessie[Eind],MATCH(tblAEX[[#This Row],[Datum]],tblRecessie[Start])),1,NA())</f>
        <v>#N/A</v>
      </c>
      <c r="G1912" s="3">
        <f>tblAEX[[#This Row],[Close]]/INDEX(tblAEX[Close],MATCH(EDATE(tblAEX[[#This Row],[Datum]],-12),tblAEX[Datum]))-1</f>
        <v>0.27158673314139925</v>
      </c>
      <c r="H1912" t="e">
        <f ca="1">IF(tblAEX[[#This Row],[Close]]=MinClose,tblAEX[[#This Row],[Close]],NA())</f>
        <v>#N/A</v>
      </c>
      <c r="I1912" t="e">
        <f ca="1">IF(tblAEX[[#This Row],[Close]]=MaxClose,tblAEX[[#This Row],[Close]],NA())</f>
        <v>#N/A</v>
      </c>
    </row>
    <row r="1913" spans="1:9" x14ac:dyDescent="0.25">
      <c r="A1913" s="1">
        <v>39260</v>
      </c>
      <c r="B1913">
        <v>540.55999999999995</v>
      </c>
      <c r="C1913">
        <v>542.14</v>
      </c>
      <c r="D1913">
        <v>538.74</v>
      </c>
      <c r="E1913">
        <v>539.62</v>
      </c>
      <c r="F1913" t="e">
        <f>IF(tblAEX[[#This Row],[Datum]]&lt;=INDEX(tblRecessie[Eind],MATCH(tblAEX[[#This Row],[Datum]],tblRecessie[Start])),1,NA())</f>
        <v>#N/A</v>
      </c>
      <c r="G1913" s="3">
        <f>tblAEX[[#This Row],[Close]]/INDEX(tblAEX[Close],MATCH(EDATE(tblAEX[[#This Row],[Datum]],-12),tblAEX[Datum]))-1</f>
        <v>0.27630085146641425</v>
      </c>
      <c r="H1913" t="e">
        <f ca="1">IF(tblAEX[[#This Row],[Close]]=MinClose,tblAEX[[#This Row],[Close]],NA())</f>
        <v>#N/A</v>
      </c>
      <c r="I1913" t="e">
        <f ca="1">IF(tblAEX[[#This Row],[Close]]=MaxClose,tblAEX[[#This Row],[Close]],NA())</f>
        <v>#N/A</v>
      </c>
    </row>
    <row r="1914" spans="1:9" x14ac:dyDescent="0.25">
      <c r="A1914" s="1">
        <v>39261</v>
      </c>
      <c r="B1914">
        <v>543.66</v>
      </c>
      <c r="C1914">
        <v>546.02</v>
      </c>
      <c r="D1914">
        <v>542.76</v>
      </c>
      <c r="E1914">
        <v>546.02</v>
      </c>
      <c r="F1914" t="e">
        <f>IF(tblAEX[[#This Row],[Datum]]&lt;=INDEX(tblRecessie[Eind],MATCH(tblAEX[[#This Row],[Datum]],tblRecessie[Start])),1,NA())</f>
        <v>#N/A</v>
      </c>
      <c r="G1914" s="3">
        <f>tblAEX[[#This Row],[Close]]/INDEX(tblAEX[Close],MATCH(EDATE(tblAEX[[#This Row],[Datum]],-12),tblAEX[Datum]))-1</f>
        <v>0.28836035015690986</v>
      </c>
      <c r="H1914" t="e">
        <f ca="1">IF(tblAEX[[#This Row],[Close]]=MinClose,tblAEX[[#This Row],[Close]],NA())</f>
        <v>#N/A</v>
      </c>
      <c r="I1914" t="e">
        <f ca="1">IF(tblAEX[[#This Row],[Close]]=MaxClose,tblAEX[[#This Row],[Close]],NA())</f>
        <v>#N/A</v>
      </c>
    </row>
    <row r="1915" spans="1:9" x14ac:dyDescent="0.25">
      <c r="A1915" s="1">
        <v>39262</v>
      </c>
      <c r="B1915">
        <v>547.35</v>
      </c>
      <c r="C1915">
        <v>548.21</v>
      </c>
      <c r="D1915">
        <v>543.85</v>
      </c>
      <c r="E1915">
        <v>548.21</v>
      </c>
      <c r="F1915" t="e">
        <f>IF(tblAEX[[#This Row],[Datum]]&lt;=INDEX(tblRecessie[Eind],MATCH(tblAEX[[#This Row],[Datum]],tblRecessie[Start])),1,NA())</f>
        <v>#N/A</v>
      </c>
      <c r="G1915" s="3">
        <f>tblAEX[[#This Row],[Close]]/INDEX(tblAEX[Close],MATCH(EDATE(tblAEX[[#This Row],[Datum]],-12),tblAEX[Datum]))-1</f>
        <v>0.26841739935215192</v>
      </c>
      <c r="H1915" t="e">
        <f ca="1">IF(tblAEX[[#This Row],[Close]]=MinClose,tblAEX[[#This Row],[Close]],NA())</f>
        <v>#N/A</v>
      </c>
      <c r="I1915" t="e">
        <f ca="1">IF(tblAEX[[#This Row],[Close]]=MaxClose,tblAEX[[#This Row],[Close]],NA())</f>
        <v>#N/A</v>
      </c>
    </row>
    <row r="1916" spans="1:9" x14ac:dyDescent="0.25">
      <c r="A1916" s="1">
        <v>39265</v>
      </c>
      <c r="B1916">
        <v>545.5</v>
      </c>
      <c r="C1916">
        <v>550.36</v>
      </c>
      <c r="D1916">
        <v>545.5</v>
      </c>
      <c r="E1916">
        <v>549.84</v>
      </c>
      <c r="F1916" t="e">
        <f>IF(tblAEX[[#This Row],[Datum]]&lt;=INDEX(tblRecessie[Eind],MATCH(tblAEX[[#This Row],[Datum]],tblRecessie[Start])),1,NA())</f>
        <v>#N/A</v>
      </c>
      <c r="G1916" s="3">
        <f>tblAEX[[#This Row],[Close]]/INDEX(tblAEX[Close],MATCH(EDATE(tblAEX[[#This Row],[Datum]],-12),tblAEX[Datum]))-1</f>
        <v>0.24892674616695065</v>
      </c>
      <c r="H1916" t="e">
        <f ca="1">IF(tblAEX[[#This Row],[Close]]=MinClose,tblAEX[[#This Row],[Close]],NA())</f>
        <v>#N/A</v>
      </c>
      <c r="I1916" t="e">
        <f ca="1">IF(tblAEX[[#This Row],[Close]]=MaxClose,tblAEX[[#This Row],[Close]],NA())</f>
        <v>#N/A</v>
      </c>
    </row>
    <row r="1917" spans="1:9" x14ac:dyDescent="0.25">
      <c r="A1917" s="1">
        <v>39266</v>
      </c>
      <c r="B1917">
        <v>553.19000000000005</v>
      </c>
      <c r="C1917">
        <v>553.88</v>
      </c>
      <c r="D1917">
        <v>552.41</v>
      </c>
      <c r="E1917">
        <v>553.04</v>
      </c>
      <c r="F1917" t="e">
        <f>IF(tblAEX[[#This Row],[Datum]]&lt;=INDEX(tblRecessie[Eind],MATCH(tblAEX[[#This Row],[Datum]],tblRecessie[Start])),1,NA())</f>
        <v>#N/A</v>
      </c>
      <c r="G1917" s="3">
        <f>tblAEX[[#This Row],[Close]]/INDEX(tblAEX[Close],MATCH(EDATE(tblAEX[[#This Row],[Datum]],-12),tblAEX[Datum]))-1</f>
        <v>0.24707421020587628</v>
      </c>
      <c r="H1917" t="e">
        <f ca="1">IF(tblAEX[[#This Row],[Close]]=MinClose,tblAEX[[#This Row],[Close]],NA())</f>
        <v>#N/A</v>
      </c>
      <c r="I1917" t="e">
        <f ca="1">IF(tblAEX[[#This Row],[Close]]=MaxClose,tblAEX[[#This Row],[Close]],NA())</f>
        <v>#N/A</v>
      </c>
    </row>
    <row r="1918" spans="1:9" x14ac:dyDescent="0.25">
      <c r="A1918" s="1">
        <v>39267</v>
      </c>
      <c r="B1918">
        <v>553.45000000000005</v>
      </c>
      <c r="C1918">
        <v>554.62</v>
      </c>
      <c r="D1918">
        <v>552.20000000000005</v>
      </c>
      <c r="E1918">
        <v>554.25</v>
      </c>
      <c r="F1918" t="e">
        <f>IF(tblAEX[[#This Row],[Datum]]&lt;=INDEX(tblRecessie[Eind],MATCH(tblAEX[[#This Row],[Datum]],tblRecessie[Start])),1,NA())</f>
        <v>#N/A</v>
      </c>
      <c r="G1918" s="3">
        <f>tblAEX[[#This Row],[Close]]/INDEX(tblAEX[Close],MATCH(EDATE(tblAEX[[#This Row],[Datum]],-12),tblAEX[Datum]))-1</f>
        <v>0.24724335028579136</v>
      </c>
      <c r="H1918" t="e">
        <f ca="1">IF(tblAEX[[#This Row],[Close]]=MinClose,tblAEX[[#This Row],[Close]],NA())</f>
        <v>#N/A</v>
      </c>
      <c r="I1918" t="e">
        <f ca="1">IF(tblAEX[[#This Row],[Close]]=MaxClose,tblAEX[[#This Row],[Close]],NA())</f>
        <v>#N/A</v>
      </c>
    </row>
    <row r="1919" spans="1:9" x14ac:dyDescent="0.25">
      <c r="A1919" s="1">
        <v>39268</v>
      </c>
      <c r="B1919">
        <v>555.61</v>
      </c>
      <c r="C1919">
        <v>555.63</v>
      </c>
      <c r="D1919">
        <v>549.91999999999996</v>
      </c>
      <c r="E1919">
        <v>550.79999999999995</v>
      </c>
      <c r="F1919" t="e">
        <f>IF(tblAEX[[#This Row],[Datum]]&lt;=INDEX(tblRecessie[Eind],MATCH(tblAEX[[#This Row],[Datum]],tblRecessie[Start])),1,NA())</f>
        <v>#N/A</v>
      </c>
      <c r="G1919" s="3">
        <f>tblAEX[[#This Row],[Close]]/INDEX(tblAEX[Close],MATCH(EDATE(tblAEX[[#This Row],[Datum]],-12),tblAEX[Datum]))-1</f>
        <v>0.25424114767163841</v>
      </c>
      <c r="H1919" t="e">
        <f ca="1">IF(tblAEX[[#This Row],[Close]]=MinClose,tblAEX[[#This Row],[Close]],NA())</f>
        <v>#N/A</v>
      </c>
      <c r="I1919" t="e">
        <f ca="1">IF(tblAEX[[#This Row],[Close]]=MaxClose,tblAEX[[#This Row],[Close]],NA())</f>
        <v>#N/A</v>
      </c>
    </row>
    <row r="1920" spans="1:9" x14ac:dyDescent="0.25">
      <c r="A1920" s="1">
        <v>39269</v>
      </c>
      <c r="B1920">
        <v>550.97</v>
      </c>
      <c r="C1920">
        <v>555</v>
      </c>
      <c r="D1920">
        <v>550.46</v>
      </c>
      <c r="E1920">
        <v>555</v>
      </c>
      <c r="F1920" t="e">
        <f>IF(tblAEX[[#This Row],[Datum]]&lt;=INDEX(tblRecessie[Eind],MATCH(tblAEX[[#This Row],[Datum]],tblRecessie[Start])),1,NA())</f>
        <v>#N/A</v>
      </c>
      <c r="G1920" s="3">
        <f>tblAEX[[#This Row],[Close]]/INDEX(tblAEX[Close],MATCH(EDATE(tblAEX[[#This Row],[Datum]],-12),tblAEX[Datum]))-1</f>
        <v>0.2530762457384117</v>
      </c>
      <c r="H1920" t="e">
        <f ca="1">IF(tblAEX[[#This Row],[Close]]=MinClose,tblAEX[[#This Row],[Close]],NA())</f>
        <v>#N/A</v>
      </c>
      <c r="I1920" t="e">
        <f ca="1">IF(tblAEX[[#This Row],[Close]]=MaxClose,tblAEX[[#This Row],[Close]],NA())</f>
        <v>#N/A</v>
      </c>
    </row>
    <row r="1921" spans="1:9" x14ac:dyDescent="0.25">
      <c r="A1921" s="1">
        <v>39272</v>
      </c>
      <c r="B1921">
        <v>556.79999999999995</v>
      </c>
      <c r="C1921">
        <v>558.26</v>
      </c>
      <c r="D1921">
        <v>556.08000000000004</v>
      </c>
      <c r="E1921">
        <v>557.42999999999995</v>
      </c>
      <c r="F1921" t="e">
        <f>IF(tblAEX[[#This Row],[Datum]]&lt;=INDEX(tblRecessie[Eind],MATCH(tblAEX[[#This Row],[Datum]],tblRecessie[Start])),1,NA())</f>
        <v>#N/A</v>
      </c>
      <c r="G1921" s="3">
        <f>tblAEX[[#This Row],[Close]]/INDEX(tblAEX[Close],MATCH(EDATE(tblAEX[[#This Row],[Datum]],-12),tblAEX[Datum]))-1</f>
        <v>0.26487406398910807</v>
      </c>
      <c r="H1921" t="e">
        <f ca="1">IF(tblAEX[[#This Row],[Close]]=MinClose,tblAEX[[#This Row],[Close]],NA())</f>
        <v>#N/A</v>
      </c>
      <c r="I1921" t="e">
        <f ca="1">IF(tblAEX[[#This Row],[Close]]=MaxClose,tblAEX[[#This Row],[Close]],NA())</f>
        <v>#N/A</v>
      </c>
    </row>
    <row r="1922" spans="1:9" x14ac:dyDescent="0.25">
      <c r="A1922" s="1">
        <v>39273</v>
      </c>
      <c r="B1922">
        <v>558.77</v>
      </c>
      <c r="C1922">
        <v>559.95000000000005</v>
      </c>
      <c r="D1922">
        <v>553.76</v>
      </c>
      <c r="E1922">
        <v>554.95000000000005</v>
      </c>
      <c r="F1922" t="e">
        <f>IF(tblAEX[[#This Row],[Datum]]&lt;=INDEX(tblRecessie[Eind],MATCH(tblAEX[[#This Row],[Datum]],tblRecessie[Start])),1,NA())</f>
        <v>#N/A</v>
      </c>
      <c r="G1922" s="3">
        <f>tblAEX[[#This Row],[Close]]/INDEX(tblAEX[Close],MATCH(EDATE(tblAEX[[#This Row],[Datum]],-12),tblAEX[Datum]))-1</f>
        <v>0.25389760043382004</v>
      </c>
      <c r="H1922" t="e">
        <f ca="1">IF(tblAEX[[#This Row],[Close]]=MinClose,tblAEX[[#This Row],[Close]],NA())</f>
        <v>#N/A</v>
      </c>
      <c r="I1922" t="e">
        <f ca="1">IF(tblAEX[[#This Row],[Close]]=MaxClose,tblAEX[[#This Row],[Close]],NA())</f>
        <v>#N/A</v>
      </c>
    </row>
    <row r="1923" spans="1:9" x14ac:dyDescent="0.25">
      <c r="A1923" s="1">
        <v>39274</v>
      </c>
      <c r="B1923">
        <v>550.54</v>
      </c>
      <c r="C1923">
        <v>554.48</v>
      </c>
      <c r="D1923">
        <v>549.34</v>
      </c>
      <c r="E1923">
        <v>553.55999999999995</v>
      </c>
      <c r="F1923" t="e">
        <f>IF(tblAEX[[#This Row],[Datum]]&lt;=INDEX(tblRecessie[Eind],MATCH(tblAEX[[#This Row],[Datum]],tblRecessie[Start])),1,NA())</f>
        <v>#N/A</v>
      </c>
      <c r="G1923" s="3">
        <f>tblAEX[[#This Row],[Close]]/INDEX(tblAEX[Close],MATCH(EDATE(tblAEX[[#This Row],[Datum]],-12),tblAEX[Datum]))-1</f>
        <v>0.26219303645940206</v>
      </c>
      <c r="H1923" t="e">
        <f ca="1">IF(tblAEX[[#This Row],[Close]]=MinClose,tblAEX[[#This Row],[Close]],NA())</f>
        <v>#N/A</v>
      </c>
      <c r="I1923" t="e">
        <f ca="1">IF(tblAEX[[#This Row],[Close]]=MaxClose,tblAEX[[#This Row],[Close]],NA())</f>
        <v>#N/A</v>
      </c>
    </row>
    <row r="1924" spans="1:9" x14ac:dyDescent="0.25">
      <c r="A1924" s="1">
        <v>39275</v>
      </c>
      <c r="B1924">
        <v>554.54999999999995</v>
      </c>
      <c r="C1924">
        <v>560.14</v>
      </c>
      <c r="D1924">
        <v>551.34</v>
      </c>
      <c r="E1924">
        <v>560.14</v>
      </c>
      <c r="F1924" t="e">
        <f>IF(tblAEX[[#This Row],[Datum]]&lt;=INDEX(tblRecessie[Eind],MATCH(tblAEX[[#This Row],[Datum]],tblRecessie[Start])),1,NA())</f>
        <v>#N/A</v>
      </c>
      <c r="G1924" s="3">
        <f>tblAEX[[#This Row],[Close]]/INDEX(tblAEX[Close],MATCH(EDATE(tblAEX[[#This Row],[Datum]],-12),tblAEX[Datum]))-1</f>
        <v>0.27180255659242092</v>
      </c>
      <c r="H1924" t="e">
        <f ca="1">IF(tblAEX[[#This Row],[Close]]=MinClose,tblAEX[[#This Row],[Close]],NA())</f>
        <v>#N/A</v>
      </c>
      <c r="I1924" t="e">
        <f ca="1">IF(tblAEX[[#This Row],[Close]]=MaxClose,tblAEX[[#This Row],[Close]],NA())</f>
        <v>#N/A</v>
      </c>
    </row>
    <row r="1925" spans="1:9" x14ac:dyDescent="0.25">
      <c r="A1925" s="1">
        <v>39276</v>
      </c>
      <c r="B1925">
        <v>563.47</v>
      </c>
      <c r="C1925">
        <v>563.98</v>
      </c>
      <c r="D1925">
        <v>560.36</v>
      </c>
      <c r="E1925">
        <v>560.92999999999995</v>
      </c>
      <c r="F1925" t="e">
        <f>IF(tblAEX[[#This Row],[Datum]]&lt;=INDEX(tblRecessie[Eind],MATCH(tblAEX[[#This Row],[Datum]],tblRecessie[Start])),1,NA())</f>
        <v>#N/A</v>
      </c>
      <c r="G1925" s="3">
        <f>tblAEX[[#This Row],[Close]]/INDEX(tblAEX[Close],MATCH(EDATE(tblAEX[[#This Row],[Datum]],-12),tblAEX[Datum]))-1</f>
        <v>0.2912455974770376</v>
      </c>
      <c r="H1925" t="e">
        <f ca="1">IF(tblAEX[[#This Row],[Close]]=MinClose,tblAEX[[#This Row],[Close]],NA())</f>
        <v>#N/A</v>
      </c>
      <c r="I1925" t="e">
        <f ca="1">IF(tblAEX[[#This Row],[Close]]=MaxClose,tblAEX[[#This Row],[Close]],NA())</f>
        <v>#N/A</v>
      </c>
    </row>
    <row r="1926" spans="1:9" x14ac:dyDescent="0.25">
      <c r="A1926" s="1">
        <v>39279</v>
      </c>
      <c r="B1926">
        <v>563.02</v>
      </c>
      <c r="C1926">
        <v>563.66</v>
      </c>
      <c r="D1926">
        <v>560.38</v>
      </c>
      <c r="E1926">
        <v>561.9</v>
      </c>
      <c r="F1926" t="e">
        <f>IF(tblAEX[[#This Row],[Datum]]&lt;=INDEX(tblRecessie[Eind],MATCH(tblAEX[[#This Row],[Datum]],tblRecessie[Start])),1,NA())</f>
        <v>#N/A</v>
      </c>
      <c r="G1926" s="3">
        <f>tblAEX[[#This Row],[Close]]/INDEX(tblAEX[Close],MATCH(EDATE(tblAEX[[#This Row],[Datum]],-12),tblAEX[Datum]))-1</f>
        <v>0.31183900263815278</v>
      </c>
      <c r="H1926" t="e">
        <f ca="1">IF(tblAEX[[#This Row],[Close]]=MinClose,tblAEX[[#This Row],[Close]],NA())</f>
        <v>#N/A</v>
      </c>
      <c r="I1926" t="e">
        <f ca="1">IF(tblAEX[[#This Row],[Close]]=MaxClose,tblAEX[[#This Row],[Close]],NA())</f>
        <v>#N/A</v>
      </c>
    </row>
    <row r="1927" spans="1:9" x14ac:dyDescent="0.25">
      <c r="A1927" s="1">
        <v>39280</v>
      </c>
      <c r="B1927">
        <v>560.30999999999995</v>
      </c>
      <c r="C1927">
        <v>561.55999999999995</v>
      </c>
      <c r="D1927">
        <v>558.04999999999995</v>
      </c>
      <c r="E1927">
        <v>560.79</v>
      </c>
      <c r="F1927" t="e">
        <f>IF(tblAEX[[#This Row],[Datum]]&lt;=INDEX(tblRecessie[Eind],MATCH(tblAEX[[#This Row],[Datum]],tblRecessie[Start])),1,NA())</f>
        <v>#N/A</v>
      </c>
      <c r="G1927" s="3">
        <f>tblAEX[[#This Row],[Close]]/INDEX(tblAEX[Close],MATCH(EDATE(tblAEX[[#This Row],[Datum]],-12),tblAEX[Datum]))-1</f>
        <v>0.3126184958921423</v>
      </c>
      <c r="H1927" t="e">
        <f ca="1">IF(tblAEX[[#This Row],[Close]]=MinClose,tblAEX[[#This Row],[Close]],NA())</f>
        <v>#N/A</v>
      </c>
      <c r="I1927" t="e">
        <f ca="1">IF(tblAEX[[#This Row],[Close]]=MaxClose,tblAEX[[#This Row],[Close]],NA())</f>
        <v>#N/A</v>
      </c>
    </row>
    <row r="1928" spans="1:9" x14ac:dyDescent="0.25">
      <c r="A1928" s="1">
        <v>39281</v>
      </c>
      <c r="B1928">
        <v>556.79</v>
      </c>
      <c r="C1928">
        <v>559.83000000000004</v>
      </c>
      <c r="D1928">
        <v>555.63</v>
      </c>
      <c r="E1928">
        <v>555.63</v>
      </c>
      <c r="F1928" t="e">
        <f>IF(tblAEX[[#This Row],[Datum]]&lt;=INDEX(tblRecessie[Eind],MATCH(tblAEX[[#This Row],[Datum]],tblRecessie[Start])),1,NA())</f>
        <v>#N/A</v>
      </c>
      <c r="G1928" s="3">
        <f>tblAEX[[#This Row],[Close]]/INDEX(tblAEX[Close],MATCH(EDATE(tblAEX[[#This Row],[Datum]],-12),tblAEX[Datum]))-1</f>
        <v>0.30185098406747879</v>
      </c>
      <c r="H1928" t="e">
        <f ca="1">IF(tblAEX[[#This Row],[Close]]=MinClose,tblAEX[[#This Row],[Close]],NA())</f>
        <v>#N/A</v>
      </c>
      <c r="I1928" t="e">
        <f ca="1">IF(tblAEX[[#This Row],[Close]]=MaxClose,tblAEX[[#This Row],[Close]],NA())</f>
        <v>#N/A</v>
      </c>
    </row>
    <row r="1929" spans="1:9" x14ac:dyDescent="0.25">
      <c r="A1929" s="1">
        <v>39282</v>
      </c>
      <c r="B1929">
        <v>559.25</v>
      </c>
      <c r="C1929">
        <v>561.16999999999996</v>
      </c>
      <c r="D1929">
        <v>557.79</v>
      </c>
      <c r="E1929">
        <v>560.25</v>
      </c>
      <c r="F1929" t="e">
        <f>IF(tblAEX[[#This Row],[Datum]]&lt;=INDEX(tblRecessie[Eind],MATCH(tblAEX[[#This Row],[Datum]],tblRecessie[Start])),1,NA())</f>
        <v>#N/A</v>
      </c>
      <c r="G1929" s="3">
        <f>tblAEX[[#This Row],[Close]]/INDEX(tblAEX[Close],MATCH(EDATE(tblAEX[[#This Row],[Datum]],-12),tblAEX[Datum]))-1</f>
        <v>0.28074707388441844</v>
      </c>
      <c r="H1929" t="e">
        <f ca="1">IF(tblAEX[[#This Row],[Close]]=MinClose,tblAEX[[#This Row],[Close]],NA())</f>
        <v>#N/A</v>
      </c>
      <c r="I1929" t="e">
        <f ca="1">IF(tblAEX[[#This Row],[Close]]=MaxClose,tblAEX[[#This Row],[Close]],NA())</f>
        <v>#N/A</v>
      </c>
    </row>
    <row r="1930" spans="1:9" x14ac:dyDescent="0.25">
      <c r="A1930" s="1">
        <v>39283</v>
      </c>
      <c r="B1930">
        <v>559.71</v>
      </c>
      <c r="C1930">
        <v>561.57000000000005</v>
      </c>
      <c r="D1930">
        <v>554.99</v>
      </c>
      <c r="E1930">
        <v>555.02</v>
      </c>
      <c r="F1930" t="e">
        <f>IF(tblAEX[[#This Row],[Datum]]&lt;=INDEX(tblRecessie[Eind],MATCH(tblAEX[[#This Row],[Datum]],tblRecessie[Start])),1,NA())</f>
        <v>#N/A</v>
      </c>
      <c r="G1930" s="3">
        <f>tblAEX[[#This Row],[Close]]/INDEX(tblAEX[Close],MATCH(EDATE(tblAEX[[#This Row],[Datum]],-12),tblAEX[Datum]))-1</f>
        <v>0.26508935083880369</v>
      </c>
      <c r="H1930" t="e">
        <f ca="1">IF(tblAEX[[#This Row],[Close]]=MinClose,tblAEX[[#This Row],[Close]],NA())</f>
        <v>#N/A</v>
      </c>
      <c r="I1930" t="e">
        <f ca="1">IF(tblAEX[[#This Row],[Close]]=MaxClose,tblAEX[[#This Row],[Close]],NA())</f>
        <v>#N/A</v>
      </c>
    </row>
    <row r="1931" spans="1:9" x14ac:dyDescent="0.25">
      <c r="A1931" s="1">
        <v>39286</v>
      </c>
      <c r="B1931">
        <v>554.71</v>
      </c>
      <c r="C1931">
        <v>558.95000000000005</v>
      </c>
      <c r="D1931">
        <v>554.66999999999996</v>
      </c>
      <c r="E1931">
        <v>558.95000000000005</v>
      </c>
      <c r="F1931" t="e">
        <f>IF(tblAEX[[#This Row],[Datum]]&lt;=INDEX(tblRecessie[Eind],MATCH(tblAEX[[#This Row],[Datum]],tblRecessie[Start])),1,NA())</f>
        <v>#N/A</v>
      </c>
      <c r="G1931" s="3">
        <f>tblAEX[[#This Row],[Close]]/INDEX(tblAEX[Close],MATCH(EDATE(tblAEX[[#This Row],[Datum]],-12),tblAEX[Datum]))-1</f>
        <v>0.28111391244556505</v>
      </c>
      <c r="H1931" t="e">
        <f ca="1">IF(tblAEX[[#This Row],[Close]]=MinClose,tblAEX[[#This Row],[Close]],NA())</f>
        <v>#N/A</v>
      </c>
      <c r="I1931" t="e">
        <f ca="1">IF(tblAEX[[#This Row],[Close]]=MaxClose,tblAEX[[#This Row],[Close]],NA())</f>
        <v>#N/A</v>
      </c>
    </row>
    <row r="1932" spans="1:9" x14ac:dyDescent="0.25">
      <c r="A1932" s="1">
        <v>39287</v>
      </c>
      <c r="B1932">
        <v>557.98</v>
      </c>
      <c r="C1932">
        <v>558.83000000000004</v>
      </c>
      <c r="D1932">
        <v>551.03</v>
      </c>
      <c r="E1932">
        <v>551.59</v>
      </c>
      <c r="F1932" t="e">
        <f>IF(tblAEX[[#This Row],[Datum]]&lt;=INDEX(tblRecessie[Eind],MATCH(tblAEX[[#This Row],[Datum]],tblRecessie[Start])),1,NA())</f>
        <v>#N/A</v>
      </c>
      <c r="G1932" s="3">
        <f>tblAEX[[#This Row],[Close]]/INDEX(tblAEX[Close],MATCH(EDATE(tblAEX[[#This Row],[Datum]],-12),tblAEX[Datum]))-1</f>
        <v>0.23697075708647297</v>
      </c>
      <c r="H1932" t="e">
        <f ca="1">IF(tblAEX[[#This Row],[Close]]=MinClose,tblAEX[[#This Row],[Close]],NA())</f>
        <v>#N/A</v>
      </c>
      <c r="I1932" t="e">
        <f ca="1">IF(tblAEX[[#This Row],[Close]]=MaxClose,tblAEX[[#This Row],[Close]],NA())</f>
        <v>#N/A</v>
      </c>
    </row>
    <row r="1933" spans="1:9" x14ac:dyDescent="0.25">
      <c r="A1933" s="1">
        <v>39288</v>
      </c>
      <c r="B1933">
        <v>547.32000000000005</v>
      </c>
      <c r="C1933">
        <v>551.66999999999996</v>
      </c>
      <c r="D1933">
        <v>544.55999999999995</v>
      </c>
      <c r="E1933">
        <v>546.88</v>
      </c>
      <c r="F1933" t="e">
        <f>IF(tblAEX[[#This Row],[Datum]]&lt;=INDEX(tblRecessie[Eind],MATCH(tblAEX[[#This Row],[Datum]],tblRecessie[Start])),1,NA())</f>
        <v>#N/A</v>
      </c>
      <c r="G1933" s="3">
        <f>tblAEX[[#This Row],[Close]]/INDEX(tblAEX[Close],MATCH(EDATE(tblAEX[[#This Row],[Datum]],-12),tblAEX[Datum]))-1</f>
        <v>0.23157302105618727</v>
      </c>
      <c r="H1933" t="e">
        <f ca="1">IF(tblAEX[[#This Row],[Close]]=MinClose,tblAEX[[#This Row],[Close]],NA())</f>
        <v>#N/A</v>
      </c>
      <c r="I1933" t="e">
        <f ca="1">IF(tblAEX[[#This Row],[Close]]=MaxClose,tblAEX[[#This Row],[Close]],NA())</f>
        <v>#N/A</v>
      </c>
    </row>
    <row r="1934" spans="1:9" x14ac:dyDescent="0.25">
      <c r="A1934" s="1">
        <v>39289</v>
      </c>
      <c r="B1934">
        <v>549.58000000000004</v>
      </c>
      <c r="C1934">
        <v>549.84</v>
      </c>
      <c r="D1934">
        <v>533.04</v>
      </c>
      <c r="E1934">
        <v>533.04</v>
      </c>
      <c r="F1934" t="e">
        <f>IF(tblAEX[[#This Row],[Datum]]&lt;=INDEX(tblRecessie[Eind],MATCH(tblAEX[[#This Row],[Datum]],tblRecessie[Start])),1,NA())</f>
        <v>#N/A</v>
      </c>
      <c r="G1934" s="3">
        <f>tblAEX[[#This Row],[Close]]/INDEX(tblAEX[Close],MATCH(EDATE(tblAEX[[#This Row],[Datum]],-12),tblAEX[Datum]))-1</f>
        <v>0.19413952238003485</v>
      </c>
      <c r="H1934" t="e">
        <f ca="1">IF(tblAEX[[#This Row],[Close]]=MinClose,tblAEX[[#This Row],[Close]],NA())</f>
        <v>#N/A</v>
      </c>
      <c r="I1934" t="e">
        <f ca="1">IF(tblAEX[[#This Row],[Close]]=MaxClose,tblAEX[[#This Row],[Close]],NA())</f>
        <v>#N/A</v>
      </c>
    </row>
    <row r="1935" spans="1:9" x14ac:dyDescent="0.25">
      <c r="A1935" s="1">
        <v>39290</v>
      </c>
      <c r="B1935">
        <v>528.54999999999995</v>
      </c>
      <c r="C1935">
        <v>535.94000000000005</v>
      </c>
      <c r="D1935">
        <v>525.78</v>
      </c>
      <c r="E1935">
        <v>526.69000000000005</v>
      </c>
      <c r="F1935" t="e">
        <f>IF(tblAEX[[#This Row],[Datum]]&lt;=INDEX(tblRecessie[Eind],MATCH(tblAEX[[#This Row],[Datum]],tblRecessie[Start])),1,NA())</f>
        <v>#N/A</v>
      </c>
      <c r="G1935" s="3">
        <f>tblAEX[[#This Row],[Close]]/INDEX(tblAEX[Close],MATCH(EDATE(tblAEX[[#This Row],[Datum]],-12),tblAEX[Datum]))-1</f>
        <v>0.16398152445357916</v>
      </c>
      <c r="H1935" t="e">
        <f ca="1">IF(tblAEX[[#This Row],[Close]]=MinClose,tblAEX[[#This Row],[Close]],NA())</f>
        <v>#N/A</v>
      </c>
      <c r="I1935" t="e">
        <f ca="1">IF(tblAEX[[#This Row],[Close]]=MaxClose,tblAEX[[#This Row],[Close]],NA())</f>
        <v>#N/A</v>
      </c>
    </row>
    <row r="1936" spans="1:9" x14ac:dyDescent="0.25">
      <c r="A1936" s="1">
        <v>39293</v>
      </c>
      <c r="B1936">
        <v>527.11</v>
      </c>
      <c r="C1936">
        <v>530.74</v>
      </c>
      <c r="D1936">
        <v>523.76</v>
      </c>
      <c r="E1936">
        <v>525.76</v>
      </c>
      <c r="F1936" t="e">
        <f>IF(tblAEX[[#This Row],[Datum]]&lt;=INDEX(tblRecessie[Eind],MATCH(tblAEX[[#This Row],[Datum]],tblRecessie[Start])),1,NA())</f>
        <v>#N/A</v>
      </c>
      <c r="G1936" s="3">
        <f>tblAEX[[#This Row],[Close]]/INDEX(tblAEX[Close],MATCH(EDATE(tblAEX[[#This Row],[Datum]],-12),tblAEX[Datum]))-1</f>
        <v>0.15242646091797818</v>
      </c>
      <c r="H1936" t="e">
        <f ca="1">IF(tblAEX[[#This Row],[Close]]=MinClose,tblAEX[[#This Row],[Close]],NA())</f>
        <v>#N/A</v>
      </c>
      <c r="I1936" t="e">
        <f ca="1">IF(tblAEX[[#This Row],[Close]]=MaxClose,tblAEX[[#This Row],[Close]],NA())</f>
        <v>#N/A</v>
      </c>
    </row>
    <row r="1937" spans="1:9" x14ac:dyDescent="0.25">
      <c r="A1937" s="1">
        <v>39294</v>
      </c>
      <c r="B1937">
        <v>529.44000000000005</v>
      </c>
      <c r="C1937">
        <v>534.04</v>
      </c>
      <c r="D1937">
        <v>528.5</v>
      </c>
      <c r="E1937">
        <v>533.99</v>
      </c>
      <c r="F1937" t="e">
        <f>IF(tblAEX[[#This Row],[Datum]]&lt;=INDEX(tblRecessie[Eind],MATCH(tblAEX[[#This Row],[Datum]],tblRecessie[Start])),1,NA())</f>
        <v>#N/A</v>
      </c>
      <c r="G1937" s="3">
        <f>tblAEX[[#This Row],[Close]]/INDEX(tblAEX[Close],MATCH(EDATE(tblAEX[[#This Row],[Datum]],-12),tblAEX[Datum]))-1</f>
        <v>0.1760340043166102</v>
      </c>
      <c r="H1937" t="e">
        <f ca="1">IF(tblAEX[[#This Row],[Close]]=MinClose,tblAEX[[#This Row],[Close]],NA())</f>
        <v>#N/A</v>
      </c>
      <c r="I1937" t="e">
        <f ca="1">IF(tblAEX[[#This Row],[Close]]=MaxClose,tblAEX[[#This Row],[Close]],NA())</f>
        <v>#N/A</v>
      </c>
    </row>
    <row r="1938" spans="1:9" x14ac:dyDescent="0.25">
      <c r="A1938" s="1">
        <v>39295</v>
      </c>
      <c r="B1938">
        <v>523.46</v>
      </c>
      <c r="C1938">
        <v>528.78</v>
      </c>
      <c r="D1938">
        <v>519.04</v>
      </c>
      <c r="E1938">
        <v>524.45000000000005</v>
      </c>
      <c r="F1938" t="e">
        <f>IF(tblAEX[[#This Row],[Datum]]&lt;=INDEX(tblRecessie[Eind],MATCH(tblAEX[[#This Row],[Datum]],tblRecessie[Start])),1,NA())</f>
        <v>#N/A</v>
      </c>
      <c r="G1938" s="3">
        <f>tblAEX[[#This Row],[Close]]/INDEX(tblAEX[Close],MATCH(EDATE(tblAEX[[#This Row],[Datum]],-12),tblAEX[Datum]))-1</f>
        <v>0.16554804871544149</v>
      </c>
      <c r="H1938" t="e">
        <f ca="1">IF(tblAEX[[#This Row],[Close]]=MinClose,tblAEX[[#This Row],[Close]],NA())</f>
        <v>#N/A</v>
      </c>
      <c r="I1938" t="e">
        <f ca="1">IF(tblAEX[[#This Row],[Close]]=MaxClose,tblAEX[[#This Row],[Close]],NA())</f>
        <v>#N/A</v>
      </c>
    </row>
    <row r="1939" spans="1:9" x14ac:dyDescent="0.25">
      <c r="A1939" s="1">
        <v>39296</v>
      </c>
      <c r="B1939">
        <v>530.16</v>
      </c>
      <c r="C1939">
        <v>530.49</v>
      </c>
      <c r="D1939">
        <v>525.21</v>
      </c>
      <c r="E1939">
        <v>527.76</v>
      </c>
      <c r="F1939" t="e">
        <f>IF(tblAEX[[#This Row],[Datum]]&lt;=INDEX(tblRecessie[Eind],MATCH(tblAEX[[#This Row],[Datum]],tblRecessie[Start])),1,NA())</f>
        <v>#N/A</v>
      </c>
      <c r="G1939" s="3">
        <f>tblAEX[[#This Row],[Close]]/INDEX(tblAEX[Close],MATCH(EDATE(tblAEX[[#This Row],[Datum]],-12),tblAEX[Datum]))-1</f>
        <v>0.15914781462771788</v>
      </c>
      <c r="H1939" t="e">
        <f ca="1">IF(tblAEX[[#This Row],[Close]]=MinClose,tblAEX[[#This Row],[Close]],NA())</f>
        <v>#N/A</v>
      </c>
      <c r="I1939" t="e">
        <f ca="1">IF(tblAEX[[#This Row],[Close]]=MaxClose,tblAEX[[#This Row],[Close]],NA())</f>
        <v>#N/A</v>
      </c>
    </row>
    <row r="1940" spans="1:9" x14ac:dyDescent="0.25">
      <c r="A1940" s="1">
        <v>39297</v>
      </c>
      <c r="B1940">
        <v>528.13</v>
      </c>
      <c r="C1940">
        <v>528.36</v>
      </c>
      <c r="D1940">
        <v>520.1</v>
      </c>
      <c r="E1940">
        <v>521.52</v>
      </c>
      <c r="F1940" t="e">
        <f>IF(tblAEX[[#This Row],[Datum]]&lt;=INDEX(tblRecessie[Eind],MATCH(tblAEX[[#This Row],[Datum]],tblRecessie[Start])),1,NA())</f>
        <v>#N/A</v>
      </c>
      <c r="G1940" s="3">
        <f>tblAEX[[#This Row],[Close]]/INDEX(tblAEX[Close],MATCH(EDATE(tblAEX[[#This Row],[Datum]],-12),tblAEX[Datum]))-1</f>
        <v>0.15726173305225788</v>
      </c>
      <c r="H1940" t="e">
        <f ca="1">IF(tblAEX[[#This Row],[Close]]=MinClose,tblAEX[[#This Row],[Close]],NA())</f>
        <v>#N/A</v>
      </c>
      <c r="I1940" t="e">
        <f ca="1">IF(tblAEX[[#This Row],[Close]]=MaxClose,tblAEX[[#This Row],[Close]],NA())</f>
        <v>#N/A</v>
      </c>
    </row>
    <row r="1941" spans="1:9" x14ac:dyDescent="0.25">
      <c r="A1941" s="1">
        <v>39300</v>
      </c>
      <c r="B1941">
        <v>515.72</v>
      </c>
      <c r="C1941">
        <v>519.86</v>
      </c>
      <c r="D1941">
        <v>515.08000000000004</v>
      </c>
      <c r="E1941">
        <v>516.04</v>
      </c>
      <c r="F1941" t="e">
        <f>IF(tblAEX[[#This Row],[Datum]]&lt;=INDEX(tblRecessie[Eind],MATCH(tblAEX[[#This Row],[Datum]],tblRecessie[Start])),1,NA())</f>
        <v>#N/A</v>
      </c>
      <c r="G1941" s="3">
        <f>tblAEX[[#This Row],[Close]]/INDEX(tblAEX[Close],MATCH(EDATE(tblAEX[[#This Row],[Datum]],-12),tblAEX[Datum]))-1</f>
        <v>0.13216322948661685</v>
      </c>
      <c r="H1941" t="e">
        <f ca="1">IF(tblAEX[[#This Row],[Close]]=MinClose,tblAEX[[#This Row],[Close]],NA())</f>
        <v>#N/A</v>
      </c>
      <c r="I1941" t="e">
        <f ca="1">IF(tblAEX[[#This Row],[Close]]=MaxClose,tblAEX[[#This Row],[Close]],NA())</f>
        <v>#N/A</v>
      </c>
    </row>
    <row r="1942" spans="1:9" x14ac:dyDescent="0.25">
      <c r="A1942" s="1">
        <v>39301</v>
      </c>
      <c r="B1942">
        <v>521.74</v>
      </c>
      <c r="C1942">
        <v>522.08000000000004</v>
      </c>
      <c r="D1942">
        <v>517.62</v>
      </c>
      <c r="E1942">
        <v>521.42999999999995</v>
      </c>
      <c r="F1942" t="e">
        <f>IF(tblAEX[[#This Row],[Datum]]&lt;=INDEX(tblRecessie[Eind],MATCH(tblAEX[[#This Row],[Datum]],tblRecessie[Start])),1,NA())</f>
        <v>#N/A</v>
      </c>
      <c r="G1942" s="3">
        <f>tblAEX[[#This Row],[Close]]/INDEX(tblAEX[Close],MATCH(EDATE(tblAEX[[#This Row],[Datum]],-12),tblAEX[Datum]))-1</f>
        <v>0.15593340575051529</v>
      </c>
      <c r="H1942" t="e">
        <f ca="1">IF(tblAEX[[#This Row],[Close]]=MinClose,tblAEX[[#This Row],[Close]],NA())</f>
        <v>#N/A</v>
      </c>
      <c r="I1942" t="e">
        <f ca="1">IF(tblAEX[[#This Row],[Close]]=MaxClose,tblAEX[[#This Row],[Close]],NA())</f>
        <v>#N/A</v>
      </c>
    </row>
    <row r="1943" spans="1:9" x14ac:dyDescent="0.25">
      <c r="A1943" s="1">
        <v>39302</v>
      </c>
      <c r="B1943">
        <v>526.32000000000005</v>
      </c>
      <c r="C1943">
        <v>532.83000000000004</v>
      </c>
      <c r="D1943">
        <v>525.46</v>
      </c>
      <c r="E1943">
        <v>530.98</v>
      </c>
      <c r="F1943" t="e">
        <f>IF(tblAEX[[#This Row],[Datum]]&lt;=INDEX(tblRecessie[Eind],MATCH(tblAEX[[#This Row],[Datum]],tblRecessie[Start])),1,NA())</f>
        <v>#N/A</v>
      </c>
      <c r="G1943" s="3">
        <f>tblAEX[[#This Row],[Close]]/INDEX(tblAEX[Close],MATCH(EDATE(tblAEX[[#This Row],[Datum]],-12),tblAEX[Datum]))-1</f>
        <v>0.17943136383829406</v>
      </c>
      <c r="H1943" t="e">
        <f ca="1">IF(tblAEX[[#This Row],[Close]]=MinClose,tblAEX[[#This Row],[Close]],NA())</f>
        <v>#N/A</v>
      </c>
      <c r="I1943" t="e">
        <f ca="1">IF(tblAEX[[#This Row],[Close]]=MaxClose,tblAEX[[#This Row],[Close]],NA())</f>
        <v>#N/A</v>
      </c>
    </row>
    <row r="1944" spans="1:9" x14ac:dyDescent="0.25">
      <c r="A1944" s="1">
        <v>39303</v>
      </c>
      <c r="B1944">
        <v>530.24</v>
      </c>
      <c r="C1944">
        <v>530.24</v>
      </c>
      <c r="D1944">
        <v>514.44000000000005</v>
      </c>
      <c r="E1944">
        <v>517.85</v>
      </c>
      <c r="F1944" t="e">
        <f>IF(tblAEX[[#This Row],[Datum]]&lt;=INDEX(tblRecessie[Eind],MATCH(tblAEX[[#This Row],[Datum]],tblRecessie[Start])),1,NA())</f>
        <v>#N/A</v>
      </c>
      <c r="G1944" s="3">
        <f>tblAEX[[#This Row],[Close]]/INDEX(tblAEX[Close],MATCH(EDATE(tblAEX[[#This Row],[Datum]],-12),tblAEX[Datum]))-1</f>
        <v>0.14242537889651219</v>
      </c>
      <c r="H1944" t="e">
        <f ca="1">IF(tblAEX[[#This Row],[Close]]=MinClose,tblAEX[[#This Row],[Close]],NA())</f>
        <v>#N/A</v>
      </c>
      <c r="I1944" t="e">
        <f ca="1">IF(tblAEX[[#This Row],[Close]]=MaxClose,tblAEX[[#This Row],[Close]],NA())</f>
        <v>#N/A</v>
      </c>
    </row>
    <row r="1945" spans="1:9" x14ac:dyDescent="0.25">
      <c r="A1945" s="1">
        <v>39304</v>
      </c>
      <c r="B1945">
        <v>507.82</v>
      </c>
      <c r="C1945">
        <v>509.28</v>
      </c>
      <c r="D1945">
        <v>497.79</v>
      </c>
      <c r="E1945">
        <v>502.04</v>
      </c>
      <c r="F1945" t="e">
        <f>IF(tblAEX[[#This Row],[Datum]]&lt;=INDEX(tblRecessie[Eind],MATCH(tblAEX[[#This Row],[Datum]],tblRecessie[Start])),1,NA())</f>
        <v>#N/A</v>
      </c>
      <c r="G1945" s="3">
        <f>tblAEX[[#This Row],[Close]]/INDEX(tblAEX[Close],MATCH(EDATE(tblAEX[[#This Row],[Datum]],-12),tblAEX[Datum]))-1</f>
        <v>0.11181485992691842</v>
      </c>
      <c r="H1945" t="e">
        <f ca="1">IF(tblAEX[[#This Row],[Close]]=MinClose,tblAEX[[#This Row],[Close]],NA())</f>
        <v>#N/A</v>
      </c>
      <c r="I1945" t="e">
        <f ca="1">IF(tblAEX[[#This Row],[Close]]=MaxClose,tblAEX[[#This Row],[Close]],NA())</f>
        <v>#N/A</v>
      </c>
    </row>
    <row r="1946" spans="1:9" x14ac:dyDescent="0.25">
      <c r="A1946" s="1">
        <v>39307</v>
      </c>
      <c r="B1946">
        <v>508.21</v>
      </c>
      <c r="C1946">
        <v>513.91999999999996</v>
      </c>
      <c r="D1946">
        <v>506.54</v>
      </c>
      <c r="E1946">
        <v>513.25</v>
      </c>
      <c r="F1946" t="e">
        <f>IF(tblAEX[[#This Row],[Datum]]&lt;=INDEX(tblRecessie[Eind],MATCH(tblAEX[[#This Row],[Datum]],tblRecessie[Start])),1,NA())</f>
        <v>#N/A</v>
      </c>
      <c r="G1946" s="3">
        <f>tblAEX[[#This Row],[Close]]/INDEX(tblAEX[Close],MATCH(EDATE(tblAEX[[#This Row],[Datum]],-12),tblAEX[Datum]))-1</f>
        <v>0.13611209491765552</v>
      </c>
      <c r="H1946" t="e">
        <f ca="1">IF(tblAEX[[#This Row],[Close]]=MinClose,tblAEX[[#This Row],[Close]],NA())</f>
        <v>#N/A</v>
      </c>
      <c r="I1946" t="e">
        <f ca="1">IF(tblAEX[[#This Row],[Close]]=MaxClose,tblAEX[[#This Row],[Close]],NA())</f>
        <v>#N/A</v>
      </c>
    </row>
    <row r="1947" spans="1:9" x14ac:dyDescent="0.25">
      <c r="A1947" s="1">
        <v>39308</v>
      </c>
      <c r="B1947">
        <v>511.94</v>
      </c>
      <c r="C1947">
        <v>515.34</v>
      </c>
      <c r="D1947">
        <v>507.06</v>
      </c>
      <c r="E1947">
        <v>508.43</v>
      </c>
      <c r="F1947" t="e">
        <f>IF(tblAEX[[#This Row],[Datum]]&lt;=INDEX(tblRecessie[Eind],MATCH(tblAEX[[#This Row],[Datum]],tblRecessie[Start])),1,NA())</f>
        <v>#N/A</v>
      </c>
      <c r="G1947" s="3">
        <f>tblAEX[[#This Row],[Close]]/INDEX(tblAEX[Close],MATCH(EDATE(tblAEX[[#This Row],[Datum]],-12),tblAEX[Datum]))-1</f>
        <v>0.11485582721192844</v>
      </c>
      <c r="H1947" t="e">
        <f ca="1">IF(tblAEX[[#This Row],[Close]]=MinClose,tblAEX[[#This Row],[Close]],NA())</f>
        <v>#N/A</v>
      </c>
      <c r="I1947" t="e">
        <f ca="1">IF(tblAEX[[#This Row],[Close]]=MaxClose,tblAEX[[#This Row],[Close]],NA())</f>
        <v>#N/A</v>
      </c>
    </row>
    <row r="1948" spans="1:9" x14ac:dyDescent="0.25">
      <c r="A1948" s="1">
        <v>39309</v>
      </c>
      <c r="B1948">
        <v>503.21</v>
      </c>
      <c r="C1948">
        <v>507.6</v>
      </c>
      <c r="D1948">
        <v>501.27</v>
      </c>
      <c r="E1948">
        <v>506.04</v>
      </c>
      <c r="F1948" t="e">
        <f>IF(tblAEX[[#This Row],[Datum]]&lt;=INDEX(tblRecessie[Eind],MATCH(tblAEX[[#This Row],[Datum]],tblRecessie[Start])),1,NA())</f>
        <v>#N/A</v>
      </c>
      <c r="G1948" s="3">
        <f>tblAEX[[#This Row],[Close]]/INDEX(tblAEX[Close],MATCH(EDATE(tblAEX[[#This Row],[Datum]],-12),tblAEX[Datum]))-1</f>
        <v>9.7105691056910581E-2</v>
      </c>
      <c r="H1948" t="e">
        <f ca="1">IF(tblAEX[[#This Row],[Close]]=MinClose,tblAEX[[#This Row],[Close]],NA())</f>
        <v>#N/A</v>
      </c>
      <c r="I1948" t="e">
        <f ca="1">IF(tblAEX[[#This Row],[Close]]=MaxClose,tblAEX[[#This Row],[Close]],NA())</f>
        <v>#N/A</v>
      </c>
    </row>
    <row r="1949" spans="1:9" x14ac:dyDescent="0.25">
      <c r="A1949" s="1">
        <v>39310</v>
      </c>
      <c r="B1949">
        <v>496.9</v>
      </c>
      <c r="C1949">
        <v>497.55</v>
      </c>
      <c r="D1949">
        <v>487.06</v>
      </c>
      <c r="E1949">
        <v>487.06</v>
      </c>
      <c r="F1949" t="e">
        <f>IF(tblAEX[[#This Row],[Datum]]&lt;=INDEX(tblRecessie[Eind],MATCH(tblAEX[[#This Row],[Datum]],tblRecessie[Start])),1,NA())</f>
        <v>#N/A</v>
      </c>
      <c r="G1949" s="3">
        <f>tblAEX[[#This Row],[Close]]/INDEX(tblAEX[Close],MATCH(EDATE(tblAEX[[#This Row],[Datum]],-12),tblAEX[Datum]))-1</f>
        <v>5.2306362752511548E-2</v>
      </c>
      <c r="H1949" t="e">
        <f ca="1">IF(tblAEX[[#This Row],[Close]]=MinClose,tblAEX[[#This Row],[Close]],NA())</f>
        <v>#N/A</v>
      </c>
      <c r="I1949" t="e">
        <f ca="1">IF(tblAEX[[#This Row],[Close]]=MaxClose,tblAEX[[#This Row],[Close]],NA())</f>
        <v>#N/A</v>
      </c>
    </row>
    <row r="1950" spans="1:9" x14ac:dyDescent="0.25">
      <c r="A1950" s="1">
        <v>39311</v>
      </c>
      <c r="B1950">
        <v>485.35</v>
      </c>
      <c r="C1950">
        <v>506.9</v>
      </c>
      <c r="D1950">
        <v>479.49</v>
      </c>
      <c r="E1950">
        <v>499</v>
      </c>
      <c r="F1950" t="e">
        <f>IF(tblAEX[[#This Row],[Datum]]&lt;=INDEX(tblRecessie[Eind],MATCH(tblAEX[[#This Row],[Datum]],tblRecessie[Start])),1,NA())</f>
        <v>#N/A</v>
      </c>
      <c r="G1950" s="3">
        <f>tblAEX[[#This Row],[Close]]/INDEX(tblAEX[Close],MATCH(EDATE(tblAEX[[#This Row],[Datum]],-12),tblAEX[Datum]))-1</f>
        <v>7.7195406268888656E-2</v>
      </c>
      <c r="H1950" t="e">
        <f ca="1">IF(tblAEX[[#This Row],[Close]]=MinClose,tblAEX[[#This Row],[Close]],NA())</f>
        <v>#N/A</v>
      </c>
      <c r="I1950" t="e">
        <f ca="1">IF(tblAEX[[#This Row],[Close]]=MaxClose,tblAEX[[#This Row],[Close]],NA())</f>
        <v>#N/A</v>
      </c>
    </row>
    <row r="1951" spans="1:9" x14ac:dyDescent="0.25">
      <c r="A1951" s="1">
        <v>39314</v>
      </c>
      <c r="B1951">
        <v>503.85</v>
      </c>
      <c r="C1951">
        <v>508.17</v>
      </c>
      <c r="D1951">
        <v>503.22</v>
      </c>
      <c r="E1951">
        <v>504.57</v>
      </c>
      <c r="F1951" t="e">
        <f>IF(tblAEX[[#This Row],[Datum]]&lt;=INDEX(tblRecessie[Eind],MATCH(tblAEX[[#This Row],[Datum]],tblRecessie[Start])),1,NA())</f>
        <v>#N/A</v>
      </c>
      <c r="G1951" s="3">
        <f>tblAEX[[#This Row],[Close]]/INDEX(tblAEX[Close],MATCH(EDATE(tblAEX[[#This Row],[Datum]],-12),tblAEX[Datum]))-1</f>
        <v>8.762286601138114E-2</v>
      </c>
      <c r="H1951" t="e">
        <f ca="1">IF(tblAEX[[#This Row],[Close]]=MinClose,tblAEX[[#This Row],[Close]],NA())</f>
        <v>#N/A</v>
      </c>
      <c r="I1951" t="e">
        <f ca="1">IF(tblAEX[[#This Row],[Close]]=MaxClose,tblAEX[[#This Row],[Close]],NA())</f>
        <v>#N/A</v>
      </c>
    </row>
    <row r="1952" spans="1:9" x14ac:dyDescent="0.25">
      <c r="A1952" s="1">
        <v>39315</v>
      </c>
      <c r="B1952">
        <v>506.18</v>
      </c>
      <c r="C1952">
        <v>507.87</v>
      </c>
      <c r="D1952">
        <v>499.83</v>
      </c>
      <c r="E1952">
        <v>505.61</v>
      </c>
      <c r="F1952" t="e">
        <f>IF(tblAEX[[#This Row],[Datum]]&lt;=INDEX(tblRecessie[Eind],MATCH(tblAEX[[#This Row],[Datum]],tblRecessie[Start])),1,NA())</f>
        <v>#N/A</v>
      </c>
      <c r="G1952" s="3">
        <f>tblAEX[[#This Row],[Close]]/INDEX(tblAEX[Close],MATCH(EDATE(tblAEX[[#This Row],[Datum]],-12),tblAEX[Datum]))-1</f>
        <v>9.2124589597373463E-2</v>
      </c>
      <c r="H1952" t="e">
        <f ca="1">IF(tblAEX[[#This Row],[Close]]=MinClose,tblAEX[[#This Row],[Close]],NA())</f>
        <v>#N/A</v>
      </c>
      <c r="I1952" t="e">
        <f ca="1">IF(tblAEX[[#This Row],[Close]]=MaxClose,tblAEX[[#This Row],[Close]],NA())</f>
        <v>#N/A</v>
      </c>
    </row>
    <row r="1953" spans="1:9" x14ac:dyDescent="0.25">
      <c r="A1953" s="1">
        <v>39316</v>
      </c>
      <c r="B1953">
        <v>507.95</v>
      </c>
      <c r="C1953">
        <v>515.44000000000005</v>
      </c>
      <c r="D1953">
        <v>507.71</v>
      </c>
      <c r="E1953">
        <v>514.29999999999995</v>
      </c>
      <c r="F1953" t="e">
        <f>IF(tblAEX[[#This Row],[Datum]]&lt;=INDEX(tblRecessie[Eind],MATCH(tblAEX[[#This Row],[Datum]],tblRecessie[Start])),1,NA())</f>
        <v>#N/A</v>
      </c>
      <c r="G1953" s="3">
        <f>tblAEX[[#This Row],[Close]]/INDEX(tblAEX[Close],MATCH(EDATE(tblAEX[[#This Row],[Datum]],-12),tblAEX[Datum]))-1</f>
        <v>0.10883532404812213</v>
      </c>
      <c r="H1953" t="e">
        <f ca="1">IF(tblAEX[[#This Row],[Close]]=MinClose,tblAEX[[#This Row],[Close]],NA())</f>
        <v>#N/A</v>
      </c>
      <c r="I1953" t="e">
        <f ca="1">IF(tblAEX[[#This Row],[Close]]=MaxClose,tblAEX[[#This Row],[Close]],NA())</f>
        <v>#N/A</v>
      </c>
    </row>
    <row r="1954" spans="1:9" x14ac:dyDescent="0.25">
      <c r="A1954" s="1">
        <v>39317</v>
      </c>
      <c r="B1954">
        <v>519.29999999999995</v>
      </c>
      <c r="C1954">
        <v>521.15</v>
      </c>
      <c r="D1954">
        <v>514.75</v>
      </c>
      <c r="E1954">
        <v>514.75</v>
      </c>
      <c r="F1954" t="e">
        <f>IF(tblAEX[[#This Row],[Datum]]&lt;=INDEX(tblRecessie[Eind],MATCH(tblAEX[[#This Row],[Datum]],tblRecessie[Start])),1,NA())</f>
        <v>#N/A</v>
      </c>
      <c r="G1954" s="3">
        <f>tblAEX[[#This Row],[Close]]/INDEX(tblAEX[Close],MATCH(EDATE(tblAEX[[#This Row],[Datum]],-12),tblAEX[Datum]))-1</f>
        <v>0.11647326754148146</v>
      </c>
      <c r="H1954" t="e">
        <f ca="1">IF(tblAEX[[#This Row],[Close]]=MinClose,tblAEX[[#This Row],[Close]],NA())</f>
        <v>#N/A</v>
      </c>
      <c r="I1954" t="e">
        <f ca="1">IF(tblAEX[[#This Row],[Close]]=MaxClose,tblAEX[[#This Row],[Close]],NA())</f>
        <v>#N/A</v>
      </c>
    </row>
    <row r="1955" spans="1:9" x14ac:dyDescent="0.25">
      <c r="A1955" s="1">
        <v>39318</v>
      </c>
      <c r="B1955">
        <v>512.65</v>
      </c>
      <c r="C1955">
        <v>520.48</v>
      </c>
      <c r="D1955">
        <v>512.65</v>
      </c>
      <c r="E1955">
        <v>518.1</v>
      </c>
      <c r="F1955" t="e">
        <f>IF(tblAEX[[#This Row],[Datum]]&lt;=INDEX(tblRecessie[Eind],MATCH(tblAEX[[#This Row],[Datum]],tblRecessie[Start])),1,NA())</f>
        <v>#N/A</v>
      </c>
      <c r="G1955" s="3">
        <f>tblAEX[[#This Row],[Close]]/INDEX(tblAEX[Close],MATCH(EDATE(tblAEX[[#This Row],[Datum]],-12),tblAEX[Datum]))-1</f>
        <v>0.11722085651442615</v>
      </c>
      <c r="H1955" t="e">
        <f ca="1">IF(tblAEX[[#This Row],[Close]]=MinClose,tblAEX[[#This Row],[Close]],NA())</f>
        <v>#N/A</v>
      </c>
      <c r="I1955" t="e">
        <f ca="1">IF(tblAEX[[#This Row],[Close]]=MaxClose,tblAEX[[#This Row],[Close]],NA())</f>
        <v>#N/A</v>
      </c>
    </row>
    <row r="1956" spans="1:9" x14ac:dyDescent="0.25">
      <c r="A1956" s="1">
        <v>39321</v>
      </c>
      <c r="B1956">
        <v>519.79</v>
      </c>
      <c r="C1956">
        <v>521.21</v>
      </c>
      <c r="D1956">
        <v>517.80999999999995</v>
      </c>
      <c r="E1956">
        <v>518.12</v>
      </c>
      <c r="F1956" t="e">
        <f>IF(tblAEX[[#This Row],[Datum]]&lt;=INDEX(tblRecessie[Eind],MATCH(tblAEX[[#This Row],[Datum]],tblRecessie[Start])),1,NA())</f>
        <v>#N/A</v>
      </c>
      <c r="G1956" s="3">
        <f>tblAEX[[#This Row],[Close]]/INDEX(tblAEX[Close],MATCH(EDATE(tblAEX[[#This Row],[Datum]],-12),tblAEX[Datum]))-1</f>
        <v>0.11390119103925711</v>
      </c>
      <c r="H1956" t="e">
        <f ca="1">IF(tblAEX[[#This Row],[Close]]=MinClose,tblAEX[[#This Row],[Close]],NA())</f>
        <v>#N/A</v>
      </c>
      <c r="I1956" t="e">
        <f ca="1">IF(tblAEX[[#This Row],[Close]]=MaxClose,tblAEX[[#This Row],[Close]],NA())</f>
        <v>#N/A</v>
      </c>
    </row>
    <row r="1957" spans="1:9" x14ac:dyDescent="0.25">
      <c r="A1957" s="1">
        <v>39322</v>
      </c>
      <c r="B1957">
        <v>517.29999999999995</v>
      </c>
      <c r="C1957">
        <v>517.51</v>
      </c>
      <c r="D1957">
        <v>506.96</v>
      </c>
      <c r="E1957">
        <v>508.01</v>
      </c>
      <c r="F1957" t="e">
        <f>IF(tblAEX[[#This Row],[Datum]]&lt;=INDEX(tblRecessie[Eind],MATCH(tblAEX[[#This Row],[Datum]],tblRecessie[Start])),1,NA())</f>
        <v>#N/A</v>
      </c>
      <c r="G1957" s="3">
        <f>tblAEX[[#This Row],[Close]]/INDEX(tblAEX[Close],MATCH(EDATE(tblAEX[[#This Row],[Datum]],-12),tblAEX[Datum]))-1</f>
        <v>8.6001966736500179E-2</v>
      </c>
      <c r="H1957" t="e">
        <f ca="1">IF(tblAEX[[#This Row],[Close]]=MinClose,tblAEX[[#This Row],[Close]],NA())</f>
        <v>#N/A</v>
      </c>
      <c r="I1957" t="e">
        <f ca="1">IF(tblAEX[[#This Row],[Close]]=MaxClose,tblAEX[[#This Row],[Close]],NA())</f>
        <v>#N/A</v>
      </c>
    </row>
    <row r="1958" spans="1:9" x14ac:dyDescent="0.25">
      <c r="A1958" s="1">
        <v>39323</v>
      </c>
      <c r="B1958">
        <v>504.32</v>
      </c>
      <c r="C1958">
        <v>511.35</v>
      </c>
      <c r="D1958">
        <v>503.14</v>
      </c>
      <c r="E1958">
        <v>510.79</v>
      </c>
      <c r="F1958" t="e">
        <f>IF(tblAEX[[#This Row],[Datum]]&lt;=INDEX(tblRecessie[Eind],MATCH(tblAEX[[#This Row],[Datum]],tblRecessie[Start])),1,NA())</f>
        <v>#N/A</v>
      </c>
      <c r="G1958" s="3">
        <f>tblAEX[[#This Row],[Close]]/INDEX(tblAEX[Close],MATCH(EDATE(tblAEX[[#This Row],[Datum]],-12),tblAEX[Datum]))-1</f>
        <v>9.196827500694793E-2</v>
      </c>
      <c r="H1958" t="e">
        <f ca="1">IF(tblAEX[[#This Row],[Close]]=MinClose,tblAEX[[#This Row],[Close]],NA())</f>
        <v>#N/A</v>
      </c>
      <c r="I1958" t="e">
        <f ca="1">IF(tblAEX[[#This Row],[Close]]=MaxClose,tblAEX[[#This Row],[Close]],NA())</f>
        <v>#N/A</v>
      </c>
    </row>
    <row r="1959" spans="1:9" x14ac:dyDescent="0.25">
      <c r="A1959" s="1">
        <v>39324</v>
      </c>
      <c r="B1959">
        <v>515.91</v>
      </c>
      <c r="C1959">
        <v>518.78</v>
      </c>
      <c r="D1959">
        <v>510.35</v>
      </c>
      <c r="E1959">
        <v>517.66999999999996</v>
      </c>
      <c r="F1959" t="e">
        <f>IF(tblAEX[[#This Row],[Datum]]&lt;=INDEX(tblRecessie[Eind],MATCH(tblAEX[[#This Row],[Datum]],tblRecessie[Start])),1,NA())</f>
        <v>#N/A</v>
      </c>
      <c r="G1959" s="3">
        <f>tblAEX[[#This Row],[Close]]/INDEX(tblAEX[Close],MATCH(EDATE(tblAEX[[#This Row],[Datum]],-12),tblAEX[Datum]))-1</f>
        <v>0.10109754541200489</v>
      </c>
      <c r="H1959" t="e">
        <f ca="1">IF(tblAEX[[#This Row],[Close]]=MinClose,tblAEX[[#This Row],[Close]],NA())</f>
        <v>#N/A</v>
      </c>
      <c r="I1959" t="e">
        <f ca="1">IF(tblAEX[[#This Row],[Close]]=MaxClose,tblAEX[[#This Row],[Close]],NA())</f>
        <v>#N/A</v>
      </c>
    </row>
    <row r="1960" spans="1:9" x14ac:dyDescent="0.25">
      <c r="A1960" s="1">
        <v>39325</v>
      </c>
      <c r="B1960">
        <v>521.32000000000005</v>
      </c>
      <c r="C1960">
        <v>525.27</v>
      </c>
      <c r="D1960">
        <v>519.72</v>
      </c>
      <c r="E1960">
        <v>522.73</v>
      </c>
      <c r="F1960" t="e">
        <f>IF(tblAEX[[#This Row],[Datum]]&lt;=INDEX(tblRecessie[Eind],MATCH(tblAEX[[#This Row],[Datum]],tblRecessie[Start])),1,NA())</f>
        <v>#N/A</v>
      </c>
      <c r="G1960" s="3">
        <f>tblAEX[[#This Row],[Close]]/INDEX(tblAEX[Close],MATCH(EDATE(tblAEX[[#This Row],[Datum]],-12),tblAEX[Datum]))-1</f>
        <v>0.11453913562610607</v>
      </c>
      <c r="H1960" t="e">
        <f ca="1">IF(tblAEX[[#This Row],[Close]]=MinClose,tblAEX[[#This Row],[Close]],NA())</f>
        <v>#N/A</v>
      </c>
      <c r="I1960" t="e">
        <f ca="1">IF(tblAEX[[#This Row],[Close]]=MaxClose,tblAEX[[#This Row],[Close]],NA())</f>
        <v>#N/A</v>
      </c>
    </row>
    <row r="1961" spans="1:9" x14ac:dyDescent="0.25">
      <c r="A1961" s="1">
        <v>39328</v>
      </c>
      <c r="B1961">
        <v>523.77</v>
      </c>
      <c r="C1961">
        <v>525.92999999999995</v>
      </c>
      <c r="D1961">
        <v>522.91999999999996</v>
      </c>
      <c r="E1961">
        <v>525.36</v>
      </c>
      <c r="F1961" t="e">
        <f>IF(tblAEX[[#This Row],[Datum]]&lt;=INDEX(tblRecessie[Eind],MATCH(tblAEX[[#This Row],[Datum]],tblRecessie[Start])),1,NA())</f>
        <v>#N/A</v>
      </c>
      <c r="G1961" s="3">
        <f>tblAEX[[#This Row],[Close]]/INDEX(tblAEX[Close],MATCH(EDATE(tblAEX[[#This Row],[Datum]],-12),tblAEX[Datum]))-1</f>
        <v>0.11557981016286933</v>
      </c>
      <c r="H1961" t="e">
        <f ca="1">IF(tblAEX[[#This Row],[Close]]=MinClose,tblAEX[[#This Row],[Close]],NA())</f>
        <v>#N/A</v>
      </c>
      <c r="I1961" t="e">
        <f ca="1">IF(tblAEX[[#This Row],[Close]]=MaxClose,tblAEX[[#This Row],[Close]],NA())</f>
        <v>#N/A</v>
      </c>
    </row>
    <row r="1962" spans="1:9" x14ac:dyDescent="0.25">
      <c r="A1962" s="1">
        <v>39329</v>
      </c>
      <c r="B1962">
        <v>524.34</v>
      </c>
      <c r="C1962">
        <v>531.75</v>
      </c>
      <c r="D1962">
        <v>522.32000000000005</v>
      </c>
      <c r="E1962">
        <v>531</v>
      </c>
      <c r="F1962" t="e">
        <f>IF(tblAEX[[#This Row],[Datum]]&lt;=INDEX(tblRecessie[Eind],MATCH(tblAEX[[#This Row],[Datum]],tblRecessie[Start])),1,NA())</f>
        <v>#N/A</v>
      </c>
      <c r="G1962" s="3">
        <f>tblAEX[[#This Row],[Close]]/INDEX(tblAEX[Close],MATCH(EDATE(tblAEX[[#This Row],[Datum]],-12),tblAEX[Datum]))-1</f>
        <v>0.12124667426833913</v>
      </c>
      <c r="H1962" t="e">
        <f ca="1">IF(tblAEX[[#This Row],[Close]]=MinClose,tblAEX[[#This Row],[Close]],NA())</f>
        <v>#N/A</v>
      </c>
      <c r="I1962" t="e">
        <f ca="1">IF(tblAEX[[#This Row],[Close]]=MaxClose,tblAEX[[#This Row],[Close]],NA())</f>
        <v>#N/A</v>
      </c>
    </row>
    <row r="1963" spans="1:9" x14ac:dyDescent="0.25">
      <c r="A1963" s="1">
        <v>39330</v>
      </c>
      <c r="B1963">
        <v>530.24</v>
      </c>
      <c r="C1963">
        <v>530.24</v>
      </c>
      <c r="D1963">
        <v>522.91999999999996</v>
      </c>
      <c r="E1963">
        <v>523.02</v>
      </c>
      <c r="F1963" t="e">
        <f>IF(tblAEX[[#This Row],[Datum]]&lt;=INDEX(tblRecessie[Eind],MATCH(tblAEX[[#This Row],[Datum]],tblRecessie[Start])),1,NA())</f>
        <v>#N/A</v>
      </c>
      <c r="G1963" s="3">
        <f>tblAEX[[#This Row],[Close]]/INDEX(tblAEX[Close],MATCH(EDATE(tblAEX[[#This Row],[Datum]],-12),tblAEX[Datum]))-1</f>
        <v>0.10870394708949838</v>
      </c>
      <c r="H1963" t="e">
        <f ca="1">IF(tblAEX[[#This Row],[Close]]=MinClose,tblAEX[[#This Row],[Close]],NA())</f>
        <v>#N/A</v>
      </c>
      <c r="I1963" t="e">
        <f ca="1">IF(tblAEX[[#This Row],[Close]]=MaxClose,tblAEX[[#This Row],[Close]],NA())</f>
        <v>#N/A</v>
      </c>
    </row>
    <row r="1964" spans="1:9" x14ac:dyDescent="0.25">
      <c r="A1964" s="1">
        <v>39331</v>
      </c>
      <c r="B1964">
        <v>526.04</v>
      </c>
      <c r="C1964">
        <v>527.29</v>
      </c>
      <c r="D1964">
        <v>520.80999999999995</v>
      </c>
      <c r="E1964">
        <v>527.21</v>
      </c>
      <c r="F1964" t="e">
        <f>IF(tblAEX[[#This Row],[Datum]]&lt;=INDEX(tblRecessie[Eind],MATCH(tblAEX[[#This Row],[Datum]],tblRecessie[Start])),1,NA())</f>
        <v>#N/A</v>
      </c>
      <c r="G1964" s="3">
        <f>tblAEX[[#This Row],[Close]]/INDEX(tblAEX[Close],MATCH(EDATE(tblAEX[[#This Row],[Datum]],-12),tblAEX[Datum]))-1</f>
        <v>0.12955821228092734</v>
      </c>
      <c r="H1964" t="e">
        <f ca="1">IF(tblAEX[[#This Row],[Close]]=MinClose,tblAEX[[#This Row],[Close]],NA())</f>
        <v>#N/A</v>
      </c>
      <c r="I1964" t="e">
        <f ca="1">IF(tblAEX[[#This Row],[Close]]=MaxClose,tblAEX[[#This Row],[Close]],NA())</f>
        <v>#N/A</v>
      </c>
    </row>
    <row r="1965" spans="1:9" x14ac:dyDescent="0.25">
      <c r="A1965" s="1">
        <v>39332</v>
      </c>
      <c r="B1965">
        <v>526.16999999999996</v>
      </c>
      <c r="C1965">
        <v>529.25</v>
      </c>
      <c r="D1965">
        <v>516.49</v>
      </c>
      <c r="E1965">
        <v>517.42999999999995</v>
      </c>
      <c r="F1965" t="e">
        <f>IF(tblAEX[[#This Row],[Datum]]&lt;=INDEX(tblRecessie[Eind],MATCH(tblAEX[[#This Row],[Datum]],tblRecessie[Start])),1,NA())</f>
        <v>#N/A</v>
      </c>
      <c r="G1965" s="3">
        <f>tblAEX[[#This Row],[Close]]/INDEX(tblAEX[Close],MATCH(EDATE(tblAEX[[#This Row],[Datum]],-12),tblAEX[Datum]))-1</f>
        <v>0.11645017908773125</v>
      </c>
      <c r="H1965" t="e">
        <f ca="1">IF(tblAEX[[#This Row],[Close]]=MinClose,tblAEX[[#This Row],[Close]],NA())</f>
        <v>#N/A</v>
      </c>
      <c r="I1965" t="e">
        <f ca="1">IF(tblAEX[[#This Row],[Close]]=MaxClose,tblAEX[[#This Row],[Close]],NA())</f>
        <v>#N/A</v>
      </c>
    </row>
    <row r="1966" spans="1:9" x14ac:dyDescent="0.25">
      <c r="A1966" s="1">
        <v>39335</v>
      </c>
      <c r="B1966">
        <v>517.48</v>
      </c>
      <c r="C1966">
        <v>520.04999999999995</v>
      </c>
      <c r="D1966">
        <v>512.41999999999996</v>
      </c>
      <c r="E1966">
        <v>512.9</v>
      </c>
      <c r="F1966" t="e">
        <f>IF(tblAEX[[#This Row],[Datum]]&lt;=INDEX(tblRecessie[Eind],MATCH(tblAEX[[#This Row],[Datum]],tblRecessie[Start])),1,NA())</f>
        <v>#N/A</v>
      </c>
      <c r="G1966" s="3">
        <f>tblAEX[[#This Row],[Close]]/INDEX(tblAEX[Close],MATCH(EDATE(tblAEX[[#This Row],[Datum]],-12),tblAEX[Datum]))-1</f>
        <v>0.10426938230671512</v>
      </c>
      <c r="H1966" t="e">
        <f ca="1">IF(tblAEX[[#This Row],[Close]]=MinClose,tblAEX[[#This Row],[Close]],NA())</f>
        <v>#N/A</v>
      </c>
      <c r="I1966" t="e">
        <f ca="1">IF(tblAEX[[#This Row],[Close]]=MaxClose,tblAEX[[#This Row],[Close]],NA())</f>
        <v>#N/A</v>
      </c>
    </row>
    <row r="1967" spans="1:9" x14ac:dyDescent="0.25">
      <c r="A1967" s="1">
        <v>39336</v>
      </c>
      <c r="B1967">
        <v>518.07000000000005</v>
      </c>
      <c r="C1967">
        <v>521.88</v>
      </c>
      <c r="D1967">
        <v>516.67999999999995</v>
      </c>
      <c r="E1967">
        <v>521.53</v>
      </c>
      <c r="F1967" t="e">
        <f>IF(tblAEX[[#This Row],[Datum]]&lt;=INDEX(tblRecessie[Eind],MATCH(tblAEX[[#This Row],[Datum]],tblRecessie[Start])),1,NA())</f>
        <v>#N/A</v>
      </c>
      <c r="G1967" s="3">
        <f>tblAEX[[#This Row],[Close]]/INDEX(tblAEX[Close],MATCH(EDATE(tblAEX[[#This Row],[Datum]],-12),tblAEX[Datum]))-1</f>
        <v>0.12751053940114576</v>
      </c>
      <c r="H1967" t="e">
        <f ca="1">IF(tblAEX[[#This Row],[Close]]=MinClose,tblAEX[[#This Row],[Close]],NA())</f>
        <v>#N/A</v>
      </c>
      <c r="I1967" t="e">
        <f ca="1">IF(tblAEX[[#This Row],[Close]]=MaxClose,tblAEX[[#This Row],[Close]],NA())</f>
        <v>#N/A</v>
      </c>
    </row>
    <row r="1968" spans="1:9" x14ac:dyDescent="0.25">
      <c r="A1968" s="1">
        <v>39337</v>
      </c>
      <c r="B1968">
        <v>522.42999999999995</v>
      </c>
      <c r="C1968">
        <v>524.17999999999995</v>
      </c>
      <c r="D1968">
        <v>518.59</v>
      </c>
      <c r="E1968">
        <v>523.38</v>
      </c>
      <c r="F1968" t="e">
        <f>IF(tblAEX[[#This Row],[Datum]]&lt;=INDEX(tblRecessie[Eind],MATCH(tblAEX[[#This Row],[Datum]],tblRecessie[Start])),1,NA())</f>
        <v>#N/A</v>
      </c>
      <c r="G1968" s="3">
        <f>tblAEX[[#This Row],[Close]]/INDEX(tblAEX[Close],MATCH(EDATE(tblAEX[[#This Row],[Datum]],-12),tblAEX[Datum]))-1</f>
        <v>0.11599641775768688</v>
      </c>
      <c r="H1968" t="e">
        <f ca="1">IF(tblAEX[[#This Row],[Close]]=MinClose,tblAEX[[#This Row],[Close]],NA())</f>
        <v>#N/A</v>
      </c>
      <c r="I1968" t="e">
        <f ca="1">IF(tblAEX[[#This Row],[Close]]=MaxClose,tblAEX[[#This Row],[Close]],NA())</f>
        <v>#N/A</v>
      </c>
    </row>
    <row r="1969" spans="1:9" x14ac:dyDescent="0.25">
      <c r="A1969" s="1">
        <v>39338</v>
      </c>
      <c r="B1969">
        <v>522.78</v>
      </c>
      <c r="C1969">
        <v>531.72</v>
      </c>
      <c r="D1969">
        <v>521.65</v>
      </c>
      <c r="E1969">
        <v>530.96</v>
      </c>
      <c r="F1969" t="e">
        <f>IF(tblAEX[[#This Row],[Datum]]&lt;=INDEX(tblRecessie[Eind],MATCH(tblAEX[[#This Row],[Datum]],tblRecessie[Start])),1,NA())</f>
        <v>#N/A</v>
      </c>
      <c r="G1969" s="3">
        <f>tblAEX[[#This Row],[Close]]/INDEX(tblAEX[Close],MATCH(EDATE(tblAEX[[#This Row],[Datum]],-12),tblAEX[Datum]))-1</f>
        <v>0.12696862928216679</v>
      </c>
      <c r="H1969" t="e">
        <f ca="1">IF(tblAEX[[#This Row],[Close]]=MinClose,tblAEX[[#This Row],[Close]],NA())</f>
        <v>#N/A</v>
      </c>
      <c r="I1969" t="e">
        <f ca="1">IF(tblAEX[[#This Row],[Close]]=MaxClose,tblAEX[[#This Row],[Close]],NA())</f>
        <v>#N/A</v>
      </c>
    </row>
    <row r="1970" spans="1:9" x14ac:dyDescent="0.25">
      <c r="A1970" s="1">
        <v>39339</v>
      </c>
      <c r="B1970">
        <v>529.14</v>
      </c>
      <c r="C1970">
        <v>530.24</v>
      </c>
      <c r="D1970">
        <v>524.38</v>
      </c>
      <c r="E1970">
        <v>528.36</v>
      </c>
      <c r="F1970" t="e">
        <f>IF(tblAEX[[#This Row],[Datum]]&lt;=INDEX(tblRecessie[Eind],MATCH(tblAEX[[#This Row],[Datum]],tblRecessie[Start])),1,NA())</f>
        <v>#N/A</v>
      </c>
      <c r="G1970" s="3">
        <f>tblAEX[[#This Row],[Close]]/INDEX(tblAEX[Close],MATCH(EDATE(tblAEX[[#This Row],[Datum]],-12),tblAEX[Datum]))-1</f>
        <v>0.12064138457622797</v>
      </c>
      <c r="H1970" t="e">
        <f ca="1">IF(tblAEX[[#This Row],[Close]]=MinClose,tblAEX[[#This Row],[Close]],NA())</f>
        <v>#N/A</v>
      </c>
      <c r="I1970" t="e">
        <f ca="1">IF(tblAEX[[#This Row],[Close]]=MaxClose,tblAEX[[#This Row],[Close]],NA())</f>
        <v>#N/A</v>
      </c>
    </row>
    <row r="1971" spans="1:9" x14ac:dyDescent="0.25">
      <c r="A1971" s="1">
        <v>39342</v>
      </c>
      <c r="B1971">
        <v>527.51</v>
      </c>
      <c r="C1971">
        <v>527.51</v>
      </c>
      <c r="D1971">
        <v>521.71</v>
      </c>
      <c r="E1971">
        <v>522.99</v>
      </c>
      <c r="F1971" t="e">
        <f>IF(tblAEX[[#This Row],[Datum]]&lt;=INDEX(tblRecessie[Eind],MATCH(tblAEX[[#This Row],[Datum]],tblRecessie[Start])),1,NA())</f>
        <v>#N/A</v>
      </c>
      <c r="G1971" s="3">
        <f>tblAEX[[#This Row],[Close]]/INDEX(tblAEX[Close],MATCH(EDATE(tblAEX[[#This Row],[Datum]],-12),tblAEX[Datum]))-1</f>
        <v>0.10137938296304094</v>
      </c>
      <c r="H1971" t="e">
        <f ca="1">IF(tblAEX[[#This Row],[Close]]=MinClose,tblAEX[[#This Row],[Close]],NA())</f>
        <v>#N/A</v>
      </c>
      <c r="I1971" t="e">
        <f ca="1">IF(tblAEX[[#This Row],[Close]]=MaxClose,tblAEX[[#This Row],[Close]],NA())</f>
        <v>#N/A</v>
      </c>
    </row>
    <row r="1972" spans="1:9" x14ac:dyDescent="0.25">
      <c r="A1972" s="1">
        <v>39343</v>
      </c>
      <c r="B1972">
        <v>522.03</v>
      </c>
      <c r="C1972">
        <v>531.35</v>
      </c>
      <c r="D1972">
        <v>521.55999999999995</v>
      </c>
      <c r="E1972">
        <v>531</v>
      </c>
      <c r="F1972" t="e">
        <f>IF(tblAEX[[#This Row],[Datum]]&lt;=INDEX(tblRecessie[Eind],MATCH(tblAEX[[#This Row],[Datum]],tblRecessie[Start])),1,NA())</f>
        <v>#N/A</v>
      </c>
      <c r="G1972" s="3">
        <f>tblAEX[[#This Row],[Close]]/INDEX(tblAEX[Close],MATCH(EDATE(tblAEX[[#This Row],[Datum]],-12),tblAEX[Datum]))-1</f>
        <v>0.11855409504550041</v>
      </c>
      <c r="H1972" t="e">
        <f ca="1">IF(tblAEX[[#This Row],[Close]]=MinClose,tblAEX[[#This Row],[Close]],NA())</f>
        <v>#N/A</v>
      </c>
      <c r="I1972" t="e">
        <f ca="1">IF(tblAEX[[#This Row],[Close]]=MaxClose,tblAEX[[#This Row],[Close]],NA())</f>
        <v>#N/A</v>
      </c>
    </row>
    <row r="1973" spans="1:9" x14ac:dyDescent="0.25">
      <c r="A1973" s="1">
        <v>39344</v>
      </c>
      <c r="B1973">
        <v>541.16999999999996</v>
      </c>
      <c r="C1973">
        <v>545.05999999999995</v>
      </c>
      <c r="D1973">
        <v>537.80999999999995</v>
      </c>
      <c r="E1973">
        <v>543.54</v>
      </c>
      <c r="F1973" t="e">
        <f>IF(tblAEX[[#This Row],[Datum]]&lt;=INDEX(tblRecessie[Eind],MATCH(tblAEX[[#This Row],[Datum]],tblRecessie[Start])),1,NA())</f>
        <v>#N/A</v>
      </c>
      <c r="G1973" s="3">
        <f>tblAEX[[#This Row],[Close]]/INDEX(tblAEX[Close],MATCH(EDATE(tblAEX[[#This Row],[Datum]],-12),tblAEX[Datum]))-1</f>
        <v>0.15568123830583436</v>
      </c>
      <c r="H1973" t="e">
        <f ca="1">IF(tblAEX[[#This Row],[Close]]=MinClose,tblAEX[[#This Row],[Close]],NA())</f>
        <v>#N/A</v>
      </c>
      <c r="I1973" t="e">
        <f ca="1">IF(tblAEX[[#This Row],[Close]]=MaxClose,tblAEX[[#This Row],[Close]],NA())</f>
        <v>#N/A</v>
      </c>
    </row>
    <row r="1974" spans="1:9" x14ac:dyDescent="0.25">
      <c r="A1974" s="1">
        <v>39345</v>
      </c>
      <c r="B1974">
        <v>540.25</v>
      </c>
      <c r="C1974">
        <v>543.03</v>
      </c>
      <c r="D1974">
        <v>539.41</v>
      </c>
      <c r="E1974">
        <v>542.45000000000005</v>
      </c>
      <c r="F1974" t="e">
        <f>IF(tblAEX[[#This Row],[Datum]]&lt;=INDEX(tblRecessie[Eind],MATCH(tblAEX[[#This Row],[Datum]],tblRecessie[Start])),1,NA())</f>
        <v>#N/A</v>
      </c>
      <c r="G1974" s="3">
        <f>tblAEX[[#This Row],[Close]]/INDEX(tblAEX[Close],MATCH(EDATE(tblAEX[[#This Row],[Datum]],-12),tblAEX[Datum]))-1</f>
        <v>0.13850060865550118</v>
      </c>
      <c r="H1974" t="e">
        <f ca="1">IF(tblAEX[[#This Row],[Close]]=MinClose,tblAEX[[#This Row],[Close]],NA())</f>
        <v>#N/A</v>
      </c>
      <c r="I1974" t="e">
        <f ca="1">IF(tblAEX[[#This Row],[Close]]=MaxClose,tblAEX[[#This Row],[Close]],NA())</f>
        <v>#N/A</v>
      </c>
    </row>
    <row r="1975" spans="1:9" x14ac:dyDescent="0.25">
      <c r="A1975" s="1">
        <v>39346</v>
      </c>
      <c r="B1975">
        <v>540.69000000000005</v>
      </c>
      <c r="C1975">
        <v>546.55999999999995</v>
      </c>
      <c r="D1975">
        <v>540.69000000000005</v>
      </c>
      <c r="E1975">
        <v>544.65</v>
      </c>
      <c r="F1975" t="e">
        <f>IF(tblAEX[[#This Row],[Datum]]&lt;=INDEX(tblRecessie[Eind],MATCH(tblAEX[[#This Row],[Datum]],tblRecessie[Start])),1,NA())</f>
        <v>#N/A</v>
      </c>
      <c r="G1975" s="3">
        <f>tblAEX[[#This Row],[Close]]/INDEX(tblAEX[Close],MATCH(EDATE(tblAEX[[#This Row],[Datum]],-12),tblAEX[Datum]))-1</f>
        <v>0.13931597113272653</v>
      </c>
      <c r="H1975" t="e">
        <f ca="1">IF(tblAEX[[#This Row],[Close]]=MinClose,tblAEX[[#This Row],[Close]],NA())</f>
        <v>#N/A</v>
      </c>
      <c r="I1975" t="e">
        <f ca="1">IF(tblAEX[[#This Row],[Close]]=MaxClose,tblAEX[[#This Row],[Close]],NA())</f>
        <v>#N/A</v>
      </c>
    </row>
    <row r="1976" spans="1:9" x14ac:dyDescent="0.25">
      <c r="A1976" s="1">
        <v>39349</v>
      </c>
      <c r="B1976">
        <v>543.88</v>
      </c>
      <c r="C1976">
        <v>544.42999999999995</v>
      </c>
      <c r="D1976">
        <v>540.63</v>
      </c>
      <c r="E1976">
        <v>541.63</v>
      </c>
      <c r="F1976" t="e">
        <f>IF(tblAEX[[#This Row],[Datum]]&lt;=INDEX(tblRecessie[Eind],MATCH(tblAEX[[#This Row],[Datum]],tblRecessie[Start])),1,NA())</f>
        <v>#N/A</v>
      </c>
      <c r="G1976" s="3">
        <f>tblAEX[[#This Row],[Close]]/INDEX(tblAEX[Close],MATCH(EDATE(tblAEX[[#This Row],[Datum]],-12),tblAEX[Datum]))-1</f>
        <v>0.14511934713207464</v>
      </c>
      <c r="H1976" t="e">
        <f ca="1">IF(tblAEX[[#This Row],[Close]]=MinClose,tblAEX[[#This Row],[Close]],NA())</f>
        <v>#N/A</v>
      </c>
      <c r="I1976" t="e">
        <f ca="1">IF(tblAEX[[#This Row],[Close]]=MaxClose,tblAEX[[#This Row],[Close]],NA())</f>
        <v>#N/A</v>
      </c>
    </row>
    <row r="1977" spans="1:9" x14ac:dyDescent="0.25">
      <c r="A1977" s="1">
        <v>39350</v>
      </c>
      <c r="B1977">
        <v>539.29999999999995</v>
      </c>
      <c r="C1977">
        <v>539.77</v>
      </c>
      <c r="D1977">
        <v>533.46</v>
      </c>
      <c r="E1977">
        <v>534.99</v>
      </c>
      <c r="F1977" t="e">
        <f>IF(tblAEX[[#This Row],[Datum]]&lt;=INDEX(tblRecessie[Eind],MATCH(tblAEX[[#This Row],[Datum]],tblRecessie[Start])),1,NA())</f>
        <v>#N/A</v>
      </c>
      <c r="G1977" s="3">
        <f>tblAEX[[#This Row],[Close]]/INDEX(tblAEX[Close],MATCH(EDATE(tblAEX[[#This Row],[Datum]],-12),tblAEX[Datum]))-1</f>
        <v>0.12909965809801194</v>
      </c>
      <c r="H1977" t="e">
        <f ca="1">IF(tblAEX[[#This Row],[Close]]=MinClose,tblAEX[[#This Row],[Close]],NA())</f>
        <v>#N/A</v>
      </c>
      <c r="I1977" t="e">
        <f ca="1">IF(tblAEX[[#This Row],[Close]]=MaxClose,tblAEX[[#This Row],[Close]],NA())</f>
        <v>#N/A</v>
      </c>
    </row>
    <row r="1978" spans="1:9" x14ac:dyDescent="0.25">
      <c r="A1978" s="1">
        <v>39351</v>
      </c>
      <c r="B1978">
        <v>536.65</v>
      </c>
      <c r="C1978">
        <v>541.51</v>
      </c>
      <c r="D1978">
        <v>536.65</v>
      </c>
      <c r="E1978">
        <v>539.37</v>
      </c>
      <c r="F1978" t="e">
        <f>IF(tblAEX[[#This Row],[Datum]]&lt;=INDEX(tblRecessie[Eind],MATCH(tblAEX[[#This Row],[Datum]],tblRecessie[Start])),1,NA())</f>
        <v>#N/A</v>
      </c>
      <c r="G1978" s="3">
        <f>tblAEX[[#This Row],[Close]]/INDEX(tblAEX[Close],MATCH(EDATE(tblAEX[[#This Row],[Datum]],-12),tblAEX[Datum]))-1</f>
        <v>0.12247148922001161</v>
      </c>
      <c r="H1978" t="e">
        <f ca="1">IF(tblAEX[[#This Row],[Close]]=MinClose,tblAEX[[#This Row],[Close]],NA())</f>
        <v>#N/A</v>
      </c>
      <c r="I1978" t="e">
        <f ca="1">IF(tblAEX[[#This Row],[Close]]=MaxClose,tblAEX[[#This Row],[Close]],NA())</f>
        <v>#N/A</v>
      </c>
    </row>
    <row r="1979" spans="1:9" x14ac:dyDescent="0.25">
      <c r="A1979" s="1">
        <v>39352</v>
      </c>
      <c r="B1979">
        <v>542.54999999999995</v>
      </c>
      <c r="C1979">
        <v>544.41999999999996</v>
      </c>
      <c r="D1979">
        <v>541.59</v>
      </c>
      <c r="E1979">
        <v>542.24</v>
      </c>
      <c r="F1979" t="e">
        <f>IF(tblAEX[[#This Row],[Datum]]&lt;=INDEX(tblRecessie[Eind],MATCH(tblAEX[[#This Row],[Datum]],tblRecessie[Start])),1,NA())</f>
        <v>#N/A</v>
      </c>
      <c r="G1979" s="3">
        <f>tblAEX[[#This Row],[Close]]/INDEX(tblAEX[Close],MATCH(EDATE(tblAEX[[#This Row],[Datum]],-12),tblAEX[Datum]))-1</f>
        <v>0.12521269973023452</v>
      </c>
      <c r="H1979" t="e">
        <f ca="1">IF(tblAEX[[#This Row],[Close]]=MinClose,tblAEX[[#This Row],[Close]],NA())</f>
        <v>#N/A</v>
      </c>
      <c r="I1979" t="e">
        <f ca="1">IF(tblAEX[[#This Row],[Close]]=MaxClose,tblAEX[[#This Row],[Close]],NA())</f>
        <v>#N/A</v>
      </c>
    </row>
    <row r="1980" spans="1:9" x14ac:dyDescent="0.25">
      <c r="A1980" s="1">
        <v>39353</v>
      </c>
      <c r="B1980">
        <v>542.14</v>
      </c>
      <c r="C1980">
        <v>542.75</v>
      </c>
      <c r="D1980">
        <v>537.72</v>
      </c>
      <c r="E1980">
        <v>540.98</v>
      </c>
      <c r="F1980" t="e">
        <f>IF(tblAEX[[#This Row],[Datum]]&lt;=INDEX(tblRecessie[Eind],MATCH(tblAEX[[#This Row],[Datum]],tblRecessie[Start])),1,NA())</f>
        <v>#N/A</v>
      </c>
      <c r="G1980" s="3">
        <f>tblAEX[[#This Row],[Close]]/INDEX(tblAEX[Close],MATCH(EDATE(tblAEX[[#This Row],[Datum]],-12),tblAEX[Datum]))-1</f>
        <v>0.12110913084925601</v>
      </c>
      <c r="H1980" t="e">
        <f ca="1">IF(tblAEX[[#This Row],[Close]]=MinClose,tblAEX[[#This Row],[Close]],NA())</f>
        <v>#N/A</v>
      </c>
      <c r="I1980" t="e">
        <f ca="1">IF(tblAEX[[#This Row],[Close]]=MaxClose,tblAEX[[#This Row],[Close]],NA())</f>
        <v>#N/A</v>
      </c>
    </row>
    <row r="1981" spans="1:9" x14ac:dyDescent="0.25">
      <c r="A1981" s="1">
        <v>39356</v>
      </c>
      <c r="B1981">
        <v>538.41</v>
      </c>
      <c r="C1981">
        <v>545.85</v>
      </c>
      <c r="D1981">
        <v>537.51</v>
      </c>
      <c r="E1981">
        <v>545.57000000000005</v>
      </c>
      <c r="F1981" t="e">
        <f>IF(tblAEX[[#This Row],[Datum]]&lt;=INDEX(tblRecessie[Eind],MATCH(tblAEX[[#This Row],[Datum]],tblRecessie[Start])),1,NA())</f>
        <v>#N/A</v>
      </c>
      <c r="G1981" s="3">
        <f>tblAEX[[#This Row],[Close]]/INDEX(tblAEX[Close],MATCH(EDATE(tblAEX[[#This Row],[Datum]],-12),tblAEX[Datum]))-1</f>
        <v>0.12809643935321136</v>
      </c>
      <c r="H1981" t="e">
        <f ca="1">IF(tblAEX[[#This Row],[Close]]=MinClose,tblAEX[[#This Row],[Close]],NA())</f>
        <v>#N/A</v>
      </c>
      <c r="I1981" t="e">
        <f ca="1">IF(tblAEX[[#This Row],[Close]]=MaxClose,tblAEX[[#This Row],[Close]],NA())</f>
        <v>#N/A</v>
      </c>
    </row>
    <row r="1982" spans="1:9" x14ac:dyDescent="0.25">
      <c r="A1982" s="1">
        <v>39357</v>
      </c>
      <c r="B1982">
        <v>548.67999999999995</v>
      </c>
      <c r="C1982">
        <v>549.02</v>
      </c>
      <c r="D1982">
        <v>542.14</v>
      </c>
      <c r="E1982">
        <v>542.92999999999995</v>
      </c>
      <c r="F1982" t="e">
        <f>IF(tblAEX[[#This Row],[Datum]]&lt;=INDEX(tblRecessie[Eind],MATCH(tblAEX[[#This Row],[Datum]],tblRecessie[Start])),1,NA())</f>
        <v>#N/A</v>
      </c>
      <c r="G1982" s="3">
        <f>tblAEX[[#This Row],[Close]]/INDEX(tblAEX[Close],MATCH(EDATE(tblAEX[[#This Row],[Datum]],-12),tblAEX[Datum]))-1</f>
        <v>0.12431145164630353</v>
      </c>
      <c r="H1982" t="e">
        <f ca="1">IF(tblAEX[[#This Row],[Close]]=MinClose,tblAEX[[#This Row],[Close]],NA())</f>
        <v>#N/A</v>
      </c>
      <c r="I1982" t="e">
        <f ca="1">IF(tblAEX[[#This Row],[Close]]=MaxClose,tblAEX[[#This Row],[Close]],NA())</f>
        <v>#N/A</v>
      </c>
    </row>
    <row r="1983" spans="1:9" x14ac:dyDescent="0.25">
      <c r="A1983" s="1">
        <v>39358</v>
      </c>
      <c r="B1983">
        <v>543.47</v>
      </c>
      <c r="C1983">
        <v>543.85</v>
      </c>
      <c r="D1983">
        <v>539.03</v>
      </c>
      <c r="E1983">
        <v>540.53</v>
      </c>
      <c r="F1983" t="e">
        <f>IF(tblAEX[[#This Row],[Datum]]&lt;=INDEX(tblRecessie[Eind],MATCH(tblAEX[[#This Row],[Datum]],tblRecessie[Start])),1,NA())</f>
        <v>#N/A</v>
      </c>
      <c r="G1983" s="3">
        <f>tblAEX[[#This Row],[Close]]/INDEX(tblAEX[Close],MATCH(EDATE(tblAEX[[#This Row],[Datum]],-12),tblAEX[Datum]))-1</f>
        <v>0.12224644451365108</v>
      </c>
      <c r="H1983" t="e">
        <f ca="1">IF(tblAEX[[#This Row],[Close]]=MinClose,tblAEX[[#This Row],[Close]],NA())</f>
        <v>#N/A</v>
      </c>
      <c r="I1983" t="e">
        <f ca="1">IF(tblAEX[[#This Row],[Close]]=MaxClose,tblAEX[[#This Row],[Close]],NA())</f>
        <v>#N/A</v>
      </c>
    </row>
    <row r="1984" spans="1:9" x14ac:dyDescent="0.25">
      <c r="A1984" s="1">
        <v>39359</v>
      </c>
      <c r="B1984">
        <v>538.11</v>
      </c>
      <c r="C1984">
        <v>542.92999999999995</v>
      </c>
      <c r="D1984">
        <v>537.76</v>
      </c>
      <c r="E1984">
        <v>541.75</v>
      </c>
      <c r="F1984" t="e">
        <f>IF(tblAEX[[#This Row],[Datum]]&lt;=INDEX(tblRecessie[Eind],MATCH(tblAEX[[#This Row],[Datum]],tblRecessie[Start])),1,NA())</f>
        <v>#N/A</v>
      </c>
      <c r="G1984" s="3">
        <f>tblAEX[[#This Row],[Close]]/INDEX(tblAEX[Close],MATCH(EDATE(tblAEX[[#This Row],[Datum]],-12),tblAEX[Datum]))-1</f>
        <v>0.11839388934764661</v>
      </c>
      <c r="H1984" t="e">
        <f ca="1">IF(tblAEX[[#This Row],[Close]]=MinClose,tblAEX[[#This Row],[Close]],NA())</f>
        <v>#N/A</v>
      </c>
      <c r="I1984" t="e">
        <f ca="1">IF(tblAEX[[#This Row],[Close]]=MaxClose,tblAEX[[#This Row],[Close]],NA())</f>
        <v>#N/A</v>
      </c>
    </row>
    <row r="1985" spans="1:9" x14ac:dyDescent="0.25">
      <c r="A1985" s="1">
        <v>39360</v>
      </c>
      <c r="B1985">
        <v>542.63</v>
      </c>
      <c r="C1985">
        <v>546.71</v>
      </c>
      <c r="D1985">
        <v>542.29</v>
      </c>
      <c r="E1985">
        <v>546.6</v>
      </c>
      <c r="F1985" t="e">
        <f>IF(tblAEX[[#This Row],[Datum]]&lt;=INDEX(tblRecessie[Eind],MATCH(tblAEX[[#This Row],[Datum]],tblRecessie[Start])),1,NA())</f>
        <v>#N/A</v>
      </c>
      <c r="G1985" s="3">
        <f>tblAEX[[#This Row],[Close]]/INDEX(tblAEX[Close],MATCH(EDATE(tblAEX[[#This Row],[Datum]],-12),tblAEX[Datum]))-1</f>
        <v>0.12432121112390981</v>
      </c>
      <c r="H1985" t="e">
        <f ca="1">IF(tblAEX[[#This Row],[Close]]=MinClose,tblAEX[[#This Row],[Close]],NA())</f>
        <v>#N/A</v>
      </c>
      <c r="I1985" t="e">
        <f ca="1">IF(tblAEX[[#This Row],[Close]]=MaxClose,tblAEX[[#This Row],[Close]],NA())</f>
        <v>#N/A</v>
      </c>
    </row>
    <row r="1986" spans="1:9" x14ac:dyDescent="0.25">
      <c r="A1986" s="1">
        <v>39363</v>
      </c>
      <c r="B1986">
        <v>547.29999999999995</v>
      </c>
      <c r="C1986">
        <v>548.45000000000005</v>
      </c>
      <c r="D1986">
        <v>545.64</v>
      </c>
      <c r="E1986">
        <v>545.79</v>
      </c>
      <c r="F1986" t="e">
        <f>IF(tblAEX[[#This Row],[Datum]]&lt;=INDEX(tblRecessie[Eind],MATCH(tblAEX[[#This Row],[Datum]],tblRecessie[Start])),1,NA())</f>
        <v>#N/A</v>
      </c>
      <c r="G1986" s="3">
        <f>tblAEX[[#This Row],[Close]]/INDEX(tblAEX[Close],MATCH(EDATE(tblAEX[[#This Row],[Datum]],-12),tblAEX[Datum]))-1</f>
        <v>0.12253964336397849</v>
      </c>
      <c r="H1986" t="e">
        <f ca="1">IF(tblAEX[[#This Row],[Close]]=MinClose,tblAEX[[#This Row],[Close]],NA())</f>
        <v>#N/A</v>
      </c>
      <c r="I1986" t="e">
        <f ca="1">IF(tblAEX[[#This Row],[Close]]=MaxClose,tblAEX[[#This Row],[Close]],NA())</f>
        <v>#N/A</v>
      </c>
    </row>
    <row r="1987" spans="1:9" x14ac:dyDescent="0.25">
      <c r="A1987" s="1">
        <v>39364</v>
      </c>
      <c r="B1987">
        <v>545.54</v>
      </c>
      <c r="C1987">
        <v>551.30999999999995</v>
      </c>
      <c r="D1987">
        <v>544.23</v>
      </c>
      <c r="E1987">
        <v>550.72</v>
      </c>
      <c r="F1987" t="e">
        <f>IF(tblAEX[[#This Row],[Datum]]&lt;=INDEX(tblRecessie[Eind],MATCH(tblAEX[[#This Row],[Datum]],tblRecessie[Start])),1,NA())</f>
        <v>#N/A</v>
      </c>
      <c r="G1987" s="3">
        <f>tblAEX[[#This Row],[Close]]/INDEX(tblAEX[Close],MATCH(EDATE(tblAEX[[#This Row],[Datum]],-12),tblAEX[Datum]))-1</f>
        <v>0.13033126718935995</v>
      </c>
      <c r="H1987" t="e">
        <f ca="1">IF(tblAEX[[#This Row],[Close]]=MinClose,tblAEX[[#This Row],[Close]],NA())</f>
        <v>#N/A</v>
      </c>
      <c r="I1987" t="e">
        <f ca="1">IF(tblAEX[[#This Row],[Close]]=MaxClose,tblAEX[[#This Row],[Close]],NA())</f>
        <v>#N/A</v>
      </c>
    </row>
    <row r="1988" spans="1:9" x14ac:dyDescent="0.25">
      <c r="A1988" s="1">
        <v>39365</v>
      </c>
      <c r="B1988">
        <v>551.26</v>
      </c>
      <c r="C1988">
        <v>557.03</v>
      </c>
      <c r="D1988">
        <v>549.35</v>
      </c>
      <c r="E1988">
        <v>554.57000000000005</v>
      </c>
      <c r="F1988" t="e">
        <f>IF(tblAEX[[#This Row],[Datum]]&lt;=INDEX(tblRecessie[Eind],MATCH(tblAEX[[#This Row],[Datum]],tblRecessie[Start])),1,NA())</f>
        <v>#N/A</v>
      </c>
      <c r="G1988" s="3">
        <f>tblAEX[[#This Row],[Close]]/INDEX(tblAEX[Close],MATCH(EDATE(tblAEX[[#This Row],[Datum]],-12),tblAEX[Datum]))-1</f>
        <v>0.13223764801959992</v>
      </c>
      <c r="H1988" t="e">
        <f ca="1">IF(tblAEX[[#This Row],[Close]]=MinClose,tblAEX[[#This Row],[Close]],NA())</f>
        <v>#N/A</v>
      </c>
      <c r="I1988" t="e">
        <f ca="1">IF(tblAEX[[#This Row],[Close]]=MaxClose,tblAEX[[#This Row],[Close]],NA())</f>
        <v>#N/A</v>
      </c>
    </row>
    <row r="1989" spans="1:9" x14ac:dyDescent="0.25">
      <c r="A1989" s="1">
        <v>39366</v>
      </c>
      <c r="B1989">
        <v>555.04</v>
      </c>
      <c r="C1989">
        <v>559.42999999999995</v>
      </c>
      <c r="D1989">
        <v>555.04</v>
      </c>
      <c r="E1989">
        <v>558.01</v>
      </c>
      <c r="F1989" t="e">
        <f>IF(tblAEX[[#This Row],[Datum]]&lt;=INDEX(tblRecessie[Eind],MATCH(tblAEX[[#This Row],[Datum]],tblRecessie[Start])),1,NA())</f>
        <v>#N/A</v>
      </c>
      <c r="G1989" s="3">
        <f>tblAEX[[#This Row],[Close]]/INDEX(tblAEX[Close],MATCH(EDATE(tblAEX[[#This Row],[Datum]],-12),tblAEX[Datum]))-1</f>
        <v>0.13877267810861005</v>
      </c>
      <c r="H1989" t="e">
        <f ca="1">IF(tblAEX[[#This Row],[Close]]=MinClose,tblAEX[[#This Row],[Close]],NA())</f>
        <v>#N/A</v>
      </c>
      <c r="I1989" t="e">
        <f ca="1">IF(tblAEX[[#This Row],[Close]]=MaxClose,tblAEX[[#This Row],[Close]],NA())</f>
        <v>#N/A</v>
      </c>
    </row>
    <row r="1990" spans="1:9" x14ac:dyDescent="0.25">
      <c r="A1990" s="1">
        <v>39367</v>
      </c>
      <c r="B1990">
        <v>553.64</v>
      </c>
      <c r="C1990">
        <v>559.14</v>
      </c>
      <c r="D1990">
        <v>552.03</v>
      </c>
      <c r="E1990">
        <v>559.14</v>
      </c>
      <c r="F1990" t="e">
        <f>IF(tblAEX[[#This Row],[Datum]]&lt;=INDEX(tblRecessie[Eind],MATCH(tblAEX[[#This Row],[Datum]],tblRecessie[Start])),1,NA())</f>
        <v>#N/A</v>
      </c>
      <c r="G1990" s="3">
        <f>tblAEX[[#This Row],[Close]]/INDEX(tblAEX[Close],MATCH(EDATE(tblAEX[[#This Row],[Datum]],-12),tblAEX[Datum]))-1</f>
        <v>0.13452641831020218</v>
      </c>
      <c r="H1990" t="e">
        <f ca="1">IF(tblAEX[[#This Row],[Close]]=MinClose,tblAEX[[#This Row],[Close]],NA())</f>
        <v>#N/A</v>
      </c>
      <c r="I1990" t="e">
        <f ca="1">IF(tblAEX[[#This Row],[Close]]=MaxClose,tblAEX[[#This Row],[Close]],NA())</f>
        <v>#N/A</v>
      </c>
    </row>
    <row r="1991" spans="1:9" x14ac:dyDescent="0.25">
      <c r="A1991" s="1">
        <v>39370</v>
      </c>
      <c r="B1991">
        <v>558.01</v>
      </c>
      <c r="C1991">
        <v>558.83000000000004</v>
      </c>
      <c r="D1991">
        <v>552.78</v>
      </c>
      <c r="E1991">
        <v>553.07000000000005</v>
      </c>
      <c r="F1991" t="e">
        <f>IF(tblAEX[[#This Row],[Datum]]&lt;=INDEX(tblRecessie[Eind],MATCH(tblAEX[[#This Row],[Datum]],tblRecessie[Start])),1,NA())</f>
        <v>#N/A</v>
      </c>
      <c r="G1991" s="3">
        <f>tblAEX[[#This Row],[Close]]/INDEX(tblAEX[Close],MATCH(EDATE(tblAEX[[#This Row],[Datum]],-12),tblAEX[Datum]))-1</f>
        <v>0.12257449054152803</v>
      </c>
      <c r="H1991" t="e">
        <f ca="1">IF(tblAEX[[#This Row],[Close]]=MinClose,tblAEX[[#This Row],[Close]],NA())</f>
        <v>#N/A</v>
      </c>
      <c r="I1991" t="e">
        <f ca="1">IF(tblAEX[[#This Row],[Close]]=MaxClose,tblAEX[[#This Row],[Close]],NA())</f>
        <v>#N/A</v>
      </c>
    </row>
    <row r="1992" spans="1:9" x14ac:dyDescent="0.25">
      <c r="A1992" s="1">
        <v>39371</v>
      </c>
      <c r="B1992">
        <v>551.55999999999995</v>
      </c>
      <c r="C1992">
        <v>552.24</v>
      </c>
      <c r="D1992">
        <v>547.67999999999995</v>
      </c>
      <c r="E1992">
        <v>550.29999999999995</v>
      </c>
      <c r="F1992" t="e">
        <f>IF(tblAEX[[#This Row],[Datum]]&lt;=INDEX(tblRecessie[Eind],MATCH(tblAEX[[#This Row],[Datum]],tblRecessie[Start])),1,NA())</f>
        <v>#N/A</v>
      </c>
      <c r="G1992" s="3">
        <f>tblAEX[[#This Row],[Close]]/INDEX(tblAEX[Close],MATCH(EDATE(tblAEX[[#This Row],[Datum]],-12),tblAEX[Datum]))-1</f>
        <v>0.11534485903646208</v>
      </c>
      <c r="H1992" t="e">
        <f ca="1">IF(tblAEX[[#This Row],[Close]]=MinClose,tblAEX[[#This Row],[Close]],NA())</f>
        <v>#N/A</v>
      </c>
      <c r="I1992" t="e">
        <f ca="1">IF(tblAEX[[#This Row],[Close]]=MaxClose,tblAEX[[#This Row],[Close]],NA())</f>
        <v>#N/A</v>
      </c>
    </row>
    <row r="1993" spans="1:9" x14ac:dyDescent="0.25">
      <c r="A1993" s="1">
        <v>39372</v>
      </c>
      <c r="B1993">
        <v>549.52</v>
      </c>
      <c r="C1993">
        <v>556.03</v>
      </c>
      <c r="D1993">
        <v>549.17999999999995</v>
      </c>
      <c r="E1993">
        <v>554.54999999999995</v>
      </c>
      <c r="F1993" t="e">
        <f>IF(tblAEX[[#This Row],[Datum]]&lt;=INDEX(tblRecessie[Eind],MATCH(tblAEX[[#This Row],[Datum]],tblRecessie[Start])),1,NA())</f>
        <v>#N/A</v>
      </c>
      <c r="G1993" s="3">
        <f>tblAEX[[#This Row],[Close]]/INDEX(tblAEX[Close],MATCH(EDATE(tblAEX[[#This Row],[Datum]],-12),tblAEX[Datum]))-1</f>
        <v>0.13868298392230138</v>
      </c>
      <c r="H1993" t="e">
        <f ca="1">IF(tblAEX[[#This Row],[Close]]=MinClose,tblAEX[[#This Row],[Close]],NA())</f>
        <v>#N/A</v>
      </c>
      <c r="I1993" t="e">
        <f ca="1">IF(tblAEX[[#This Row],[Close]]=MaxClose,tblAEX[[#This Row],[Close]],NA())</f>
        <v>#N/A</v>
      </c>
    </row>
    <row r="1994" spans="1:9" x14ac:dyDescent="0.25">
      <c r="A1994" s="1">
        <v>39373</v>
      </c>
      <c r="B1994">
        <v>555.89</v>
      </c>
      <c r="C1994">
        <v>556.99</v>
      </c>
      <c r="D1994">
        <v>549.02</v>
      </c>
      <c r="E1994">
        <v>551.53</v>
      </c>
      <c r="F1994" t="e">
        <f>IF(tblAEX[[#This Row],[Datum]]&lt;=INDEX(tblRecessie[Eind],MATCH(tblAEX[[#This Row],[Datum]],tblRecessie[Start])),1,NA())</f>
        <v>#N/A</v>
      </c>
      <c r="G1994" s="3">
        <f>tblAEX[[#This Row],[Close]]/INDEX(tblAEX[Close],MATCH(EDATE(tblAEX[[#This Row],[Datum]],-12),tblAEX[Datum]))-1</f>
        <v>0.12531880598233047</v>
      </c>
      <c r="H1994" t="e">
        <f ca="1">IF(tblAEX[[#This Row],[Close]]=MinClose,tblAEX[[#This Row],[Close]],NA())</f>
        <v>#N/A</v>
      </c>
      <c r="I1994" t="e">
        <f ca="1">IF(tblAEX[[#This Row],[Close]]=MaxClose,tblAEX[[#This Row],[Close]],NA())</f>
        <v>#N/A</v>
      </c>
    </row>
    <row r="1995" spans="1:9" x14ac:dyDescent="0.25">
      <c r="A1995" s="1">
        <v>39374</v>
      </c>
      <c r="B1995">
        <v>550.25</v>
      </c>
      <c r="C1995">
        <v>554.38</v>
      </c>
      <c r="D1995">
        <v>549.44000000000005</v>
      </c>
      <c r="E1995">
        <v>551.04999999999995</v>
      </c>
      <c r="F1995" t="e">
        <f>IF(tblAEX[[#This Row],[Datum]]&lt;=INDEX(tblRecessie[Eind],MATCH(tblAEX[[#This Row],[Datum]],tblRecessie[Start])),1,NA())</f>
        <v>#N/A</v>
      </c>
      <c r="G1995" s="3">
        <f>tblAEX[[#This Row],[Close]]/INDEX(tblAEX[Close],MATCH(EDATE(tblAEX[[#This Row],[Datum]],-12),tblAEX[Datum]))-1</f>
        <v>0.12376621257851372</v>
      </c>
      <c r="H1995" t="e">
        <f ca="1">IF(tblAEX[[#This Row],[Close]]=MinClose,tblAEX[[#This Row],[Close]],NA())</f>
        <v>#N/A</v>
      </c>
      <c r="I1995" t="e">
        <f ca="1">IF(tblAEX[[#This Row],[Close]]=MaxClose,tblAEX[[#This Row],[Close]],NA())</f>
        <v>#N/A</v>
      </c>
    </row>
    <row r="1996" spans="1:9" x14ac:dyDescent="0.25">
      <c r="A1996" s="1">
        <v>39377</v>
      </c>
      <c r="B1996">
        <v>541.44000000000005</v>
      </c>
      <c r="C1996">
        <v>543.4</v>
      </c>
      <c r="D1996">
        <v>538.51</v>
      </c>
      <c r="E1996">
        <v>541.42999999999995</v>
      </c>
      <c r="F1996" t="e">
        <f>IF(tblAEX[[#This Row],[Datum]]&lt;=INDEX(tblRecessie[Eind],MATCH(tblAEX[[#This Row],[Datum]],tblRecessie[Start])),1,NA())</f>
        <v>#N/A</v>
      </c>
      <c r="G1996" s="3">
        <f>tblAEX[[#This Row],[Close]]/INDEX(tblAEX[Close],MATCH(EDATE(tblAEX[[#This Row],[Datum]],-12),tblAEX[Datum]))-1</f>
        <v>0.106539955037809</v>
      </c>
      <c r="H1996" t="e">
        <f ca="1">IF(tblAEX[[#This Row],[Close]]=MinClose,tblAEX[[#This Row],[Close]],NA())</f>
        <v>#N/A</v>
      </c>
      <c r="I1996" t="e">
        <f ca="1">IF(tblAEX[[#This Row],[Close]]=MaxClose,tblAEX[[#This Row],[Close]],NA())</f>
        <v>#N/A</v>
      </c>
    </row>
    <row r="1997" spans="1:9" x14ac:dyDescent="0.25">
      <c r="A1997" s="1">
        <v>39378</v>
      </c>
      <c r="B1997">
        <v>545.63</v>
      </c>
      <c r="C1997">
        <v>548.6</v>
      </c>
      <c r="D1997">
        <v>544.72</v>
      </c>
      <c r="E1997">
        <v>546.37</v>
      </c>
      <c r="F1997" t="e">
        <f>IF(tblAEX[[#This Row],[Datum]]&lt;=INDEX(tblRecessie[Eind],MATCH(tblAEX[[#This Row],[Datum]],tblRecessie[Start])),1,NA())</f>
        <v>#N/A</v>
      </c>
      <c r="G1997" s="3">
        <f>tblAEX[[#This Row],[Close]]/INDEX(tblAEX[Close],MATCH(EDATE(tblAEX[[#This Row],[Datum]],-12),tblAEX[Datum]))-1</f>
        <v>0.10983140361568156</v>
      </c>
      <c r="H1997" t="e">
        <f ca="1">IF(tblAEX[[#This Row],[Close]]=MinClose,tblAEX[[#This Row],[Close]],NA())</f>
        <v>#N/A</v>
      </c>
      <c r="I1997" t="e">
        <f ca="1">IF(tblAEX[[#This Row],[Close]]=MaxClose,tblAEX[[#This Row],[Close]],NA())</f>
        <v>#N/A</v>
      </c>
    </row>
    <row r="1998" spans="1:9" x14ac:dyDescent="0.25">
      <c r="A1998" s="1">
        <v>39379</v>
      </c>
      <c r="B1998">
        <v>546.76</v>
      </c>
      <c r="C1998">
        <v>547.52</v>
      </c>
      <c r="D1998">
        <v>542.14</v>
      </c>
      <c r="E1998">
        <v>543.34</v>
      </c>
      <c r="F1998" t="e">
        <f>IF(tblAEX[[#This Row],[Datum]]&lt;=INDEX(tblRecessie[Eind],MATCH(tblAEX[[#This Row],[Datum]],tblRecessie[Start])),1,NA())</f>
        <v>#N/A</v>
      </c>
      <c r="G1998" s="3">
        <f>tblAEX[[#This Row],[Close]]/INDEX(tblAEX[Close],MATCH(EDATE(tblAEX[[#This Row],[Datum]],-12),tblAEX[Datum]))-1</f>
        <v>0.10235549514090381</v>
      </c>
      <c r="H1998" t="e">
        <f ca="1">IF(tblAEX[[#This Row],[Close]]=MinClose,tblAEX[[#This Row],[Close]],NA())</f>
        <v>#N/A</v>
      </c>
      <c r="I1998" t="e">
        <f ca="1">IF(tblAEX[[#This Row],[Close]]=MaxClose,tblAEX[[#This Row],[Close]],NA())</f>
        <v>#N/A</v>
      </c>
    </row>
    <row r="1999" spans="1:9" x14ac:dyDescent="0.25">
      <c r="A1999" s="1">
        <v>39380</v>
      </c>
      <c r="B1999">
        <v>546.41</v>
      </c>
      <c r="C1999">
        <v>548.59</v>
      </c>
      <c r="D1999">
        <v>544.65</v>
      </c>
      <c r="E1999">
        <v>545.94000000000005</v>
      </c>
      <c r="F1999" t="e">
        <f>IF(tblAEX[[#This Row],[Datum]]&lt;=INDEX(tblRecessie[Eind],MATCH(tblAEX[[#This Row],[Datum]],tblRecessie[Start])),1,NA())</f>
        <v>#N/A</v>
      </c>
      <c r="G1999" s="3">
        <f>tblAEX[[#This Row],[Close]]/INDEX(tblAEX[Close],MATCH(EDATE(tblAEX[[#This Row],[Datum]],-12),tblAEX[Datum]))-1</f>
        <v>0.10803515252379703</v>
      </c>
      <c r="H1999" t="e">
        <f ca="1">IF(tblAEX[[#This Row],[Close]]=MinClose,tblAEX[[#This Row],[Close]],NA())</f>
        <v>#N/A</v>
      </c>
      <c r="I1999" t="e">
        <f ca="1">IF(tblAEX[[#This Row],[Close]]=MaxClose,tblAEX[[#This Row],[Close]],NA())</f>
        <v>#N/A</v>
      </c>
    </row>
    <row r="2000" spans="1:9" x14ac:dyDescent="0.25">
      <c r="A2000" s="1">
        <v>39381</v>
      </c>
      <c r="B2000">
        <v>546.28</v>
      </c>
      <c r="C2000">
        <v>548.29</v>
      </c>
      <c r="D2000">
        <v>542.77</v>
      </c>
      <c r="E2000">
        <v>547.16</v>
      </c>
      <c r="F2000" t="e">
        <f>IF(tblAEX[[#This Row],[Datum]]&lt;=INDEX(tblRecessie[Eind],MATCH(tblAEX[[#This Row],[Datum]],tblRecessie[Start])),1,NA())</f>
        <v>#N/A</v>
      </c>
      <c r="G2000" s="3">
        <f>tblAEX[[#This Row],[Close]]/INDEX(tblAEX[Close],MATCH(EDATE(tblAEX[[#This Row],[Datum]],-12),tblAEX[Datum]))-1</f>
        <v>0.10999310260883677</v>
      </c>
      <c r="H2000" t="e">
        <f ca="1">IF(tblAEX[[#This Row],[Close]]=MinClose,tblAEX[[#This Row],[Close]],NA())</f>
        <v>#N/A</v>
      </c>
      <c r="I2000" t="e">
        <f ca="1">IF(tblAEX[[#This Row],[Close]]=MaxClose,tblAEX[[#This Row],[Close]],NA())</f>
        <v>#N/A</v>
      </c>
    </row>
    <row r="2001" spans="1:9" x14ac:dyDescent="0.25">
      <c r="A2001" s="1">
        <v>39384</v>
      </c>
      <c r="B2001">
        <v>551.15</v>
      </c>
      <c r="C2001">
        <v>551.69000000000005</v>
      </c>
      <c r="D2001">
        <v>549.38</v>
      </c>
      <c r="E2001">
        <v>550.85</v>
      </c>
      <c r="F2001" t="e">
        <f>IF(tblAEX[[#This Row],[Datum]]&lt;=INDEX(tblRecessie[Eind],MATCH(tblAEX[[#This Row],[Datum]],tblRecessie[Start])),1,NA())</f>
        <v>#N/A</v>
      </c>
      <c r="G2001" s="3">
        <f>tblAEX[[#This Row],[Close]]/INDEX(tblAEX[Close],MATCH(EDATE(tblAEX[[#This Row],[Datum]],-12),tblAEX[Datum]))-1</f>
        <v>0.1242066164615605</v>
      </c>
      <c r="H2001" t="e">
        <f ca="1">IF(tblAEX[[#This Row],[Close]]=MinClose,tblAEX[[#This Row],[Close]],NA())</f>
        <v>#N/A</v>
      </c>
      <c r="I2001" t="e">
        <f ca="1">IF(tblAEX[[#This Row],[Close]]=MaxClose,tblAEX[[#This Row],[Close]],NA())</f>
        <v>#N/A</v>
      </c>
    </row>
    <row r="2002" spans="1:9" x14ac:dyDescent="0.25">
      <c r="A2002" s="1">
        <v>39385</v>
      </c>
      <c r="B2002">
        <v>548.58000000000004</v>
      </c>
      <c r="C2002">
        <v>549.79</v>
      </c>
      <c r="D2002">
        <v>544.77</v>
      </c>
      <c r="E2002">
        <v>545.25</v>
      </c>
      <c r="F2002" t="e">
        <f>IF(tblAEX[[#This Row],[Datum]]&lt;=INDEX(tblRecessie[Eind],MATCH(tblAEX[[#This Row],[Datum]],tblRecessie[Start])),1,NA())</f>
        <v>#N/A</v>
      </c>
      <c r="G2002" s="3">
        <f>tblAEX[[#This Row],[Close]]/INDEX(tblAEX[Close],MATCH(EDATE(tblAEX[[#This Row],[Datum]],-12),tblAEX[Datum]))-1</f>
        <v>0.11743006455579463</v>
      </c>
      <c r="H2002" t="e">
        <f ca="1">IF(tblAEX[[#This Row],[Close]]=MinClose,tblAEX[[#This Row],[Close]],NA())</f>
        <v>#N/A</v>
      </c>
      <c r="I2002" t="e">
        <f ca="1">IF(tblAEX[[#This Row],[Close]]=MaxClose,tblAEX[[#This Row],[Close]],NA())</f>
        <v>#N/A</v>
      </c>
    </row>
    <row r="2003" spans="1:9" x14ac:dyDescent="0.25">
      <c r="A2003" s="1">
        <v>39386</v>
      </c>
      <c r="B2003">
        <v>543.58000000000004</v>
      </c>
      <c r="C2003">
        <v>547.85</v>
      </c>
      <c r="D2003">
        <v>543.03</v>
      </c>
      <c r="E2003">
        <v>547.85</v>
      </c>
      <c r="F2003" t="e">
        <f>IF(tblAEX[[#This Row],[Datum]]&lt;=INDEX(tblRecessie[Eind],MATCH(tblAEX[[#This Row],[Datum]],tblRecessie[Start])),1,NA())</f>
        <v>#N/A</v>
      </c>
      <c r="G2003" s="3">
        <f>tblAEX[[#This Row],[Close]]/INDEX(tblAEX[Close],MATCH(EDATE(tblAEX[[#This Row],[Datum]],-12),tblAEX[Datum]))-1</f>
        <v>0.12594282425961323</v>
      </c>
      <c r="H2003" t="e">
        <f ca="1">IF(tblAEX[[#This Row],[Close]]=MinClose,tblAEX[[#This Row],[Close]],NA())</f>
        <v>#N/A</v>
      </c>
      <c r="I2003" t="e">
        <f ca="1">IF(tblAEX[[#This Row],[Close]]=MaxClose,tblAEX[[#This Row],[Close]],NA())</f>
        <v>#N/A</v>
      </c>
    </row>
    <row r="2004" spans="1:9" x14ac:dyDescent="0.25">
      <c r="A2004" s="1">
        <v>39387</v>
      </c>
      <c r="B2004">
        <v>549.72</v>
      </c>
      <c r="C2004">
        <v>549.78</v>
      </c>
      <c r="D2004">
        <v>537.9</v>
      </c>
      <c r="E2004">
        <v>540.91999999999996</v>
      </c>
      <c r="F2004" t="e">
        <f>IF(tblAEX[[#This Row],[Datum]]&lt;=INDEX(tblRecessie[Eind],MATCH(tblAEX[[#This Row],[Datum]],tblRecessie[Start])),1,NA())</f>
        <v>#N/A</v>
      </c>
      <c r="G2004" s="3">
        <f>tblAEX[[#This Row],[Close]]/INDEX(tblAEX[Close],MATCH(EDATE(tblAEX[[#This Row],[Datum]],-12),tblAEX[Datum]))-1</f>
        <v>0.11288962040942274</v>
      </c>
      <c r="H2004" t="e">
        <f ca="1">IF(tblAEX[[#This Row],[Close]]=MinClose,tblAEX[[#This Row],[Close]],NA())</f>
        <v>#N/A</v>
      </c>
      <c r="I2004" t="e">
        <f ca="1">IF(tblAEX[[#This Row],[Close]]=MaxClose,tblAEX[[#This Row],[Close]],NA())</f>
        <v>#N/A</v>
      </c>
    </row>
    <row r="2005" spans="1:9" x14ac:dyDescent="0.25">
      <c r="A2005" s="1">
        <v>39388</v>
      </c>
      <c r="B2005">
        <v>536.54999999999995</v>
      </c>
      <c r="C2005">
        <v>539.95000000000005</v>
      </c>
      <c r="D2005">
        <v>534.29999999999995</v>
      </c>
      <c r="E2005">
        <v>537.25</v>
      </c>
      <c r="F2005" t="e">
        <f>IF(tblAEX[[#This Row],[Datum]]&lt;=INDEX(tblRecessie[Eind],MATCH(tblAEX[[#This Row],[Datum]],tblRecessie[Start])),1,NA())</f>
        <v>#N/A</v>
      </c>
      <c r="G2005" s="3">
        <f>tblAEX[[#This Row],[Close]]/INDEX(tblAEX[Close],MATCH(EDATE(tblAEX[[#This Row],[Datum]],-12),tblAEX[Datum]))-1</f>
        <v>0.10992893149326499</v>
      </c>
      <c r="H2005" t="e">
        <f ca="1">IF(tblAEX[[#This Row],[Close]]=MinClose,tblAEX[[#This Row],[Close]],NA())</f>
        <v>#N/A</v>
      </c>
      <c r="I2005" t="e">
        <f ca="1">IF(tblAEX[[#This Row],[Close]]=MaxClose,tblAEX[[#This Row],[Close]],NA())</f>
        <v>#N/A</v>
      </c>
    </row>
    <row r="2006" spans="1:9" x14ac:dyDescent="0.25">
      <c r="A2006" s="1">
        <v>39391</v>
      </c>
      <c r="B2006">
        <v>534.26</v>
      </c>
      <c r="C2006">
        <v>535.79</v>
      </c>
      <c r="D2006">
        <v>531.48</v>
      </c>
      <c r="E2006">
        <v>534.02</v>
      </c>
      <c r="F2006" t="e">
        <f>IF(tblAEX[[#This Row],[Datum]]&lt;=INDEX(tblRecessie[Eind],MATCH(tblAEX[[#This Row],[Datum]],tblRecessie[Start])),1,NA())</f>
        <v>#N/A</v>
      </c>
      <c r="G2006" s="3">
        <f>tblAEX[[#This Row],[Close]]/INDEX(tblAEX[Close],MATCH(EDATE(tblAEX[[#This Row],[Datum]],-12),tblAEX[Datum]))-1</f>
        <v>9.4437840718121002E-2</v>
      </c>
      <c r="H2006" t="e">
        <f ca="1">IF(tblAEX[[#This Row],[Close]]=MinClose,tblAEX[[#This Row],[Close]],NA())</f>
        <v>#N/A</v>
      </c>
      <c r="I2006" t="e">
        <f ca="1">IF(tblAEX[[#This Row],[Close]]=MaxClose,tblAEX[[#This Row],[Close]],NA())</f>
        <v>#N/A</v>
      </c>
    </row>
    <row r="2007" spans="1:9" x14ac:dyDescent="0.25">
      <c r="A2007" s="1">
        <v>39392</v>
      </c>
      <c r="B2007">
        <v>535.70000000000005</v>
      </c>
      <c r="C2007">
        <v>536.49</v>
      </c>
      <c r="D2007">
        <v>533.16999999999996</v>
      </c>
      <c r="E2007">
        <v>533.70000000000005</v>
      </c>
      <c r="F2007" t="e">
        <f>IF(tblAEX[[#This Row],[Datum]]&lt;=INDEX(tblRecessie[Eind],MATCH(tblAEX[[#This Row],[Datum]],tblRecessie[Start])),1,NA())</f>
        <v>#N/A</v>
      </c>
      <c r="G2007" s="3">
        <f>tblAEX[[#This Row],[Close]]/INDEX(tblAEX[Close],MATCH(EDATE(tblAEX[[#This Row],[Datum]],-12),tblAEX[Datum]))-1</f>
        <v>8.0233170060316716E-2</v>
      </c>
      <c r="H2007" t="e">
        <f ca="1">IF(tblAEX[[#This Row],[Close]]=MinClose,tblAEX[[#This Row],[Close]],NA())</f>
        <v>#N/A</v>
      </c>
      <c r="I2007" t="e">
        <f ca="1">IF(tblAEX[[#This Row],[Close]]=MaxClose,tblAEX[[#This Row],[Close]],NA())</f>
        <v>#N/A</v>
      </c>
    </row>
    <row r="2008" spans="1:9" x14ac:dyDescent="0.25">
      <c r="A2008" s="1">
        <v>39393</v>
      </c>
      <c r="B2008">
        <v>535.15</v>
      </c>
      <c r="C2008">
        <v>535.92999999999995</v>
      </c>
      <c r="D2008">
        <v>526.35</v>
      </c>
      <c r="E2008">
        <v>530.27</v>
      </c>
      <c r="F2008" t="e">
        <f>IF(tblAEX[[#This Row],[Datum]]&lt;=INDEX(tblRecessie[Eind],MATCH(tblAEX[[#This Row],[Datum]],tblRecessie[Start])),1,NA())</f>
        <v>#N/A</v>
      </c>
      <c r="G2008" s="3">
        <f>tblAEX[[#This Row],[Close]]/INDEX(tblAEX[Close],MATCH(EDATE(tblAEX[[#This Row],[Datum]],-12),tblAEX[Datum]))-1</f>
        <v>6.7629056938068643E-2</v>
      </c>
      <c r="H2008" t="e">
        <f ca="1">IF(tblAEX[[#This Row],[Close]]=MinClose,tblAEX[[#This Row],[Close]],NA())</f>
        <v>#N/A</v>
      </c>
      <c r="I2008" t="e">
        <f ca="1">IF(tblAEX[[#This Row],[Close]]=MaxClose,tblAEX[[#This Row],[Close]],NA())</f>
        <v>#N/A</v>
      </c>
    </row>
    <row r="2009" spans="1:9" x14ac:dyDescent="0.25">
      <c r="A2009" s="1">
        <v>39394</v>
      </c>
      <c r="B2009">
        <v>522.02</v>
      </c>
      <c r="C2009">
        <v>526.59</v>
      </c>
      <c r="D2009">
        <v>520.97</v>
      </c>
      <c r="E2009">
        <v>523.16999999999996</v>
      </c>
      <c r="F2009" t="e">
        <f>IF(tblAEX[[#This Row],[Datum]]&lt;=INDEX(tblRecessie[Eind],MATCH(tblAEX[[#This Row],[Datum]],tblRecessie[Start])),1,NA())</f>
        <v>#N/A</v>
      </c>
      <c r="G2009" s="3">
        <f>tblAEX[[#This Row],[Close]]/INDEX(tblAEX[Close],MATCH(EDATE(tblAEX[[#This Row],[Datum]],-12),tblAEX[Datum]))-1</f>
        <v>5.1576852726578304E-2</v>
      </c>
      <c r="H2009" t="e">
        <f ca="1">IF(tblAEX[[#This Row],[Close]]=MinClose,tblAEX[[#This Row],[Close]],NA())</f>
        <v>#N/A</v>
      </c>
      <c r="I2009" t="e">
        <f ca="1">IF(tblAEX[[#This Row],[Close]]=MaxClose,tblAEX[[#This Row],[Close]],NA())</f>
        <v>#N/A</v>
      </c>
    </row>
    <row r="2010" spans="1:9" x14ac:dyDescent="0.25">
      <c r="A2010" s="1">
        <v>39395</v>
      </c>
      <c r="B2010">
        <v>524.07000000000005</v>
      </c>
      <c r="C2010">
        <v>525.20000000000005</v>
      </c>
      <c r="D2010">
        <v>506.74</v>
      </c>
      <c r="E2010">
        <v>510.65</v>
      </c>
      <c r="F2010" t="e">
        <f>IF(tblAEX[[#This Row],[Datum]]&lt;=INDEX(tblRecessie[Eind],MATCH(tblAEX[[#This Row],[Datum]],tblRecessie[Start])),1,NA())</f>
        <v>#N/A</v>
      </c>
      <c r="G2010" s="3">
        <f>tblAEX[[#This Row],[Close]]/INDEX(tblAEX[Close],MATCH(EDATE(tblAEX[[#This Row],[Datum]],-12),tblAEX[Datum]))-1</f>
        <v>3.4081244178040482E-2</v>
      </c>
      <c r="H2010" t="e">
        <f ca="1">IF(tblAEX[[#This Row],[Close]]=MinClose,tblAEX[[#This Row],[Close]],NA())</f>
        <v>#N/A</v>
      </c>
      <c r="I2010" t="e">
        <f ca="1">IF(tblAEX[[#This Row],[Close]]=MaxClose,tblAEX[[#This Row],[Close]],NA())</f>
        <v>#N/A</v>
      </c>
    </row>
    <row r="2011" spans="1:9" x14ac:dyDescent="0.25">
      <c r="A2011" s="1">
        <v>39398</v>
      </c>
      <c r="B2011">
        <v>506.61</v>
      </c>
      <c r="C2011">
        <v>509.03</v>
      </c>
      <c r="D2011">
        <v>502.92</v>
      </c>
      <c r="E2011">
        <v>508.32</v>
      </c>
      <c r="F2011" t="e">
        <f>IF(tblAEX[[#This Row],[Datum]]&lt;=INDEX(tblRecessie[Eind],MATCH(tblAEX[[#This Row],[Datum]],tblRecessie[Start])),1,NA())</f>
        <v>#N/A</v>
      </c>
      <c r="G2011" s="3">
        <f>tblAEX[[#This Row],[Close]]/INDEX(tblAEX[Close],MATCH(EDATE(tblAEX[[#This Row],[Datum]],-12),tblAEX[Datum]))-1</f>
        <v>3.1158714703018564E-2</v>
      </c>
      <c r="H2011" t="e">
        <f ca="1">IF(tblAEX[[#This Row],[Close]]=MinClose,tblAEX[[#This Row],[Close]],NA())</f>
        <v>#N/A</v>
      </c>
      <c r="I2011" t="e">
        <f ca="1">IF(tblAEX[[#This Row],[Close]]=MaxClose,tblAEX[[#This Row],[Close]],NA())</f>
        <v>#N/A</v>
      </c>
    </row>
    <row r="2012" spans="1:9" x14ac:dyDescent="0.25">
      <c r="A2012" s="1">
        <v>39399</v>
      </c>
      <c r="B2012">
        <v>505.76</v>
      </c>
      <c r="C2012">
        <v>509.51</v>
      </c>
      <c r="D2012">
        <v>504</v>
      </c>
      <c r="E2012">
        <v>507.89</v>
      </c>
      <c r="F2012" t="e">
        <f>IF(tblAEX[[#This Row],[Datum]]&lt;=INDEX(tblRecessie[Eind],MATCH(tblAEX[[#This Row],[Datum]],tblRecessie[Start])),1,NA())</f>
        <v>#N/A</v>
      </c>
      <c r="G2012" s="3">
        <f>tblAEX[[#This Row],[Close]]/INDEX(tblAEX[Close],MATCH(EDATE(tblAEX[[#This Row],[Datum]],-12),tblAEX[Datum]))-1</f>
        <v>2.7680540660852682E-2</v>
      </c>
      <c r="H2012" t="e">
        <f ca="1">IF(tblAEX[[#This Row],[Close]]=MinClose,tblAEX[[#This Row],[Close]],NA())</f>
        <v>#N/A</v>
      </c>
      <c r="I2012" t="e">
        <f ca="1">IF(tblAEX[[#This Row],[Close]]=MaxClose,tblAEX[[#This Row],[Close]],NA())</f>
        <v>#N/A</v>
      </c>
    </row>
    <row r="2013" spans="1:9" x14ac:dyDescent="0.25">
      <c r="A2013" s="1">
        <v>39400</v>
      </c>
      <c r="B2013">
        <v>514.63</v>
      </c>
      <c r="C2013">
        <v>515.66999999999996</v>
      </c>
      <c r="D2013">
        <v>510.53</v>
      </c>
      <c r="E2013">
        <v>512.32000000000005</v>
      </c>
      <c r="F2013" t="e">
        <f>IF(tblAEX[[#This Row],[Datum]]&lt;=INDEX(tblRecessie[Eind],MATCH(tblAEX[[#This Row],[Datum]],tblRecessie[Start])),1,NA())</f>
        <v>#N/A</v>
      </c>
      <c r="G2013" s="3">
        <f>tblAEX[[#This Row],[Close]]/INDEX(tblAEX[Close],MATCH(EDATE(tblAEX[[#This Row],[Datum]],-12),tblAEX[Datum]))-1</f>
        <v>3.7736231238226559E-2</v>
      </c>
      <c r="H2013" t="e">
        <f ca="1">IF(tblAEX[[#This Row],[Close]]=MinClose,tblAEX[[#This Row],[Close]],NA())</f>
        <v>#N/A</v>
      </c>
      <c r="I2013" t="e">
        <f ca="1">IF(tblAEX[[#This Row],[Close]]=MaxClose,tblAEX[[#This Row],[Close]],NA())</f>
        <v>#N/A</v>
      </c>
    </row>
    <row r="2014" spans="1:9" x14ac:dyDescent="0.25">
      <c r="A2014" s="1">
        <v>39401</v>
      </c>
      <c r="B2014">
        <v>511.34</v>
      </c>
      <c r="C2014">
        <v>513</v>
      </c>
      <c r="D2014">
        <v>504.96</v>
      </c>
      <c r="E2014">
        <v>506.78</v>
      </c>
      <c r="F2014" t="e">
        <f>IF(tblAEX[[#This Row],[Datum]]&lt;=INDEX(tblRecessie[Eind],MATCH(tblAEX[[#This Row],[Datum]],tblRecessie[Start])),1,NA())</f>
        <v>#N/A</v>
      </c>
      <c r="G2014" s="3">
        <f>tblAEX[[#This Row],[Close]]/INDEX(tblAEX[Close],MATCH(EDATE(tblAEX[[#This Row],[Datum]],-12),tblAEX[Datum]))-1</f>
        <v>1.9719103384441938E-2</v>
      </c>
      <c r="H2014" t="e">
        <f ca="1">IF(tblAEX[[#This Row],[Close]]=MinClose,tblAEX[[#This Row],[Close]],NA())</f>
        <v>#N/A</v>
      </c>
      <c r="I2014" t="e">
        <f ca="1">IF(tblAEX[[#This Row],[Close]]=MaxClose,tblAEX[[#This Row],[Close]],NA())</f>
        <v>#N/A</v>
      </c>
    </row>
    <row r="2015" spans="1:9" x14ac:dyDescent="0.25">
      <c r="A2015" s="1">
        <v>39402</v>
      </c>
      <c r="B2015">
        <v>500.81</v>
      </c>
      <c r="C2015">
        <v>503.42</v>
      </c>
      <c r="D2015">
        <v>496.92</v>
      </c>
      <c r="E2015">
        <v>500.08</v>
      </c>
      <c r="F2015" t="e">
        <f>IF(tblAEX[[#This Row],[Datum]]&lt;=INDEX(tblRecessie[Eind],MATCH(tblAEX[[#This Row],[Datum]],tblRecessie[Start])),1,NA())</f>
        <v>#N/A</v>
      </c>
      <c r="G2015" s="3">
        <f>tblAEX[[#This Row],[Close]]/INDEX(tblAEX[Close],MATCH(EDATE(tblAEX[[#This Row],[Datum]],-12),tblAEX[Datum]))-1</f>
        <v>8.2461339946369172E-3</v>
      </c>
      <c r="H2015" t="e">
        <f ca="1">IF(tblAEX[[#This Row],[Close]]=MinClose,tblAEX[[#This Row],[Close]],NA())</f>
        <v>#N/A</v>
      </c>
      <c r="I2015" t="e">
        <f ca="1">IF(tblAEX[[#This Row],[Close]]=MaxClose,tblAEX[[#This Row],[Close]],NA())</f>
        <v>#N/A</v>
      </c>
    </row>
    <row r="2016" spans="1:9" x14ac:dyDescent="0.25">
      <c r="A2016" s="1">
        <v>39405</v>
      </c>
      <c r="B2016">
        <v>501.93</v>
      </c>
      <c r="C2016">
        <v>504.63</v>
      </c>
      <c r="D2016">
        <v>490.09</v>
      </c>
      <c r="E2016">
        <v>491.09</v>
      </c>
      <c r="F2016" t="e">
        <f>IF(tblAEX[[#This Row],[Datum]]&lt;=INDEX(tblRecessie[Eind],MATCH(tblAEX[[#This Row],[Datum]],tblRecessie[Start])),1,NA())</f>
        <v>#N/A</v>
      </c>
      <c r="G2016" s="3">
        <f>tblAEX[[#This Row],[Close]]/INDEX(tblAEX[Close],MATCH(EDATE(tblAEX[[#This Row],[Datum]],-12),tblAEX[Datum]))-1</f>
        <v>-3.1058422313345879E-3</v>
      </c>
      <c r="H2016" t="e">
        <f ca="1">IF(tblAEX[[#This Row],[Close]]=MinClose,tblAEX[[#This Row],[Close]],NA())</f>
        <v>#N/A</v>
      </c>
      <c r="I2016" t="e">
        <f ca="1">IF(tblAEX[[#This Row],[Close]]=MaxClose,tblAEX[[#This Row],[Close]],NA())</f>
        <v>#N/A</v>
      </c>
    </row>
    <row r="2017" spans="1:9" x14ac:dyDescent="0.25">
      <c r="A2017" s="1">
        <v>39406</v>
      </c>
      <c r="B2017">
        <v>492.47</v>
      </c>
      <c r="C2017">
        <v>495.04</v>
      </c>
      <c r="D2017">
        <v>484.92</v>
      </c>
      <c r="E2017">
        <v>493.84</v>
      </c>
      <c r="F2017" t="e">
        <f>IF(tblAEX[[#This Row],[Datum]]&lt;=INDEX(tblRecessie[Eind],MATCH(tblAEX[[#This Row],[Datum]],tblRecessie[Start])),1,NA())</f>
        <v>#N/A</v>
      </c>
      <c r="G2017" s="3">
        <f>tblAEX[[#This Row],[Close]]/INDEX(tblAEX[Close],MATCH(EDATE(tblAEX[[#This Row],[Datum]],-12),tblAEX[Datum]))-1</f>
        <v>4.3522473052675092E-3</v>
      </c>
      <c r="H2017" t="e">
        <f ca="1">IF(tblAEX[[#This Row],[Close]]=MinClose,tblAEX[[#This Row],[Close]],NA())</f>
        <v>#N/A</v>
      </c>
      <c r="I2017" t="e">
        <f ca="1">IF(tblAEX[[#This Row],[Close]]=MaxClose,tblAEX[[#This Row],[Close]],NA())</f>
        <v>#N/A</v>
      </c>
    </row>
    <row r="2018" spans="1:9" x14ac:dyDescent="0.25">
      <c r="A2018" s="1">
        <v>39407</v>
      </c>
      <c r="B2018">
        <v>487.1</v>
      </c>
      <c r="C2018">
        <v>488.53</v>
      </c>
      <c r="D2018">
        <v>480.87</v>
      </c>
      <c r="E2018">
        <v>483.53</v>
      </c>
      <c r="F2018" t="e">
        <f>IF(tblAEX[[#This Row],[Datum]]&lt;=INDEX(tblRecessie[Eind],MATCH(tblAEX[[#This Row],[Datum]],tblRecessie[Start])),1,NA())</f>
        <v>#N/A</v>
      </c>
      <c r="G2018" s="3">
        <f>tblAEX[[#This Row],[Close]]/INDEX(tblAEX[Close],MATCH(EDATE(tblAEX[[#This Row],[Datum]],-12),tblAEX[Datum]))-1</f>
        <v>-1.6675818030219891E-2</v>
      </c>
      <c r="H2018" t="e">
        <f ca="1">IF(tblAEX[[#This Row],[Close]]=MinClose,tblAEX[[#This Row],[Close]],NA())</f>
        <v>#N/A</v>
      </c>
      <c r="I2018" t="e">
        <f ca="1">IF(tblAEX[[#This Row],[Close]]=MaxClose,tblAEX[[#This Row],[Close]],NA())</f>
        <v>#N/A</v>
      </c>
    </row>
    <row r="2019" spans="1:9" x14ac:dyDescent="0.25">
      <c r="A2019" s="1">
        <v>39408</v>
      </c>
      <c r="B2019">
        <v>484.47</v>
      </c>
      <c r="C2019">
        <v>487.57</v>
      </c>
      <c r="D2019">
        <v>481.84</v>
      </c>
      <c r="E2019">
        <v>484.93</v>
      </c>
      <c r="F2019" t="e">
        <f>IF(tblAEX[[#This Row],[Datum]]&lt;=INDEX(tblRecessie[Eind],MATCH(tblAEX[[#This Row],[Datum]],tblRecessie[Start])),1,NA())</f>
        <v>#N/A</v>
      </c>
      <c r="G2019" s="3">
        <f>tblAEX[[#This Row],[Close]]/INDEX(tblAEX[Close],MATCH(EDATE(tblAEX[[#This Row],[Datum]],-12),tblAEX[Datum]))-1</f>
        <v>-1.0972649956150216E-2</v>
      </c>
      <c r="H2019" t="e">
        <f ca="1">IF(tblAEX[[#This Row],[Close]]=MinClose,tblAEX[[#This Row],[Close]],NA())</f>
        <v>#N/A</v>
      </c>
      <c r="I2019" t="e">
        <f ca="1">IF(tblAEX[[#This Row],[Close]]=MaxClose,tblAEX[[#This Row],[Close]],NA())</f>
        <v>#N/A</v>
      </c>
    </row>
    <row r="2020" spans="1:9" x14ac:dyDescent="0.25">
      <c r="A2020" s="1">
        <v>39409</v>
      </c>
      <c r="B2020">
        <v>484.72</v>
      </c>
      <c r="C2020">
        <v>493.15</v>
      </c>
      <c r="D2020">
        <v>484.72</v>
      </c>
      <c r="E2020">
        <v>492.47</v>
      </c>
      <c r="F2020" t="e">
        <f>IF(tblAEX[[#This Row],[Datum]]&lt;=INDEX(tblRecessie[Eind],MATCH(tblAEX[[#This Row],[Datum]],tblRecessie[Start])),1,NA())</f>
        <v>#N/A</v>
      </c>
      <c r="G2020" s="3">
        <f>tblAEX[[#This Row],[Close]]/INDEX(tblAEX[Close],MATCH(EDATE(tblAEX[[#This Row],[Datum]],-12),tblAEX[Datum]))-1</f>
        <v>8.6017981854302761E-3</v>
      </c>
      <c r="H2020" t="e">
        <f ca="1">IF(tblAEX[[#This Row],[Close]]=MinClose,tblAEX[[#This Row],[Close]],NA())</f>
        <v>#N/A</v>
      </c>
      <c r="I2020" t="e">
        <f ca="1">IF(tblAEX[[#This Row],[Close]]=MaxClose,tblAEX[[#This Row],[Close]],NA())</f>
        <v>#N/A</v>
      </c>
    </row>
    <row r="2021" spans="1:9" x14ac:dyDescent="0.25">
      <c r="A2021" s="1">
        <v>39412</v>
      </c>
      <c r="B2021">
        <v>497.16</v>
      </c>
      <c r="C2021">
        <v>499.51</v>
      </c>
      <c r="D2021">
        <v>491.3</v>
      </c>
      <c r="E2021">
        <v>491.82</v>
      </c>
      <c r="F2021" t="e">
        <f>IF(tblAEX[[#This Row],[Datum]]&lt;=INDEX(tblRecessie[Eind],MATCH(tblAEX[[#This Row],[Datum]],tblRecessie[Start])),1,NA())</f>
        <v>#N/A</v>
      </c>
      <c r="G2021" s="3">
        <f>tblAEX[[#This Row],[Close]]/INDEX(tblAEX[Close],MATCH(EDATE(tblAEX[[#This Row],[Datum]],-12),tblAEX[Datum]))-1</f>
        <v>1.4250067022746338E-2</v>
      </c>
      <c r="H2021" t="e">
        <f ca="1">IF(tblAEX[[#This Row],[Close]]=MinClose,tblAEX[[#This Row],[Close]],NA())</f>
        <v>#N/A</v>
      </c>
      <c r="I2021" t="e">
        <f ca="1">IF(tblAEX[[#This Row],[Close]]=MaxClose,tblAEX[[#This Row],[Close]],NA())</f>
        <v>#N/A</v>
      </c>
    </row>
    <row r="2022" spans="1:9" x14ac:dyDescent="0.25">
      <c r="A2022" s="1">
        <v>39413</v>
      </c>
      <c r="B2022">
        <v>487.98</v>
      </c>
      <c r="C2022">
        <v>494.83</v>
      </c>
      <c r="D2022">
        <v>486.73</v>
      </c>
      <c r="E2022">
        <v>492.24</v>
      </c>
      <c r="F2022" t="e">
        <f>IF(tblAEX[[#This Row],[Datum]]&lt;=INDEX(tblRecessie[Eind],MATCH(tblAEX[[#This Row],[Datum]],tblRecessie[Start])),1,NA())</f>
        <v>#N/A</v>
      </c>
      <c r="G2022" s="3">
        <f>tblAEX[[#This Row],[Close]]/INDEX(tblAEX[Close],MATCH(EDATE(tblAEX[[#This Row],[Datum]],-12),tblAEX[Datum]))-1</f>
        <v>2.9080342023289463E-2</v>
      </c>
      <c r="H2022" t="e">
        <f ca="1">IF(tblAEX[[#This Row],[Close]]=MinClose,tblAEX[[#This Row],[Close]],NA())</f>
        <v>#N/A</v>
      </c>
      <c r="I2022" t="e">
        <f ca="1">IF(tblAEX[[#This Row],[Close]]=MaxClose,tblAEX[[#This Row],[Close]],NA())</f>
        <v>#N/A</v>
      </c>
    </row>
    <row r="2023" spans="1:9" x14ac:dyDescent="0.25">
      <c r="A2023" s="1">
        <v>39414</v>
      </c>
      <c r="B2023">
        <v>494.31</v>
      </c>
      <c r="C2023">
        <v>501.39</v>
      </c>
      <c r="D2023">
        <v>487.99</v>
      </c>
      <c r="E2023">
        <v>500.21</v>
      </c>
      <c r="F2023" t="e">
        <f>IF(tblAEX[[#This Row],[Datum]]&lt;=INDEX(tblRecessie[Eind],MATCH(tblAEX[[#This Row],[Datum]],tblRecessie[Start])),1,NA())</f>
        <v>#N/A</v>
      </c>
      <c r="G2023" s="3">
        <f>tblAEX[[#This Row],[Close]]/INDEX(tblAEX[Close],MATCH(EDATE(tblAEX[[#This Row],[Datum]],-12),tblAEX[Datum]))-1</f>
        <v>4.5392798177600335E-2</v>
      </c>
      <c r="H2023" t="e">
        <f ca="1">IF(tblAEX[[#This Row],[Close]]=MinClose,tblAEX[[#This Row],[Close]],NA())</f>
        <v>#N/A</v>
      </c>
      <c r="I2023" t="e">
        <f ca="1">IF(tblAEX[[#This Row],[Close]]=MaxClose,tblAEX[[#This Row],[Close]],NA())</f>
        <v>#N/A</v>
      </c>
    </row>
    <row r="2024" spans="1:9" x14ac:dyDescent="0.25">
      <c r="A2024" s="1">
        <v>39415</v>
      </c>
      <c r="B2024">
        <v>503.87</v>
      </c>
      <c r="C2024">
        <v>504.31</v>
      </c>
      <c r="D2024">
        <v>497.98</v>
      </c>
      <c r="E2024">
        <v>501.91</v>
      </c>
      <c r="F2024" t="e">
        <f>IF(tblAEX[[#This Row],[Datum]]&lt;=INDEX(tblRecessie[Eind],MATCH(tblAEX[[#This Row],[Datum]],tblRecessie[Start])),1,NA())</f>
        <v>#N/A</v>
      </c>
      <c r="G2024" s="3">
        <f>tblAEX[[#This Row],[Close]]/INDEX(tblAEX[Close],MATCH(EDATE(tblAEX[[#This Row],[Datum]],-12),tblAEX[Datum]))-1</f>
        <v>4.1328658270918472E-2</v>
      </c>
      <c r="H2024" t="e">
        <f ca="1">IF(tblAEX[[#This Row],[Close]]=MinClose,tblAEX[[#This Row],[Close]],NA())</f>
        <v>#N/A</v>
      </c>
      <c r="I2024" t="e">
        <f ca="1">IF(tblAEX[[#This Row],[Close]]=MaxClose,tblAEX[[#This Row],[Close]],NA())</f>
        <v>#N/A</v>
      </c>
    </row>
    <row r="2025" spans="1:9" x14ac:dyDescent="0.25">
      <c r="A2025" s="1">
        <v>39416</v>
      </c>
      <c r="B2025">
        <v>502.85</v>
      </c>
      <c r="C2025">
        <v>509.87</v>
      </c>
      <c r="D2025">
        <v>502.34</v>
      </c>
      <c r="E2025">
        <v>507.58</v>
      </c>
      <c r="F2025" t="e">
        <f>IF(tblAEX[[#This Row],[Datum]]&lt;=INDEX(tblRecessie[Eind],MATCH(tblAEX[[#This Row],[Datum]],tblRecessie[Start])),1,NA())</f>
        <v>#N/A</v>
      </c>
      <c r="G2025" s="3">
        <f>tblAEX[[#This Row],[Close]]/INDEX(tblAEX[Close],MATCH(EDATE(tblAEX[[#This Row],[Datum]],-12),tblAEX[Datum]))-1</f>
        <v>6.2616450687713154E-2</v>
      </c>
      <c r="H2025" t="e">
        <f ca="1">IF(tblAEX[[#This Row],[Close]]=MinClose,tblAEX[[#This Row],[Close]],NA())</f>
        <v>#N/A</v>
      </c>
      <c r="I2025" t="e">
        <f ca="1">IF(tblAEX[[#This Row],[Close]]=MaxClose,tblAEX[[#This Row],[Close]],NA())</f>
        <v>#N/A</v>
      </c>
    </row>
    <row r="2026" spans="1:9" x14ac:dyDescent="0.25">
      <c r="A2026" s="1">
        <v>39419</v>
      </c>
      <c r="B2026">
        <v>506.86</v>
      </c>
      <c r="C2026">
        <v>508.91</v>
      </c>
      <c r="D2026">
        <v>501.96</v>
      </c>
      <c r="E2026">
        <v>502.88</v>
      </c>
      <c r="F2026" t="e">
        <f>IF(tblAEX[[#This Row],[Datum]]&lt;=INDEX(tblRecessie[Eind],MATCH(tblAEX[[#This Row],[Datum]],tblRecessie[Start])),1,NA())</f>
        <v>#N/A</v>
      </c>
      <c r="G2026" s="3">
        <f>tblAEX[[#This Row],[Close]]/INDEX(tblAEX[Close],MATCH(EDATE(tblAEX[[#This Row],[Datum]],-12),tblAEX[Datum]))-1</f>
        <v>6.2452463449674589E-2</v>
      </c>
      <c r="H2026" t="e">
        <f ca="1">IF(tblAEX[[#This Row],[Close]]=MinClose,tblAEX[[#This Row],[Close]],NA())</f>
        <v>#N/A</v>
      </c>
      <c r="I2026" t="e">
        <f ca="1">IF(tblAEX[[#This Row],[Close]]=MaxClose,tblAEX[[#This Row],[Close]],NA())</f>
        <v>#N/A</v>
      </c>
    </row>
    <row r="2027" spans="1:9" x14ac:dyDescent="0.25">
      <c r="A2027" s="1">
        <v>39420</v>
      </c>
      <c r="B2027">
        <v>503.61</v>
      </c>
      <c r="C2027">
        <v>503.73</v>
      </c>
      <c r="D2027">
        <v>495.49</v>
      </c>
      <c r="E2027">
        <v>497.52</v>
      </c>
      <c r="F2027" t="e">
        <f>IF(tblAEX[[#This Row],[Datum]]&lt;=INDEX(tblRecessie[Eind],MATCH(tblAEX[[#This Row],[Datum]],tblRecessie[Start])),1,NA())</f>
        <v>#N/A</v>
      </c>
      <c r="G2027" s="3">
        <f>tblAEX[[#This Row],[Close]]/INDEX(tblAEX[Close],MATCH(EDATE(tblAEX[[#This Row],[Datum]],-12),tblAEX[Datum]))-1</f>
        <v>5.0174142480211126E-2</v>
      </c>
      <c r="H2027" t="e">
        <f ca="1">IF(tblAEX[[#This Row],[Close]]=MinClose,tblAEX[[#This Row],[Close]],NA())</f>
        <v>#N/A</v>
      </c>
      <c r="I2027" t="e">
        <f ca="1">IF(tblAEX[[#This Row],[Close]]=MaxClose,tblAEX[[#This Row],[Close]],NA())</f>
        <v>#N/A</v>
      </c>
    </row>
    <row r="2028" spans="1:9" x14ac:dyDescent="0.25">
      <c r="A2028" s="1">
        <v>39421</v>
      </c>
      <c r="B2028">
        <v>499.67</v>
      </c>
      <c r="C2028">
        <v>508.65</v>
      </c>
      <c r="D2028">
        <v>499.48</v>
      </c>
      <c r="E2028">
        <v>507.8</v>
      </c>
      <c r="F2028" t="e">
        <f>IF(tblAEX[[#This Row],[Datum]]&lt;=INDEX(tblRecessie[Eind],MATCH(tblAEX[[#This Row],[Datum]],tblRecessie[Start])),1,NA())</f>
        <v>#N/A</v>
      </c>
      <c r="G2028" s="3">
        <f>tblAEX[[#This Row],[Close]]/INDEX(tblAEX[Close],MATCH(EDATE(tblAEX[[#This Row],[Datum]],-12),tblAEX[Datum]))-1</f>
        <v>6.3143790302319758E-2</v>
      </c>
      <c r="H2028" t="e">
        <f ca="1">IF(tblAEX[[#This Row],[Close]]=MinClose,tblAEX[[#This Row],[Close]],NA())</f>
        <v>#N/A</v>
      </c>
      <c r="I2028" t="e">
        <f ca="1">IF(tblAEX[[#This Row],[Close]]=MaxClose,tblAEX[[#This Row],[Close]],NA())</f>
        <v>#N/A</v>
      </c>
    </row>
    <row r="2029" spans="1:9" x14ac:dyDescent="0.25">
      <c r="A2029" s="1">
        <v>39422</v>
      </c>
      <c r="B2029">
        <v>510.46</v>
      </c>
      <c r="C2029">
        <v>515.34</v>
      </c>
      <c r="D2029">
        <v>506.78</v>
      </c>
      <c r="E2029">
        <v>510.43</v>
      </c>
      <c r="F2029" t="e">
        <f>IF(tblAEX[[#This Row],[Datum]]&lt;=INDEX(tblRecessie[Eind],MATCH(tblAEX[[#This Row],[Datum]],tblRecessie[Start])),1,NA())</f>
        <v>#N/A</v>
      </c>
      <c r="G2029" s="3">
        <f>tblAEX[[#This Row],[Close]]/INDEX(tblAEX[Close],MATCH(EDATE(tblAEX[[#This Row],[Datum]],-12),tblAEX[Datum]))-1</f>
        <v>7.1341616992695922E-2</v>
      </c>
      <c r="H2029" t="e">
        <f ca="1">IF(tblAEX[[#This Row],[Close]]=MinClose,tblAEX[[#This Row],[Close]],NA())</f>
        <v>#N/A</v>
      </c>
      <c r="I2029" t="e">
        <f ca="1">IF(tblAEX[[#This Row],[Close]]=MaxClose,tblAEX[[#This Row],[Close]],NA())</f>
        <v>#N/A</v>
      </c>
    </row>
    <row r="2030" spans="1:9" x14ac:dyDescent="0.25">
      <c r="A2030" s="1">
        <v>39423</v>
      </c>
      <c r="B2030">
        <v>512.82000000000005</v>
      </c>
      <c r="C2030">
        <v>516.39</v>
      </c>
      <c r="D2030">
        <v>512.25</v>
      </c>
      <c r="E2030">
        <v>513.59</v>
      </c>
      <c r="F2030" t="e">
        <f>IF(tblAEX[[#This Row],[Datum]]&lt;=INDEX(tblRecessie[Eind],MATCH(tblAEX[[#This Row],[Datum]],tblRecessie[Start])),1,NA())</f>
        <v>#N/A</v>
      </c>
      <c r="G2030" s="3">
        <f>tblAEX[[#This Row],[Close]]/INDEX(tblAEX[Close],MATCH(EDATE(tblAEX[[#This Row],[Datum]],-12),tblAEX[Datum]))-1</f>
        <v>7.6934367791990033E-2</v>
      </c>
      <c r="H2030" t="e">
        <f ca="1">IF(tblAEX[[#This Row],[Close]]=MinClose,tblAEX[[#This Row],[Close]],NA())</f>
        <v>#N/A</v>
      </c>
      <c r="I2030" t="e">
        <f ca="1">IF(tblAEX[[#This Row],[Close]]=MaxClose,tblAEX[[#This Row],[Close]],NA())</f>
        <v>#N/A</v>
      </c>
    </row>
    <row r="2031" spans="1:9" x14ac:dyDescent="0.25">
      <c r="A2031" s="1">
        <v>39426</v>
      </c>
      <c r="B2031">
        <v>512</v>
      </c>
      <c r="C2031">
        <v>518.24</v>
      </c>
      <c r="D2031">
        <v>511.98</v>
      </c>
      <c r="E2031">
        <v>516.84</v>
      </c>
      <c r="F2031" t="e">
        <f>IF(tblAEX[[#This Row],[Datum]]&lt;=INDEX(tblRecessie[Eind],MATCH(tblAEX[[#This Row],[Datum]],tblRecessie[Start])),1,NA())</f>
        <v>#N/A</v>
      </c>
      <c r="G2031" s="3">
        <f>tblAEX[[#This Row],[Close]]/INDEX(tblAEX[Close],MATCH(EDATE(tblAEX[[#This Row],[Datum]],-12),tblAEX[Datum]))-1</f>
        <v>8.4590686840283036E-2</v>
      </c>
      <c r="H2031" t="e">
        <f ca="1">IF(tblAEX[[#This Row],[Close]]=MinClose,tblAEX[[#This Row],[Close]],NA())</f>
        <v>#N/A</v>
      </c>
      <c r="I2031" t="e">
        <f ca="1">IF(tblAEX[[#This Row],[Close]]=MaxClose,tblAEX[[#This Row],[Close]],NA())</f>
        <v>#N/A</v>
      </c>
    </row>
    <row r="2032" spans="1:9" x14ac:dyDescent="0.25">
      <c r="A2032" s="1">
        <v>39427</v>
      </c>
      <c r="B2032">
        <v>518.69000000000005</v>
      </c>
      <c r="C2032">
        <v>518.82000000000005</v>
      </c>
      <c r="D2032">
        <v>513.45000000000005</v>
      </c>
      <c r="E2032">
        <v>515.49</v>
      </c>
      <c r="F2032" t="e">
        <f>IF(tblAEX[[#This Row],[Datum]]&lt;=INDEX(tblRecessie[Eind],MATCH(tblAEX[[#This Row],[Datum]],tblRecessie[Start])),1,NA())</f>
        <v>#N/A</v>
      </c>
      <c r="G2032" s="3">
        <f>tblAEX[[#This Row],[Close]]/INDEX(tblAEX[Close],MATCH(EDATE(tblAEX[[#This Row],[Datum]],-12),tblAEX[Datum]))-1</f>
        <v>7.463153286497537E-2</v>
      </c>
      <c r="H2032" t="e">
        <f ca="1">IF(tblAEX[[#This Row],[Close]]=MinClose,tblAEX[[#This Row],[Close]],NA())</f>
        <v>#N/A</v>
      </c>
      <c r="I2032" t="e">
        <f ca="1">IF(tblAEX[[#This Row],[Close]]=MaxClose,tblAEX[[#This Row],[Close]],NA())</f>
        <v>#N/A</v>
      </c>
    </row>
    <row r="2033" spans="1:9" x14ac:dyDescent="0.25">
      <c r="A2033" s="1">
        <v>39428</v>
      </c>
      <c r="B2033">
        <v>510.04</v>
      </c>
      <c r="C2033">
        <v>521.49</v>
      </c>
      <c r="D2033">
        <v>509.32</v>
      </c>
      <c r="E2033">
        <v>516.20000000000005</v>
      </c>
      <c r="F2033" t="e">
        <f>IF(tblAEX[[#This Row],[Datum]]&lt;=INDEX(tblRecessie[Eind],MATCH(tblAEX[[#This Row],[Datum]],tblRecessie[Start])),1,NA())</f>
        <v>#N/A</v>
      </c>
      <c r="G2033" s="3">
        <f>tblAEX[[#This Row],[Close]]/INDEX(tblAEX[Close],MATCH(EDATE(tblAEX[[#This Row],[Datum]],-12),tblAEX[Datum]))-1</f>
        <v>6.9489910081631079E-2</v>
      </c>
      <c r="H2033" t="e">
        <f ca="1">IF(tblAEX[[#This Row],[Close]]=MinClose,tblAEX[[#This Row],[Close]],NA())</f>
        <v>#N/A</v>
      </c>
      <c r="I2033" t="e">
        <f ca="1">IF(tblAEX[[#This Row],[Close]]=MaxClose,tblAEX[[#This Row],[Close]],NA())</f>
        <v>#N/A</v>
      </c>
    </row>
    <row r="2034" spans="1:9" x14ac:dyDescent="0.25">
      <c r="A2034" s="1">
        <v>39429</v>
      </c>
      <c r="B2034">
        <v>511.39</v>
      </c>
      <c r="C2034">
        <v>511.98</v>
      </c>
      <c r="D2034">
        <v>507.1</v>
      </c>
      <c r="E2034">
        <v>507.9</v>
      </c>
      <c r="F2034" t="e">
        <f>IF(tblAEX[[#This Row],[Datum]]&lt;=INDEX(tblRecessie[Eind],MATCH(tblAEX[[#This Row],[Datum]],tblRecessie[Start])),1,NA())</f>
        <v>#N/A</v>
      </c>
      <c r="G2034" s="3">
        <f>tblAEX[[#This Row],[Close]]/INDEX(tblAEX[Close],MATCH(EDATE(tblAEX[[#This Row],[Datum]],-12),tblAEX[Datum]))-1</f>
        <v>3.9096544528324895E-2</v>
      </c>
      <c r="H2034" t="e">
        <f ca="1">IF(tblAEX[[#This Row],[Close]]=MinClose,tblAEX[[#This Row],[Close]],NA())</f>
        <v>#N/A</v>
      </c>
      <c r="I2034" t="e">
        <f ca="1">IF(tblAEX[[#This Row],[Close]]=MaxClose,tblAEX[[#This Row],[Close]],NA())</f>
        <v>#N/A</v>
      </c>
    </row>
    <row r="2035" spans="1:9" x14ac:dyDescent="0.25">
      <c r="A2035" s="1">
        <v>39430</v>
      </c>
      <c r="B2035">
        <v>510.43</v>
      </c>
      <c r="C2035">
        <v>512.24</v>
      </c>
      <c r="D2035">
        <v>506.33</v>
      </c>
      <c r="E2035">
        <v>511.28</v>
      </c>
      <c r="F2035" t="e">
        <f>IF(tblAEX[[#This Row],[Datum]]&lt;=INDEX(tblRecessie[Eind],MATCH(tblAEX[[#This Row],[Datum]],tblRecessie[Start])),1,NA())</f>
        <v>#N/A</v>
      </c>
      <c r="G2035" s="3">
        <f>tblAEX[[#This Row],[Close]]/INDEX(tblAEX[Close],MATCH(EDATE(tblAEX[[#This Row],[Datum]],-12),tblAEX[Datum]))-1</f>
        <v>3.5105478398185896E-2</v>
      </c>
      <c r="H2035" t="e">
        <f ca="1">IF(tblAEX[[#This Row],[Close]]=MinClose,tblAEX[[#This Row],[Close]],NA())</f>
        <v>#N/A</v>
      </c>
      <c r="I2035" t="e">
        <f ca="1">IF(tblAEX[[#This Row],[Close]]=MaxClose,tblAEX[[#This Row],[Close]],NA())</f>
        <v>#N/A</v>
      </c>
    </row>
    <row r="2036" spans="1:9" x14ac:dyDescent="0.25">
      <c r="A2036" s="1">
        <v>39433</v>
      </c>
      <c r="B2036">
        <v>505.66</v>
      </c>
      <c r="C2036">
        <v>506.16</v>
      </c>
      <c r="D2036">
        <v>502.38</v>
      </c>
      <c r="E2036">
        <v>503.46</v>
      </c>
      <c r="F2036" t="e">
        <f>IF(tblAEX[[#This Row],[Datum]]&lt;=INDEX(tblRecessie[Eind],MATCH(tblAEX[[#This Row],[Datum]],tblRecessie[Start])),1,NA())</f>
        <v>#N/A</v>
      </c>
      <c r="G2036" s="3">
        <f>tblAEX[[#This Row],[Close]]/INDEX(tblAEX[Close],MATCH(EDATE(tblAEX[[#This Row],[Datum]],-12),tblAEX[Datum]))-1</f>
        <v>1.6864939104441312E-2</v>
      </c>
      <c r="H2036" t="e">
        <f ca="1">IF(tblAEX[[#This Row],[Close]]=MinClose,tblAEX[[#This Row],[Close]],NA())</f>
        <v>#N/A</v>
      </c>
      <c r="I2036" t="e">
        <f ca="1">IF(tblAEX[[#This Row],[Close]]=MaxClose,tblAEX[[#This Row],[Close]],NA())</f>
        <v>#N/A</v>
      </c>
    </row>
    <row r="2037" spans="1:9" x14ac:dyDescent="0.25">
      <c r="A2037" s="1">
        <v>39434</v>
      </c>
      <c r="B2037">
        <v>502.05</v>
      </c>
      <c r="C2037">
        <v>508.69</v>
      </c>
      <c r="D2037">
        <v>501.79</v>
      </c>
      <c r="E2037">
        <v>502.72</v>
      </c>
      <c r="F2037" t="e">
        <f>IF(tblAEX[[#This Row],[Datum]]&lt;=INDEX(tblRecessie[Eind],MATCH(tblAEX[[#This Row],[Datum]],tblRecessie[Start])),1,NA())</f>
        <v>#N/A</v>
      </c>
      <c r="G2037" s="3">
        <f>tblAEX[[#This Row],[Close]]/INDEX(tblAEX[Close],MATCH(EDATE(tblAEX[[#This Row],[Datum]],-12),tblAEX[Datum]))-1</f>
        <v>1.6869614466604732E-2</v>
      </c>
      <c r="H2037" t="e">
        <f ca="1">IF(tblAEX[[#This Row],[Close]]=MinClose,tblAEX[[#This Row],[Close]],NA())</f>
        <v>#N/A</v>
      </c>
      <c r="I2037" t="e">
        <f ca="1">IF(tblAEX[[#This Row],[Close]]=MaxClose,tblAEX[[#This Row],[Close]],NA())</f>
        <v>#N/A</v>
      </c>
    </row>
    <row r="2038" spans="1:9" x14ac:dyDescent="0.25">
      <c r="A2038" s="1">
        <v>39435</v>
      </c>
      <c r="B2038">
        <v>504.46</v>
      </c>
      <c r="C2038">
        <v>505.85</v>
      </c>
      <c r="D2038">
        <v>499</v>
      </c>
      <c r="E2038">
        <v>502.63</v>
      </c>
      <c r="F2038" t="e">
        <f>IF(tblAEX[[#This Row],[Datum]]&lt;=INDEX(tblRecessie[Eind],MATCH(tblAEX[[#This Row],[Datum]],tblRecessie[Start])),1,NA())</f>
        <v>#N/A</v>
      </c>
      <c r="G2038" s="3">
        <f>tblAEX[[#This Row],[Close]]/INDEX(tblAEX[Close],MATCH(EDATE(tblAEX[[#This Row],[Datum]],-12),tblAEX[Datum]))-1</f>
        <v>1.8644995237419693E-2</v>
      </c>
      <c r="H2038" t="e">
        <f ca="1">IF(tblAEX[[#This Row],[Close]]=MinClose,tblAEX[[#This Row],[Close]],NA())</f>
        <v>#N/A</v>
      </c>
      <c r="I2038" t="e">
        <f ca="1">IF(tblAEX[[#This Row],[Close]]=MaxClose,tblAEX[[#This Row],[Close]],NA())</f>
        <v>#N/A</v>
      </c>
    </row>
    <row r="2039" spans="1:9" x14ac:dyDescent="0.25">
      <c r="A2039" s="1">
        <v>39436</v>
      </c>
      <c r="B2039">
        <v>504.13</v>
      </c>
      <c r="C2039">
        <v>508.3</v>
      </c>
      <c r="D2039">
        <v>503.93</v>
      </c>
      <c r="E2039">
        <v>506.79</v>
      </c>
      <c r="F2039" t="e">
        <f>IF(tblAEX[[#This Row],[Datum]]&lt;=INDEX(tblRecessie[Eind],MATCH(tblAEX[[#This Row],[Datum]],tblRecessie[Start])),1,NA())</f>
        <v>#N/A</v>
      </c>
      <c r="G2039" s="3">
        <f>tblAEX[[#This Row],[Close]]/INDEX(tblAEX[Close],MATCH(EDATE(tblAEX[[#This Row],[Datum]],-12),tblAEX[Datum]))-1</f>
        <v>2.2599326055812385E-2</v>
      </c>
      <c r="H2039" t="e">
        <f ca="1">IF(tblAEX[[#This Row],[Close]]=MinClose,tblAEX[[#This Row],[Close]],NA())</f>
        <v>#N/A</v>
      </c>
      <c r="I2039" t="e">
        <f ca="1">IF(tblAEX[[#This Row],[Close]]=MaxClose,tblAEX[[#This Row],[Close]],NA())</f>
        <v>#N/A</v>
      </c>
    </row>
    <row r="2040" spans="1:9" x14ac:dyDescent="0.25">
      <c r="A2040" s="1">
        <v>39437</v>
      </c>
      <c r="B2040">
        <v>512.03</v>
      </c>
      <c r="C2040">
        <v>514.79999999999995</v>
      </c>
      <c r="D2040">
        <v>510.44</v>
      </c>
      <c r="E2040">
        <v>513.71</v>
      </c>
      <c r="F2040" t="e">
        <f>IF(tblAEX[[#This Row],[Datum]]&lt;=INDEX(tblRecessie[Eind],MATCH(tblAEX[[#This Row],[Datum]],tblRecessie[Start])),1,NA())</f>
        <v>#N/A</v>
      </c>
      <c r="G2040" s="3">
        <f>tblAEX[[#This Row],[Close]]/INDEX(tblAEX[Close],MATCH(EDATE(tblAEX[[#This Row],[Datum]],-12),tblAEX[Datum]))-1</f>
        <v>3.8595285269499957E-2</v>
      </c>
      <c r="H2040" t="e">
        <f ca="1">IF(tblAEX[[#This Row],[Close]]=MinClose,tblAEX[[#This Row],[Close]],NA())</f>
        <v>#N/A</v>
      </c>
      <c r="I2040" t="e">
        <f ca="1">IF(tblAEX[[#This Row],[Close]]=MaxClose,tblAEX[[#This Row],[Close]],NA())</f>
        <v>#N/A</v>
      </c>
    </row>
    <row r="2041" spans="1:9" x14ac:dyDescent="0.25">
      <c r="A2041" s="1">
        <v>39440</v>
      </c>
      <c r="B2041">
        <v>515.29</v>
      </c>
      <c r="C2041">
        <v>516.44000000000005</v>
      </c>
      <c r="D2041">
        <v>514.79</v>
      </c>
      <c r="E2041">
        <v>516.19000000000005</v>
      </c>
      <c r="F2041" t="e">
        <f>IF(tblAEX[[#This Row],[Datum]]&lt;=INDEX(tblRecessie[Eind],MATCH(tblAEX[[#This Row],[Datum]],tblRecessie[Start])),1,NA())</f>
        <v>#N/A</v>
      </c>
      <c r="G2041" s="3">
        <f>tblAEX[[#This Row],[Close]]/INDEX(tblAEX[Close],MATCH(EDATE(tblAEX[[#This Row],[Datum]],-12),tblAEX[Datum]))-1</f>
        <v>5.1796157059315062E-2</v>
      </c>
      <c r="H2041" t="e">
        <f ca="1">IF(tblAEX[[#This Row],[Close]]=MinClose,tblAEX[[#This Row],[Close]],NA())</f>
        <v>#N/A</v>
      </c>
      <c r="I2041" t="e">
        <f ca="1">IF(tblAEX[[#This Row],[Close]]=MaxClose,tblAEX[[#This Row],[Close]],NA())</f>
        <v>#N/A</v>
      </c>
    </row>
    <row r="2042" spans="1:9" x14ac:dyDescent="0.25">
      <c r="A2042" s="1">
        <v>39443</v>
      </c>
      <c r="B2042">
        <v>517.95000000000005</v>
      </c>
      <c r="C2042">
        <v>519.08000000000004</v>
      </c>
      <c r="D2042">
        <v>515.52</v>
      </c>
      <c r="E2042">
        <v>516.42999999999995</v>
      </c>
      <c r="F2042" t="e">
        <f>IF(tblAEX[[#This Row],[Datum]]&lt;=INDEX(tblRecessie[Eind],MATCH(tblAEX[[#This Row],[Datum]],tblRecessie[Start])),1,NA())</f>
        <v>#N/A</v>
      </c>
      <c r="G2042" s="3">
        <f>tblAEX[[#This Row],[Close]]/INDEX(tblAEX[Close],MATCH(EDATE(tblAEX[[#This Row],[Datum]],-12),tblAEX[Datum]))-1</f>
        <v>3.7466350596649045E-2</v>
      </c>
      <c r="H2042" t="e">
        <f ca="1">IF(tblAEX[[#This Row],[Close]]=MinClose,tblAEX[[#This Row],[Close]],NA())</f>
        <v>#N/A</v>
      </c>
      <c r="I2042" t="e">
        <f ca="1">IF(tblAEX[[#This Row],[Close]]=MaxClose,tblAEX[[#This Row],[Close]],NA())</f>
        <v>#N/A</v>
      </c>
    </row>
    <row r="2043" spans="1:9" x14ac:dyDescent="0.25">
      <c r="A2043" s="1">
        <v>39444</v>
      </c>
      <c r="B2043">
        <v>514.07000000000005</v>
      </c>
      <c r="C2043">
        <v>516.91999999999996</v>
      </c>
      <c r="D2043">
        <v>514.07000000000005</v>
      </c>
      <c r="E2043">
        <v>515.69000000000005</v>
      </c>
      <c r="F2043" t="e">
        <f>IF(tblAEX[[#This Row],[Datum]]&lt;=INDEX(tblRecessie[Eind],MATCH(tblAEX[[#This Row],[Datum]],tblRecessie[Start])),1,NA())</f>
        <v>#N/A</v>
      </c>
      <c r="G2043" s="3">
        <f>tblAEX[[#This Row],[Close]]/INDEX(tblAEX[Close],MATCH(EDATE(tblAEX[[#This Row],[Datum]],-12),tblAEX[Datum]))-1</f>
        <v>3.7229977070678766E-2</v>
      </c>
      <c r="H2043" t="e">
        <f ca="1">IF(tblAEX[[#This Row],[Close]]=MinClose,tblAEX[[#This Row],[Close]],NA())</f>
        <v>#N/A</v>
      </c>
      <c r="I2043" t="e">
        <f ca="1">IF(tblAEX[[#This Row],[Close]]=MaxClose,tblAEX[[#This Row],[Close]],NA())</f>
        <v>#N/A</v>
      </c>
    </row>
    <row r="2044" spans="1:9" x14ac:dyDescent="0.25">
      <c r="A2044" s="1">
        <v>39447</v>
      </c>
      <c r="B2044">
        <v>516.05999999999995</v>
      </c>
      <c r="C2044">
        <v>516.32000000000005</v>
      </c>
      <c r="D2044">
        <v>515.07000000000005</v>
      </c>
      <c r="E2044">
        <v>515.77</v>
      </c>
      <c r="F2044" t="e">
        <f>IF(tblAEX[[#This Row],[Datum]]&lt;=INDEX(tblRecessie[Eind],MATCH(tblAEX[[#This Row],[Datum]],tblRecessie[Start])),1,NA())</f>
        <v>#N/A</v>
      </c>
      <c r="G2044" s="3">
        <f>tblAEX[[#This Row],[Close]]/INDEX(tblAEX[Close],MATCH(EDATE(tblAEX[[#This Row],[Datum]],-12),tblAEX[Datum]))-1</f>
        <v>4.1244397787378428E-2</v>
      </c>
      <c r="H2044" t="e">
        <f ca="1">IF(tblAEX[[#This Row],[Close]]=MinClose,tblAEX[[#This Row],[Close]],NA())</f>
        <v>#N/A</v>
      </c>
      <c r="I2044" t="e">
        <f ca="1">IF(tblAEX[[#This Row],[Close]]=MaxClose,tblAEX[[#This Row],[Close]],NA())</f>
        <v>#N/A</v>
      </c>
    </row>
    <row r="2045" spans="1:9" x14ac:dyDescent="0.25">
      <c r="A2045" s="1">
        <v>39449</v>
      </c>
      <c r="B2045">
        <v>514.67999999999995</v>
      </c>
      <c r="C2045">
        <v>518.27</v>
      </c>
      <c r="D2045">
        <v>509.12</v>
      </c>
      <c r="E2045">
        <v>509.77</v>
      </c>
      <c r="F2045" t="e">
        <f>IF(tblAEX[[#This Row],[Datum]]&lt;=INDEX(tblRecessie[Eind],MATCH(tblAEX[[#This Row],[Datum]],tblRecessie[Start])),1,NA())</f>
        <v>#N/A</v>
      </c>
      <c r="G2045" s="3">
        <f>tblAEX[[#This Row],[Close]]/INDEX(tblAEX[Close],MATCH(EDATE(tblAEX[[#This Row],[Datum]],-12),tblAEX[Datum]))-1</f>
        <v>1.7504990019959976E-2</v>
      </c>
      <c r="H2045" t="e">
        <f ca="1">IF(tblAEX[[#This Row],[Close]]=MinClose,tblAEX[[#This Row],[Close]],NA())</f>
        <v>#N/A</v>
      </c>
      <c r="I2045" t="e">
        <f ca="1">IF(tblAEX[[#This Row],[Close]]=MaxClose,tblAEX[[#This Row],[Close]],NA())</f>
        <v>#N/A</v>
      </c>
    </row>
    <row r="2046" spans="1:9" x14ac:dyDescent="0.25">
      <c r="A2046" s="1">
        <v>39450</v>
      </c>
      <c r="B2046">
        <v>509.7</v>
      </c>
      <c r="C2046">
        <v>510.33</v>
      </c>
      <c r="D2046">
        <v>504.81</v>
      </c>
      <c r="E2046">
        <v>508.67</v>
      </c>
      <c r="F2046" t="e">
        <f>IF(tblAEX[[#This Row],[Datum]]&lt;=INDEX(tblRecessie[Eind],MATCH(tblAEX[[#This Row],[Datum]],tblRecessie[Start])),1,NA())</f>
        <v>#N/A</v>
      </c>
      <c r="G2046" s="3">
        <f>tblAEX[[#This Row],[Close]]/INDEX(tblAEX[Close],MATCH(EDATE(tblAEX[[#This Row],[Datum]],-12),tblAEX[Datum]))-1</f>
        <v>1.4600578438216827E-2</v>
      </c>
      <c r="H2046" t="e">
        <f ca="1">IF(tblAEX[[#This Row],[Close]]=MinClose,tblAEX[[#This Row],[Close]],NA())</f>
        <v>#N/A</v>
      </c>
      <c r="I2046" t="e">
        <f ca="1">IF(tblAEX[[#This Row],[Close]]=MaxClose,tblAEX[[#This Row],[Close]],NA())</f>
        <v>#N/A</v>
      </c>
    </row>
    <row r="2047" spans="1:9" x14ac:dyDescent="0.25">
      <c r="A2047" s="1">
        <v>39451</v>
      </c>
      <c r="B2047">
        <v>507.7</v>
      </c>
      <c r="C2047">
        <v>511.16</v>
      </c>
      <c r="D2047">
        <v>498.95</v>
      </c>
      <c r="E2047">
        <v>500.6</v>
      </c>
      <c r="F2047" t="e">
        <f>IF(tblAEX[[#This Row],[Datum]]&lt;=INDEX(tblRecessie[Eind],MATCH(tblAEX[[#This Row],[Datum]],tblRecessie[Start])),1,NA())</f>
        <v>#N/A</v>
      </c>
      <c r="G2047" s="3">
        <f>tblAEX[[#This Row],[Close]]/INDEX(tblAEX[Close],MATCH(EDATE(tblAEX[[#This Row],[Datum]],-12),tblAEX[Datum]))-1</f>
        <v>5.3964383506888147E-4</v>
      </c>
      <c r="H2047" t="e">
        <f ca="1">IF(tblAEX[[#This Row],[Close]]=MinClose,tblAEX[[#This Row],[Close]],NA())</f>
        <v>#N/A</v>
      </c>
      <c r="I2047" t="e">
        <f ca="1">IF(tblAEX[[#This Row],[Close]]=MaxClose,tblAEX[[#This Row],[Close]],NA())</f>
        <v>#N/A</v>
      </c>
    </row>
    <row r="2048" spans="1:9" x14ac:dyDescent="0.25">
      <c r="A2048" s="1">
        <v>39454</v>
      </c>
      <c r="B2048">
        <v>498.73</v>
      </c>
      <c r="C2048">
        <v>501.8</v>
      </c>
      <c r="D2048">
        <v>496.05</v>
      </c>
      <c r="E2048">
        <v>500.63</v>
      </c>
      <c r="F2048" t="e">
        <f>IF(tblAEX[[#This Row],[Datum]]&lt;=INDEX(tblRecessie[Eind],MATCH(tblAEX[[#This Row],[Datum]],tblRecessie[Start])),1,NA())</f>
        <v>#N/A</v>
      </c>
      <c r="G2048" s="3">
        <f>tblAEX[[#This Row],[Close]]/INDEX(tblAEX[Close],MATCH(EDATE(tblAEX[[#This Row],[Datum]],-12),tblAEX[Datum]))-1</f>
        <v>1.331849003137342E-2</v>
      </c>
      <c r="H2048" t="e">
        <f ca="1">IF(tblAEX[[#This Row],[Close]]=MinClose,tblAEX[[#This Row],[Close]],NA())</f>
        <v>#N/A</v>
      </c>
      <c r="I2048" t="e">
        <f ca="1">IF(tblAEX[[#This Row],[Close]]=MaxClose,tblAEX[[#This Row],[Close]],NA())</f>
        <v>#N/A</v>
      </c>
    </row>
    <row r="2049" spans="1:9" x14ac:dyDescent="0.25">
      <c r="A2049" s="1">
        <v>39455</v>
      </c>
      <c r="B2049">
        <v>502.32</v>
      </c>
      <c r="C2049">
        <v>502.72</v>
      </c>
      <c r="D2049">
        <v>496.68</v>
      </c>
      <c r="E2049">
        <v>497.23</v>
      </c>
      <c r="F2049" t="e">
        <f>IF(tblAEX[[#This Row],[Datum]]&lt;=INDEX(tblRecessie[Eind],MATCH(tblAEX[[#This Row],[Datum]],tblRecessie[Start])),1,NA())</f>
        <v>#N/A</v>
      </c>
      <c r="G2049" s="3">
        <f>tblAEX[[#This Row],[Close]]/INDEX(tblAEX[Close],MATCH(EDATE(tblAEX[[#This Row],[Datum]],-12),tblAEX[Datum]))-1</f>
        <v>8.9689738438749611E-3</v>
      </c>
      <c r="H2049" t="e">
        <f ca="1">IF(tblAEX[[#This Row],[Close]]=MinClose,tblAEX[[#This Row],[Close]],NA())</f>
        <v>#N/A</v>
      </c>
      <c r="I2049" t="e">
        <f ca="1">IF(tblAEX[[#This Row],[Close]]=MaxClose,tblAEX[[#This Row],[Close]],NA())</f>
        <v>#N/A</v>
      </c>
    </row>
    <row r="2050" spans="1:9" x14ac:dyDescent="0.25">
      <c r="A2050" s="1">
        <v>39456</v>
      </c>
      <c r="B2050">
        <v>492.81</v>
      </c>
      <c r="C2050">
        <v>493.76</v>
      </c>
      <c r="D2050">
        <v>489.08</v>
      </c>
      <c r="E2050">
        <v>491.74</v>
      </c>
      <c r="F2050" t="e">
        <f>IF(tblAEX[[#This Row],[Datum]]&lt;=INDEX(tblRecessie[Eind],MATCH(tblAEX[[#This Row],[Datum]],tblRecessie[Start])),1,NA())</f>
        <v>#N/A</v>
      </c>
      <c r="G2050" s="3">
        <f>tblAEX[[#This Row],[Close]]/INDEX(tblAEX[Close],MATCH(EDATE(tblAEX[[#This Row],[Datum]],-12),tblAEX[Datum]))-1</f>
        <v>-8.3287958537520135E-3</v>
      </c>
      <c r="H2050" t="e">
        <f ca="1">IF(tblAEX[[#This Row],[Close]]=MinClose,tblAEX[[#This Row],[Close]],NA())</f>
        <v>#N/A</v>
      </c>
      <c r="I2050" t="e">
        <f ca="1">IF(tblAEX[[#This Row],[Close]]=MaxClose,tblAEX[[#This Row],[Close]],NA())</f>
        <v>#N/A</v>
      </c>
    </row>
    <row r="2051" spans="1:9" x14ac:dyDescent="0.25">
      <c r="A2051" s="1">
        <v>39457</v>
      </c>
      <c r="B2051">
        <v>494.54</v>
      </c>
      <c r="C2051">
        <v>494.54</v>
      </c>
      <c r="D2051">
        <v>483.46</v>
      </c>
      <c r="E2051">
        <v>484.1</v>
      </c>
      <c r="F2051" t="e">
        <f>IF(tblAEX[[#This Row],[Datum]]&lt;=INDEX(tblRecessie[Eind],MATCH(tblAEX[[#This Row],[Datum]],tblRecessie[Start])),1,NA())</f>
        <v>#N/A</v>
      </c>
      <c r="G2051" s="3">
        <f>tblAEX[[#This Row],[Close]]/INDEX(tblAEX[Close],MATCH(EDATE(tblAEX[[#This Row],[Datum]],-12),tblAEX[Datum]))-1</f>
        <v>-1.703587890109437E-2</v>
      </c>
      <c r="H2051" t="e">
        <f ca="1">IF(tblAEX[[#This Row],[Close]]=MinClose,tblAEX[[#This Row],[Close]],NA())</f>
        <v>#N/A</v>
      </c>
      <c r="I2051" t="e">
        <f ca="1">IF(tblAEX[[#This Row],[Close]]=MaxClose,tblAEX[[#This Row],[Close]],NA())</f>
        <v>#N/A</v>
      </c>
    </row>
    <row r="2052" spans="1:9" x14ac:dyDescent="0.25">
      <c r="A2052" s="1">
        <v>39458</v>
      </c>
      <c r="B2052">
        <v>482.89</v>
      </c>
      <c r="C2052">
        <v>483.83</v>
      </c>
      <c r="D2052">
        <v>479.83</v>
      </c>
      <c r="E2052">
        <v>481.83</v>
      </c>
      <c r="F2052" t="e">
        <f>IF(tblAEX[[#This Row],[Datum]]&lt;=INDEX(tblRecessie[Eind],MATCH(tblAEX[[#This Row],[Datum]],tblRecessie[Start])),1,NA())</f>
        <v>#N/A</v>
      </c>
      <c r="G2052" s="3">
        <f>tblAEX[[#This Row],[Close]]/INDEX(tblAEX[Close],MATCH(EDATE(tblAEX[[#This Row],[Datum]],-12),tblAEX[Datum]))-1</f>
        <v>-3.6648272552783134E-2</v>
      </c>
      <c r="H2052" t="e">
        <f ca="1">IF(tblAEX[[#This Row],[Close]]=MinClose,tblAEX[[#This Row],[Close]],NA())</f>
        <v>#N/A</v>
      </c>
      <c r="I2052" t="e">
        <f ca="1">IF(tblAEX[[#This Row],[Close]]=MaxClose,tblAEX[[#This Row],[Close]],NA())</f>
        <v>#N/A</v>
      </c>
    </row>
    <row r="2053" spans="1:9" x14ac:dyDescent="0.25">
      <c r="A2053" s="1">
        <v>39461</v>
      </c>
      <c r="B2053">
        <v>480.18</v>
      </c>
      <c r="C2053">
        <v>487.18</v>
      </c>
      <c r="D2053">
        <v>479.99</v>
      </c>
      <c r="E2053">
        <v>484.72</v>
      </c>
      <c r="F2053" t="e">
        <f>IF(tblAEX[[#This Row],[Datum]]&lt;=INDEX(tblRecessie[Eind],MATCH(tblAEX[[#This Row],[Datum]],tblRecessie[Start])),1,NA())</f>
        <v>#N/A</v>
      </c>
      <c r="G2053" s="3">
        <f>tblAEX[[#This Row],[Close]]/INDEX(tblAEX[Close],MATCH(EDATE(tblAEX[[#This Row],[Datum]],-12),tblAEX[Datum]))-1</f>
        <v>-3.6035319385887998E-2</v>
      </c>
      <c r="H2053" t="e">
        <f ca="1">IF(tblAEX[[#This Row],[Close]]=MinClose,tblAEX[[#This Row],[Close]],NA())</f>
        <v>#N/A</v>
      </c>
      <c r="I2053" t="e">
        <f ca="1">IF(tblAEX[[#This Row],[Close]]=MaxClose,tblAEX[[#This Row],[Close]],NA())</f>
        <v>#N/A</v>
      </c>
    </row>
    <row r="2054" spans="1:9" x14ac:dyDescent="0.25">
      <c r="A2054" s="1">
        <v>39462</v>
      </c>
      <c r="B2054">
        <v>483.58</v>
      </c>
      <c r="C2054">
        <v>484.39</v>
      </c>
      <c r="D2054">
        <v>470.54</v>
      </c>
      <c r="E2054">
        <v>470.54</v>
      </c>
      <c r="F2054" t="e">
        <f>IF(tblAEX[[#This Row],[Datum]]&lt;=INDEX(tblRecessie[Eind],MATCH(tblAEX[[#This Row],[Datum]],tblRecessie[Start])),1,NA())</f>
        <v>#N/A</v>
      </c>
      <c r="G2054" s="3">
        <f>tblAEX[[#This Row],[Close]]/INDEX(tblAEX[Close],MATCH(EDATE(tblAEX[[#This Row],[Datum]],-12),tblAEX[Datum]))-1</f>
        <v>-6.8938224702204232E-2</v>
      </c>
      <c r="H2054" t="e">
        <f ca="1">IF(tblAEX[[#This Row],[Close]]=MinClose,tblAEX[[#This Row],[Close]],NA())</f>
        <v>#N/A</v>
      </c>
      <c r="I2054" t="e">
        <f ca="1">IF(tblAEX[[#This Row],[Close]]=MaxClose,tblAEX[[#This Row],[Close]],NA())</f>
        <v>#N/A</v>
      </c>
    </row>
    <row r="2055" spans="1:9" x14ac:dyDescent="0.25">
      <c r="A2055" s="1">
        <v>39463</v>
      </c>
      <c r="B2055">
        <v>466.99</v>
      </c>
      <c r="C2055">
        <v>468.15</v>
      </c>
      <c r="D2055">
        <v>458.42</v>
      </c>
      <c r="E2055">
        <v>462.61</v>
      </c>
      <c r="F2055" t="e">
        <f>IF(tblAEX[[#This Row],[Datum]]&lt;=INDEX(tblRecessie[Eind],MATCH(tblAEX[[#This Row],[Datum]],tblRecessie[Start])),1,NA())</f>
        <v>#N/A</v>
      </c>
      <c r="G2055" s="3">
        <f>tblAEX[[#This Row],[Close]]/INDEX(tblAEX[Close],MATCH(EDATE(tblAEX[[#This Row],[Datum]],-12),tblAEX[Datum]))-1</f>
        <v>-8.3595808323923881E-2</v>
      </c>
      <c r="H2055" t="e">
        <f ca="1">IF(tblAEX[[#This Row],[Close]]=MinClose,tblAEX[[#This Row],[Close]],NA())</f>
        <v>#N/A</v>
      </c>
      <c r="I2055" t="e">
        <f ca="1">IF(tblAEX[[#This Row],[Close]]=MaxClose,tblAEX[[#This Row],[Close]],NA())</f>
        <v>#N/A</v>
      </c>
    </row>
    <row r="2056" spans="1:9" x14ac:dyDescent="0.25">
      <c r="A2056" s="1">
        <v>39464</v>
      </c>
      <c r="B2056">
        <v>465.98</v>
      </c>
      <c r="C2056">
        <v>469.22</v>
      </c>
      <c r="D2056">
        <v>459.59</v>
      </c>
      <c r="E2056">
        <v>460.25</v>
      </c>
      <c r="F2056" t="e">
        <f>IF(tblAEX[[#This Row],[Datum]]&lt;=INDEX(tblRecessie[Eind],MATCH(tblAEX[[#This Row],[Datum]],tblRecessie[Start])),1,NA())</f>
        <v>#N/A</v>
      </c>
      <c r="G2056" s="3">
        <f>tblAEX[[#This Row],[Close]]/INDEX(tblAEX[Close],MATCH(EDATE(tblAEX[[#This Row],[Datum]],-12),tblAEX[Datum]))-1</f>
        <v>-8.9082848434469342E-2</v>
      </c>
      <c r="H2056" t="e">
        <f ca="1">IF(tblAEX[[#This Row],[Close]]=MinClose,tblAEX[[#This Row],[Close]],NA())</f>
        <v>#N/A</v>
      </c>
      <c r="I2056" t="e">
        <f ca="1">IF(tblAEX[[#This Row],[Close]]=MaxClose,tblAEX[[#This Row],[Close]],NA())</f>
        <v>#N/A</v>
      </c>
    </row>
    <row r="2057" spans="1:9" x14ac:dyDescent="0.25">
      <c r="A2057" s="1">
        <v>39465</v>
      </c>
      <c r="B2057">
        <v>456.36</v>
      </c>
      <c r="C2057">
        <v>463.7</v>
      </c>
      <c r="D2057">
        <v>450.08</v>
      </c>
      <c r="E2057">
        <v>450.08</v>
      </c>
      <c r="F2057" t="e">
        <f>IF(tblAEX[[#This Row],[Datum]]&lt;=INDEX(tblRecessie[Eind],MATCH(tblAEX[[#This Row],[Datum]],tblRecessie[Start])),1,NA())</f>
        <v>#N/A</v>
      </c>
      <c r="G2057" s="3">
        <f>tblAEX[[#This Row],[Close]]/INDEX(tblAEX[Close],MATCH(EDATE(tblAEX[[#This Row],[Datum]],-12),tblAEX[Datum]))-1</f>
        <v>-0.10968686329199062</v>
      </c>
      <c r="H2057" t="e">
        <f ca="1">IF(tblAEX[[#This Row],[Close]]=MinClose,tblAEX[[#This Row],[Close]],NA())</f>
        <v>#N/A</v>
      </c>
      <c r="I2057" t="e">
        <f ca="1">IF(tblAEX[[#This Row],[Close]]=MaxClose,tblAEX[[#This Row],[Close]],NA())</f>
        <v>#N/A</v>
      </c>
    </row>
    <row r="2058" spans="1:9" x14ac:dyDescent="0.25">
      <c r="A2058" s="1">
        <v>39468</v>
      </c>
      <c r="B2058">
        <v>444.41</v>
      </c>
      <c r="C2058">
        <v>444.76</v>
      </c>
      <c r="D2058">
        <v>421.21</v>
      </c>
      <c r="E2058">
        <v>422.45</v>
      </c>
      <c r="F2058" t="e">
        <f>IF(tblAEX[[#This Row],[Datum]]&lt;=INDEX(tblRecessie[Eind],MATCH(tblAEX[[#This Row],[Datum]],tblRecessie[Start])),1,NA())</f>
        <v>#N/A</v>
      </c>
      <c r="G2058" s="3">
        <f>tblAEX[[#This Row],[Close]]/INDEX(tblAEX[Close],MATCH(EDATE(tblAEX[[#This Row],[Datum]],-12),tblAEX[Datum]))-1</f>
        <v>-0.16696245464584325</v>
      </c>
      <c r="H2058" t="e">
        <f ca="1">IF(tblAEX[[#This Row],[Close]]=MinClose,tblAEX[[#This Row],[Close]],NA())</f>
        <v>#N/A</v>
      </c>
      <c r="I2058" t="e">
        <f ca="1">IF(tblAEX[[#This Row],[Close]]=MaxClose,tblAEX[[#This Row],[Close]],NA())</f>
        <v>#N/A</v>
      </c>
    </row>
    <row r="2059" spans="1:9" x14ac:dyDescent="0.25">
      <c r="A2059" s="1">
        <v>39469</v>
      </c>
      <c r="B2059">
        <v>404.05</v>
      </c>
      <c r="C2059">
        <v>437.66</v>
      </c>
      <c r="D2059">
        <v>401.45</v>
      </c>
      <c r="E2059">
        <v>433.27</v>
      </c>
      <c r="F2059" t="e">
        <f>IF(tblAEX[[#This Row],[Datum]]&lt;=INDEX(tblRecessie[Eind],MATCH(tblAEX[[#This Row],[Datum]],tblRecessie[Start])),1,NA())</f>
        <v>#N/A</v>
      </c>
      <c r="G2059" s="3">
        <f>tblAEX[[#This Row],[Close]]/INDEX(tblAEX[Close],MATCH(EDATE(tblAEX[[#This Row],[Datum]],-12),tblAEX[Datum]))-1</f>
        <v>-0.13950070505054524</v>
      </c>
      <c r="H2059" t="e">
        <f ca="1">IF(tblAEX[[#This Row],[Close]]=MinClose,tblAEX[[#This Row],[Close]],NA())</f>
        <v>#N/A</v>
      </c>
      <c r="I2059" t="e">
        <f ca="1">IF(tblAEX[[#This Row],[Close]]=MaxClose,tblAEX[[#This Row],[Close]],NA())</f>
        <v>#N/A</v>
      </c>
    </row>
    <row r="2060" spans="1:9" x14ac:dyDescent="0.25">
      <c r="A2060" s="1">
        <v>39470</v>
      </c>
      <c r="B2060">
        <v>442.5</v>
      </c>
      <c r="C2060">
        <v>442.73</v>
      </c>
      <c r="D2060">
        <v>413.48</v>
      </c>
      <c r="E2060">
        <v>417.13</v>
      </c>
      <c r="F2060" t="e">
        <f>IF(tblAEX[[#This Row],[Datum]]&lt;=INDEX(tblRecessie[Eind],MATCH(tblAEX[[#This Row],[Datum]],tblRecessie[Start])),1,NA())</f>
        <v>#N/A</v>
      </c>
      <c r="G2060" s="3">
        <f>tblAEX[[#This Row],[Close]]/INDEX(tblAEX[Close],MATCH(EDATE(tblAEX[[#This Row],[Datum]],-12),tblAEX[Datum]))-1</f>
        <v>-0.1704188377550615</v>
      </c>
      <c r="H2060" t="e">
        <f ca="1">IF(tblAEX[[#This Row],[Close]]=MinClose,tblAEX[[#This Row],[Close]],NA())</f>
        <v>#N/A</v>
      </c>
      <c r="I2060" t="e">
        <f ca="1">IF(tblAEX[[#This Row],[Close]]=MaxClose,tblAEX[[#This Row],[Close]],NA())</f>
        <v>#N/A</v>
      </c>
    </row>
    <row r="2061" spans="1:9" x14ac:dyDescent="0.25">
      <c r="A2061" s="1">
        <v>39471</v>
      </c>
      <c r="B2061">
        <v>435.35</v>
      </c>
      <c r="C2061">
        <v>444.23</v>
      </c>
      <c r="D2061">
        <v>430.41</v>
      </c>
      <c r="E2061">
        <v>444.23</v>
      </c>
      <c r="F2061" t="e">
        <f>IF(tblAEX[[#This Row],[Datum]]&lt;=INDEX(tblRecessie[Eind],MATCH(tblAEX[[#This Row],[Datum]],tblRecessie[Start])),1,NA())</f>
        <v>#N/A</v>
      </c>
      <c r="G2061" s="3">
        <f>tblAEX[[#This Row],[Close]]/INDEX(tblAEX[Close],MATCH(EDATE(tblAEX[[#This Row],[Datum]],-12),tblAEX[Datum]))-1</f>
        <v>-0.12302832889152104</v>
      </c>
      <c r="H2061" t="e">
        <f ca="1">IF(tblAEX[[#This Row],[Close]]=MinClose,tblAEX[[#This Row],[Close]],NA())</f>
        <v>#N/A</v>
      </c>
      <c r="I2061" t="e">
        <f ca="1">IF(tblAEX[[#This Row],[Close]]=MaxClose,tblAEX[[#This Row],[Close]],NA())</f>
        <v>#N/A</v>
      </c>
    </row>
    <row r="2062" spans="1:9" x14ac:dyDescent="0.25">
      <c r="A2062" s="1">
        <v>39472</v>
      </c>
      <c r="B2062">
        <v>453.69</v>
      </c>
      <c r="C2062">
        <v>453.69</v>
      </c>
      <c r="D2062">
        <v>437.02</v>
      </c>
      <c r="E2062">
        <v>438.69</v>
      </c>
      <c r="F2062" t="e">
        <f>IF(tblAEX[[#This Row],[Datum]]&lt;=INDEX(tblRecessie[Eind],MATCH(tblAEX[[#This Row],[Datum]],tblRecessie[Start])),1,NA())</f>
        <v>#N/A</v>
      </c>
      <c r="G2062" s="3">
        <f>tblAEX[[#This Row],[Close]]/INDEX(tblAEX[Close],MATCH(EDATE(tblAEX[[#This Row],[Datum]],-12),tblAEX[Datum]))-1</f>
        <v>-0.12790489632825075</v>
      </c>
      <c r="H2062" t="e">
        <f ca="1">IF(tblAEX[[#This Row],[Close]]=MinClose,tblAEX[[#This Row],[Close]],NA())</f>
        <v>#N/A</v>
      </c>
      <c r="I2062" t="e">
        <f ca="1">IF(tblAEX[[#This Row],[Close]]=MaxClose,tblAEX[[#This Row],[Close]],NA())</f>
        <v>#N/A</v>
      </c>
    </row>
    <row r="2063" spans="1:9" x14ac:dyDescent="0.25">
      <c r="A2063" s="1">
        <v>39475</v>
      </c>
      <c r="B2063">
        <v>433.08</v>
      </c>
      <c r="C2063">
        <v>440.28</v>
      </c>
      <c r="D2063">
        <v>429.79</v>
      </c>
      <c r="E2063">
        <v>439.32</v>
      </c>
      <c r="F2063" t="e">
        <f>IF(tblAEX[[#This Row],[Datum]]&lt;=INDEX(tblRecessie[Eind],MATCH(tblAEX[[#This Row],[Datum]],tblRecessie[Start])),1,NA())</f>
        <v>#N/A</v>
      </c>
      <c r="G2063" s="3">
        <f>tblAEX[[#This Row],[Close]]/INDEX(tblAEX[Close],MATCH(EDATE(tblAEX[[#This Row],[Datum]],-12),tblAEX[Datum]))-1</f>
        <v>-0.12100840336134455</v>
      </c>
      <c r="H2063" t="e">
        <f ca="1">IF(tblAEX[[#This Row],[Close]]=MinClose,tblAEX[[#This Row],[Close]],NA())</f>
        <v>#N/A</v>
      </c>
      <c r="I2063" t="e">
        <f ca="1">IF(tblAEX[[#This Row],[Close]]=MaxClose,tblAEX[[#This Row],[Close]],NA())</f>
        <v>#N/A</v>
      </c>
    </row>
    <row r="2064" spans="1:9" x14ac:dyDescent="0.25">
      <c r="A2064" s="1">
        <v>39476</v>
      </c>
      <c r="B2064">
        <v>443.15</v>
      </c>
      <c r="C2064">
        <v>448.49</v>
      </c>
      <c r="D2064">
        <v>440.66</v>
      </c>
      <c r="E2064">
        <v>446.08</v>
      </c>
      <c r="F2064" t="e">
        <f>IF(tblAEX[[#This Row],[Datum]]&lt;=INDEX(tblRecessie[Eind],MATCH(tblAEX[[#This Row],[Datum]],tblRecessie[Start])),1,NA())</f>
        <v>#N/A</v>
      </c>
      <c r="G2064" s="3">
        <f>tblAEX[[#This Row],[Close]]/INDEX(tblAEX[Close],MATCH(EDATE(tblAEX[[#This Row],[Datum]],-12),tblAEX[Datum]))-1</f>
        <v>-0.10839279646619104</v>
      </c>
      <c r="H2064" t="e">
        <f ca="1">IF(tblAEX[[#This Row],[Close]]=MinClose,tblAEX[[#This Row],[Close]],NA())</f>
        <v>#N/A</v>
      </c>
      <c r="I2064" t="e">
        <f ca="1">IF(tblAEX[[#This Row],[Close]]=MaxClose,tblAEX[[#This Row],[Close]],NA())</f>
        <v>#N/A</v>
      </c>
    </row>
    <row r="2065" spans="1:9" x14ac:dyDescent="0.25">
      <c r="A2065" s="1">
        <v>39477</v>
      </c>
      <c r="B2065">
        <v>442.6</v>
      </c>
      <c r="C2065">
        <v>445.54</v>
      </c>
      <c r="D2065">
        <v>439.98</v>
      </c>
      <c r="E2065">
        <v>443.04</v>
      </c>
      <c r="F2065" t="e">
        <f>IF(tblAEX[[#This Row],[Datum]]&lt;=INDEX(tblRecessie[Eind],MATCH(tblAEX[[#This Row],[Datum]],tblRecessie[Start])),1,NA())</f>
        <v>#N/A</v>
      </c>
      <c r="G2065" s="3">
        <f>tblAEX[[#This Row],[Close]]/INDEX(tblAEX[Close],MATCH(EDATE(tblAEX[[#This Row],[Datum]],-12),tblAEX[Datum]))-1</f>
        <v>-0.11890698645665532</v>
      </c>
      <c r="H2065" t="e">
        <f ca="1">IF(tblAEX[[#This Row],[Close]]=MinClose,tblAEX[[#This Row],[Close]],NA())</f>
        <v>#N/A</v>
      </c>
      <c r="I2065" t="e">
        <f ca="1">IF(tblAEX[[#This Row],[Close]]=MaxClose,tblAEX[[#This Row],[Close]],NA())</f>
        <v>#N/A</v>
      </c>
    </row>
    <row r="2066" spans="1:9" x14ac:dyDescent="0.25">
      <c r="A2066" s="1">
        <v>39478</v>
      </c>
      <c r="B2066">
        <v>440.39</v>
      </c>
      <c r="C2066">
        <v>443.12</v>
      </c>
      <c r="D2066">
        <v>430.14</v>
      </c>
      <c r="E2066">
        <v>441.33</v>
      </c>
      <c r="F2066" t="e">
        <f>IF(tblAEX[[#This Row],[Datum]]&lt;=INDEX(tblRecessie[Eind],MATCH(tblAEX[[#This Row],[Datum]],tblRecessie[Start])),1,NA())</f>
        <v>#N/A</v>
      </c>
      <c r="G2066" s="3">
        <f>tblAEX[[#This Row],[Close]]/INDEX(tblAEX[Close],MATCH(EDATE(tblAEX[[#This Row],[Datum]],-12),tblAEX[Datum]))-1</f>
        <v>-0.11700446169544432</v>
      </c>
      <c r="H2066" t="e">
        <f ca="1">IF(tblAEX[[#This Row],[Close]]=MinClose,tblAEX[[#This Row],[Close]],NA())</f>
        <v>#N/A</v>
      </c>
      <c r="I2066" t="e">
        <f ca="1">IF(tblAEX[[#This Row],[Close]]=MaxClose,tblAEX[[#This Row],[Close]],NA())</f>
        <v>#N/A</v>
      </c>
    </row>
    <row r="2067" spans="1:9" x14ac:dyDescent="0.25">
      <c r="A2067" s="1">
        <v>39479</v>
      </c>
      <c r="B2067">
        <v>445.07</v>
      </c>
      <c r="C2067">
        <v>454.06</v>
      </c>
      <c r="D2067">
        <v>443.91</v>
      </c>
      <c r="E2067">
        <v>451.61</v>
      </c>
      <c r="F2067" t="e">
        <f>IF(tblAEX[[#This Row],[Datum]]&lt;=INDEX(tblRecessie[Eind],MATCH(tblAEX[[#This Row],[Datum]],tblRecessie[Start])),1,NA())</f>
        <v>#N/A</v>
      </c>
      <c r="G2067" s="3">
        <f>tblAEX[[#This Row],[Close]]/INDEX(tblAEX[Close],MATCH(EDATE(tblAEX[[#This Row],[Datum]],-12),tblAEX[Datum]))-1</f>
        <v>-0.10676635218259845</v>
      </c>
      <c r="H2067" t="e">
        <f ca="1">IF(tblAEX[[#This Row],[Close]]=MinClose,tblAEX[[#This Row],[Close]],NA())</f>
        <v>#N/A</v>
      </c>
      <c r="I2067" t="e">
        <f ca="1">IF(tblAEX[[#This Row],[Close]]=MaxClose,tblAEX[[#This Row],[Close]],NA())</f>
        <v>#N/A</v>
      </c>
    </row>
    <row r="2068" spans="1:9" x14ac:dyDescent="0.25">
      <c r="A2068" s="1">
        <v>39482</v>
      </c>
      <c r="B2068">
        <v>456.85</v>
      </c>
      <c r="C2068">
        <v>457.13</v>
      </c>
      <c r="D2068">
        <v>449.91</v>
      </c>
      <c r="E2068">
        <v>451.91</v>
      </c>
      <c r="F2068" t="e">
        <f>IF(tblAEX[[#This Row],[Datum]]&lt;=INDEX(tblRecessie[Eind],MATCH(tblAEX[[#This Row],[Datum]],tblRecessie[Start])),1,NA())</f>
        <v>#N/A</v>
      </c>
      <c r="G2068" s="3">
        <f>tblAEX[[#This Row],[Close]]/INDEX(tblAEX[Close],MATCH(EDATE(tblAEX[[#This Row],[Datum]],-12),tblAEX[Datum]))-1</f>
        <v>-0.10827183393188355</v>
      </c>
      <c r="H2068" t="e">
        <f ca="1">IF(tblAEX[[#This Row],[Close]]=MinClose,tblAEX[[#This Row],[Close]],NA())</f>
        <v>#N/A</v>
      </c>
      <c r="I2068" t="e">
        <f ca="1">IF(tblAEX[[#This Row],[Close]]=MaxClose,tblAEX[[#This Row],[Close]],NA())</f>
        <v>#N/A</v>
      </c>
    </row>
    <row r="2069" spans="1:9" x14ac:dyDescent="0.25">
      <c r="A2069" s="1">
        <v>39483</v>
      </c>
      <c r="B2069">
        <v>450.26</v>
      </c>
      <c r="C2069">
        <v>453.25</v>
      </c>
      <c r="D2069">
        <v>436.32</v>
      </c>
      <c r="E2069">
        <v>436.81</v>
      </c>
      <c r="F2069" t="e">
        <f>IF(tblAEX[[#This Row],[Datum]]&lt;=INDEX(tblRecessie[Eind],MATCH(tblAEX[[#This Row],[Datum]],tblRecessie[Start])),1,NA())</f>
        <v>#N/A</v>
      </c>
      <c r="G2069" s="3">
        <f>tblAEX[[#This Row],[Close]]/INDEX(tblAEX[Close],MATCH(EDATE(tblAEX[[#This Row],[Datum]],-12),tblAEX[Datum]))-1</f>
        <v>-0.13706315810268865</v>
      </c>
      <c r="H2069" t="e">
        <f ca="1">IF(tblAEX[[#This Row],[Close]]=MinClose,tblAEX[[#This Row],[Close]],NA())</f>
        <v>#N/A</v>
      </c>
      <c r="I2069" t="e">
        <f ca="1">IF(tblAEX[[#This Row],[Close]]=MaxClose,tblAEX[[#This Row],[Close]],NA())</f>
        <v>#N/A</v>
      </c>
    </row>
    <row r="2070" spans="1:9" x14ac:dyDescent="0.25">
      <c r="A2070" s="1">
        <v>39484</v>
      </c>
      <c r="B2070">
        <v>431.33</v>
      </c>
      <c r="C2070">
        <v>442.69</v>
      </c>
      <c r="D2070">
        <v>431.24</v>
      </c>
      <c r="E2070">
        <v>442.33</v>
      </c>
      <c r="F2070" t="e">
        <f>IF(tblAEX[[#This Row],[Datum]]&lt;=INDEX(tblRecessie[Eind],MATCH(tblAEX[[#This Row],[Datum]],tblRecessie[Start])),1,NA())</f>
        <v>#N/A</v>
      </c>
      <c r="G2070" s="3">
        <f>tblAEX[[#This Row],[Close]]/INDEX(tblAEX[Close],MATCH(EDATE(tblAEX[[#This Row],[Datum]],-12),tblAEX[Datum]))-1</f>
        <v>-0.12824201813165159</v>
      </c>
      <c r="H2070" t="e">
        <f ca="1">IF(tblAEX[[#This Row],[Close]]=MinClose,tblAEX[[#This Row],[Close]],NA())</f>
        <v>#N/A</v>
      </c>
      <c r="I2070" t="e">
        <f ca="1">IF(tblAEX[[#This Row],[Close]]=MaxClose,tblAEX[[#This Row],[Close]],NA())</f>
        <v>#N/A</v>
      </c>
    </row>
    <row r="2071" spans="1:9" x14ac:dyDescent="0.25">
      <c r="A2071" s="1">
        <v>39485</v>
      </c>
      <c r="B2071">
        <v>438.94</v>
      </c>
      <c r="C2071">
        <v>440.19</v>
      </c>
      <c r="D2071">
        <v>428.94</v>
      </c>
      <c r="E2071">
        <v>432.15</v>
      </c>
      <c r="F2071" t="e">
        <f>IF(tblAEX[[#This Row],[Datum]]&lt;=INDEX(tblRecessie[Eind],MATCH(tblAEX[[#This Row],[Datum]],tblRecessie[Start])),1,NA())</f>
        <v>#N/A</v>
      </c>
      <c r="G2071" s="3">
        <f>tblAEX[[#This Row],[Close]]/INDEX(tblAEX[Close],MATCH(EDATE(tblAEX[[#This Row],[Datum]],-12),tblAEX[Datum]))-1</f>
        <v>-0.15111573819438995</v>
      </c>
      <c r="H2071" t="e">
        <f ca="1">IF(tblAEX[[#This Row],[Close]]=MinClose,tblAEX[[#This Row],[Close]],NA())</f>
        <v>#N/A</v>
      </c>
      <c r="I2071" t="e">
        <f ca="1">IF(tblAEX[[#This Row],[Close]]=MaxClose,tblAEX[[#This Row],[Close]],NA())</f>
        <v>#N/A</v>
      </c>
    </row>
    <row r="2072" spans="1:9" x14ac:dyDescent="0.25">
      <c r="A2072" s="1">
        <v>39486</v>
      </c>
      <c r="B2072">
        <v>436.83</v>
      </c>
      <c r="C2072">
        <v>439.19</v>
      </c>
      <c r="D2072">
        <v>429.28</v>
      </c>
      <c r="E2072">
        <v>432.1</v>
      </c>
      <c r="F2072" t="e">
        <f>IF(tblAEX[[#This Row],[Datum]]&lt;=INDEX(tblRecessie[Eind],MATCH(tblAEX[[#This Row],[Datum]],tblRecessie[Start])),1,NA())</f>
        <v>#N/A</v>
      </c>
      <c r="G2072" s="3">
        <f>tblAEX[[#This Row],[Close]]/INDEX(tblAEX[Close],MATCH(EDATE(tblAEX[[#This Row],[Datum]],-12),tblAEX[Datum]))-1</f>
        <v>-0.14398351757201144</v>
      </c>
      <c r="H2072" t="e">
        <f ca="1">IF(tblAEX[[#This Row],[Close]]=MinClose,tblAEX[[#This Row],[Close]],NA())</f>
        <v>#N/A</v>
      </c>
      <c r="I2072" t="e">
        <f ca="1">IF(tblAEX[[#This Row],[Close]]=MaxClose,tblAEX[[#This Row],[Close]],NA())</f>
        <v>#N/A</v>
      </c>
    </row>
    <row r="2073" spans="1:9" x14ac:dyDescent="0.25">
      <c r="A2073" s="1">
        <v>39489</v>
      </c>
      <c r="B2073">
        <v>428.22</v>
      </c>
      <c r="C2073">
        <v>434.9</v>
      </c>
      <c r="D2073">
        <v>425.83</v>
      </c>
      <c r="E2073">
        <v>427.74</v>
      </c>
      <c r="F2073" t="e">
        <f>IF(tblAEX[[#This Row],[Datum]]&lt;=INDEX(tblRecessie[Eind],MATCH(tblAEX[[#This Row],[Datum]],tblRecessie[Start])),1,NA())</f>
        <v>#N/A</v>
      </c>
      <c r="G2073" s="3">
        <f>tblAEX[[#This Row],[Close]]/INDEX(tblAEX[Close],MATCH(EDATE(tblAEX[[#This Row],[Datum]],-12),tblAEX[Datum]))-1</f>
        <v>-0.15683027794204618</v>
      </c>
      <c r="H2073" t="e">
        <f ca="1">IF(tblAEX[[#This Row],[Close]]=MinClose,tblAEX[[#This Row],[Close]],NA())</f>
        <v>#N/A</v>
      </c>
      <c r="I2073" t="e">
        <f ca="1">IF(tblAEX[[#This Row],[Close]]=MaxClose,tblAEX[[#This Row],[Close]],NA())</f>
        <v>#N/A</v>
      </c>
    </row>
    <row r="2074" spans="1:9" x14ac:dyDescent="0.25">
      <c r="A2074" s="1">
        <v>39490</v>
      </c>
      <c r="B2074">
        <v>431.51</v>
      </c>
      <c r="C2074">
        <v>444</v>
      </c>
      <c r="D2074">
        <v>425.35</v>
      </c>
      <c r="E2074">
        <v>443.89</v>
      </c>
      <c r="F2074" t="e">
        <f>IF(tblAEX[[#This Row],[Datum]]&lt;=INDEX(tblRecessie[Eind],MATCH(tblAEX[[#This Row],[Datum]],tblRecessie[Start])),1,NA())</f>
        <v>#N/A</v>
      </c>
      <c r="G2074" s="3">
        <f>tblAEX[[#This Row],[Close]]/INDEX(tblAEX[Close],MATCH(EDATE(tblAEX[[#This Row],[Datum]],-12),tblAEX[Datum]))-1</f>
        <v>-0.11886376719534708</v>
      </c>
      <c r="H2074" t="e">
        <f ca="1">IF(tblAEX[[#This Row],[Close]]=MinClose,tblAEX[[#This Row],[Close]],NA())</f>
        <v>#N/A</v>
      </c>
      <c r="I2074" t="e">
        <f ca="1">IF(tblAEX[[#This Row],[Close]]=MaxClose,tblAEX[[#This Row],[Close]],NA())</f>
        <v>#N/A</v>
      </c>
    </row>
    <row r="2075" spans="1:9" x14ac:dyDescent="0.25">
      <c r="A2075" s="1">
        <v>39491</v>
      </c>
      <c r="B2075">
        <v>439.72</v>
      </c>
      <c r="C2075">
        <v>447.32</v>
      </c>
      <c r="D2075">
        <v>437.63</v>
      </c>
      <c r="E2075">
        <v>444.18</v>
      </c>
      <c r="F2075" t="e">
        <f>IF(tblAEX[[#This Row],[Datum]]&lt;=INDEX(tblRecessie[Eind],MATCH(tblAEX[[#This Row],[Datum]],tblRecessie[Start])),1,NA())</f>
        <v>#N/A</v>
      </c>
      <c r="G2075" s="3">
        <f>tblAEX[[#This Row],[Close]]/INDEX(tblAEX[Close],MATCH(EDATE(tblAEX[[#This Row],[Datum]],-12),tblAEX[Datum]))-1</f>
        <v>-0.1233174120712115</v>
      </c>
      <c r="H2075" t="e">
        <f ca="1">IF(tblAEX[[#This Row],[Close]]=MinClose,tblAEX[[#This Row],[Close]],NA())</f>
        <v>#N/A</v>
      </c>
      <c r="I2075" t="e">
        <f ca="1">IF(tblAEX[[#This Row],[Close]]=MaxClose,tblAEX[[#This Row],[Close]],NA())</f>
        <v>#N/A</v>
      </c>
    </row>
    <row r="2076" spans="1:9" x14ac:dyDescent="0.25">
      <c r="A2076" s="1">
        <v>39492</v>
      </c>
      <c r="B2076">
        <v>449.55</v>
      </c>
      <c r="C2076">
        <v>450.49</v>
      </c>
      <c r="D2076">
        <v>441.63</v>
      </c>
      <c r="E2076">
        <v>442.53</v>
      </c>
      <c r="F2076" t="e">
        <f>IF(tblAEX[[#This Row],[Datum]]&lt;=INDEX(tblRecessie[Eind],MATCH(tblAEX[[#This Row],[Datum]],tblRecessie[Start])),1,NA())</f>
        <v>#N/A</v>
      </c>
      <c r="G2076" s="3">
        <f>tblAEX[[#This Row],[Close]]/INDEX(tblAEX[Close],MATCH(EDATE(tblAEX[[#This Row],[Datum]],-12),tblAEX[Datum]))-1</f>
        <v>-0.12899797272029445</v>
      </c>
      <c r="H2076" t="e">
        <f ca="1">IF(tblAEX[[#This Row],[Close]]=MinClose,tblAEX[[#This Row],[Close]],NA())</f>
        <v>#N/A</v>
      </c>
      <c r="I2076" t="e">
        <f ca="1">IF(tblAEX[[#This Row],[Close]]=MaxClose,tblAEX[[#This Row],[Close]],NA())</f>
        <v>#N/A</v>
      </c>
    </row>
    <row r="2077" spans="1:9" x14ac:dyDescent="0.25">
      <c r="A2077" s="1">
        <v>39493</v>
      </c>
      <c r="B2077">
        <v>442.71</v>
      </c>
      <c r="C2077">
        <v>445.36</v>
      </c>
      <c r="D2077">
        <v>433.7</v>
      </c>
      <c r="E2077">
        <v>434.81</v>
      </c>
      <c r="F2077" t="e">
        <f>IF(tblAEX[[#This Row],[Datum]]&lt;=INDEX(tblRecessie[Eind],MATCH(tblAEX[[#This Row],[Datum]],tblRecessie[Start])),1,NA())</f>
        <v>#N/A</v>
      </c>
      <c r="G2077" s="3">
        <f>tblAEX[[#This Row],[Close]]/INDEX(tblAEX[Close],MATCH(EDATE(tblAEX[[#This Row],[Datum]],-12),tblAEX[Datum]))-1</f>
        <v>-0.14368710242826477</v>
      </c>
      <c r="H2077" t="e">
        <f ca="1">IF(tblAEX[[#This Row],[Close]]=MinClose,tblAEX[[#This Row],[Close]],NA())</f>
        <v>#N/A</v>
      </c>
      <c r="I2077" t="e">
        <f ca="1">IF(tblAEX[[#This Row],[Close]]=MaxClose,tblAEX[[#This Row],[Close]],NA())</f>
        <v>#N/A</v>
      </c>
    </row>
    <row r="2078" spans="1:9" x14ac:dyDescent="0.25">
      <c r="A2078" s="1">
        <v>39496</v>
      </c>
      <c r="B2078">
        <v>438.12</v>
      </c>
      <c r="C2078">
        <v>446.2</v>
      </c>
      <c r="D2078">
        <v>438.12</v>
      </c>
      <c r="E2078">
        <v>444.62</v>
      </c>
      <c r="F2078" t="e">
        <f>IF(tblAEX[[#This Row],[Datum]]&lt;=INDEX(tblRecessie[Eind],MATCH(tblAEX[[#This Row],[Datum]],tblRecessie[Start])),1,NA())</f>
        <v>#N/A</v>
      </c>
      <c r="G2078" s="3">
        <f>tblAEX[[#This Row],[Close]]/INDEX(tblAEX[Close],MATCH(EDATE(tblAEX[[#This Row],[Datum]],-12),tblAEX[Datum]))-1</f>
        <v>-0.12147796878087336</v>
      </c>
      <c r="H2078" t="e">
        <f ca="1">IF(tblAEX[[#This Row],[Close]]=MinClose,tblAEX[[#This Row],[Close]],NA())</f>
        <v>#N/A</v>
      </c>
      <c r="I2078" t="e">
        <f ca="1">IF(tblAEX[[#This Row],[Close]]=MaxClose,tblAEX[[#This Row],[Close]],NA())</f>
        <v>#N/A</v>
      </c>
    </row>
    <row r="2079" spans="1:9" x14ac:dyDescent="0.25">
      <c r="A2079" s="1">
        <v>39497</v>
      </c>
      <c r="B2079">
        <v>443.69</v>
      </c>
      <c r="C2079">
        <v>452.38</v>
      </c>
      <c r="D2079">
        <v>439.82</v>
      </c>
      <c r="E2079">
        <v>448.77</v>
      </c>
      <c r="F2079" t="e">
        <f>IF(tblAEX[[#This Row],[Datum]]&lt;=INDEX(tblRecessie[Eind],MATCH(tblAEX[[#This Row],[Datum]],tblRecessie[Start])),1,NA())</f>
        <v>#N/A</v>
      </c>
      <c r="G2079" s="3">
        <f>tblAEX[[#This Row],[Close]]/INDEX(tblAEX[Close],MATCH(EDATE(tblAEX[[#This Row],[Datum]],-12),tblAEX[Datum]))-1</f>
        <v>-0.1187109697183929</v>
      </c>
      <c r="H2079" t="e">
        <f ca="1">IF(tblAEX[[#This Row],[Close]]=MinClose,tblAEX[[#This Row],[Close]],NA())</f>
        <v>#N/A</v>
      </c>
      <c r="I2079" t="e">
        <f ca="1">IF(tblAEX[[#This Row],[Close]]=MaxClose,tblAEX[[#This Row],[Close]],NA())</f>
        <v>#N/A</v>
      </c>
    </row>
    <row r="2080" spans="1:9" x14ac:dyDescent="0.25">
      <c r="A2080" s="1">
        <v>39498</v>
      </c>
      <c r="B2080">
        <v>444.83</v>
      </c>
      <c r="C2080">
        <v>450.67</v>
      </c>
      <c r="D2080">
        <v>444.04</v>
      </c>
      <c r="E2080">
        <v>446.69</v>
      </c>
      <c r="F2080" t="e">
        <f>IF(tblAEX[[#This Row],[Datum]]&lt;=INDEX(tblRecessie[Eind],MATCH(tblAEX[[#This Row],[Datum]],tblRecessie[Start])),1,NA())</f>
        <v>#N/A</v>
      </c>
      <c r="G2080" s="3">
        <f>tblAEX[[#This Row],[Close]]/INDEX(tblAEX[Close],MATCH(EDATE(tblAEX[[#This Row],[Datum]],-12),tblAEX[Datum]))-1</f>
        <v>-0.12072359355930862</v>
      </c>
      <c r="H2080" t="e">
        <f ca="1">IF(tblAEX[[#This Row],[Close]]=MinClose,tblAEX[[#This Row],[Close]],NA())</f>
        <v>#N/A</v>
      </c>
      <c r="I2080" t="e">
        <f ca="1">IF(tblAEX[[#This Row],[Close]]=MaxClose,tblAEX[[#This Row],[Close]],NA())</f>
        <v>#N/A</v>
      </c>
    </row>
    <row r="2081" spans="1:9" x14ac:dyDescent="0.25">
      <c r="A2081" s="1">
        <v>39499</v>
      </c>
      <c r="B2081">
        <v>451.15</v>
      </c>
      <c r="C2081">
        <v>457.55</v>
      </c>
      <c r="D2081">
        <v>449.51</v>
      </c>
      <c r="E2081">
        <v>453.14</v>
      </c>
      <c r="F2081" t="e">
        <f>IF(tblAEX[[#This Row],[Datum]]&lt;=INDEX(tblRecessie[Eind],MATCH(tblAEX[[#This Row],[Datum]],tblRecessie[Start])),1,NA())</f>
        <v>#N/A</v>
      </c>
      <c r="G2081" s="3">
        <f>tblAEX[[#This Row],[Close]]/INDEX(tblAEX[Close],MATCH(EDATE(tblAEX[[#This Row],[Datum]],-12),tblAEX[Datum]))-1</f>
        <v>-0.10935964464011949</v>
      </c>
      <c r="H2081" t="e">
        <f ca="1">IF(tblAEX[[#This Row],[Close]]=MinClose,tblAEX[[#This Row],[Close]],NA())</f>
        <v>#N/A</v>
      </c>
      <c r="I2081" t="e">
        <f ca="1">IF(tblAEX[[#This Row],[Close]]=MaxClose,tblAEX[[#This Row],[Close]],NA())</f>
        <v>#N/A</v>
      </c>
    </row>
    <row r="2082" spans="1:9" x14ac:dyDescent="0.25">
      <c r="A2082" s="1">
        <v>39500</v>
      </c>
      <c r="B2082">
        <v>450.85</v>
      </c>
      <c r="C2082">
        <v>456.67</v>
      </c>
      <c r="D2082">
        <v>448.74</v>
      </c>
      <c r="E2082">
        <v>451.63</v>
      </c>
      <c r="F2082" t="e">
        <f>IF(tblAEX[[#This Row],[Datum]]&lt;=INDEX(tblRecessie[Eind],MATCH(tblAEX[[#This Row],[Datum]],tblRecessie[Start])),1,NA())</f>
        <v>#N/A</v>
      </c>
      <c r="G2082" s="3">
        <f>tblAEX[[#This Row],[Close]]/INDEX(tblAEX[Close],MATCH(EDATE(tblAEX[[#This Row],[Datum]],-12),tblAEX[Datum]))-1</f>
        <v>-0.1132860817151945</v>
      </c>
      <c r="H2082" t="e">
        <f ca="1">IF(tblAEX[[#This Row],[Close]]=MinClose,tblAEX[[#This Row],[Close]],NA())</f>
        <v>#N/A</v>
      </c>
      <c r="I2082" t="e">
        <f ca="1">IF(tblAEX[[#This Row],[Close]]=MaxClose,tblAEX[[#This Row],[Close]],NA())</f>
        <v>#N/A</v>
      </c>
    </row>
    <row r="2083" spans="1:9" x14ac:dyDescent="0.25">
      <c r="A2083" s="1">
        <v>39503</v>
      </c>
      <c r="B2083">
        <v>457.09</v>
      </c>
      <c r="C2083">
        <v>461.71</v>
      </c>
      <c r="D2083">
        <v>454.62</v>
      </c>
      <c r="E2083">
        <v>459.01</v>
      </c>
      <c r="F2083" t="e">
        <f>IF(tblAEX[[#This Row],[Datum]]&lt;=INDEX(tblRecessie[Eind],MATCH(tblAEX[[#This Row],[Datum]],tblRecessie[Start])),1,NA())</f>
        <v>#N/A</v>
      </c>
      <c r="G2083" s="3">
        <f>tblAEX[[#This Row],[Close]]/INDEX(tblAEX[Close],MATCH(EDATE(tblAEX[[#This Row],[Datum]],-12),tblAEX[Datum]))-1</f>
        <v>-0.10105560016450921</v>
      </c>
      <c r="H2083" t="e">
        <f ca="1">IF(tblAEX[[#This Row],[Close]]=MinClose,tblAEX[[#This Row],[Close]],NA())</f>
        <v>#N/A</v>
      </c>
      <c r="I2083" t="e">
        <f ca="1">IF(tblAEX[[#This Row],[Close]]=MaxClose,tblAEX[[#This Row],[Close]],NA())</f>
        <v>#N/A</v>
      </c>
    </row>
    <row r="2084" spans="1:9" x14ac:dyDescent="0.25">
      <c r="A2084" s="1">
        <v>39504</v>
      </c>
      <c r="B2084">
        <v>461.01</v>
      </c>
      <c r="C2084">
        <v>464.47</v>
      </c>
      <c r="D2084">
        <v>459.1</v>
      </c>
      <c r="E2084">
        <v>464.34</v>
      </c>
      <c r="F2084" t="e">
        <f>IF(tblAEX[[#This Row],[Datum]]&lt;=INDEX(tblRecessie[Eind],MATCH(tblAEX[[#This Row],[Datum]],tblRecessie[Start])),1,NA())</f>
        <v>#N/A</v>
      </c>
      <c r="G2084" s="3">
        <f>tblAEX[[#This Row],[Close]]/INDEX(tblAEX[Close],MATCH(EDATE(tblAEX[[#This Row],[Datum]],-12),tblAEX[Datum]))-1</f>
        <v>-9.1613357591407985E-2</v>
      </c>
      <c r="H2084" t="e">
        <f ca="1">IF(tblAEX[[#This Row],[Close]]=MinClose,tblAEX[[#This Row],[Close]],NA())</f>
        <v>#N/A</v>
      </c>
      <c r="I2084" t="e">
        <f ca="1">IF(tblAEX[[#This Row],[Close]]=MaxClose,tblAEX[[#This Row],[Close]],NA())</f>
        <v>#N/A</v>
      </c>
    </row>
    <row r="2085" spans="1:9" x14ac:dyDescent="0.25">
      <c r="A2085" s="1">
        <v>39505</v>
      </c>
      <c r="B2085">
        <v>465.46</v>
      </c>
      <c r="C2085">
        <v>466.11</v>
      </c>
      <c r="D2085">
        <v>455.77</v>
      </c>
      <c r="E2085">
        <v>462.58</v>
      </c>
      <c r="F2085" t="e">
        <f>IF(tblAEX[[#This Row],[Datum]]&lt;=INDEX(tblRecessie[Eind],MATCH(tblAEX[[#This Row],[Datum]],tblRecessie[Start])),1,NA())</f>
        <v>#N/A</v>
      </c>
      <c r="G2085" s="3">
        <f>tblAEX[[#This Row],[Close]]/INDEX(tblAEX[Close],MATCH(EDATE(tblAEX[[#This Row],[Datum]],-12),tblAEX[Datum]))-1</f>
        <v>-7.5450202866108373E-2</v>
      </c>
      <c r="H2085" t="e">
        <f ca="1">IF(tblAEX[[#This Row],[Close]]=MinClose,tblAEX[[#This Row],[Close]],NA())</f>
        <v>#N/A</v>
      </c>
      <c r="I2085" t="e">
        <f ca="1">IF(tblAEX[[#This Row],[Close]]=MaxClose,tblAEX[[#This Row],[Close]],NA())</f>
        <v>#N/A</v>
      </c>
    </row>
    <row r="2086" spans="1:9" x14ac:dyDescent="0.25">
      <c r="A2086" s="1">
        <v>39506</v>
      </c>
      <c r="B2086">
        <v>460.25</v>
      </c>
      <c r="C2086">
        <v>461.13</v>
      </c>
      <c r="D2086">
        <v>452.74</v>
      </c>
      <c r="E2086">
        <v>452.91</v>
      </c>
      <c r="F2086" t="e">
        <f>IF(tblAEX[[#This Row],[Datum]]&lt;=INDEX(tblRecessie[Eind],MATCH(tblAEX[[#This Row],[Datum]],tblRecessie[Start])),1,NA())</f>
        <v>#N/A</v>
      </c>
      <c r="G2086" s="3">
        <f>tblAEX[[#This Row],[Close]]/INDEX(tblAEX[Close],MATCH(EDATE(tblAEX[[#This Row],[Datum]],-12),tblAEX[Datum]))-1</f>
        <v>-7.6089839048570918E-2</v>
      </c>
      <c r="H2086" t="e">
        <f ca="1">IF(tblAEX[[#This Row],[Close]]=MinClose,tblAEX[[#This Row],[Close]],NA())</f>
        <v>#N/A</v>
      </c>
      <c r="I2086" t="e">
        <f ca="1">IF(tblAEX[[#This Row],[Close]]=MaxClose,tblAEX[[#This Row],[Close]],NA())</f>
        <v>#N/A</v>
      </c>
    </row>
    <row r="2087" spans="1:9" x14ac:dyDescent="0.25">
      <c r="A2087" s="1">
        <v>39507</v>
      </c>
      <c r="B2087">
        <v>450.88</v>
      </c>
      <c r="C2087">
        <v>452.88</v>
      </c>
      <c r="D2087">
        <v>443.85</v>
      </c>
      <c r="E2087">
        <v>446.53</v>
      </c>
      <c r="F2087" t="e">
        <f>IF(tblAEX[[#This Row],[Datum]]&lt;=INDEX(tblRecessie[Eind],MATCH(tblAEX[[#This Row],[Datum]],tblRecessie[Start])),1,NA())</f>
        <v>#N/A</v>
      </c>
      <c r="G2087" s="3">
        <f>tblAEX[[#This Row],[Close]]/INDEX(tblAEX[Close],MATCH(EDATE(tblAEX[[#This Row],[Datum]],-12),tblAEX[Datum]))-1</f>
        <v>-8.9104669427388261E-2</v>
      </c>
      <c r="H2087" t="e">
        <f ca="1">IF(tblAEX[[#This Row],[Close]]=MinClose,tblAEX[[#This Row],[Close]],NA())</f>
        <v>#N/A</v>
      </c>
      <c r="I2087" t="e">
        <f ca="1">IF(tblAEX[[#This Row],[Close]]=MaxClose,tblAEX[[#This Row],[Close]],NA())</f>
        <v>#N/A</v>
      </c>
    </row>
    <row r="2088" spans="1:9" x14ac:dyDescent="0.25">
      <c r="A2088" s="1">
        <v>39510</v>
      </c>
      <c r="B2088">
        <v>439.07</v>
      </c>
      <c r="C2088">
        <v>444.33</v>
      </c>
      <c r="D2088">
        <v>437.03</v>
      </c>
      <c r="E2088">
        <v>441.48</v>
      </c>
      <c r="F2088" t="e">
        <f>IF(tblAEX[[#This Row],[Datum]]&lt;=INDEX(tblRecessie[Eind],MATCH(tblAEX[[#This Row],[Datum]],tblRecessie[Start])),1,NA())</f>
        <v>#N/A</v>
      </c>
      <c r="G2088" s="3">
        <f>tblAEX[[#This Row],[Close]]/INDEX(tblAEX[Close],MATCH(EDATE(tblAEX[[#This Row],[Datum]],-12),tblAEX[Datum]))-1</f>
        <v>-8.0633069554352343E-2</v>
      </c>
      <c r="H2088" t="e">
        <f ca="1">IF(tblAEX[[#This Row],[Close]]=MinClose,tblAEX[[#This Row],[Close]],NA())</f>
        <v>#N/A</v>
      </c>
      <c r="I2088" t="e">
        <f ca="1">IF(tblAEX[[#This Row],[Close]]=MaxClose,tblAEX[[#This Row],[Close]],NA())</f>
        <v>#N/A</v>
      </c>
    </row>
    <row r="2089" spans="1:9" x14ac:dyDescent="0.25">
      <c r="A2089" s="1">
        <v>39511</v>
      </c>
      <c r="B2089">
        <v>442.01</v>
      </c>
      <c r="C2089">
        <v>446.14</v>
      </c>
      <c r="D2089">
        <v>434.09</v>
      </c>
      <c r="E2089">
        <v>436.3</v>
      </c>
      <c r="F2089" t="e">
        <f>IF(tblAEX[[#This Row],[Datum]]&lt;=INDEX(tblRecessie[Eind],MATCH(tblAEX[[#This Row],[Datum]],tblRecessie[Start])),1,NA())</f>
        <v>#N/A</v>
      </c>
      <c r="G2089" s="3">
        <f>tblAEX[[#This Row],[Close]]/INDEX(tblAEX[Close],MATCH(EDATE(tblAEX[[#This Row],[Datum]],-12),tblAEX[Datum]))-1</f>
        <v>-9.1420241566014138E-2</v>
      </c>
      <c r="H2089" t="e">
        <f ca="1">IF(tblAEX[[#This Row],[Close]]=MinClose,tblAEX[[#This Row],[Close]],NA())</f>
        <v>#N/A</v>
      </c>
      <c r="I2089" t="e">
        <f ca="1">IF(tblAEX[[#This Row],[Close]]=MaxClose,tblAEX[[#This Row],[Close]],NA())</f>
        <v>#N/A</v>
      </c>
    </row>
    <row r="2090" spans="1:9" x14ac:dyDescent="0.25">
      <c r="A2090" s="1">
        <v>39512</v>
      </c>
      <c r="B2090">
        <v>440.49</v>
      </c>
      <c r="C2090">
        <v>444.96</v>
      </c>
      <c r="D2090">
        <v>436.75</v>
      </c>
      <c r="E2090">
        <v>444.4</v>
      </c>
      <c r="F2090" t="e">
        <f>IF(tblAEX[[#This Row],[Datum]]&lt;=INDEX(tblRecessie[Eind],MATCH(tblAEX[[#This Row],[Datum]],tblRecessie[Start])),1,NA())</f>
        <v>#N/A</v>
      </c>
      <c r="G2090" s="3">
        <f>tblAEX[[#This Row],[Close]]/INDEX(tblAEX[Close],MATCH(EDATE(tblAEX[[#This Row],[Datum]],-12),tblAEX[Datum]))-1</f>
        <v>-6.558169852183604E-2</v>
      </c>
      <c r="H2090" t="e">
        <f ca="1">IF(tblAEX[[#This Row],[Close]]=MinClose,tblAEX[[#This Row],[Close]],NA())</f>
        <v>#N/A</v>
      </c>
      <c r="I2090" t="e">
        <f ca="1">IF(tblAEX[[#This Row],[Close]]=MaxClose,tblAEX[[#This Row],[Close]],NA())</f>
        <v>#N/A</v>
      </c>
    </row>
    <row r="2091" spans="1:9" x14ac:dyDescent="0.25">
      <c r="A2091" s="1">
        <v>39513</v>
      </c>
      <c r="B2091">
        <v>444.36</v>
      </c>
      <c r="C2091">
        <v>444.45</v>
      </c>
      <c r="D2091">
        <v>436.15</v>
      </c>
      <c r="E2091">
        <v>437.27</v>
      </c>
      <c r="F2091" t="e">
        <f>IF(tblAEX[[#This Row],[Datum]]&lt;=INDEX(tblRecessie[Eind],MATCH(tblAEX[[#This Row],[Datum]],tblRecessie[Start])),1,NA())</f>
        <v>#N/A</v>
      </c>
      <c r="G2091" s="3">
        <f>tblAEX[[#This Row],[Close]]/INDEX(tblAEX[Close],MATCH(EDATE(tblAEX[[#This Row],[Datum]],-12),tblAEX[Datum]))-1</f>
        <v>-8.5515308683286051E-2</v>
      </c>
      <c r="H2091" t="e">
        <f ca="1">IF(tblAEX[[#This Row],[Close]]=MinClose,tblAEX[[#This Row],[Close]],NA())</f>
        <v>#N/A</v>
      </c>
      <c r="I2091" t="e">
        <f ca="1">IF(tblAEX[[#This Row],[Close]]=MaxClose,tblAEX[[#This Row],[Close]],NA())</f>
        <v>#N/A</v>
      </c>
    </row>
    <row r="2092" spans="1:9" x14ac:dyDescent="0.25">
      <c r="A2092" s="1">
        <v>39514</v>
      </c>
      <c r="B2092">
        <v>431.71</v>
      </c>
      <c r="C2092">
        <v>437.99</v>
      </c>
      <c r="D2092">
        <v>430.02</v>
      </c>
      <c r="E2092">
        <v>435.09</v>
      </c>
      <c r="F2092" t="e">
        <f>IF(tblAEX[[#This Row],[Datum]]&lt;=INDEX(tblRecessie[Eind],MATCH(tblAEX[[#This Row],[Datum]],tblRecessie[Start])),1,NA())</f>
        <v>#N/A</v>
      </c>
      <c r="G2092" s="3">
        <f>tblAEX[[#This Row],[Close]]/INDEX(tblAEX[Close],MATCH(EDATE(tblAEX[[#This Row],[Datum]],-12),tblAEX[Datum]))-1</f>
        <v>-9.7136335339282009E-2</v>
      </c>
      <c r="H2092" t="e">
        <f ca="1">IF(tblAEX[[#This Row],[Close]]=MinClose,tblAEX[[#This Row],[Close]],NA())</f>
        <v>#N/A</v>
      </c>
      <c r="I2092" t="e">
        <f ca="1">IF(tblAEX[[#This Row],[Close]]=MaxClose,tblAEX[[#This Row],[Close]],NA())</f>
        <v>#N/A</v>
      </c>
    </row>
    <row r="2093" spans="1:9" x14ac:dyDescent="0.25">
      <c r="A2093" s="1">
        <v>39517</v>
      </c>
      <c r="B2093">
        <v>432.38</v>
      </c>
      <c r="C2093">
        <v>434.14</v>
      </c>
      <c r="D2093">
        <v>425.94</v>
      </c>
      <c r="E2093">
        <v>427.96</v>
      </c>
      <c r="F2093" t="e">
        <f>IF(tblAEX[[#This Row],[Datum]]&lt;=INDEX(tblRecessie[Eind],MATCH(tblAEX[[#This Row],[Datum]],tblRecessie[Start])),1,NA())</f>
        <v>#N/A</v>
      </c>
      <c r="G2093" s="3">
        <f>tblAEX[[#This Row],[Close]]/INDEX(tblAEX[Close],MATCH(EDATE(tblAEX[[#This Row],[Datum]],-12),tblAEX[Datum]))-1</f>
        <v>-0.12723564800652598</v>
      </c>
      <c r="H2093" t="e">
        <f ca="1">IF(tblAEX[[#This Row],[Close]]=MinClose,tblAEX[[#This Row],[Close]],NA())</f>
        <v>#N/A</v>
      </c>
      <c r="I2093" t="e">
        <f ca="1">IF(tblAEX[[#This Row],[Close]]=MaxClose,tblAEX[[#This Row],[Close]],NA())</f>
        <v>#N/A</v>
      </c>
    </row>
    <row r="2094" spans="1:9" x14ac:dyDescent="0.25">
      <c r="A2094" s="1">
        <v>39518</v>
      </c>
      <c r="B2094">
        <v>429.12</v>
      </c>
      <c r="C2094">
        <v>439.43</v>
      </c>
      <c r="D2094">
        <v>427.8</v>
      </c>
      <c r="E2094">
        <v>433.64</v>
      </c>
      <c r="F2094" t="e">
        <f>IF(tblAEX[[#This Row],[Datum]]&lt;=INDEX(tblRecessie[Eind],MATCH(tblAEX[[#This Row],[Datum]],tblRecessie[Start])),1,NA())</f>
        <v>#N/A</v>
      </c>
      <c r="G2094" s="3">
        <f>tblAEX[[#This Row],[Close]]/INDEX(tblAEX[Close],MATCH(EDATE(tblAEX[[#This Row],[Datum]],-12),tblAEX[Datum]))-1</f>
        <v>-0.11565208524523307</v>
      </c>
      <c r="H2094" t="e">
        <f ca="1">IF(tblAEX[[#This Row],[Close]]=MinClose,tblAEX[[#This Row],[Close]],NA())</f>
        <v>#N/A</v>
      </c>
      <c r="I2094" t="e">
        <f ca="1">IF(tblAEX[[#This Row],[Close]]=MaxClose,tblAEX[[#This Row],[Close]],NA())</f>
        <v>#N/A</v>
      </c>
    </row>
    <row r="2095" spans="1:9" x14ac:dyDescent="0.25">
      <c r="A2095" s="1">
        <v>39519</v>
      </c>
      <c r="B2095">
        <v>440.84</v>
      </c>
      <c r="C2095">
        <v>442.82</v>
      </c>
      <c r="D2095">
        <v>437.4</v>
      </c>
      <c r="E2095">
        <v>439.81</v>
      </c>
      <c r="F2095" t="e">
        <f>IF(tblAEX[[#This Row],[Datum]]&lt;=INDEX(tblRecessie[Eind],MATCH(tblAEX[[#This Row],[Datum]],tblRecessie[Start])),1,NA())</f>
        <v>#N/A</v>
      </c>
      <c r="G2095" s="3">
        <f>tblAEX[[#This Row],[Close]]/INDEX(tblAEX[Close],MATCH(EDATE(tblAEX[[#This Row],[Datum]],-12),tblAEX[Datum]))-1</f>
        <v>-0.1015851615802591</v>
      </c>
      <c r="H2095" t="e">
        <f ca="1">IF(tblAEX[[#This Row],[Close]]=MinClose,tblAEX[[#This Row],[Close]],NA())</f>
        <v>#N/A</v>
      </c>
      <c r="I2095" t="e">
        <f ca="1">IF(tblAEX[[#This Row],[Close]]=MaxClose,tblAEX[[#This Row],[Close]],NA())</f>
        <v>#N/A</v>
      </c>
    </row>
    <row r="2096" spans="1:9" x14ac:dyDescent="0.25">
      <c r="A2096" s="1">
        <v>39520</v>
      </c>
      <c r="B2096">
        <v>432.73</v>
      </c>
      <c r="C2096">
        <v>435.35</v>
      </c>
      <c r="D2096">
        <v>428.02</v>
      </c>
      <c r="E2096">
        <v>434.55</v>
      </c>
      <c r="F2096" t="e">
        <f>IF(tblAEX[[#This Row],[Datum]]&lt;=INDEX(tblRecessie[Eind],MATCH(tblAEX[[#This Row],[Datum]],tblRecessie[Start])),1,NA())</f>
        <v>#N/A</v>
      </c>
      <c r="G2096" s="3">
        <f>tblAEX[[#This Row],[Close]]/INDEX(tblAEX[Close],MATCH(EDATE(tblAEX[[#This Row],[Datum]],-12),tblAEX[Datum]))-1</f>
        <v>-0.10287377678682019</v>
      </c>
      <c r="H2096" t="e">
        <f ca="1">IF(tblAEX[[#This Row],[Close]]=MinClose,tblAEX[[#This Row],[Close]],NA())</f>
        <v>#N/A</v>
      </c>
      <c r="I2096" t="e">
        <f ca="1">IF(tblAEX[[#This Row],[Close]]=MaxClose,tblAEX[[#This Row],[Close]],NA())</f>
        <v>#N/A</v>
      </c>
    </row>
    <row r="2097" spans="1:9" x14ac:dyDescent="0.25">
      <c r="A2097" s="1">
        <v>39521</v>
      </c>
      <c r="B2097">
        <v>433.74</v>
      </c>
      <c r="C2097">
        <v>441.61</v>
      </c>
      <c r="D2097">
        <v>429.32</v>
      </c>
      <c r="E2097">
        <v>432.3</v>
      </c>
      <c r="F2097" t="e">
        <f>IF(tblAEX[[#This Row],[Datum]]&lt;=INDEX(tblRecessie[Eind],MATCH(tblAEX[[#This Row],[Datum]],tblRecessie[Start])),1,NA())</f>
        <v>#N/A</v>
      </c>
      <c r="G2097" s="3">
        <f>tblAEX[[#This Row],[Close]]/INDEX(tblAEX[Close],MATCH(EDATE(tblAEX[[#This Row],[Datum]],-12),tblAEX[Datum]))-1</f>
        <v>-8.6780176602306747E-2</v>
      </c>
      <c r="H2097" t="e">
        <f ca="1">IF(tblAEX[[#This Row],[Close]]=MinClose,tblAEX[[#This Row],[Close]],NA())</f>
        <v>#N/A</v>
      </c>
      <c r="I2097" t="e">
        <f ca="1">IF(tblAEX[[#This Row],[Close]]=MaxClose,tblAEX[[#This Row],[Close]],NA())</f>
        <v>#N/A</v>
      </c>
    </row>
    <row r="2098" spans="1:9" x14ac:dyDescent="0.25">
      <c r="A2098" s="1">
        <v>39524</v>
      </c>
      <c r="B2098">
        <v>419.2</v>
      </c>
      <c r="C2098">
        <v>423.93</v>
      </c>
      <c r="D2098">
        <v>414.3</v>
      </c>
      <c r="E2098">
        <v>415.92</v>
      </c>
      <c r="F2098" t="e">
        <f>IF(tblAEX[[#This Row],[Datum]]&lt;=INDEX(tblRecessie[Eind],MATCH(tblAEX[[#This Row],[Datum]],tblRecessie[Start])),1,NA())</f>
        <v>#N/A</v>
      </c>
      <c r="G2098" s="3">
        <f>tblAEX[[#This Row],[Close]]/INDEX(tblAEX[Close],MATCH(EDATE(tblAEX[[#This Row],[Datum]],-12),tblAEX[Datum]))-1</f>
        <v>-0.13734599908740197</v>
      </c>
      <c r="H2098" t="e">
        <f ca="1">IF(tblAEX[[#This Row],[Close]]=MinClose,tblAEX[[#This Row],[Close]],NA())</f>
        <v>#N/A</v>
      </c>
      <c r="I2098" t="e">
        <f ca="1">IF(tblAEX[[#This Row],[Close]]=MaxClose,tblAEX[[#This Row],[Close]],NA())</f>
        <v>#N/A</v>
      </c>
    </row>
    <row r="2099" spans="1:9" x14ac:dyDescent="0.25">
      <c r="A2099" s="1">
        <v>39525</v>
      </c>
      <c r="B2099">
        <v>422.34</v>
      </c>
      <c r="C2099">
        <v>428.08</v>
      </c>
      <c r="D2099">
        <v>419.88</v>
      </c>
      <c r="E2099">
        <v>427.48</v>
      </c>
      <c r="F2099" t="e">
        <f>IF(tblAEX[[#This Row],[Datum]]&lt;=INDEX(tblRecessie[Eind],MATCH(tblAEX[[#This Row],[Datum]],tblRecessie[Start])),1,NA())</f>
        <v>#N/A</v>
      </c>
      <c r="G2099" s="3">
        <f>tblAEX[[#This Row],[Close]]/INDEX(tblAEX[Close],MATCH(EDATE(tblAEX[[#This Row],[Datum]],-12),tblAEX[Datum]))-1</f>
        <v>-0.11336956070850779</v>
      </c>
      <c r="H2099" t="e">
        <f ca="1">IF(tblAEX[[#This Row],[Close]]=MinClose,tblAEX[[#This Row],[Close]],NA())</f>
        <v>#N/A</v>
      </c>
      <c r="I2099" t="e">
        <f ca="1">IF(tblAEX[[#This Row],[Close]]=MaxClose,tblAEX[[#This Row],[Close]],NA())</f>
        <v>#N/A</v>
      </c>
    </row>
    <row r="2100" spans="1:9" x14ac:dyDescent="0.25">
      <c r="A2100" s="1">
        <v>39526</v>
      </c>
      <c r="B2100">
        <v>432.3</v>
      </c>
      <c r="C2100">
        <v>433.42</v>
      </c>
      <c r="D2100">
        <v>424.2</v>
      </c>
      <c r="E2100">
        <v>426.94</v>
      </c>
      <c r="F2100" t="e">
        <f>IF(tblAEX[[#This Row],[Datum]]&lt;=INDEX(tblRecessie[Eind],MATCH(tblAEX[[#This Row],[Datum]],tblRecessie[Start])),1,NA())</f>
        <v>#N/A</v>
      </c>
      <c r="G2100" s="3">
        <f>tblAEX[[#This Row],[Close]]/INDEX(tblAEX[Close],MATCH(EDATE(tblAEX[[#This Row],[Datum]],-12),tblAEX[Datum]))-1</f>
        <v>-0.1330111282592803</v>
      </c>
      <c r="H2100" t="e">
        <f ca="1">IF(tblAEX[[#This Row],[Close]]=MinClose,tblAEX[[#This Row],[Close]],NA())</f>
        <v>#N/A</v>
      </c>
      <c r="I2100" t="e">
        <f ca="1">IF(tblAEX[[#This Row],[Close]]=MaxClose,tblAEX[[#This Row],[Close]],NA())</f>
        <v>#N/A</v>
      </c>
    </row>
    <row r="2101" spans="1:9" x14ac:dyDescent="0.25">
      <c r="A2101" s="1">
        <v>39527</v>
      </c>
      <c r="B2101">
        <v>422.82</v>
      </c>
      <c r="C2101">
        <v>426.67</v>
      </c>
      <c r="D2101">
        <v>421.81</v>
      </c>
      <c r="E2101">
        <v>425.79</v>
      </c>
      <c r="F2101" t="e">
        <f>IF(tblAEX[[#This Row],[Datum]]&lt;=INDEX(tblRecessie[Eind],MATCH(tblAEX[[#This Row],[Datum]],tblRecessie[Start])),1,NA())</f>
        <v>#N/A</v>
      </c>
      <c r="G2101" s="3">
        <f>tblAEX[[#This Row],[Close]]/INDEX(tblAEX[Close],MATCH(EDATE(tblAEX[[#This Row],[Datum]],-12),tblAEX[Datum]))-1</f>
        <v>-0.14549760179814963</v>
      </c>
      <c r="H2101" t="e">
        <f ca="1">IF(tblAEX[[#This Row],[Close]]=MinClose,tblAEX[[#This Row],[Close]],NA())</f>
        <v>#N/A</v>
      </c>
      <c r="I2101" t="e">
        <f ca="1">IF(tblAEX[[#This Row],[Close]]=MaxClose,tblAEX[[#This Row],[Close]],NA())</f>
        <v>#N/A</v>
      </c>
    </row>
    <row r="2102" spans="1:9" x14ac:dyDescent="0.25">
      <c r="A2102" s="1">
        <v>39532</v>
      </c>
      <c r="B2102">
        <v>437.84</v>
      </c>
      <c r="C2102">
        <v>439.21</v>
      </c>
      <c r="D2102">
        <v>433.11</v>
      </c>
      <c r="E2102">
        <v>437</v>
      </c>
      <c r="F2102" t="e">
        <f>IF(tblAEX[[#This Row],[Datum]]&lt;=INDEX(tblRecessie[Eind],MATCH(tblAEX[[#This Row],[Datum]],tblRecessie[Start])),1,NA())</f>
        <v>#N/A</v>
      </c>
      <c r="G2102" s="3">
        <f>tblAEX[[#This Row],[Close]]/INDEX(tblAEX[Close],MATCH(EDATE(tblAEX[[#This Row],[Datum]],-12),tblAEX[Datum]))-1</f>
        <v>-0.14954071306243188</v>
      </c>
      <c r="H2102" t="e">
        <f ca="1">IF(tblAEX[[#This Row],[Close]]=MinClose,tblAEX[[#This Row],[Close]],NA())</f>
        <v>#N/A</v>
      </c>
      <c r="I2102" t="e">
        <f ca="1">IF(tblAEX[[#This Row],[Close]]=MaxClose,tblAEX[[#This Row],[Close]],NA())</f>
        <v>#N/A</v>
      </c>
    </row>
    <row r="2103" spans="1:9" x14ac:dyDescent="0.25">
      <c r="A2103" s="1">
        <v>39533</v>
      </c>
      <c r="B2103">
        <v>435.15</v>
      </c>
      <c r="C2103">
        <v>438.11</v>
      </c>
      <c r="D2103">
        <v>434.36</v>
      </c>
      <c r="E2103">
        <v>438.11</v>
      </c>
      <c r="F2103" t="e">
        <f>IF(tblAEX[[#This Row],[Datum]]&lt;=INDEX(tblRecessie[Eind],MATCH(tblAEX[[#This Row],[Datum]],tblRecessie[Start])),1,NA())</f>
        <v>#N/A</v>
      </c>
      <c r="G2103" s="3">
        <f>tblAEX[[#This Row],[Close]]/INDEX(tblAEX[Close],MATCH(EDATE(tblAEX[[#This Row],[Datum]],-12),tblAEX[Datum]))-1</f>
        <v>-0.13893474842767295</v>
      </c>
      <c r="H2103" t="e">
        <f ca="1">IF(tblAEX[[#This Row],[Close]]=MinClose,tblAEX[[#This Row],[Close]],NA())</f>
        <v>#N/A</v>
      </c>
      <c r="I2103" t="e">
        <f ca="1">IF(tblAEX[[#This Row],[Close]]=MaxClose,tblAEX[[#This Row],[Close]],NA())</f>
        <v>#N/A</v>
      </c>
    </row>
    <row r="2104" spans="1:9" x14ac:dyDescent="0.25">
      <c r="A2104" s="1">
        <v>39534</v>
      </c>
      <c r="B2104">
        <v>437.08</v>
      </c>
      <c r="C2104">
        <v>445.24</v>
      </c>
      <c r="D2104">
        <v>437.08</v>
      </c>
      <c r="E2104">
        <v>441.98</v>
      </c>
      <c r="F2104" t="e">
        <f>IF(tblAEX[[#This Row],[Datum]]&lt;=INDEX(tblRecessie[Eind],MATCH(tblAEX[[#This Row],[Datum]],tblRecessie[Start])),1,NA())</f>
        <v>#N/A</v>
      </c>
      <c r="G2104" s="3">
        <f>tblAEX[[#This Row],[Close]]/INDEX(tblAEX[Close],MATCH(EDATE(tblAEX[[#This Row],[Datum]],-12),tblAEX[Datum]))-1</f>
        <v>-0.13032014324786989</v>
      </c>
      <c r="H2104" t="e">
        <f ca="1">IF(tblAEX[[#This Row],[Close]]=MinClose,tblAEX[[#This Row],[Close]],NA())</f>
        <v>#N/A</v>
      </c>
      <c r="I2104" t="e">
        <f ca="1">IF(tblAEX[[#This Row],[Close]]=MaxClose,tblAEX[[#This Row],[Close]],NA())</f>
        <v>#N/A</v>
      </c>
    </row>
    <row r="2105" spans="1:9" x14ac:dyDescent="0.25">
      <c r="A2105" s="1">
        <v>39535</v>
      </c>
      <c r="B2105">
        <v>441.09</v>
      </c>
      <c r="C2105">
        <v>443.68</v>
      </c>
      <c r="D2105">
        <v>439.22</v>
      </c>
      <c r="E2105">
        <v>440.99</v>
      </c>
      <c r="F2105" t="e">
        <f>IF(tblAEX[[#This Row],[Datum]]&lt;=INDEX(tblRecessie[Eind],MATCH(tblAEX[[#This Row],[Datum]],tblRecessie[Start])),1,NA())</f>
        <v>#N/A</v>
      </c>
      <c r="G2105" s="3">
        <f>tblAEX[[#This Row],[Close]]/INDEX(tblAEX[Close],MATCH(EDATE(tblAEX[[#This Row],[Datum]],-12),tblAEX[Datum]))-1</f>
        <v>-0.12694264615628281</v>
      </c>
      <c r="H2105" t="e">
        <f ca="1">IF(tblAEX[[#This Row],[Close]]=MinClose,tblAEX[[#This Row],[Close]],NA())</f>
        <v>#N/A</v>
      </c>
      <c r="I2105" t="e">
        <f ca="1">IF(tblAEX[[#This Row],[Close]]=MaxClose,tblAEX[[#This Row],[Close]],NA())</f>
        <v>#N/A</v>
      </c>
    </row>
    <row r="2106" spans="1:9" x14ac:dyDescent="0.25">
      <c r="A2106" s="1">
        <v>39538</v>
      </c>
      <c r="B2106">
        <v>437.72</v>
      </c>
      <c r="C2106">
        <v>442.88</v>
      </c>
      <c r="D2106">
        <v>434.88</v>
      </c>
      <c r="E2106">
        <v>442.43</v>
      </c>
      <c r="F2106" t="e">
        <f>IF(tblAEX[[#This Row],[Datum]]&lt;=INDEX(tblRecessie[Eind],MATCH(tblAEX[[#This Row],[Datum]],tblRecessie[Start])),1,NA())</f>
        <v>#N/A</v>
      </c>
      <c r="G2106" s="3">
        <f>tblAEX[[#This Row],[Close]]/INDEX(tblAEX[Close],MATCH(EDATE(tblAEX[[#This Row],[Datum]],-12),tblAEX[Datum]))-1</f>
        <v>-0.13333986287952981</v>
      </c>
      <c r="H2106" t="e">
        <f ca="1">IF(tblAEX[[#This Row],[Close]]=MinClose,tblAEX[[#This Row],[Close]],NA())</f>
        <v>#N/A</v>
      </c>
      <c r="I2106" t="e">
        <f ca="1">IF(tblAEX[[#This Row],[Close]]=MaxClose,tblAEX[[#This Row],[Close]],NA())</f>
        <v>#N/A</v>
      </c>
    </row>
    <row r="2107" spans="1:9" x14ac:dyDescent="0.25">
      <c r="A2107" s="1">
        <v>39539</v>
      </c>
      <c r="B2107">
        <v>440.65</v>
      </c>
      <c r="C2107">
        <v>454.12</v>
      </c>
      <c r="D2107">
        <v>440.14</v>
      </c>
      <c r="E2107">
        <v>453.62</v>
      </c>
      <c r="F2107">
        <f>IF(tblAEX[[#This Row],[Datum]]&lt;=INDEX(tblRecessie[Eind],MATCH(tblAEX[[#This Row],[Datum]],tblRecessie[Start])),1,NA())</f>
        <v>1</v>
      </c>
      <c r="G2107" s="3">
        <f>tblAEX[[#This Row],[Close]]/INDEX(tblAEX[Close],MATCH(EDATE(tblAEX[[#This Row],[Datum]],-12),tblAEX[Datum]))-1</f>
        <v>-0.11142017629774725</v>
      </c>
      <c r="H2107" t="e">
        <f ca="1">IF(tblAEX[[#This Row],[Close]]=MinClose,tblAEX[[#This Row],[Close]],NA())</f>
        <v>#N/A</v>
      </c>
      <c r="I2107" t="e">
        <f ca="1">IF(tblAEX[[#This Row],[Close]]=MaxClose,tblAEX[[#This Row],[Close]],NA())</f>
        <v>#N/A</v>
      </c>
    </row>
    <row r="2108" spans="1:9" x14ac:dyDescent="0.25">
      <c r="A2108" s="1">
        <v>39540</v>
      </c>
      <c r="B2108">
        <v>456.87</v>
      </c>
      <c r="C2108">
        <v>457.41</v>
      </c>
      <c r="D2108">
        <v>450.25</v>
      </c>
      <c r="E2108">
        <v>456.95</v>
      </c>
      <c r="F2108">
        <f>IF(tblAEX[[#This Row],[Datum]]&lt;=INDEX(tblRecessie[Eind],MATCH(tblAEX[[#This Row],[Datum]],tblRecessie[Start])),1,NA())</f>
        <v>1</v>
      </c>
      <c r="G2108" s="3">
        <f>tblAEX[[#This Row],[Close]]/INDEX(tblAEX[Close],MATCH(EDATE(tblAEX[[#This Row],[Datum]],-12),tblAEX[Datum]))-1</f>
        <v>-0.10755439240654663</v>
      </c>
      <c r="H2108" t="e">
        <f ca="1">IF(tblAEX[[#This Row],[Close]]=MinClose,tblAEX[[#This Row],[Close]],NA())</f>
        <v>#N/A</v>
      </c>
      <c r="I2108" t="e">
        <f ca="1">IF(tblAEX[[#This Row],[Close]]=MaxClose,tblAEX[[#This Row],[Close]],NA())</f>
        <v>#N/A</v>
      </c>
    </row>
    <row r="2109" spans="1:9" x14ac:dyDescent="0.25">
      <c r="A2109" s="1">
        <v>39541</v>
      </c>
      <c r="B2109">
        <v>457.93</v>
      </c>
      <c r="C2109">
        <v>458.07</v>
      </c>
      <c r="D2109">
        <v>452.63</v>
      </c>
      <c r="E2109">
        <v>455.3</v>
      </c>
      <c r="F2109">
        <f>IF(tblAEX[[#This Row],[Datum]]&lt;=INDEX(tblRecessie[Eind],MATCH(tblAEX[[#This Row],[Datum]],tblRecessie[Start])),1,NA())</f>
        <v>1</v>
      </c>
      <c r="G2109" s="3">
        <f>tblAEX[[#This Row],[Close]]/INDEX(tblAEX[Close],MATCH(EDATE(tblAEX[[#This Row],[Datum]],-12),tblAEX[Datum]))-1</f>
        <v>-0.11770405394930616</v>
      </c>
      <c r="H2109" t="e">
        <f ca="1">IF(tblAEX[[#This Row],[Close]]=MinClose,tblAEX[[#This Row],[Close]],NA())</f>
        <v>#N/A</v>
      </c>
      <c r="I2109" t="e">
        <f ca="1">IF(tblAEX[[#This Row],[Close]]=MaxClose,tblAEX[[#This Row],[Close]],NA())</f>
        <v>#N/A</v>
      </c>
    </row>
    <row r="2110" spans="1:9" x14ac:dyDescent="0.25">
      <c r="A2110" s="1">
        <v>39542</v>
      </c>
      <c r="B2110">
        <v>456.93</v>
      </c>
      <c r="C2110">
        <v>460.9</v>
      </c>
      <c r="D2110">
        <v>456.28</v>
      </c>
      <c r="E2110">
        <v>460.81</v>
      </c>
      <c r="F2110">
        <f>IF(tblAEX[[#This Row],[Datum]]&lt;=INDEX(tblRecessie[Eind],MATCH(tblAEX[[#This Row],[Datum]],tblRecessie[Start])),1,NA())</f>
        <v>1</v>
      </c>
      <c r="G2110" s="3">
        <f>tblAEX[[#This Row],[Close]]/INDEX(tblAEX[Close],MATCH(EDATE(tblAEX[[#This Row],[Datum]],-12),tblAEX[Datum]))-1</f>
        <v>-0.10971792890262755</v>
      </c>
      <c r="H2110" t="e">
        <f ca="1">IF(tblAEX[[#This Row],[Close]]=MinClose,tblAEX[[#This Row],[Close]],NA())</f>
        <v>#N/A</v>
      </c>
      <c r="I2110" t="e">
        <f ca="1">IF(tblAEX[[#This Row],[Close]]=MaxClose,tblAEX[[#This Row],[Close]],NA())</f>
        <v>#N/A</v>
      </c>
    </row>
    <row r="2111" spans="1:9" x14ac:dyDescent="0.25">
      <c r="A2111" s="1">
        <v>39545</v>
      </c>
      <c r="B2111">
        <v>464.15</v>
      </c>
      <c r="C2111">
        <v>466.18</v>
      </c>
      <c r="D2111">
        <v>462.9</v>
      </c>
      <c r="E2111">
        <v>465.38</v>
      </c>
      <c r="F2111">
        <f>IF(tblAEX[[#This Row],[Datum]]&lt;=INDEX(tblRecessie[Eind],MATCH(tblAEX[[#This Row],[Datum]],tblRecessie[Start])),1,NA())</f>
        <v>1</v>
      </c>
      <c r="G2111" s="3">
        <f>tblAEX[[#This Row],[Close]]/INDEX(tblAEX[Close],MATCH(EDATE(tblAEX[[#This Row],[Datum]],-12),tblAEX[Datum]))-1</f>
        <v>-0.1038148240867337</v>
      </c>
      <c r="H2111" t="e">
        <f ca="1">IF(tblAEX[[#This Row],[Close]]=MinClose,tblAEX[[#This Row],[Close]],NA())</f>
        <v>#N/A</v>
      </c>
      <c r="I2111" t="e">
        <f ca="1">IF(tblAEX[[#This Row],[Close]]=MaxClose,tblAEX[[#This Row],[Close]],NA())</f>
        <v>#N/A</v>
      </c>
    </row>
    <row r="2112" spans="1:9" x14ac:dyDescent="0.25">
      <c r="A2112" s="1">
        <v>39546</v>
      </c>
      <c r="B2112">
        <v>462</v>
      </c>
      <c r="C2112">
        <v>464.44</v>
      </c>
      <c r="D2112">
        <v>460.65</v>
      </c>
      <c r="E2112">
        <v>464.44</v>
      </c>
      <c r="F2112">
        <f>IF(tblAEX[[#This Row],[Datum]]&lt;=INDEX(tblRecessie[Eind],MATCH(tblAEX[[#This Row],[Datum]],tblRecessie[Start])),1,NA())</f>
        <v>1</v>
      </c>
      <c r="G2112" s="3">
        <f>tblAEX[[#This Row],[Close]]/INDEX(tblAEX[Close],MATCH(EDATE(tblAEX[[#This Row],[Datum]],-12),tblAEX[Datum]))-1</f>
        <v>-0.10562498796433584</v>
      </c>
      <c r="H2112" t="e">
        <f ca="1">IF(tblAEX[[#This Row],[Close]]=MinClose,tblAEX[[#This Row],[Close]],NA())</f>
        <v>#N/A</v>
      </c>
      <c r="I2112" t="e">
        <f ca="1">IF(tblAEX[[#This Row],[Close]]=MaxClose,tblAEX[[#This Row],[Close]],NA())</f>
        <v>#N/A</v>
      </c>
    </row>
    <row r="2113" spans="1:9" x14ac:dyDescent="0.25">
      <c r="A2113" s="1">
        <v>39547</v>
      </c>
      <c r="B2113">
        <v>462.17</v>
      </c>
      <c r="C2113">
        <v>465.36</v>
      </c>
      <c r="D2113">
        <v>460.89</v>
      </c>
      <c r="E2113">
        <v>461.27</v>
      </c>
      <c r="F2113">
        <f>IF(tblAEX[[#This Row],[Datum]]&lt;=INDEX(tblRecessie[Eind],MATCH(tblAEX[[#This Row],[Datum]],tblRecessie[Start])),1,NA())</f>
        <v>1</v>
      </c>
      <c r="G2113" s="3">
        <f>tblAEX[[#This Row],[Close]]/INDEX(tblAEX[Close],MATCH(EDATE(tblAEX[[#This Row],[Datum]],-12),tblAEX[Datum]))-1</f>
        <v>-0.11172947678561107</v>
      </c>
      <c r="H2113" t="e">
        <f ca="1">IF(tblAEX[[#This Row],[Close]]=MinClose,tblAEX[[#This Row],[Close]],NA())</f>
        <v>#N/A</v>
      </c>
      <c r="I2113" t="e">
        <f ca="1">IF(tblAEX[[#This Row],[Close]]=MaxClose,tblAEX[[#This Row],[Close]],NA())</f>
        <v>#N/A</v>
      </c>
    </row>
    <row r="2114" spans="1:9" x14ac:dyDescent="0.25">
      <c r="A2114" s="1">
        <v>39548</v>
      </c>
      <c r="B2114">
        <v>460.16</v>
      </c>
      <c r="C2114">
        <v>461.49</v>
      </c>
      <c r="D2114">
        <v>453.5</v>
      </c>
      <c r="E2114">
        <v>459.48</v>
      </c>
      <c r="F2114">
        <f>IF(tblAEX[[#This Row],[Datum]]&lt;=INDEX(tblRecessie[Eind],MATCH(tblAEX[[#This Row],[Datum]],tblRecessie[Start])),1,NA())</f>
        <v>1</v>
      </c>
      <c r="G2114" s="3">
        <f>tblAEX[[#This Row],[Close]]/INDEX(tblAEX[Close],MATCH(EDATE(tblAEX[[#This Row],[Datum]],-12),tblAEX[Datum]))-1</f>
        <v>-0.12328035261119275</v>
      </c>
      <c r="H2114" t="e">
        <f ca="1">IF(tblAEX[[#This Row],[Close]]=MinClose,tblAEX[[#This Row],[Close]],NA())</f>
        <v>#N/A</v>
      </c>
      <c r="I2114" t="e">
        <f ca="1">IF(tblAEX[[#This Row],[Close]]=MaxClose,tblAEX[[#This Row],[Close]],NA())</f>
        <v>#N/A</v>
      </c>
    </row>
    <row r="2115" spans="1:9" x14ac:dyDescent="0.25">
      <c r="A2115" s="1">
        <v>39549</v>
      </c>
      <c r="B2115">
        <v>461.47</v>
      </c>
      <c r="C2115">
        <v>462.88</v>
      </c>
      <c r="D2115">
        <v>450.55</v>
      </c>
      <c r="E2115">
        <v>453.43</v>
      </c>
      <c r="F2115">
        <f>IF(tblAEX[[#This Row],[Datum]]&lt;=INDEX(tblRecessie[Eind],MATCH(tblAEX[[#This Row],[Datum]],tblRecessie[Start])),1,NA())</f>
        <v>1</v>
      </c>
      <c r="G2115" s="3">
        <f>tblAEX[[#This Row],[Close]]/INDEX(tblAEX[Close],MATCH(EDATE(tblAEX[[#This Row],[Datum]],-12),tblAEX[Datum]))-1</f>
        <v>-0.13152652748515614</v>
      </c>
      <c r="H2115" t="e">
        <f ca="1">IF(tblAEX[[#This Row],[Close]]=MinClose,tblAEX[[#This Row],[Close]],NA())</f>
        <v>#N/A</v>
      </c>
      <c r="I2115" t="e">
        <f ca="1">IF(tblAEX[[#This Row],[Close]]=MaxClose,tblAEX[[#This Row],[Close]],NA())</f>
        <v>#N/A</v>
      </c>
    </row>
    <row r="2116" spans="1:9" x14ac:dyDescent="0.25">
      <c r="A2116" s="1">
        <v>39552</v>
      </c>
      <c r="B2116">
        <v>448.21</v>
      </c>
      <c r="C2116">
        <v>452.01</v>
      </c>
      <c r="D2116">
        <v>447.6</v>
      </c>
      <c r="E2116">
        <v>450.76</v>
      </c>
      <c r="F2116">
        <f>IF(tblAEX[[#This Row],[Datum]]&lt;=INDEX(tblRecessie[Eind],MATCH(tblAEX[[#This Row],[Datum]],tblRecessie[Start])),1,NA())</f>
        <v>1</v>
      </c>
      <c r="G2116" s="3">
        <f>tblAEX[[#This Row],[Close]]/INDEX(tblAEX[Close],MATCH(EDATE(tblAEX[[#This Row],[Datum]],-12),tblAEX[Datum]))-1</f>
        <v>-0.13924534066605554</v>
      </c>
      <c r="H2116" t="e">
        <f ca="1">IF(tblAEX[[#This Row],[Close]]=MinClose,tblAEX[[#This Row],[Close]],NA())</f>
        <v>#N/A</v>
      </c>
      <c r="I2116" t="e">
        <f ca="1">IF(tblAEX[[#This Row],[Close]]=MaxClose,tblAEX[[#This Row],[Close]],NA())</f>
        <v>#N/A</v>
      </c>
    </row>
    <row r="2117" spans="1:9" x14ac:dyDescent="0.25">
      <c r="A2117" s="1">
        <v>39553</v>
      </c>
      <c r="B2117">
        <v>453.27</v>
      </c>
      <c r="C2117">
        <v>455.9</v>
      </c>
      <c r="D2117">
        <v>449.1</v>
      </c>
      <c r="E2117">
        <v>453.28</v>
      </c>
      <c r="F2117">
        <f>IF(tblAEX[[#This Row],[Datum]]&lt;=INDEX(tblRecessie[Eind],MATCH(tblAEX[[#This Row],[Datum]],tblRecessie[Start])),1,NA())</f>
        <v>1</v>
      </c>
      <c r="G2117" s="3">
        <f>tblAEX[[#This Row],[Close]]/INDEX(tblAEX[Close],MATCH(EDATE(tblAEX[[#This Row],[Datum]],-12),tblAEX[Datum]))-1</f>
        <v>-0.13443324167430493</v>
      </c>
      <c r="H2117" t="e">
        <f ca="1">IF(tblAEX[[#This Row],[Close]]=MinClose,tblAEX[[#This Row],[Close]],NA())</f>
        <v>#N/A</v>
      </c>
      <c r="I2117" t="e">
        <f ca="1">IF(tblAEX[[#This Row],[Close]]=MaxClose,tblAEX[[#This Row],[Close]],NA())</f>
        <v>#N/A</v>
      </c>
    </row>
    <row r="2118" spans="1:9" x14ac:dyDescent="0.25">
      <c r="A2118" s="1">
        <v>39554</v>
      </c>
      <c r="B2118">
        <v>457.21</v>
      </c>
      <c r="C2118">
        <v>463.22</v>
      </c>
      <c r="D2118">
        <v>455.59</v>
      </c>
      <c r="E2118">
        <v>463.22</v>
      </c>
      <c r="F2118">
        <f>IF(tblAEX[[#This Row],[Datum]]&lt;=INDEX(tblRecessie[Eind],MATCH(tblAEX[[#This Row],[Datum]],tblRecessie[Start])),1,NA())</f>
        <v>1</v>
      </c>
      <c r="G2118" s="3">
        <f>tblAEX[[#This Row],[Close]]/INDEX(tblAEX[Close],MATCH(EDATE(tblAEX[[#This Row],[Datum]],-12),tblAEX[Datum]))-1</f>
        <v>-0.12943299065947489</v>
      </c>
      <c r="H2118" t="e">
        <f ca="1">IF(tblAEX[[#This Row],[Close]]=MinClose,tblAEX[[#This Row],[Close]],NA())</f>
        <v>#N/A</v>
      </c>
      <c r="I2118" t="e">
        <f ca="1">IF(tblAEX[[#This Row],[Close]]=MaxClose,tblAEX[[#This Row],[Close]],NA())</f>
        <v>#N/A</v>
      </c>
    </row>
    <row r="2119" spans="1:9" x14ac:dyDescent="0.25">
      <c r="A2119" s="1">
        <v>39555</v>
      </c>
      <c r="B2119">
        <v>463.92</v>
      </c>
      <c r="C2119">
        <v>465.44</v>
      </c>
      <c r="D2119">
        <v>460.04</v>
      </c>
      <c r="E2119">
        <v>462.54</v>
      </c>
      <c r="F2119">
        <f>IF(tblAEX[[#This Row],[Datum]]&lt;=INDEX(tblRecessie[Eind],MATCH(tblAEX[[#This Row],[Datum]],tblRecessie[Start])),1,NA())</f>
        <v>1</v>
      </c>
      <c r="G2119" s="3">
        <f>tblAEX[[#This Row],[Close]]/INDEX(tblAEX[Close],MATCH(EDATE(tblAEX[[#This Row],[Datum]],-12),tblAEX[Datum]))-1</f>
        <v>-0.13167380040549659</v>
      </c>
      <c r="H2119" t="e">
        <f ca="1">IF(tblAEX[[#This Row],[Close]]=MinClose,tblAEX[[#This Row],[Close]],NA())</f>
        <v>#N/A</v>
      </c>
      <c r="I2119" t="e">
        <f ca="1">IF(tblAEX[[#This Row],[Close]]=MaxClose,tblAEX[[#This Row],[Close]],NA())</f>
        <v>#N/A</v>
      </c>
    </row>
    <row r="2120" spans="1:9" x14ac:dyDescent="0.25">
      <c r="A2120" s="1">
        <v>39556</v>
      </c>
      <c r="B2120">
        <v>464.16</v>
      </c>
      <c r="C2120">
        <v>476.31</v>
      </c>
      <c r="D2120">
        <v>464.13</v>
      </c>
      <c r="E2120">
        <v>474.75</v>
      </c>
      <c r="F2120">
        <f>IF(tblAEX[[#This Row],[Datum]]&lt;=INDEX(tblRecessie[Eind],MATCH(tblAEX[[#This Row],[Datum]],tblRecessie[Start])),1,NA())</f>
        <v>1</v>
      </c>
      <c r="G2120" s="3">
        <f>tblAEX[[#This Row],[Close]]/INDEX(tblAEX[Close],MATCH(EDATE(tblAEX[[#This Row],[Datum]],-12),tblAEX[Datum]))-1</f>
        <v>-0.10633611926812736</v>
      </c>
      <c r="H2120" t="e">
        <f ca="1">IF(tblAEX[[#This Row],[Close]]=MinClose,tblAEX[[#This Row],[Close]],NA())</f>
        <v>#N/A</v>
      </c>
      <c r="I2120" t="e">
        <f ca="1">IF(tblAEX[[#This Row],[Close]]=MaxClose,tblAEX[[#This Row],[Close]],NA())</f>
        <v>#N/A</v>
      </c>
    </row>
    <row r="2121" spans="1:9" x14ac:dyDescent="0.25">
      <c r="A2121" s="1">
        <v>39559</v>
      </c>
      <c r="B2121">
        <v>474.58</v>
      </c>
      <c r="C2121">
        <v>475.23</v>
      </c>
      <c r="D2121">
        <v>468.95</v>
      </c>
      <c r="E2121">
        <v>470.67</v>
      </c>
      <c r="F2121">
        <f>IF(tblAEX[[#This Row],[Datum]]&lt;=INDEX(tblRecessie[Eind],MATCH(tblAEX[[#This Row],[Datum]],tblRecessie[Start])),1,NA())</f>
        <v>1</v>
      </c>
      <c r="G2121" s="3">
        <f>tblAEX[[#This Row],[Close]]/INDEX(tblAEX[Close],MATCH(EDATE(tblAEX[[#This Row],[Datum]],-12),tblAEX[Datum]))-1</f>
        <v>-0.12247371168618093</v>
      </c>
      <c r="H2121" t="e">
        <f ca="1">IF(tblAEX[[#This Row],[Close]]=MinClose,tblAEX[[#This Row],[Close]],NA())</f>
        <v>#N/A</v>
      </c>
      <c r="I2121" t="e">
        <f ca="1">IF(tblAEX[[#This Row],[Close]]=MaxClose,tblAEX[[#This Row],[Close]],NA())</f>
        <v>#N/A</v>
      </c>
    </row>
    <row r="2122" spans="1:9" x14ac:dyDescent="0.25">
      <c r="A2122" s="1">
        <v>39560</v>
      </c>
      <c r="B2122">
        <v>468.15</v>
      </c>
      <c r="C2122">
        <v>470.95</v>
      </c>
      <c r="D2122">
        <v>463.89</v>
      </c>
      <c r="E2122">
        <v>466.08</v>
      </c>
      <c r="F2122">
        <f>IF(tblAEX[[#This Row],[Datum]]&lt;=INDEX(tblRecessie[Eind],MATCH(tblAEX[[#This Row],[Datum]],tblRecessie[Start])),1,NA())</f>
        <v>1</v>
      </c>
      <c r="G2122" s="3">
        <f>tblAEX[[#This Row],[Close]]/INDEX(tblAEX[Close],MATCH(EDATE(tblAEX[[#This Row],[Datum]],-12),tblAEX[Datum]))-1</f>
        <v>-0.13103139682302933</v>
      </c>
      <c r="H2122" t="e">
        <f ca="1">IF(tblAEX[[#This Row],[Close]]=MinClose,tblAEX[[#This Row],[Close]],NA())</f>
        <v>#N/A</v>
      </c>
      <c r="I2122" t="e">
        <f ca="1">IF(tblAEX[[#This Row],[Close]]=MaxClose,tblAEX[[#This Row],[Close]],NA())</f>
        <v>#N/A</v>
      </c>
    </row>
    <row r="2123" spans="1:9" x14ac:dyDescent="0.25">
      <c r="A2123" s="1">
        <v>39561</v>
      </c>
      <c r="B2123">
        <v>466.64</v>
      </c>
      <c r="C2123">
        <v>471.71</v>
      </c>
      <c r="D2123">
        <v>463.92</v>
      </c>
      <c r="E2123">
        <v>471.24</v>
      </c>
      <c r="F2123">
        <f>IF(tblAEX[[#This Row],[Datum]]&lt;=INDEX(tblRecessie[Eind],MATCH(tblAEX[[#This Row],[Datum]],tblRecessie[Start])),1,NA())</f>
        <v>1</v>
      </c>
      <c r="G2123" s="3">
        <f>tblAEX[[#This Row],[Close]]/INDEX(tblAEX[Close],MATCH(EDATE(tblAEX[[#This Row],[Datum]],-12),tblAEX[Datum]))-1</f>
        <v>-0.11995069751806831</v>
      </c>
      <c r="H2123" t="e">
        <f ca="1">IF(tblAEX[[#This Row],[Close]]=MinClose,tblAEX[[#This Row],[Close]],NA())</f>
        <v>#N/A</v>
      </c>
      <c r="I2123" t="e">
        <f ca="1">IF(tblAEX[[#This Row],[Close]]=MaxClose,tblAEX[[#This Row],[Close]],NA())</f>
        <v>#N/A</v>
      </c>
    </row>
    <row r="2124" spans="1:9" x14ac:dyDescent="0.25">
      <c r="A2124" s="1">
        <v>39562</v>
      </c>
      <c r="B2124">
        <v>466.62</v>
      </c>
      <c r="C2124">
        <v>467.36</v>
      </c>
      <c r="D2124">
        <v>461.01</v>
      </c>
      <c r="E2124">
        <v>466.14</v>
      </c>
      <c r="F2124">
        <f>IF(tblAEX[[#This Row],[Datum]]&lt;=INDEX(tblRecessie[Eind],MATCH(tblAEX[[#This Row],[Datum]],tblRecessie[Start])),1,NA())</f>
        <v>1</v>
      </c>
      <c r="G2124" s="3">
        <f>tblAEX[[#This Row],[Close]]/INDEX(tblAEX[Close],MATCH(EDATE(tblAEX[[#This Row],[Datum]],-12),tblAEX[Datum]))-1</f>
        <v>-0.12471834159531314</v>
      </c>
      <c r="H2124" t="e">
        <f ca="1">IF(tblAEX[[#This Row],[Close]]=MinClose,tblAEX[[#This Row],[Close]],NA())</f>
        <v>#N/A</v>
      </c>
      <c r="I2124" t="e">
        <f ca="1">IF(tblAEX[[#This Row],[Close]]=MaxClose,tblAEX[[#This Row],[Close]],NA())</f>
        <v>#N/A</v>
      </c>
    </row>
    <row r="2125" spans="1:9" x14ac:dyDescent="0.25">
      <c r="A2125" s="1">
        <v>39563</v>
      </c>
      <c r="B2125">
        <v>468.44</v>
      </c>
      <c r="C2125">
        <v>470.69</v>
      </c>
      <c r="D2125">
        <v>466.64</v>
      </c>
      <c r="E2125">
        <v>467.84</v>
      </c>
      <c r="F2125">
        <f>IF(tblAEX[[#This Row],[Datum]]&lt;=INDEX(tblRecessie[Eind],MATCH(tblAEX[[#This Row],[Datum]],tblRecessie[Start])),1,NA())</f>
        <v>1</v>
      </c>
      <c r="G2125" s="3">
        <f>tblAEX[[#This Row],[Close]]/INDEX(tblAEX[Close],MATCH(EDATE(tblAEX[[#This Row],[Datum]],-12),tblAEX[Datum]))-1</f>
        <v>-0.12607176881549709</v>
      </c>
      <c r="H2125" t="e">
        <f ca="1">IF(tblAEX[[#This Row],[Close]]=MinClose,tblAEX[[#This Row],[Close]],NA())</f>
        <v>#N/A</v>
      </c>
      <c r="I2125" t="e">
        <f ca="1">IF(tblAEX[[#This Row],[Close]]=MaxClose,tblAEX[[#This Row],[Close]],NA())</f>
        <v>#N/A</v>
      </c>
    </row>
    <row r="2126" spans="1:9" x14ac:dyDescent="0.25">
      <c r="A2126" s="1">
        <v>39566</v>
      </c>
      <c r="B2126">
        <v>468.42</v>
      </c>
      <c r="C2126">
        <v>473.95</v>
      </c>
      <c r="D2126">
        <v>468.32</v>
      </c>
      <c r="E2126">
        <v>472.2</v>
      </c>
      <c r="F2126">
        <f>IF(tblAEX[[#This Row],[Datum]]&lt;=INDEX(tblRecessie[Eind],MATCH(tblAEX[[#This Row],[Datum]],tblRecessie[Start])),1,NA())</f>
        <v>1</v>
      </c>
      <c r="G2126" s="3">
        <f>tblAEX[[#This Row],[Close]]/INDEX(tblAEX[Close],MATCH(EDATE(tblAEX[[#This Row],[Datum]],-12),tblAEX[Datum]))-1</f>
        <v>-0.1098795453260194</v>
      </c>
      <c r="H2126" t="e">
        <f ca="1">IF(tblAEX[[#This Row],[Close]]=MinClose,tblAEX[[#This Row],[Close]],NA())</f>
        <v>#N/A</v>
      </c>
      <c r="I2126" t="e">
        <f ca="1">IF(tblAEX[[#This Row],[Close]]=MaxClose,tblAEX[[#This Row],[Close]],NA())</f>
        <v>#N/A</v>
      </c>
    </row>
    <row r="2127" spans="1:9" x14ac:dyDescent="0.25">
      <c r="A2127" s="1">
        <v>39567</v>
      </c>
      <c r="B2127">
        <v>470.35</v>
      </c>
      <c r="C2127">
        <v>473.95</v>
      </c>
      <c r="D2127">
        <v>469.72</v>
      </c>
      <c r="E2127">
        <v>471.22</v>
      </c>
      <c r="F2127">
        <f>IF(tblAEX[[#This Row],[Datum]]&lt;=INDEX(tblRecessie[Eind],MATCH(tblAEX[[#This Row],[Datum]],tblRecessie[Start])),1,NA())</f>
        <v>1</v>
      </c>
      <c r="G2127" s="3">
        <f>tblAEX[[#This Row],[Close]]/INDEX(tblAEX[Close],MATCH(EDATE(tblAEX[[#This Row],[Datum]],-12),tblAEX[Datum]))-1</f>
        <v>-0.11172689400365698</v>
      </c>
      <c r="H2127" t="e">
        <f ca="1">IF(tblAEX[[#This Row],[Close]]=MinClose,tblAEX[[#This Row],[Close]],NA())</f>
        <v>#N/A</v>
      </c>
      <c r="I2127" t="e">
        <f ca="1">IF(tblAEX[[#This Row],[Close]]=MaxClose,tblAEX[[#This Row],[Close]],NA())</f>
        <v>#N/A</v>
      </c>
    </row>
    <row r="2128" spans="1:9" x14ac:dyDescent="0.25">
      <c r="A2128" s="1">
        <v>39568</v>
      </c>
      <c r="B2128">
        <v>471.68</v>
      </c>
      <c r="C2128">
        <v>476.39</v>
      </c>
      <c r="D2128">
        <v>469.83</v>
      </c>
      <c r="E2128">
        <v>475.56</v>
      </c>
      <c r="F2128">
        <f>IF(tblAEX[[#This Row],[Datum]]&lt;=INDEX(tblRecessie[Eind],MATCH(tblAEX[[#This Row],[Datum]],tblRecessie[Start])),1,NA())</f>
        <v>1</v>
      </c>
      <c r="G2128" s="3">
        <f>tblAEX[[#This Row],[Close]]/INDEX(tblAEX[Close],MATCH(EDATE(tblAEX[[#This Row],[Datum]],-12),tblAEX[Datum]))-1</f>
        <v>-0.10408620787098954</v>
      </c>
      <c r="H2128" t="e">
        <f ca="1">IF(tblAEX[[#This Row],[Close]]=MinClose,tblAEX[[#This Row],[Close]],NA())</f>
        <v>#N/A</v>
      </c>
      <c r="I2128" t="e">
        <f ca="1">IF(tblAEX[[#This Row],[Close]]=MaxClose,tblAEX[[#This Row],[Close]],NA())</f>
        <v>#N/A</v>
      </c>
    </row>
    <row r="2129" spans="1:9" x14ac:dyDescent="0.25">
      <c r="A2129" s="1">
        <v>39570</v>
      </c>
      <c r="B2129">
        <v>478.96</v>
      </c>
      <c r="C2129">
        <v>483.42</v>
      </c>
      <c r="D2129">
        <v>476.51</v>
      </c>
      <c r="E2129">
        <v>481.21</v>
      </c>
      <c r="F2129">
        <f>IF(tblAEX[[#This Row],[Datum]]&lt;=INDEX(tblRecessie[Eind],MATCH(tblAEX[[#This Row],[Datum]],tblRecessie[Start])),1,NA())</f>
        <v>1</v>
      </c>
      <c r="G2129" s="3">
        <f>tblAEX[[#This Row],[Close]]/INDEX(tblAEX[Close],MATCH(EDATE(tblAEX[[#This Row],[Datum]],-12),tblAEX[Datum]))-1</f>
        <v>-9.5860812054938682E-2</v>
      </c>
      <c r="H2129" t="e">
        <f ca="1">IF(tblAEX[[#This Row],[Close]]=MinClose,tblAEX[[#This Row],[Close]],NA())</f>
        <v>#N/A</v>
      </c>
      <c r="I2129" t="e">
        <f ca="1">IF(tblAEX[[#This Row],[Close]]=MaxClose,tblAEX[[#This Row],[Close]],NA())</f>
        <v>#N/A</v>
      </c>
    </row>
    <row r="2130" spans="1:9" x14ac:dyDescent="0.25">
      <c r="A2130" s="1">
        <v>39573</v>
      </c>
      <c r="B2130">
        <v>480.21</v>
      </c>
      <c r="C2130">
        <v>482.27</v>
      </c>
      <c r="D2130">
        <v>479.46</v>
      </c>
      <c r="E2130">
        <v>481.38</v>
      </c>
      <c r="F2130">
        <f>IF(tblAEX[[#This Row],[Datum]]&lt;=INDEX(tblRecessie[Eind],MATCH(tblAEX[[#This Row],[Datum]],tblRecessie[Start])),1,NA())</f>
        <v>1</v>
      </c>
      <c r="G2130" s="3">
        <f>tblAEX[[#This Row],[Close]]/INDEX(tblAEX[Close],MATCH(EDATE(tblAEX[[#This Row],[Datum]],-12),tblAEX[Datum]))-1</f>
        <v>-0.10796086279742045</v>
      </c>
      <c r="H2130" t="e">
        <f ca="1">IF(tblAEX[[#This Row],[Close]]=MinClose,tblAEX[[#This Row],[Close]],NA())</f>
        <v>#N/A</v>
      </c>
      <c r="I2130" t="e">
        <f ca="1">IF(tblAEX[[#This Row],[Close]]=MaxClose,tblAEX[[#This Row],[Close]],NA())</f>
        <v>#N/A</v>
      </c>
    </row>
    <row r="2131" spans="1:9" x14ac:dyDescent="0.25">
      <c r="A2131" s="1">
        <v>39574</v>
      </c>
      <c r="B2131">
        <v>481.15</v>
      </c>
      <c r="C2131">
        <v>483.39</v>
      </c>
      <c r="D2131">
        <v>477.02</v>
      </c>
      <c r="E2131">
        <v>480.66</v>
      </c>
      <c r="F2131">
        <f>IF(tblAEX[[#This Row],[Datum]]&lt;=INDEX(tblRecessie[Eind],MATCH(tblAEX[[#This Row],[Datum]],tblRecessie[Start])),1,NA())</f>
        <v>1</v>
      </c>
      <c r="G2131" s="3">
        <f>tblAEX[[#This Row],[Close]]/INDEX(tblAEX[Close],MATCH(EDATE(tblAEX[[#This Row],[Datum]],-12),tblAEX[Datum]))-1</f>
        <v>-0.10929508561263057</v>
      </c>
      <c r="H2131" t="e">
        <f ca="1">IF(tblAEX[[#This Row],[Close]]=MinClose,tblAEX[[#This Row],[Close]],NA())</f>
        <v>#N/A</v>
      </c>
      <c r="I2131" t="e">
        <f ca="1">IF(tblAEX[[#This Row],[Close]]=MaxClose,tblAEX[[#This Row],[Close]],NA())</f>
        <v>#N/A</v>
      </c>
    </row>
    <row r="2132" spans="1:9" x14ac:dyDescent="0.25">
      <c r="A2132" s="1">
        <v>39575</v>
      </c>
      <c r="B2132">
        <v>481.61</v>
      </c>
      <c r="C2132">
        <v>487.38</v>
      </c>
      <c r="D2132">
        <v>480.56</v>
      </c>
      <c r="E2132">
        <v>485.3</v>
      </c>
      <c r="F2132">
        <f>IF(tblAEX[[#This Row],[Datum]]&lt;=INDEX(tblRecessie[Eind],MATCH(tblAEX[[#This Row],[Datum]],tblRecessie[Start])),1,NA())</f>
        <v>1</v>
      </c>
      <c r="G2132" s="3">
        <f>tblAEX[[#This Row],[Close]]/INDEX(tblAEX[Close],MATCH(EDATE(tblAEX[[#This Row],[Datum]],-12),tblAEX[Datum]))-1</f>
        <v>-0.10134622150621253</v>
      </c>
      <c r="H2132" t="e">
        <f ca="1">IF(tblAEX[[#This Row],[Close]]=MinClose,tblAEX[[#This Row],[Close]],NA())</f>
        <v>#N/A</v>
      </c>
      <c r="I2132" t="e">
        <f ca="1">IF(tblAEX[[#This Row],[Close]]=MaxClose,tblAEX[[#This Row],[Close]],NA())</f>
        <v>#N/A</v>
      </c>
    </row>
    <row r="2133" spans="1:9" x14ac:dyDescent="0.25">
      <c r="A2133" s="1">
        <v>39576</v>
      </c>
      <c r="B2133">
        <v>481.37</v>
      </c>
      <c r="C2133">
        <v>484.79</v>
      </c>
      <c r="D2133">
        <v>481.2</v>
      </c>
      <c r="E2133">
        <v>484.61</v>
      </c>
      <c r="F2133">
        <f>IF(tblAEX[[#This Row],[Datum]]&lt;=INDEX(tblRecessie[Eind],MATCH(tblAEX[[#This Row],[Datum]],tblRecessie[Start])),1,NA())</f>
        <v>1</v>
      </c>
      <c r="G2133" s="3">
        <f>tblAEX[[#This Row],[Close]]/INDEX(tblAEX[Close],MATCH(EDATE(tblAEX[[#This Row],[Datum]],-12),tblAEX[Datum]))-1</f>
        <v>-9.5370543214485792E-2</v>
      </c>
      <c r="H2133" t="e">
        <f ca="1">IF(tblAEX[[#This Row],[Close]]=MinClose,tblAEX[[#This Row],[Close]],NA())</f>
        <v>#N/A</v>
      </c>
      <c r="I2133" t="e">
        <f ca="1">IF(tblAEX[[#This Row],[Close]]=MaxClose,tblAEX[[#This Row],[Close]],NA())</f>
        <v>#N/A</v>
      </c>
    </row>
    <row r="2134" spans="1:9" x14ac:dyDescent="0.25">
      <c r="A2134" s="1">
        <v>39577</v>
      </c>
      <c r="B2134">
        <v>482.13</v>
      </c>
      <c r="C2134">
        <v>482.45</v>
      </c>
      <c r="D2134">
        <v>478.31</v>
      </c>
      <c r="E2134">
        <v>480.4</v>
      </c>
      <c r="F2134">
        <f>IF(tblAEX[[#This Row],[Datum]]&lt;=INDEX(tblRecessie[Eind],MATCH(tblAEX[[#This Row],[Datum]],tblRecessie[Start])),1,NA())</f>
        <v>1</v>
      </c>
      <c r="G2134" s="3">
        <f>tblAEX[[#This Row],[Close]]/INDEX(tblAEX[Close],MATCH(EDATE(tblAEX[[#This Row],[Datum]],-12),tblAEX[Datum]))-1</f>
        <v>-0.10087965562418111</v>
      </c>
      <c r="H2134" t="e">
        <f ca="1">IF(tblAEX[[#This Row],[Close]]=MinClose,tblAEX[[#This Row],[Close]],NA())</f>
        <v>#N/A</v>
      </c>
      <c r="I2134" t="e">
        <f ca="1">IF(tblAEX[[#This Row],[Close]]=MaxClose,tblAEX[[#This Row],[Close]],NA())</f>
        <v>#N/A</v>
      </c>
    </row>
    <row r="2135" spans="1:9" x14ac:dyDescent="0.25">
      <c r="A2135" s="1">
        <v>39580</v>
      </c>
      <c r="B2135">
        <v>483.6</v>
      </c>
      <c r="C2135">
        <v>484.92</v>
      </c>
      <c r="D2135">
        <v>481.08</v>
      </c>
      <c r="E2135">
        <v>482.07</v>
      </c>
      <c r="F2135">
        <f>IF(tblAEX[[#This Row],[Datum]]&lt;=INDEX(tblRecessie[Eind],MATCH(tblAEX[[#This Row],[Datum]],tblRecessie[Start])),1,NA())</f>
        <v>1</v>
      </c>
      <c r="G2135" s="3">
        <f>tblAEX[[#This Row],[Close]]/INDEX(tblAEX[Close],MATCH(EDATE(tblAEX[[#This Row],[Datum]],-12),tblAEX[Datum]))-1</f>
        <v>-9.2488704819277179E-2</v>
      </c>
      <c r="H2135" t="e">
        <f ca="1">IF(tblAEX[[#This Row],[Close]]=MinClose,tblAEX[[#This Row],[Close]],NA())</f>
        <v>#N/A</v>
      </c>
      <c r="I2135" t="e">
        <f ca="1">IF(tblAEX[[#This Row],[Close]]=MaxClose,tblAEX[[#This Row],[Close]],NA())</f>
        <v>#N/A</v>
      </c>
    </row>
    <row r="2136" spans="1:9" x14ac:dyDescent="0.25">
      <c r="A2136" s="1">
        <v>39581</v>
      </c>
      <c r="B2136">
        <v>484.37</v>
      </c>
      <c r="C2136">
        <v>484.37</v>
      </c>
      <c r="D2136">
        <v>476.35</v>
      </c>
      <c r="E2136">
        <v>480.48</v>
      </c>
      <c r="F2136">
        <f>IF(tblAEX[[#This Row],[Datum]]&lt;=INDEX(tblRecessie[Eind],MATCH(tblAEX[[#This Row],[Datum]],tblRecessie[Start])),1,NA())</f>
        <v>1</v>
      </c>
      <c r="G2136" s="3">
        <f>tblAEX[[#This Row],[Close]]/INDEX(tblAEX[Close],MATCH(EDATE(tblAEX[[#This Row],[Datum]],-12),tblAEX[Datum]))-1</f>
        <v>-9.5481927710843406E-2</v>
      </c>
      <c r="H2136" t="e">
        <f ca="1">IF(tblAEX[[#This Row],[Close]]=MinClose,tblAEX[[#This Row],[Close]],NA())</f>
        <v>#N/A</v>
      </c>
      <c r="I2136" t="e">
        <f ca="1">IF(tblAEX[[#This Row],[Close]]=MaxClose,tblAEX[[#This Row],[Close]],NA())</f>
        <v>#N/A</v>
      </c>
    </row>
    <row r="2137" spans="1:9" x14ac:dyDescent="0.25">
      <c r="A2137" s="1">
        <v>39582</v>
      </c>
      <c r="B2137">
        <v>481.87</v>
      </c>
      <c r="C2137">
        <v>489.46</v>
      </c>
      <c r="D2137">
        <v>481.69</v>
      </c>
      <c r="E2137">
        <v>488.39</v>
      </c>
      <c r="F2137">
        <f>IF(tblAEX[[#This Row],[Datum]]&lt;=INDEX(tblRecessie[Eind],MATCH(tblAEX[[#This Row],[Datum]],tblRecessie[Start])),1,NA())</f>
        <v>1</v>
      </c>
      <c r="G2137" s="3">
        <f>tblAEX[[#This Row],[Close]]/INDEX(tblAEX[Close],MATCH(EDATE(tblAEX[[#This Row],[Datum]],-12),tblAEX[Datum]))-1</f>
        <v>-7.8318141501066307E-2</v>
      </c>
      <c r="H2137" t="e">
        <f ca="1">IF(tblAEX[[#This Row],[Close]]=MinClose,tblAEX[[#This Row],[Close]],NA())</f>
        <v>#N/A</v>
      </c>
      <c r="I2137" t="e">
        <f ca="1">IF(tblAEX[[#This Row],[Close]]=MaxClose,tblAEX[[#This Row],[Close]],NA())</f>
        <v>#N/A</v>
      </c>
    </row>
    <row r="2138" spans="1:9" x14ac:dyDescent="0.25">
      <c r="A2138" s="1">
        <v>39583</v>
      </c>
      <c r="B2138">
        <v>486.34</v>
      </c>
      <c r="C2138">
        <v>490.64</v>
      </c>
      <c r="D2138">
        <v>485.93</v>
      </c>
      <c r="E2138">
        <v>489.9</v>
      </c>
      <c r="F2138">
        <f>IF(tblAEX[[#This Row],[Datum]]&lt;=INDEX(tblRecessie[Eind],MATCH(tblAEX[[#This Row],[Datum]],tblRecessie[Start])),1,NA())</f>
        <v>1</v>
      </c>
      <c r="G2138" s="3">
        <f>tblAEX[[#This Row],[Close]]/INDEX(tblAEX[Close],MATCH(EDATE(tblAEX[[#This Row],[Datum]],-12),tblAEX[Datum]))-1</f>
        <v>-7.8078247614746243E-2</v>
      </c>
      <c r="H2138" t="e">
        <f ca="1">IF(tblAEX[[#This Row],[Close]]=MinClose,tblAEX[[#This Row],[Close]],NA())</f>
        <v>#N/A</v>
      </c>
      <c r="I2138" t="e">
        <f ca="1">IF(tblAEX[[#This Row],[Close]]=MaxClose,tblAEX[[#This Row],[Close]],NA())</f>
        <v>#N/A</v>
      </c>
    </row>
    <row r="2139" spans="1:9" x14ac:dyDescent="0.25">
      <c r="A2139" s="1">
        <v>39584</v>
      </c>
      <c r="B2139">
        <v>492.36</v>
      </c>
      <c r="C2139">
        <v>494.93</v>
      </c>
      <c r="D2139">
        <v>489.69</v>
      </c>
      <c r="E2139">
        <v>490.78</v>
      </c>
      <c r="F2139">
        <f>IF(tblAEX[[#This Row],[Datum]]&lt;=INDEX(tblRecessie[Eind],MATCH(tblAEX[[#This Row],[Datum]],tblRecessie[Start])),1,NA())</f>
        <v>1</v>
      </c>
      <c r="G2139" s="3">
        <f>tblAEX[[#This Row],[Close]]/INDEX(tblAEX[Close],MATCH(EDATE(tblAEX[[#This Row],[Datum]],-12),tblAEX[Datum]))-1</f>
        <v>-6.9699554544592868E-2</v>
      </c>
      <c r="H2139" t="e">
        <f ca="1">IF(tblAEX[[#This Row],[Close]]=MinClose,tblAEX[[#This Row],[Close]],NA())</f>
        <v>#N/A</v>
      </c>
      <c r="I2139" t="e">
        <f ca="1">IF(tblAEX[[#This Row],[Close]]=MaxClose,tblAEX[[#This Row],[Close]],NA())</f>
        <v>#N/A</v>
      </c>
    </row>
    <row r="2140" spans="1:9" x14ac:dyDescent="0.25">
      <c r="A2140" s="1">
        <v>39587</v>
      </c>
      <c r="B2140">
        <v>491.72</v>
      </c>
      <c r="C2140">
        <v>496.12</v>
      </c>
      <c r="D2140">
        <v>490.84</v>
      </c>
      <c r="E2140">
        <v>496.12</v>
      </c>
      <c r="F2140">
        <f>IF(tblAEX[[#This Row],[Datum]]&lt;=INDEX(tblRecessie[Eind],MATCH(tblAEX[[#This Row],[Datum]],tblRecessie[Start])),1,NA())</f>
        <v>1</v>
      </c>
      <c r="G2140" s="3">
        <f>tblAEX[[#This Row],[Close]]/INDEX(tblAEX[Close],MATCH(EDATE(tblAEX[[#This Row],[Datum]],-12),tblAEX[Datum]))-1</f>
        <v>-7.5592986640332538E-2</v>
      </c>
      <c r="H2140" t="e">
        <f ca="1">IF(tblAEX[[#This Row],[Close]]=MinClose,tblAEX[[#This Row],[Close]],NA())</f>
        <v>#N/A</v>
      </c>
      <c r="I2140" t="e">
        <f ca="1">IF(tblAEX[[#This Row],[Close]]=MaxClose,tblAEX[[#This Row],[Close]],NA())</f>
        <v>#N/A</v>
      </c>
    </row>
    <row r="2141" spans="1:9" x14ac:dyDescent="0.25">
      <c r="A2141" s="1">
        <v>39588</v>
      </c>
      <c r="B2141">
        <v>492.68</v>
      </c>
      <c r="C2141">
        <v>493.58</v>
      </c>
      <c r="D2141">
        <v>487.27</v>
      </c>
      <c r="E2141">
        <v>487.27</v>
      </c>
      <c r="F2141">
        <f>IF(tblAEX[[#This Row],[Datum]]&lt;=INDEX(tblRecessie[Eind],MATCH(tblAEX[[#This Row],[Datum]],tblRecessie[Start])),1,NA())</f>
        <v>1</v>
      </c>
      <c r="G2141" s="3">
        <f>tblAEX[[#This Row],[Close]]/INDEX(tblAEX[Close],MATCH(EDATE(tblAEX[[#This Row],[Datum]],-12),tblAEX[Datum]))-1</f>
        <v>-9.2082952915090721E-2</v>
      </c>
      <c r="H2141" t="e">
        <f ca="1">IF(tblAEX[[#This Row],[Close]]=MinClose,tblAEX[[#This Row],[Close]],NA())</f>
        <v>#N/A</v>
      </c>
      <c r="I2141" t="e">
        <f ca="1">IF(tblAEX[[#This Row],[Close]]=MaxClose,tblAEX[[#This Row],[Close]],NA())</f>
        <v>#N/A</v>
      </c>
    </row>
    <row r="2142" spans="1:9" x14ac:dyDescent="0.25">
      <c r="A2142" s="1">
        <v>39589</v>
      </c>
      <c r="B2142">
        <v>488.44</v>
      </c>
      <c r="C2142">
        <v>490.26</v>
      </c>
      <c r="D2142">
        <v>485.68</v>
      </c>
      <c r="E2142">
        <v>487.62</v>
      </c>
      <c r="F2142">
        <f>IF(tblAEX[[#This Row],[Datum]]&lt;=INDEX(tblRecessie[Eind],MATCH(tblAEX[[#This Row],[Datum]],tblRecessie[Start])),1,NA())</f>
        <v>1</v>
      </c>
      <c r="G2142" s="3">
        <f>tblAEX[[#This Row],[Close]]/INDEX(tblAEX[Close],MATCH(EDATE(tblAEX[[#This Row],[Datum]],-12),tblAEX[Datum]))-1</f>
        <v>-9.4282848545636844E-2</v>
      </c>
      <c r="H2142" t="e">
        <f ca="1">IF(tblAEX[[#This Row],[Close]]=MinClose,tblAEX[[#This Row],[Close]],NA())</f>
        <v>#N/A</v>
      </c>
      <c r="I2142" t="e">
        <f ca="1">IF(tblAEX[[#This Row],[Close]]=MaxClose,tblAEX[[#This Row],[Close]],NA())</f>
        <v>#N/A</v>
      </c>
    </row>
    <row r="2143" spans="1:9" x14ac:dyDescent="0.25">
      <c r="A2143" s="1">
        <v>39590</v>
      </c>
      <c r="B2143">
        <v>483.67</v>
      </c>
      <c r="C2143">
        <v>487.2</v>
      </c>
      <c r="D2143">
        <v>483.08</v>
      </c>
      <c r="E2143">
        <v>485.61</v>
      </c>
      <c r="F2143">
        <f>IF(tblAEX[[#This Row],[Datum]]&lt;=INDEX(tblRecessie[Eind],MATCH(tblAEX[[#This Row],[Datum]],tblRecessie[Start])),1,NA())</f>
        <v>1</v>
      </c>
      <c r="G2143" s="3">
        <f>tblAEX[[#This Row],[Close]]/INDEX(tblAEX[Close],MATCH(EDATE(tblAEX[[#This Row],[Datum]],-12),tblAEX[Datum]))-1</f>
        <v>-0.10167045895998672</v>
      </c>
      <c r="H2143" t="e">
        <f ca="1">IF(tblAEX[[#This Row],[Close]]=MinClose,tblAEX[[#This Row],[Close]],NA())</f>
        <v>#N/A</v>
      </c>
      <c r="I2143" t="e">
        <f ca="1">IF(tblAEX[[#This Row],[Close]]=MaxClose,tblAEX[[#This Row],[Close]],NA())</f>
        <v>#N/A</v>
      </c>
    </row>
    <row r="2144" spans="1:9" x14ac:dyDescent="0.25">
      <c r="A2144" s="1">
        <v>39591</v>
      </c>
      <c r="B2144">
        <v>485.11</v>
      </c>
      <c r="C2144">
        <v>485.24</v>
      </c>
      <c r="D2144">
        <v>478.39</v>
      </c>
      <c r="E2144">
        <v>478.39</v>
      </c>
      <c r="F2144">
        <f>IF(tblAEX[[#This Row],[Datum]]&lt;=INDEX(tblRecessie[Eind],MATCH(tblAEX[[#This Row],[Datum]],tblRecessie[Start])),1,NA())</f>
        <v>1</v>
      </c>
      <c r="G2144" s="3">
        <f>tblAEX[[#This Row],[Close]]/INDEX(tblAEX[Close],MATCH(EDATE(tblAEX[[#This Row],[Datum]],-12),tblAEX[Datum]))-1</f>
        <v>-0.11672605749524567</v>
      </c>
      <c r="H2144" t="e">
        <f ca="1">IF(tblAEX[[#This Row],[Close]]=MinClose,tblAEX[[#This Row],[Close]],NA())</f>
        <v>#N/A</v>
      </c>
      <c r="I2144" t="e">
        <f ca="1">IF(tblAEX[[#This Row],[Close]]=MaxClose,tblAEX[[#This Row],[Close]],NA())</f>
        <v>#N/A</v>
      </c>
    </row>
    <row r="2145" spans="1:9" x14ac:dyDescent="0.25">
      <c r="A2145" s="1">
        <v>39594</v>
      </c>
      <c r="B2145">
        <v>479.26</v>
      </c>
      <c r="C2145">
        <v>480.84</v>
      </c>
      <c r="D2145">
        <v>478.29</v>
      </c>
      <c r="E2145">
        <v>478.29</v>
      </c>
      <c r="F2145">
        <f>IF(tblAEX[[#This Row],[Datum]]&lt;=INDEX(tblRecessie[Eind],MATCH(tblAEX[[#This Row],[Datum]],tblRecessie[Start])),1,NA())</f>
        <v>1</v>
      </c>
      <c r="G2145" s="3">
        <f>tblAEX[[#This Row],[Close]]/INDEX(tblAEX[Close],MATCH(EDATE(tblAEX[[#This Row],[Datum]],-12),tblAEX[Datum]))-1</f>
        <v>-0.10680137446776727</v>
      </c>
      <c r="H2145" t="e">
        <f ca="1">IF(tblAEX[[#This Row],[Close]]=MinClose,tblAEX[[#This Row],[Close]],NA())</f>
        <v>#N/A</v>
      </c>
      <c r="I2145" t="e">
        <f ca="1">IF(tblAEX[[#This Row],[Close]]=MaxClose,tblAEX[[#This Row],[Close]],NA())</f>
        <v>#N/A</v>
      </c>
    </row>
    <row r="2146" spans="1:9" x14ac:dyDescent="0.25">
      <c r="A2146" s="1">
        <v>39595</v>
      </c>
      <c r="B2146">
        <v>480.04</v>
      </c>
      <c r="C2146">
        <v>480.8</v>
      </c>
      <c r="D2146">
        <v>473.02</v>
      </c>
      <c r="E2146">
        <v>473.84</v>
      </c>
      <c r="F2146">
        <f>IF(tblAEX[[#This Row],[Datum]]&lt;=INDEX(tblRecessie[Eind],MATCH(tblAEX[[#This Row],[Datum]],tblRecessie[Start])),1,NA())</f>
        <v>1</v>
      </c>
      <c r="G2146" s="3">
        <f>tblAEX[[#This Row],[Close]]/INDEX(tblAEX[Close],MATCH(EDATE(tblAEX[[#This Row],[Datum]],-12),tblAEX[Datum]))-1</f>
        <v>-0.11511167550608803</v>
      </c>
      <c r="H2146" t="e">
        <f ca="1">IF(tblAEX[[#This Row],[Close]]=MinClose,tblAEX[[#This Row],[Close]],NA())</f>
        <v>#N/A</v>
      </c>
      <c r="I2146" t="e">
        <f ca="1">IF(tblAEX[[#This Row],[Close]]=MaxClose,tblAEX[[#This Row],[Close]],NA())</f>
        <v>#N/A</v>
      </c>
    </row>
    <row r="2147" spans="1:9" x14ac:dyDescent="0.25">
      <c r="A2147" s="1">
        <v>39596</v>
      </c>
      <c r="B2147">
        <v>475.46</v>
      </c>
      <c r="C2147">
        <v>484.53</v>
      </c>
      <c r="D2147">
        <v>475.04</v>
      </c>
      <c r="E2147">
        <v>481.66</v>
      </c>
      <c r="F2147">
        <f>IF(tblAEX[[#This Row],[Datum]]&lt;=INDEX(tblRecessie[Eind],MATCH(tblAEX[[#This Row],[Datum]],tblRecessie[Start])),1,NA())</f>
        <v>1</v>
      </c>
      <c r="G2147" s="3">
        <f>tblAEX[[#This Row],[Close]]/INDEX(tblAEX[Close],MATCH(EDATE(tblAEX[[#This Row],[Datum]],-12),tblAEX[Datum]))-1</f>
        <v>-0.10398839199345178</v>
      </c>
      <c r="H2147" t="e">
        <f ca="1">IF(tblAEX[[#This Row],[Close]]=MinClose,tblAEX[[#This Row],[Close]],NA())</f>
        <v>#N/A</v>
      </c>
      <c r="I2147" t="e">
        <f ca="1">IF(tblAEX[[#This Row],[Close]]=MaxClose,tblAEX[[#This Row],[Close]],NA())</f>
        <v>#N/A</v>
      </c>
    </row>
    <row r="2148" spans="1:9" x14ac:dyDescent="0.25">
      <c r="A2148" s="1">
        <v>39597</v>
      </c>
      <c r="B2148">
        <v>484.47</v>
      </c>
      <c r="C2148">
        <v>486.11</v>
      </c>
      <c r="D2148">
        <v>480.8</v>
      </c>
      <c r="E2148">
        <v>483.81</v>
      </c>
      <c r="F2148">
        <f>IF(tblAEX[[#This Row],[Datum]]&lt;=INDEX(tblRecessie[Eind],MATCH(tblAEX[[#This Row],[Datum]],tblRecessie[Start])),1,NA())</f>
        <v>1</v>
      </c>
      <c r="G2148" s="3">
        <f>tblAEX[[#This Row],[Close]]/INDEX(tblAEX[Close],MATCH(EDATE(tblAEX[[#This Row],[Datum]],-12),tblAEX[Datum]))-1</f>
        <v>-9.9368938364452153E-2</v>
      </c>
      <c r="H2148" t="e">
        <f ca="1">IF(tblAEX[[#This Row],[Close]]=MinClose,tblAEX[[#This Row],[Close]],NA())</f>
        <v>#N/A</v>
      </c>
      <c r="I2148" t="e">
        <f ca="1">IF(tblAEX[[#This Row],[Close]]=MaxClose,tblAEX[[#This Row],[Close]],NA())</f>
        <v>#N/A</v>
      </c>
    </row>
    <row r="2149" spans="1:9" x14ac:dyDescent="0.25">
      <c r="A2149" s="1">
        <v>39598</v>
      </c>
      <c r="B2149">
        <v>484.92</v>
      </c>
      <c r="C2149">
        <v>487.86</v>
      </c>
      <c r="D2149">
        <v>484.88</v>
      </c>
      <c r="E2149">
        <v>485.52</v>
      </c>
      <c r="F2149">
        <f>IF(tblAEX[[#This Row],[Datum]]&lt;=INDEX(tblRecessie[Eind],MATCH(tblAEX[[#This Row],[Datum]],tblRecessie[Start])),1,NA())</f>
        <v>1</v>
      </c>
      <c r="G2149" s="3">
        <f>tblAEX[[#This Row],[Close]]/INDEX(tblAEX[Close],MATCH(EDATE(tblAEX[[#This Row],[Datum]],-12),tblAEX[Datum]))-1</f>
        <v>-9.2502943870208076E-2</v>
      </c>
      <c r="H2149" t="e">
        <f ca="1">IF(tblAEX[[#This Row],[Close]]=MinClose,tblAEX[[#This Row],[Close]],NA())</f>
        <v>#N/A</v>
      </c>
      <c r="I2149" t="e">
        <f ca="1">IF(tblAEX[[#This Row],[Close]]=MaxClose,tblAEX[[#This Row],[Close]],NA())</f>
        <v>#N/A</v>
      </c>
    </row>
    <row r="2150" spans="1:9" x14ac:dyDescent="0.25">
      <c r="A2150" s="1">
        <v>39601</v>
      </c>
      <c r="B2150">
        <v>483.85</v>
      </c>
      <c r="C2150">
        <v>483.94</v>
      </c>
      <c r="D2150">
        <v>477.04</v>
      </c>
      <c r="E2150">
        <v>479.15</v>
      </c>
      <c r="F2150">
        <f>IF(tblAEX[[#This Row],[Datum]]&lt;=INDEX(tblRecessie[Eind],MATCH(tblAEX[[#This Row],[Datum]],tblRecessie[Start])),1,NA())</f>
        <v>1</v>
      </c>
      <c r="G2150" s="3">
        <f>tblAEX[[#This Row],[Close]]/INDEX(tblAEX[Close],MATCH(EDATE(tblAEX[[#This Row],[Datum]],-12),tblAEX[Datum]))-1</f>
        <v>-0.11909620723254821</v>
      </c>
      <c r="H2150" t="e">
        <f ca="1">IF(tblAEX[[#This Row],[Close]]=MinClose,tblAEX[[#This Row],[Close]],NA())</f>
        <v>#N/A</v>
      </c>
      <c r="I2150" t="e">
        <f ca="1">IF(tblAEX[[#This Row],[Close]]=MaxClose,tblAEX[[#This Row],[Close]],NA())</f>
        <v>#N/A</v>
      </c>
    </row>
    <row r="2151" spans="1:9" x14ac:dyDescent="0.25">
      <c r="A2151" s="1">
        <v>39602</v>
      </c>
      <c r="B2151">
        <v>480.02</v>
      </c>
      <c r="C2151">
        <v>484.07</v>
      </c>
      <c r="D2151">
        <v>479.03</v>
      </c>
      <c r="E2151">
        <v>483.9</v>
      </c>
      <c r="F2151">
        <f>IF(tblAEX[[#This Row],[Datum]]&lt;=INDEX(tblRecessie[Eind],MATCH(tblAEX[[#This Row],[Datum]],tblRecessie[Start])),1,NA())</f>
        <v>1</v>
      </c>
      <c r="G2151" s="3">
        <f>tblAEX[[#This Row],[Close]]/INDEX(tblAEX[Close],MATCH(EDATE(tblAEX[[#This Row],[Datum]],-12),tblAEX[Datum]))-1</f>
        <v>-0.11036346588715451</v>
      </c>
      <c r="H2151" t="e">
        <f ca="1">IF(tblAEX[[#This Row],[Close]]=MinClose,tblAEX[[#This Row],[Close]],NA())</f>
        <v>#N/A</v>
      </c>
      <c r="I2151" t="e">
        <f ca="1">IF(tblAEX[[#This Row],[Close]]=MaxClose,tblAEX[[#This Row],[Close]],NA())</f>
        <v>#N/A</v>
      </c>
    </row>
    <row r="2152" spans="1:9" x14ac:dyDescent="0.25">
      <c r="A2152" s="1">
        <v>39603</v>
      </c>
      <c r="B2152">
        <v>480.34</v>
      </c>
      <c r="C2152">
        <v>480.34</v>
      </c>
      <c r="D2152">
        <v>474.74</v>
      </c>
      <c r="E2152">
        <v>478.57</v>
      </c>
      <c r="F2152">
        <f>IF(tblAEX[[#This Row],[Datum]]&lt;=INDEX(tblRecessie[Eind],MATCH(tblAEX[[#This Row],[Datum]],tblRecessie[Start])),1,NA())</f>
        <v>1</v>
      </c>
      <c r="G2152" s="3">
        <f>tblAEX[[#This Row],[Close]]/INDEX(tblAEX[Close],MATCH(EDATE(tblAEX[[#This Row],[Datum]],-12),tblAEX[Datum]))-1</f>
        <v>-0.12300023823049722</v>
      </c>
      <c r="H2152" t="e">
        <f ca="1">IF(tblAEX[[#This Row],[Close]]=MinClose,tblAEX[[#This Row],[Close]],NA())</f>
        <v>#N/A</v>
      </c>
      <c r="I2152" t="e">
        <f ca="1">IF(tblAEX[[#This Row],[Close]]=MaxClose,tblAEX[[#This Row],[Close]],NA())</f>
        <v>#N/A</v>
      </c>
    </row>
    <row r="2153" spans="1:9" x14ac:dyDescent="0.25">
      <c r="A2153" s="1">
        <v>39604</v>
      </c>
      <c r="B2153">
        <v>481.6</v>
      </c>
      <c r="C2153">
        <v>483.79</v>
      </c>
      <c r="D2153">
        <v>479.3</v>
      </c>
      <c r="E2153">
        <v>482.26</v>
      </c>
      <c r="F2153">
        <f>IF(tblAEX[[#This Row],[Datum]]&lt;=INDEX(tblRecessie[Eind],MATCH(tblAEX[[#This Row],[Datum]],tblRecessie[Start])),1,NA())</f>
        <v>1</v>
      </c>
      <c r="G2153" s="3">
        <f>tblAEX[[#This Row],[Close]]/INDEX(tblAEX[Close],MATCH(EDATE(tblAEX[[#This Row],[Datum]],-12),tblAEX[Datum]))-1</f>
        <v>-0.11471317117944013</v>
      </c>
      <c r="H2153" t="e">
        <f ca="1">IF(tblAEX[[#This Row],[Close]]=MinClose,tblAEX[[#This Row],[Close]],NA())</f>
        <v>#N/A</v>
      </c>
      <c r="I2153" t="e">
        <f ca="1">IF(tblAEX[[#This Row],[Close]]=MaxClose,tblAEX[[#This Row],[Close]],NA())</f>
        <v>#N/A</v>
      </c>
    </row>
    <row r="2154" spans="1:9" x14ac:dyDescent="0.25">
      <c r="A2154" s="1">
        <v>39605</v>
      </c>
      <c r="B2154">
        <v>486.18</v>
      </c>
      <c r="C2154">
        <v>487.32</v>
      </c>
      <c r="D2154">
        <v>471.23</v>
      </c>
      <c r="E2154">
        <v>471.23</v>
      </c>
      <c r="F2154">
        <f>IF(tblAEX[[#This Row],[Datum]]&lt;=INDEX(tblRecessie[Eind],MATCH(tblAEX[[#This Row],[Datum]],tblRecessie[Start])),1,NA())</f>
        <v>1</v>
      </c>
      <c r="G2154" s="3">
        <f>tblAEX[[#This Row],[Close]]/INDEX(tblAEX[Close],MATCH(EDATE(tblAEX[[#This Row],[Datum]],-12),tblAEX[Datum]))-1</f>
        <v>-0.12330933377983666</v>
      </c>
      <c r="H2154" t="e">
        <f ca="1">IF(tblAEX[[#This Row],[Close]]=MinClose,tblAEX[[#This Row],[Close]],NA())</f>
        <v>#N/A</v>
      </c>
      <c r="I2154" t="e">
        <f ca="1">IF(tblAEX[[#This Row],[Close]]=MaxClose,tblAEX[[#This Row],[Close]],NA())</f>
        <v>#N/A</v>
      </c>
    </row>
    <row r="2155" spans="1:9" x14ac:dyDescent="0.25">
      <c r="A2155" s="1">
        <v>39608</v>
      </c>
      <c r="B2155">
        <v>469.31</v>
      </c>
      <c r="C2155">
        <v>472.47</v>
      </c>
      <c r="D2155">
        <v>468.56</v>
      </c>
      <c r="E2155">
        <v>469.82</v>
      </c>
      <c r="F2155">
        <f>IF(tblAEX[[#This Row],[Datum]]&lt;=INDEX(tblRecessie[Eind],MATCH(tblAEX[[#This Row],[Datum]],tblRecessie[Start])),1,NA())</f>
        <v>1</v>
      </c>
      <c r="G2155" s="3">
        <f>tblAEX[[#This Row],[Close]]/INDEX(tblAEX[Close],MATCH(EDATE(tblAEX[[#This Row],[Datum]],-12),tblAEX[Datum]))-1</f>
        <v>-0.12132263554583045</v>
      </c>
      <c r="H2155" t="e">
        <f ca="1">IF(tblAEX[[#This Row],[Close]]=MinClose,tblAEX[[#This Row],[Close]],NA())</f>
        <v>#N/A</v>
      </c>
      <c r="I2155" t="e">
        <f ca="1">IF(tblAEX[[#This Row],[Close]]=MaxClose,tblAEX[[#This Row],[Close]],NA())</f>
        <v>#N/A</v>
      </c>
    </row>
    <row r="2156" spans="1:9" x14ac:dyDescent="0.25">
      <c r="A2156" s="1">
        <v>39609</v>
      </c>
      <c r="B2156">
        <v>466.56</v>
      </c>
      <c r="C2156">
        <v>467.13</v>
      </c>
      <c r="D2156">
        <v>462.27</v>
      </c>
      <c r="E2156">
        <v>464.19</v>
      </c>
      <c r="F2156">
        <f>IF(tblAEX[[#This Row],[Datum]]&lt;=INDEX(tblRecessie[Eind],MATCH(tblAEX[[#This Row],[Datum]],tblRecessie[Start])),1,NA())</f>
        <v>1</v>
      </c>
      <c r="G2156" s="3">
        <f>tblAEX[[#This Row],[Close]]/INDEX(tblAEX[Close],MATCH(EDATE(tblAEX[[#This Row],[Datum]],-12),tblAEX[Datum]))-1</f>
        <v>-0.13185210121752799</v>
      </c>
      <c r="H2156" t="e">
        <f ca="1">IF(tblAEX[[#This Row],[Close]]=MinClose,tblAEX[[#This Row],[Close]],NA())</f>
        <v>#N/A</v>
      </c>
      <c r="I2156" t="e">
        <f ca="1">IF(tblAEX[[#This Row],[Close]]=MaxClose,tblAEX[[#This Row],[Close]],NA())</f>
        <v>#N/A</v>
      </c>
    </row>
    <row r="2157" spans="1:9" x14ac:dyDescent="0.25">
      <c r="A2157" s="1">
        <v>39610</v>
      </c>
      <c r="B2157">
        <v>465.39</v>
      </c>
      <c r="C2157">
        <v>467.84</v>
      </c>
      <c r="D2157">
        <v>455.7</v>
      </c>
      <c r="E2157">
        <v>456.34</v>
      </c>
      <c r="F2157">
        <f>IF(tblAEX[[#This Row],[Datum]]&lt;=INDEX(tblRecessie[Eind],MATCH(tblAEX[[#This Row],[Datum]],tblRecessie[Start])),1,NA())</f>
        <v>1</v>
      </c>
      <c r="G2157" s="3">
        <f>tblAEX[[#This Row],[Close]]/INDEX(tblAEX[Close],MATCH(EDATE(tblAEX[[#This Row],[Datum]],-12),tblAEX[Datum]))-1</f>
        <v>-0.15146894756415019</v>
      </c>
      <c r="H2157" t="e">
        <f ca="1">IF(tblAEX[[#This Row],[Close]]=MinClose,tblAEX[[#This Row],[Close]],NA())</f>
        <v>#N/A</v>
      </c>
      <c r="I2157" t="e">
        <f ca="1">IF(tblAEX[[#This Row],[Close]]=MaxClose,tblAEX[[#This Row],[Close]],NA())</f>
        <v>#N/A</v>
      </c>
    </row>
    <row r="2158" spans="1:9" x14ac:dyDescent="0.25">
      <c r="A2158" s="1">
        <v>39611</v>
      </c>
      <c r="B2158">
        <v>456.5</v>
      </c>
      <c r="C2158">
        <v>460.95</v>
      </c>
      <c r="D2158">
        <v>456.5</v>
      </c>
      <c r="E2158">
        <v>459.11</v>
      </c>
      <c r="F2158">
        <f>IF(tblAEX[[#This Row],[Datum]]&lt;=INDEX(tblRecessie[Eind],MATCH(tblAEX[[#This Row],[Datum]],tblRecessie[Start])),1,NA())</f>
        <v>1</v>
      </c>
      <c r="G2158" s="3">
        <f>tblAEX[[#This Row],[Close]]/INDEX(tblAEX[Close],MATCH(EDATE(tblAEX[[#This Row],[Datum]],-12),tblAEX[Datum]))-1</f>
        <v>-0.14042051262848476</v>
      </c>
      <c r="H2158" t="e">
        <f ca="1">IF(tblAEX[[#This Row],[Close]]=MinClose,tblAEX[[#This Row],[Close]],NA())</f>
        <v>#N/A</v>
      </c>
      <c r="I2158" t="e">
        <f ca="1">IF(tblAEX[[#This Row],[Close]]=MaxClose,tblAEX[[#This Row],[Close]],NA())</f>
        <v>#N/A</v>
      </c>
    </row>
    <row r="2159" spans="1:9" x14ac:dyDescent="0.25">
      <c r="A2159" s="1">
        <v>39612</v>
      </c>
      <c r="B2159">
        <v>458.24</v>
      </c>
      <c r="C2159">
        <v>460.6</v>
      </c>
      <c r="D2159">
        <v>452.48</v>
      </c>
      <c r="E2159">
        <v>459.96</v>
      </c>
      <c r="F2159">
        <f>IF(tblAEX[[#This Row],[Datum]]&lt;=INDEX(tblRecessie[Eind],MATCH(tblAEX[[#This Row],[Datum]],tblRecessie[Start])),1,NA())</f>
        <v>1</v>
      </c>
      <c r="G2159" s="3">
        <f>tblAEX[[#This Row],[Close]]/INDEX(tblAEX[Close],MATCH(EDATE(tblAEX[[#This Row],[Datum]],-12),tblAEX[Datum]))-1</f>
        <v>-0.14250559284116326</v>
      </c>
      <c r="H2159" t="e">
        <f ca="1">IF(tblAEX[[#This Row],[Close]]=MinClose,tblAEX[[#This Row],[Close]],NA())</f>
        <v>#N/A</v>
      </c>
      <c r="I2159" t="e">
        <f ca="1">IF(tblAEX[[#This Row],[Close]]=MaxClose,tblAEX[[#This Row],[Close]],NA())</f>
        <v>#N/A</v>
      </c>
    </row>
    <row r="2160" spans="1:9" x14ac:dyDescent="0.25">
      <c r="A2160" s="1">
        <v>39615</v>
      </c>
      <c r="B2160">
        <v>459.78</v>
      </c>
      <c r="C2160">
        <v>460.99</v>
      </c>
      <c r="D2160">
        <v>454.64</v>
      </c>
      <c r="E2160">
        <v>458.7</v>
      </c>
      <c r="F2160">
        <f>IF(tblAEX[[#This Row],[Datum]]&lt;=INDEX(tblRecessie[Eind],MATCH(tblAEX[[#This Row],[Datum]],tblRecessie[Start])),1,NA())</f>
        <v>1</v>
      </c>
      <c r="G2160" s="3">
        <f>tblAEX[[#This Row],[Close]]/INDEX(tblAEX[Close],MATCH(EDATE(tblAEX[[#This Row],[Datum]],-12),tblAEX[Datum]))-1</f>
        <v>-0.16888623145077997</v>
      </c>
      <c r="H2160" t="e">
        <f ca="1">IF(tblAEX[[#This Row],[Close]]=MinClose,tblAEX[[#This Row],[Close]],NA())</f>
        <v>#N/A</v>
      </c>
      <c r="I2160" t="e">
        <f ca="1">IF(tblAEX[[#This Row],[Close]]=MaxClose,tblAEX[[#This Row],[Close]],NA())</f>
        <v>#N/A</v>
      </c>
    </row>
    <row r="2161" spans="1:9" x14ac:dyDescent="0.25">
      <c r="A2161" s="1">
        <v>39616</v>
      </c>
      <c r="B2161">
        <v>459.77</v>
      </c>
      <c r="C2161">
        <v>464.32</v>
      </c>
      <c r="D2161">
        <v>459.75</v>
      </c>
      <c r="E2161">
        <v>459.83</v>
      </c>
      <c r="F2161">
        <f>IF(tblAEX[[#This Row],[Datum]]&lt;=INDEX(tblRecessie[Eind],MATCH(tblAEX[[#This Row],[Datum]],tblRecessie[Start])),1,NA())</f>
        <v>1</v>
      </c>
      <c r="G2161" s="3">
        <f>tblAEX[[#This Row],[Close]]/INDEX(tblAEX[Close],MATCH(EDATE(tblAEX[[#This Row],[Datum]],-12),tblAEX[Datum]))-1</f>
        <v>-0.16683879618053665</v>
      </c>
      <c r="H2161" t="e">
        <f ca="1">IF(tblAEX[[#This Row],[Close]]=MinClose,tblAEX[[#This Row],[Close]],NA())</f>
        <v>#N/A</v>
      </c>
      <c r="I2161" t="e">
        <f ca="1">IF(tblAEX[[#This Row],[Close]]=MaxClose,tblAEX[[#This Row],[Close]],NA())</f>
        <v>#N/A</v>
      </c>
    </row>
    <row r="2162" spans="1:9" x14ac:dyDescent="0.25">
      <c r="A2162" s="1">
        <v>39617</v>
      </c>
      <c r="B2162">
        <v>457.9</v>
      </c>
      <c r="C2162">
        <v>458.34</v>
      </c>
      <c r="D2162">
        <v>448.44</v>
      </c>
      <c r="E2162">
        <v>450.57</v>
      </c>
      <c r="F2162">
        <f>IF(tblAEX[[#This Row],[Datum]]&lt;=INDEX(tblRecessie[Eind],MATCH(tblAEX[[#This Row],[Datum]],tblRecessie[Start])),1,NA())</f>
        <v>1</v>
      </c>
      <c r="G2162" s="3">
        <f>tblAEX[[#This Row],[Close]]/INDEX(tblAEX[Close],MATCH(EDATE(tblAEX[[#This Row],[Datum]],-12),tblAEX[Datum]))-1</f>
        <v>-0.18266910951076598</v>
      </c>
      <c r="H2162" t="e">
        <f ca="1">IF(tblAEX[[#This Row],[Close]]=MinClose,tblAEX[[#This Row],[Close]],NA())</f>
        <v>#N/A</v>
      </c>
      <c r="I2162" t="e">
        <f ca="1">IF(tblAEX[[#This Row],[Close]]=MaxClose,tblAEX[[#This Row],[Close]],NA())</f>
        <v>#N/A</v>
      </c>
    </row>
    <row r="2163" spans="1:9" x14ac:dyDescent="0.25">
      <c r="A2163" s="1">
        <v>39618</v>
      </c>
      <c r="B2163">
        <v>448.98</v>
      </c>
      <c r="C2163">
        <v>452.78</v>
      </c>
      <c r="D2163">
        <v>446.68</v>
      </c>
      <c r="E2163">
        <v>446.68</v>
      </c>
      <c r="F2163">
        <f>IF(tblAEX[[#This Row],[Datum]]&lt;=INDEX(tblRecessie[Eind],MATCH(tblAEX[[#This Row],[Datum]],tblRecessie[Start])),1,NA())</f>
        <v>1</v>
      </c>
      <c r="G2163" s="3">
        <f>tblAEX[[#This Row],[Close]]/INDEX(tblAEX[Close],MATCH(EDATE(tblAEX[[#This Row],[Datum]],-12),tblAEX[Datum]))-1</f>
        <v>-0.18838578385057059</v>
      </c>
      <c r="H2163" t="e">
        <f ca="1">IF(tblAEX[[#This Row],[Close]]=MinClose,tblAEX[[#This Row],[Close]],NA())</f>
        <v>#N/A</v>
      </c>
      <c r="I2163" t="e">
        <f ca="1">IF(tblAEX[[#This Row],[Close]]=MaxClose,tblAEX[[#This Row],[Close]],NA())</f>
        <v>#N/A</v>
      </c>
    </row>
    <row r="2164" spans="1:9" x14ac:dyDescent="0.25">
      <c r="A2164" s="1">
        <v>39619</v>
      </c>
      <c r="B2164">
        <v>448.62</v>
      </c>
      <c r="C2164">
        <v>449.94</v>
      </c>
      <c r="D2164">
        <v>434.79</v>
      </c>
      <c r="E2164">
        <v>437.33</v>
      </c>
      <c r="F2164">
        <f>IF(tblAEX[[#This Row],[Datum]]&lt;=INDEX(tblRecessie[Eind],MATCH(tblAEX[[#This Row],[Datum]],tblRecessie[Start])),1,NA())</f>
        <v>1</v>
      </c>
      <c r="G2164" s="3">
        <f>tblAEX[[#This Row],[Close]]/INDEX(tblAEX[Close],MATCH(EDATE(tblAEX[[#This Row],[Datum]],-12),tblAEX[Datum]))-1</f>
        <v>-0.2079363929438186</v>
      </c>
      <c r="H2164" t="e">
        <f ca="1">IF(tblAEX[[#This Row],[Close]]=MinClose,tblAEX[[#This Row],[Close]],NA())</f>
        <v>#N/A</v>
      </c>
      <c r="I2164" t="e">
        <f ca="1">IF(tblAEX[[#This Row],[Close]]=MaxClose,tblAEX[[#This Row],[Close]],NA())</f>
        <v>#N/A</v>
      </c>
    </row>
    <row r="2165" spans="1:9" x14ac:dyDescent="0.25">
      <c r="A2165" s="1">
        <v>39622</v>
      </c>
      <c r="B2165">
        <v>436.76</v>
      </c>
      <c r="C2165">
        <v>440.63</v>
      </c>
      <c r="D2165">
        <v>435.28</v>
      </c>
      <c r="E2165">
        <v>437.44</v>
      </c>
      <c r="F2165">
        <f>IF(tblAEX[[#This Row],[Datum]]&lt;=INDEX(tblRecessie[Eind],MATCH(tblAEX[[#This Row],[Datum]],tblRecessie[Start])),1,NA())</f>
        <v>1</v>
      </c>
      <c r="G2165" s="3">
        <f>tblAEX[[#This Row],[Close]]/INDEX(tblAEX[Close],MATCH(EDATE(tblAEX[[#This Row],[Datum]],-12),tblAEX[Datum]))-1</f>
        <v>-0.20284282460136671</v>
      </c>
      <c r="H2165" t="e">
        <f ca="1">IF(tblAEX[[#This Row],[Close]]=MinClose,tblAEX[[#This Row],[Close]],NA())</f>
        <v>#N/A</v>
      </c>
      <c r="I2165" t="e">
        <f ca="1">IF(tblAEX[[#This Row],[Close]]=MaxClose,tblAEX[[#This Row],[Close]],NA())</f>
        <v>#N/A</v>
      </c>
    </row>
    <row r="2166" spans="1:9" x14ac:dyDescent="0.25">
      <c r="A2166" s="1">
        <v>39623</v>
      </c>
      <c r="B2166">
        <v>437.43</v>
      </c>
      <c r="C2166">
        <v>440.17</v>
      </c>
      <c r="D2166">
        <v>428.94</v>
      </c>
      <c r="E2166">
        <v>437.38</v>
      </c>
      <c r="F2166">
        <f>IF(tblAEX[[#This Row],[Datum]]&lt;=INDEX(tblRecessie[Eind],MATCH(tblAEX[[#This Row],[Datum]],tblRecessie[Start])),1,NA())</f>
        <v>1</v>
      </c>
      <c r="G2166" s="3">
        <f>tblAEX[[#This Row],[Close]]/INDEX(tblAEX[Close],MATCH(EDATE(tblAEX[[#This Row],[Datum]],-12),tblAEX[Datum]))-1</f>
        <v>-0.20295216400911165</v>
      </c>
      <c r="H2166" t="e">
        <f ca="1">IF(tblAEX[[#This Row],[Close]]=MinClose,tblAEX[[#This Row],[Close]],NA())</f>
        <v>#N/A</v>
      </c>
      <c r="I2166" t="e">
        <f ca="1">IF(tblAEX[[#This Row],[Close]]=MaxClose,tblAEX[[#This Row],[Close]],NA())</f>
        <v>#N/A</v>
      </c>
    </row>
    <row r="2167" spans="1:9" x14ac:dyDescent="0.25">
      <c r="A2167" s="1">
        <v>39624</v>
      </c>
      <c r="B2167">
        <v>439.19</v>
      </c>
      <c r="C2167">
        <v>441.1</v>
      </c>
      <c r="D2167">
        <v>436.7</v>
      </c>
      <c r="E2167">
        <v>439.56</v>
      </c>
      <c r="F2167">
        <f>IF(tblAEX[[#This Row],[Datum]]&lt;=INDEX(tblRecessie[Eind],MATCH(tblAEX[[#This Row],[Datum]],tblRecessie[Start])),1,NA())</f>
        <v>1</v>
      </c>
      <c r="G2167" s="3">
        <f>tblAEX[[#This Row],[Close]]/INDEX(tblAEX[Close],MATCH(EDATE(tblAEX[[#This Row],[Datum]],-12),tblAEX[Datum]))-1</f>
        <v>-0.19820510014227866</v>
      </c>
      <c r="H2167" t="e">
        <f ca="1">IF(tblAEX[[#This Row],[Close]]=MinClose,tblAEX[[#This Row],[Close]],NA())</f>
        <v>#N/A</v>
      </c>
      <c r="I2167" t="e">
        <f ca="1">IF(tblAEX[[#This Row],[Close]]=MaxClose,tblAEX[[#This Row],[Close]],NA())</f>
        <v>#N/A</v>
      </c>
    </row>
    <row r="2168" spans="1:9" x14ac:dyDescent="0.25">
      <c r="A2168" s="1">
        <v>39625</v>
      </c>
      <c r="B2168">
        <v>436.02</v>
      </c>
      <c r="C2168">
        <v>436.71</v>
      </c>
      <c r="D2168">
        <v>426.03</v>
      </c>
      <c r="E2168">
        <v>426.03</v>
      </c>
      <c r="F2168">
        <f>IF(tblAEX[[#This Row],[Datum]]&lt;=INDEX(tblRecessie[Eind],MATCH(tblAEX[[#This Row],[Datum]],tblRecessie[Start])),1,NA())</f>
        <v>1</v>
      </c>
      <c r="G2168" s="3">
        <f>tblAEX[[#This Row],[Close]]/INDEX(tblAEX[Close],MATCH(EDATE(tblAEX[[#This Row],[Datum]],-12),tblAEX[Datum]))-1</f>
        <v>-0.21578986120826127</v>
      </c>
      <c r="H2168" t="e">
        <f ca="1">IF(tblAEX[[#This Row],[Close]]=MinClose,tblAEX[[#This Row],[Close]],NA())</f>
        <v>#N/A</v>
      </c>
      <c r="I2168" t="e">
        <f ca="1">IF(tblAEX[[#This Row],[Close]]=MaxClose,tblAEX[[#This Row],[Close]],NA())</f>
        <v>#N/A</v>
      </c>
    </row>
    <row r="2169" spans="1:9" x14ac:dyDescent="0.25">
      <c r="A2169" s="1">
        <v>39626</v>
      </c>
      <c r="B2169">
        <v>426.3</v>
      </c>
      <c r="C2169">
        <v>428.54</v>
      </c>
      <c r="D2169">
        <v>419.35</v>
      </c>
      <c r="E2169">
        <v>425.92</v>
      </c>
      <c r="F2169">
        <f>IF(tblAEX[[#This Row],[Datum]]&lt;=INDEX(tblRecessie[Eind],MATCH(tblAEX[[#This Row],[Datum]],tblRecessie[Start])),1,NA())</f>
        <v>1</v>
      </c>
      <c r="G2169" s="3">
        <f>tblAEX[[#This Row],[Close]]/INDEX(tblAEX[Close],MATCH(EDATE(tblAEX[[#This Row],[Datum]],-12),tblAEX[Datum]))-1</f>
        <v>-0.21070382862014003</v>
      </c>
      <c r="H2169" t="e">
        <f ca="1">IF(tblAEX[[#This Row],[Close]]=MinClose,tblAEX[[#This Row],[Close]],NA())</f>
        <v>#N/A</v>
      </c>
      <c r="I2169" t="e">
        <f ca="1">IF(tblAEX[[#This Row],[Close]]=MaxClose,tblAEX[[#This Row],[Close]],NA())</f>
        <v>#N/A</v>
      </c>
    </row>
    <row r="2170" spans="1:9" x14ac:dyDescent="0.25">
      <c r="A2170" s="1">
        <v>39629</v>
      </c>
      <c r="B2170">
        <v>427.49</v>
      </c>
      <c r="C2170">
        <v>428.79</v>
      </c>
      <c r="D2170">
        <v>419.1</v>
      </c>
      <c r="E2170">
        <v>425.93</v>
      </c>
      <c r="F2170">
        <f>IF(tblAEX[[#This Row],[Datum]]&lt;=INDEX(tblRecessie[Eind],MATCH(tblAEX[[#This Row],[Datum]],tblRecessie[Start])),1,NA())</f>
        <v>1</v>
      </c>
      <c r="G2170" s="3">
        <f>tblAEX[[#This Row],[Close]]/INDEX(tblAEX[Close],MATCH(EDATE(tblAEX[[#This Row],[Datum]],-12),tblAEX[Datum]))-1</f>
        <v>-0.22305320953649155</v>
      </c>
      <c r="H2170" t="e">
        <f ca="1">IF(tblAEX[[#This Row],[Close]]=MinClose,tblAEX[[#This Row],[Close]],NA())</f>
        <v>#N/A</v>
      </c>
      <c r="I2170" t="e">
        <f ca="1">IF(tblAEX[[#This Row],[Close]]=MaxClose,tblAEX[[#This Row],[Close]],NA())</f>
        <v>#N/A</v>
      </c>
    </row>
    <row r="2171" spans="1:9" x14ac:dyDescent="0.25">
      <c r="A2171" s="1">
        <v>39630</v>
      </c>
      <c r="B2171">
        <v>424.21</v>
      </c>
      <c r="C2171">
        <v>424.21</v>
      </c>
      <c r="D2171">
        <v>413.72</v>
      </c>
      <c r="E2171">
        <v>414.52</v>
      </c>
      <c r="F2171">
        <f>IF(tblAEX[[#This Row],[Datum]]&lt;=INDEX(tblRecessie[Eind],MATCH(tblAEX[[#This Row],[Datum]],tblRecessie[Start])),1,NA())</f>
        <v>1</v>
      </c>
      <c r="G2171" s="3">
        <f>tblAEX[[#This Row],[Close]]/INDEX(tblAEX[Close],MATCH(EDATE(tblAEX[[#This Row],[Datum]],-12),tblAEX[Datum]))-1</f>
        <v>-0.24386640156144557</v>
      </c>
      <c r="H2171" t="e">
        <f ca="1">IF(tblAEX[[#This Row],[Close]]=MinClose,tblAEX[[#This Row],[Close]],NA())</f>
        <v>#N/A</v>
      </c>
      <c r="I2171" t="e">
        <f ca="1">IF(tblAEX[[#This Row],[Close]]=MaxClose,tblAEX[[#This Row],[Close]],NA())</f>
        <v>#N/A</v>
      </c>
    </row>
    <row r="2172" spans="1:9" x14ac:dyDescent="0.25">
      <c r="A2172" s="1">
        <v>39631</v>
      </c>
      <c r="B2172">
        <v>413.94</v>
      </c>
      <c r="C2172">
        <v>417.69</v>
      </c>
      <c r="D2172">
        <v>408.4</v>
      </c>
      <c r="E2172">
        <v>408.4</v>
      </c>
      <c r="F2172">
        <f>IF(tblAEX[[#This Row],[Datum]]&lt;=INDEX(tblRecessie[Eind],MATCH(tblAEX[[#This Row],[Datum]],tblRecessie[Start])),1,NA())</f>
        <v>1</v>
      </c>
      <c r="G2172" s="3">
        <f>tblAEX[[#This Row],[Close]]/INDEX(tblAEX[Close],MATCH(EDATE(tblAEX[[#This Row],[Datum]],-12),tblAEX[Datum]))-1</f>
        <v>-0.25723846937290862</v>
      </c>
      <c r="H2172" t="e">
        <f ca="1">IF(tblAEX[[#This Row],[Close]]=MinClose,tblAEX[[#This Row],[Close]],NA())</f>
        <v>#N/A</v>
      </c>
      <c r="I2172" t="e">
        <f ca="1">IF(tblAEX[[#This Row],[Close]]=MaxClose,tblAEX[[#This Row],[Close]],NA())</f>
        <v>#N/A</v>
      </c>
    </row>
    <row r="2173" spans="1:9" x14ac:dyDescent="0.25">
      <c r="A2173" s="1">
        <v>39632</v>
      </c>
      <c r="B2173">
        <v>401.58</v>
      </c>
      <c r="C2173">
        <v>409.93</v>
      </c>
      <c r="D2173">
        <v>400.24</v>
      </c>
      <c r="E2173">
        <v>408.55</v>
      </c>
      <c r="F2173">
        <f>IF(tblAEX[[#This Row],[Datum]]&lt;=INDEX(tblRecessie[Eind],MATCH(tblAEX[[#This Row],[Datum]],tblRecessie[Start])),1,NA())</f>
        <v>1</v>
      </c>
      <c r="G2173" s="3">
        <f>tblAEX[[#This Row],[Close]]/INDEX(tblAEX[Close],MATCH(EDATE(tblAEX[[#This Row],[Datum]],-12),tblAEX[Datum]))-1</f>
        <v>-0.26126500795602481</v>
      </c>
      <c r="H2173" t="e">
        <f ca="1">IF(tblAEX[[#This Row],[Close]]=MinClose,tblAEX[[#This Row],[Close]],NA())</f>
        <v>#N/A</v>
      </c>
      <c r="I2173" t="e">
        <f ca="1">IF(tblAEX[[#This Row],[Close]]=MaxClose,tblAEX[[#This Row],[Close]],NA())</f>
        <v>#N/A</v>
      </c>
    </row>
    <row r="2174" spans="1:9" x14ac:dyDescent="0.25">
      <c r="A2174" s="1">
        <v>39633</v>
      </c>
      <c r="B2174">
        <v>410.12</v>
      </c>
      <c r="C2174">
        <v>410.15</v>
      </c>
      <c r="D2174">
        <v>403.32</v>
      </c>
      <c r="E2174">
        <v>403.36</v>
      </c>
      <c r="F2174">
        <f>IF(tblAEX[[#This Row],[Datum]]&lt;=INDEX(tblRecessie[Eind],MATCH(tblAEX[[#This Row],[Datum]],tblRecessie[Start])),1,NA())</f>
        <v>1</v>
      </c>
      <c r="G2174" s="3">
        <f>tblAEX[[#This Row],[Close]]/INDEX(tblAEX[Close],MATCH(EDATE(tblAEX[[#This Row],[Datum]],-12),tblAEX[Datum]))-1</f>
        <v>-0.27224176815516465</v>
      </c>
      <c r="H2174" t="e">
        <f ca="1">IF(tblAEX[[#This Row],[Close]]=MinClose,tblAEX[[#This Row],[Close]],NA())</f>
        <v>#N/A</v>
      </c>
      <c r="I2174" t="e">
        <f ca="1">IF(tblAEX[[#This Row],[Close]]=MaxClose,tblAEX[[#This Row],[Close]],NA())</f>
        <v>#N/A</v>
      </c>
    </row>
    <row r="2175" spans="1:9" x14ac:dyDescent="0.25">
      <c r="A2175" s="1">
        <v>39636</v>
      </c>
      <c r="B2175">
        <v>407.28</v>
      </c>
      <c r="C2175">
        <v>412.2</v>
      </c>
      <c r="D2175">
        <v>404.39</v>
      </c>
      <c r="E2175">
        <v>411.12</v>
      </c>
      <c r="F2175">
        <f>IF(tblAEX[[#This Row],[Datum]]&lt;=INDEX(tblRecessie[Eind],MATCH(tblAEX[[#This Row],[Datum]],tblRecessie[Start])),1,NA())</f>
        <v>1</v>
      </c>
      <c r="G2175" s="3">
        <f>tblAEX[[#This Row],[Close]]/INDEX(tblAEX[Close],MATCH(EDATE(tblAEX[[#This Row],[Datum]],-12),tblAEX[Datum]))-1</f>
        <v>-0.25924324324324322</v>
      </c>
      <c r="H2175" t="e">
        <f ca="1">IF(tblAEX[[#This Row],[Close]]=MinClose,tblAEX[[#This Row],[Close]],NA())</f>
        <v>#N/A</v>
      </c>
      <c r="I2175" t="e">
        <f ca="1">IF(tblAEX[[#This Row],[Close]]=MaxClose,tblAEX[[#This Row],[Close]],NA())</f>
        <v>#N/A</v>
      </c>
    </row>
    <row r="2176" spans="1:9" x14ac:dyDescent="0.25">
      <c r="A2176" s="1">
        <v>39637</v>
      </c>
      <c r="B2176">
        <v>402.1</v>
      </c>
      <c r="C2176">
        <v>404.96</v>
      </c>
      <c r="D2176">
        <v>397.67</v>
      </c>
      <c r="E2176">
        <v>402.79</v>
      </c>
      <c r="F2176">
        <f>IF(tblAEX[[#This Row],[Datum]]&lt;=INDEX(tblRecessie[Eind],MATCH(tblAEX[[#This Row],[Datum]],tblRecessie[Start])),1,NA())</f>
        <v>1</v>
      </c>
      <c r="G2176" s="3">
        <f>tblAEX[[#This Row],[Close]]/INDEX(tblAEX[Close],MATCH(EDATE(tblAEX[[#This Row],[Datum]],-12),tblAEX[Datum]))-1</f>
        <v>-0.27425225225225225</v>
      </c>
      <c r="H2176" t="e">
        <f ca="1">IF(tblAEX[[#This Row],[Close]]=MinClose,tblAEX[[#This Row],[Close]],NA())</f>
        <v>#N/A</v>
      </c>
      <c r="I2176" t="e">
        <f ca="1">IF(tblAEX[[#This Row],[Close]]=MaxClose,tblAEX[[#This Row],[Close]],NA())</f>
        <v>#N/A</v>
      </c>
    </row>
    <row r="2177" spans="1:9" x14ac:dyDescent="0.25">
      <c r="A2177" s="1">
        <v>39638</v>
      </c>
      <c r="B2177">
        <v>407.17</v>
      </c>
      <c r="C2177">
        <v>411.18</v>
      </c>
      <c r="D2177">
        <v>405.71</v>
      </c>
      <c r="E2177">
        <v>410.83</v>
      </c>
      <c r="F2177">
        <f>IF(tblAEX[[#This Row],[Datum]]&lt;=INDEX(tblRecessie[Eind],MATCH(tblAEX[[#This Row],[Datum]],tblRecessie[Start])),1,NA())</f>
        <v>1</v>
      </c>
      <c r="G2177" s="3">
        <f>tblAEX[[#This Row],[Close]]/INDEX(tblAEX[Close],MATCH(EDATE(tblAEX[[#This Row],[Datum]],-12),tblAEX[Datum]))-1</f>
        <v>-0.26299266275586164</v>
      </c>
      <c r="H2177" t="e">
        <f ca="1">IF(tblAEX[[#This Row],[Close]]=MinClose,tblAEX[[#This Row],[Close]],NA())</f>
        <v>#N/A</v>
      </c>
      <c r="I2177" t="e">
        <f ca="1">IF(tblAEX[[#This Row],[Close]]=MaxClose,tblAEX[[#This Row],[Close]],NA())</f>
        <v>#N/A</v>
      </c>
    </row>
    <row r="2178" spans="1:9" x14ac:dyDescent="0.25">
      <c r="A2178" s="1">
        <v>39639</v>
      </c>
      <c r="B2178">
        <v>404.21</v>
      </c>
      <c r="C2178">
        <v>407.95</v>
      </c>
      <c r="D2178">
        <v>399.29</v>
      </c>
      <c r="E2178">
        <v>401.93</v>
      </c>
      <c r="F2178">
        <f>IF(tblAEX[[#This Row],[Datum]]&lt;=INDEX(tblRecessie[Eind],MATCH(tblAEX[[#This Row],[Datum]],tblRecessie[Start])),1,NA())</f>
        <v>1</v>
      </c>
      <c r="G2178" s="3">
        <f>tblAEX[[#This Row],[Close]]/INDEX(tblAEX[Close],MATCH(EDATE(tblAEX[[#This Row],[Datum]],-12),tblAEX[Datum]))-1</f>
        <v>-0.27573655284259846</v>
      </c>
      <c r="H2178" t="e">
        <f ca="1">IF(tblAEX[[#This Row],[Close]]=MinClose,tblAEX[[#This Row],[Close]],NA())</f>
        <v>#N/A</v>
      </c>
      <c r="I2178" t="e">
        <f ca="1">IF(tblAEX[[#This Row],[Close]]=MaxClose,tblAEX[[#This Row],[Close]],NA())</f>
        <v>#N/A</v>
      </c>
    </row>
    <row r="2179" spans="1:9" x14ac:dyDescent="0.25">
      <c r="A2179" s="1">
        <v>39640</v>
      </c>
      <c r="B2179">
        <v>404.41</v>
      </c>
      <c r="C2179">
        <v>405.89</v>
      </c>
      <c r="D2179">
        <v>391.98</v>
      </c>
      <c r="E2179">
        <v>391.98</v>
      </c>
      <c r="F2179">
        <f>IF(tblAEX[[#This Row],[Datum]]&lt;=INDEX(tblRecessie[Eind],MATCH(tblAEX[[#This Row],[Datum]],tblRecessie[Start])),1,NA())</f>
        <v>1</v>
      </c>
      <c r="G2179" s="3">
        <f>tblAEX[[#This Row],[Close]]/INDEX(tblAEX[Close],MATCH(EDATE(tblAEX[[#This Row],[Datum]],-12),tblAEX[Datum]))-1</f>
        <v>-0.29189247778018634</v>
      </c>
      <c r="H2179" t="e">
        <f ca="1">IF(tblAEX[[#This Row],[Close]]=MinClose,tblAEX[[#This Row],[Close]],NA())</f>
        <v>#N/A</v>
      </c>
      <c r="I2179" t="e">
        <f ca="1">IF(tblAEX[[#This Row],[Close]]=MaxClose,tblAEX[[#This Row],[Close]],NA())</f>
        <v>#N/A</v>
      </c>
    </row>
    <row r="2180" spans="1:9" x14ac:dyDescent="0.25">
      <c r="A2180" s="1">
        <v>39643</v>
      </c>
      <c r="B2180">
        <v>397.48</v>
      </c>
      <c r="C2180">
        <v>399.65</v>
      </c>
      <c r="D2180">
        <v>394.55</v>
      </c>
      <c r="E2180">
        <v>395.35</v>
      </c>
      <c r="F2180">
        <f>IF(tblAEX[[#This Row],[Datum]]&lt;=INDEX(tblRecessie[Eind],MATCH(tblAEX[[#This Row],[Datum]],tblRecessie[Start])),1,NA())</f>
        <v>1</v>
      </c>
      <c r="G2180" s="3">
        <f>tblAEX[[#This Row],[Close]]/INDEX(tblAEX[Close],MATCH(EDATE(tblAEX[[#This Row],[Datum]],-12),tblAEX[Datum]))-1</f>
        <v>-0.2951883479222005</v>
      </c>
      <c r="H2180" t="e">
        <f ca="1">IF(tblAEX[[#This Row],[Close]]=MinClose,tblAEX[[#This Row],[Close]],NA())</f>
        <v>#N/A</v>
      </c>
      <c r="I2180" t="e">
        <f ca="1">IF(tblAEX[[#This Row],[Close]]=MaxClose,tblAEX[[#This Row],[Close]],NA())</f>
        <v>#N/A</v>
      </c>
    </row>
    <row r="2181" spans="1:9" x14ac:dyDescent="0.25">
      <c r="A2181" s="1">
        <v>39644</v>
      </c>
      <c r="B2181">
        <v>391.31</v>
      </c>
      <c r="C2181">
        <v>391.41</v>
      </c>
      <c r="D2181">
        <v>379.35</v>
      </c>
      <c r="E2181">
        <v>383.66</v>
      </c>
      <c r="F2181">
        <f>IF(tblAEX[[#This Row],[Datum]]&lt;=INDEX(tblRecessie[Eind],MATCH(tblAEX[[#This Row],[Datum]],tblRecessie[Start])),1,NA())</f>
        <v>1</v>
      </c>
      <c r="G2181" s="3">
        <f>tblAEX[[#This Row],[Close]]/INDEX(tblAEX[Close],MATCH(EDATE(tblAEX[[#This Row],[Datum]],-12),tblAEX[Datum]))-1</f>
        <v>-0.31602873798869724</v>
      </c>
      <c r="H2181" t="e">
        <f ca="1">IF(tblAEX[[#This Row],[Close]]=MinClose,tblAEX[[#This Row],[Close]],NA())</f>
        <v>#N/A</v>
      </c>
      <c r="I2181" t="e">
        <f ca="1">IF(tblAEX[[#This Row],[Close]]=MaxClose,tblAEX[[#This Row],[Close]],NA())</f>
        <v>#N/A</v>
      </c>
    </row>
    <row r="2182" spans="1:9" x14ac:dyDescent="0.25">
      <c r="A2182" s="1">
        <v>39645</v>
      </c>
      <c r="B2182">
        <v>385.03</v>
      </c>
      <c r="C2182">
        <v>385.03</v>
      </c>
      <c r="D2182">
        <v>374.09</v>
      </c>
      <c r="E2182">
        <v>383.99</v>
      </c>
      <c r="F2182">
        <f>IF(tblAEX[[#This Row],[Datum]]&lt;=INDEX(tblRecessie[Eind],MATCH(tblAEX[[#This Row],[Datum]],tblRecessie[Start])),1,NA())</f>
        <v>1</v>
      </c>
      <c r="G2182" s="3">
        <f>tblAEX[[#This Row],[Close]]/INDEX(tblAEX[Close],MATCH(EDATE(tblAEX[[#This Row],[Datum]],-12),tblAEX[Datum]))-1</f>
        <v>-0.31662217476419285</v>
      </c>
      <c r="H2182" t="e">
        <f ca="1">IF(tblAEX[[#This Row],[Close]]=MinClose,tblAEX[[#This Row],[Close]],NA())</f>
        <v>#N/A</v>
      </c>
      <c r="I2182" t="e">
        <f ca="1">IF(tblAEX[[#This Row],[Close]]=MaxClose,tblAEX[[#This Row],[Close]],NA())</f>
        <v>#N/A</v>
      </c>
    </row>
    <row r="2183" spans="1:9" x14ac:dyDescent="0.25">
      <c r="A2183" s="1">
        <v>39646</v>
      </c>
      <c r="B2183">
        <v>390.59</v>
      </c>
      <c r="C2183">
        <v>396.74</v>
      </c>
      <c r="D2183">
        <v>388.53</v>
      </c>
      <c r="E2183">
        <v>392.66</v>
      </c>
      <c r="F2183">
        <f>IF(tblAEX[[#This Row],[Datum]]&lt;=INDEX(tblRecessie[Eind],MATCH(tblAEX[[#This Row],[Datum]],tblRecessie[Start])),1,NA())</f>
        <v>1</v>
      </c>
      <c r="G2183" s="3">
        <f>tblAEX[[#This Row],[Close]]/INDEX(tblAEX[Close],MATCH(EDATE(tblAEX[[#This Row],[Datum]],-12),tblAEX[Datum]))-1</f>
        <v>-0.29980919773890391</v>
      </c>
      <c r="H2183" t="e">
        <f ca="1">IF(tblAEX[[#This Row],[Close]]=MinClose,tblAEX[[#This Row],[Close]],NA())</f>
        <v>#N/A</v>
      </c>
      <c r="I2183" t="e">
        <f ca="1">IF(tblAEX[[#This Row],[Close]]=MaxClose,tblAEX[[#This Row],[Close]],NA())</f>
        <v>#N/A</v>
      </c>
    </row>
    <row r="2184" spans="1:9" x14ac:dyDescent="0.25">
      <c r="A2184" s="1">
        <v>39647</v>
      </c>
      <c r="B2184">
        <v>388.51</v>
      </c>
      <c r="C2184">
        <v>395.94</v>
      </c>
      <c r="D2184">
        <v>385.54</v>
      </c>
      <c r="E2184">
        <v>395.94</v>
      </c>
      <c r="F2184">
        <f>IF(tblAEX[[#This Row],[Datum]]&lt;=INDEX(tblRecessie[Eind],MATCH(tblAEX[[#This Row],[Datum]],tblRecessie[Start])),1,NA())</f>
        <v>1</v>
      </c>
      <c r="G2184" s="3">
        <f>tblAEX[[#This Row],[Close]]/INDEX(tblAEX[Close],MATCH(EDATE(tblAEX[[#This Row],[Datum]],-12),tblAEX[Datum]))-1</f>
        <v>-0.28740348793261705</v>
      </c>
      <c r="H2184" t="e">
        <f ca="1">IF(tblAEX[[#This Row],[Close]]=MinClose,tblAEX[[#This Row],[Close]],NA())</f>
        <v>#N/A</v>
      </c>
      <c r="I2184" t="e">
        <f ca="1">IF(tblAEX[[#This Row],[Close]]=MaxClose,tblAEX[[#This Row],[Close]],NA())</f>
        <v>#N/A</v>
      </c>
    </row>
    <row r="2185" spans="1:9" x14ac:dyDescent="0.25">
      <c r="A2185" s="1">
        <v>39650</v>
      </c>
      <c r="B2185">
        <v>395.39</v>
      </c>
      <c r="C2185">
        <v>403.16</v>
      </c>
      <c r="D2185">
        <v>390.74</v>
      </c>
      <c r="E2185">
        <v>400.36</v>
      </c>
      <c r="F2185">
        <f>IF(tblAEX[[#This Row],[Datum]]&lt;=INDEX(tblRecessie[Eind],MATCH(tblAEX[[#This Row],[Datum]],tblRecessie[Start])),1,NA())</f>
        <v>1</v>
      </c>
      <c r="G2185" s="3">
        <f>tblAEX[[#This Row],[Close]]/INDEX(tblAEX[Close],MATCH(EDATE(tblAEX[[#This Row],[Datum]],-12),tblAEX[Datum]))-1</f>
        <v>-0.27865662498648691</v>
      </c>
      <c r="H2185" t="e">
        <f ca="1">IF(tblAEX[[#This Row],[Close]]=MinClose,tblAEX[[#This Row],[Close]],NA())</f>
        <v>#N/A</v>
      </c>
      <c r="I2185" t="e">
        <f ca="1">IF(tblAEX[[#This Row],[Close]]=MaxClose,tblAEX[[#This Row],[Close]],NA())</f>
        <v>#N/A</v>
      </c>
    </row>
    <row r="2186" spans="1:9" x14ac:dyDescent="0.25">
      <c r="A2186" s="1">
        <v>39651</v>
      </c>
      <c r="B2186">
        <v>396.21</v>
      </c>
      <c r="C2186">
        <v>400.56</v>
      </c>
      <c r="D2186">
        <v>392.52</v>
      </c>
      <c r="E2186">
        <v>400.2</v>
      </c>
      <c r="F2186">
        <f>IF(tblAEX[[#This Row],[Datum]]&lt;=INDEX(tblRecessie[Eind],MATCH(tblAEX[[#This Row],[Datum]],tblRecessie[Start])),1,NA())</f>
        <v>1</v>
      </c>
      <c r="G2186" s="3">
        <f>tblAEX[[#This Row],[Close]]/INDEX(tblAEX[Close],MATCH(EDATE(tblAEX[[#This Row],[Datum]],-12),tblAEX[Datum]))-1</f>
        <v>-0.27894490288638252</v>
      </c>
      <c r="H2186" t="e">
        <f ca="1">IF(tblAEX[[#This Row],[Close]]=MinClose,tblAEX[[#This Row],[Close]],NA())</f>
        <v>#N/A</v>
      </c>
      <c r="I2186" t="e">
        <f ca="1">IF(tblAEX[[#This Row],[Close]]=MaxClose,tblAEX[[#This Row],[Close]],NA())</f>
        <v>#N/A</v>
      </c>
    </row>
    <row r="2187" spans="1:9" x14ac:dyDescent="0.25">
      <c r="A2187" s="1">
        <v>39652</v>
      </c>
      <c r="B2187">
        <v>405.99</v>
      </c>
      <c r="C2187">
        <v>407.58</v>
      </c>
      <c r="D2187">
        <v>403.46</v>
      </c>
      <c r="E2187">
        <v>405.38</v>
      </c>
      <c r="F2187">
        <f>IF(tblAEX[[#This Row],[Datum]]&lt;=INDEX(tblRecessie[Eind],MATCH(tblAEX[[#This Row],[Datum]],tblRecessie[Start])),1,NA())</f>
        <v>1</v>
      </c>
      <c r="G2187" s="3">
        <f>tblAEX[[#This Row],[Close]]/INDEX(tblAEX[Close],MATCH(EDATE(tblAEX[[#This Row],[Datum]],-12),tblAEX[Datum]))-1</f>
        <v>-0.27474729403345566</v>
      </c>
      <c r="H2187" t="e">
        <f ca="1">IF(tblAEX[[#This Row],[Close]]=MinClose,tblAEX[[#This Row],[Close]],NA())</f>
        <v>#N/A</v>
      </c>
      <c r="I2187" t="e">
        <f ca="1">IF(tblAEX[[#This Row],[Close]]=MaxClose,tblAEX[[#This Row],[Close]],NA())</f>
        <v>#N/A</v>
      </c>
    </row>
    <row r="2188" spans="1:9" x14ac:dyDescent="0.25">
      <c r="A2188" s="1">
        <v>39653</v>
      </c>
      <c r="B2188">
        <v>407.33</v>
      </c>
      <c r="C2188">
        <v>408.28</v>
      </c>
      <c r="D2188">
        <v>395.37</v>
      </c>
      <c r="E2188">
        <v>396.65</v>
      </c>
      <c r="F2188">
        <f>IF(tblAEX[[#This Row],[Datum]]&lt;=INDEX(tblRecessie[Eind],MATCH(tblAEX[[#This Row],[Datum]],tblRecessie[Start])),1,NA())</f>
        <v>1</v>
      </c>
      <c r="G2188" s="3">
        <f>tblAEX[[#This Row],[Close]]/INDEX(tblAEX[Close],MATCH(EDATE(tblAEX[[#This Row],[Datum]],-12),tblAEX[Datum]))-1</f>
        <v>-0.28089704309360219</v>
      </c>
      <c r="H2188" t="e">
        <f ca="1">IF(tblAEX[[#This Row],[Close]]=MinClose,tblAEX[[#This Row],[Close]],NA())</f>
        <v>#N/A</v>
      </c>
      <c r="I2188" t="e">
        <f ca="1">IF(tblAEX[[#This Row],[Close]]=MaxClose,tblAEX[[#This Row],[Close]],NA())</f>
        <v>#N/A</v>
      </c>
    </row>
    <row r="2189" spans="1:9" x14ac:dyDescent="0.25">
      <c r="A2189" s="1">
        <v>39654</v>
      </c>
      <c r="B2189">
        <v>391.85</v>
      </c>
      <c r="C2189">
        <v>397.23</v>
      </c>
      <c r="D2189">
        <v>390.8</v>
      </c>
      <c r="E2189">
        <v>395.77</v>
      </c>
      <c r="F2189">
        <f>IF(tblAEX[[#This Row],[Datum]]&lt;=INDEX(tblRecessie[Eind],MATCH(tblAEX[[#This Row],[Datum]],tblRecessie[Start])),1,NA())</f>
        <v>1</v>
      </c>
      <c r="G2189" s="3">
        <f>tblAEX[[#This Row],[Close]]/INDEX(tblAEX[Close],MATCH(EDATE(tblAEX[[#This Row],[Datum]],-12),tblAEX[Datum]))-1</f>
        <v>-0.27631290228203631</v>
      </c>
      <c r="H2189" t="e">
        <f ca="1">IF(tblAEX[[#This Row],[Close]]=MinClose,tblAEX[[#This Row],[Close]],NA())</f>
        <v>#N/A</v>
      </c>
      <c r="I2189" t="e">
        <f ca="1">IF(tblAEX[[#This Row],[Close]]=MaxClose,tblAEX[[#This Row],[Close]],NA())</f>
        <v>#N/A</v>
      </c>
    </row>
    <row r="2190" spans="1:9" x14ac:dyDescent="0.25">
      <c r="A2190" s="1">
        <v>39657</v>
      </c>
      <c r="B2190">
        <v>394.93</v>
      </c>
      <c r="C2190">
        <v>396.96</v>
      </c>
      <c r="D2190">
        <v>391.39</v>
      </c>
      <c r="E2190">
        <v>392.98</v>
      </c>
      <c r="F2190">
        <f>IF(tblAEX[[#This Row],[Datum]]&lt;=INDEX(tblRecessie[Eind],MATCH(tblAEX[[#This Row],[Datum]],tblRecessie[Start])),1,NA())</f>
        <v>1</v>
      </c>
      <c r="G2190" s="3">
        <f>tblAEX[[#This Row],[Close]]/INDEX(tblAEX[Close],MATCH(EDATE(tblAEX[[#This Row],[Datum]],-12),tblAEX[Datum]))-1</f>
        <v>-0.25386849949685775</v>
      </c>
      <c r="H2190" t="e">
        <f ca="1">IF(tblAEX[[#This Row],[Close]]=MinClose,tblAEX[[#This Row],[Close]],NA())</f>
        <v>#N/A</v>
      </c>
      <c r="I2190" t="e">
        <f ca="1">IF(tblAEX[[#This Row],[Close]]=MaxClose,tblAEX[[#This Row],[Close]],NA())</f>
        <v>#N/A</v>
      </c>
    </row>
    <row r="2191" spans="1:9" x14ac:dyDescent="0.25">
      <c r="A2191" s="1">
        <v>39658</v>
      </c>
      <c r="B2191">
        <v>388.53</v>
      </c>
      <c r="C2191">
        <v>396.78</v>
      </c>
      <c r="D2191">
        <v>387.04</v>
      </c>
      <c r="E2191">
        <v>395.1</v>
      </c>
      <c r="F2191">
        <f>IF(tblAEX[[#This Row],[Datum]]&lt;=INDEX(tblRecessie[Eind],MATCH(tblAEX[[#This Row],[Datum]],tblRecessie[Start])),1,NA())</f>
        <v>1</v>
      </c>
      <c r="G2191" s="3">
        <f>tblAEX[[#This Row],[Close]]/INDEX(tblAEX[Close],MATCH(EDATE(tblAEX[[#This Row],[Datum]],-12),tblAEX[Datum]))-1</f>
        <v>-0.24984336137006591</v>
      </c>
      <c r="H2191" t="e">
        <f ca="1">IF(tblAEX[[#This Row],[Close]]=MinClose,tblAEX[[#This Row],[Close]],NA())</f>
        <v>#N/A</v>
      </c>
      <c r="I2191" t="e">
        <f ca="1">IF(tblAEX[[#This Row],[Close]]=MaxClose,tblAEX[[#This Row],[Close]],NA())</f>
        <v>#N/A</v>
      </c>
    </row>
    <row r="2192" spans="1:9" x14ac:dyDescent="0.25">
      <c r="A2192" s="1">
        <v>39659</v>
      </c>
      <c r="B2192">
        <v>403.57</v>
      </c>
      <c r="C2192">
        <v>405.35</v>
      </c>
      <c r="D2192">
        <v>400.93</v>
      </c>
      <c r="E2192">
        <v>404.39</v>
      </c>
      <c r="F2192">
        <f>IF(tblAEX[[#This Row],[Datum]]&lt;=INDEX(tblRecessie[Eind],MATCH(tblAEX[[#This Row],[Datum]],tblRecessie[Start])),1,NA())</f>
        <v>1</v>
      </c>
      <c r="G2192" s="3">
        <f>tblAEX[[#This Row],[Close]]/INDEX(tblAEX[Close],MATCH(EDATE(tblAEX[[#This Row],[Datum]],-12),tblAEX[Datum]))-1</f>
        <v>-0.23084677419354838</v>
      </c>
      <c r="H2192" t="e">
        <f ca="1">IF(tblAEX[[#This Row],[Close]]=MinClose,tblAEX[[#This Row],[Close]],NA())</f>
        <v>#N/A</v>
      </c>
      <c r="I2192" t="e">
        <f ca="1">IF(tblAEX[[#This Row],[Close]]=MaxClose,tblAEX[[#This Row],[Close]],NA())</f>
        <v>#N/A</v>
      </c>
    </row>
    <row r="2193" spans="1:9" x14ac:dyDescent="0.25">
      <c r="A2193" s="1">
        <v>39660</v>
      </c>
      <c r="B2193">
        <v>405.55</v>
      </c>
      <c r="C2193">
        <v>406.22</v>
      </c>
      <c r="D2193">
        <v>398.74</v>
      </c>
      <c r="E2193">
        <v>399.95</v>
      </c>
      <c r="F2193">
        <f>IF(tblAEX[[#This Row],[Datum]]&lt;=INDEX(tblRecessie[Eind],MATCH(tblAEX[[#This Row],[Datum]],tblRecessie[Start])),1,NA())</f>
        <v>1</v>
      </c>
      <c r="G2193" s="3">
        <f>tblAEX[[#This Row],[Close]]/INDEX(tblAEX[Close],MATCH(EDATE(tblAEX[[#This Row],[Datum]],-12),tblAEX[Datum]))-1</f>
        <v>-0.25101593662802679</v>
      </c>
      <c r="H2193" t="e">
        <f ca="1">IF(tblAEX[[#This Row],[Close]]=MinClose,tblAEX[[#This Row],[Close]],NA())</f>
        <v>#N/A</v>
      </c>
      <c r="I2193" t="e">
        <f ca="1">IF(tblAEX[[#This Row],[Close]]=MaxClose,tblAEX[[#This Row],[Close]],NA())</f>
        <v>#N/A</v>
      </c>
    </row>
    <row r="2194" spans="1:9" x14ac:dyDescent="0.25">
      <c r="A2194" s="1">
        <v>39661</v>
      </c>
      <c r="B2194">
        <v>396.68</v>
      </c>
      <c r="C2194">
        <v>399.03</v>
      </c>
      <c r="D2194">
        <v>392.5</v>
      </c>
      <c r="E2194">
        <v>394.53</v>
      </c>
      <c r="F2194">
        <f>IF(tblAEX[[#This Row],[Datum]]&lt;=INDEX(tblRecessie[Eind],MATCH(tblAEX[[#This Row],[Datum]],tblRecessie[Start])),1,NA())</f>
        <v>1</v>
      </c>
      <c r="G2194" s="3">
        <f>tblAEX[[#This Row],[Close]]/INDEX(tblAEX[Close],MATCH(EDATE(tblAEX[[#This Row],[Datum]],-12),tblAEX[Datum]))-1</f>
        <v>-0.24772618934121471</v>
      </c>
      <c r="H2194" t="e">
        <f ca="1">IF(tblAEX[[#This Row],[Close]]=MinClose,tblAEX[[#This Row],[Close]],NA())</f>
        <v>#N/A</v>
      </c>
      <c r="I2194" t="e">
        <f ca="1">IF(tblAEX[[#This Row],[Close]]=MaxClose,tblAEX[[#This Row],[Close]],NA())</f>
        <v>#N/A</v>
      </c>
    </row>
    <row r="2195" spans="1:9" x14ac:dyDescent="0.25">
      <c r="A2195" s="1">
        <v>39664</v>
      </c>
      <c r="B2195">
        <v>393.44</v>
      </c>
      <c r="C2195">
        <v>400.12</v>
      </c>
      <c r="D2195">
        <v>391.75</v>
      </c>
      <c r="E2195">
        <v>392.48</v>
      </c>
      <c r="F2195">
        <f>IF(tblAEX[[#This Row],[Datum]]&lt;=INDEX(tblRecessie[Eind],MATCH(tblAEX[[#This Row],[Datum]],tblRecessie[Start])),1,NA())</f>
        <v>1</v>
      </c>
      <c r="G2195" s="3">
        <f>tblAEX[[#This Row],[Close]]/INDEX(tblAEX[Close],MATCH(EDATE(tblAEX[[#This Row],[Datum]],-12),tblAEX[Datum]))-1</f>
        <v>-0.24743058751342228</v>
      </c>
      <c r="H2195" t="e">
        <f ca="1">IF(tblAEX[[#This Row],[Close]]=MinClose,tblAEX[[#This Row],[Close]],NA())</f>
        <v>#N/A</v>
      </c>
      <c r="I2195" t="e">
        <f ca="1">IF(tblAEX[[#This Row],[Close]]=MaxClose,tblAEX[[#This Row],[Close]],NA())</f>
        <v>#N/A</v>
      </c>
    </row>
    <row r="2196" spans="1:9" x14ac:dyDescent="0.25">
      <c r="A2196" s="1">
        <v>39665</v>
      </c>
      <c r="B2196">
        <v>392.71</v>
      </c>
      <c r="C2196">
        <v>403.46</v>
      </c>
      <c r="D2196">
        <v>392.01</v>
      </c>
      <c r="E2196">
        <v>403.46</v>
      </c>
      <c r="F2196">
        <f>IF(tblAEX[[#This Row],[Datum]]&lt;=INDEX(tblRecessie[Eind],MATCH(tblAEX[[#This Row],[Datum]],tblRecessie[Start])),1,NA())</f>
        <v>1</v>
      </c>
      <c r="G2196" s="3">
        <f>tblAEX[[#This Row],[Close]]/INDEX(tblAEX[Close],MATCH(EDATE(tblAEX[[#This Row],[Datum]],-12),tblAEX[Datum]))-1</f>
        <v>-0.22637674489952453</v>
      </c>
      <c r="H2196" t="e">
        <f ca="1">IF(tblAEX[[#This Row],[Close]]=MinClose,tblAEX[[#This Row],[Close]],NA())</f>
        <v>#N/A</v>
      </c>
      <c r="I2196" t="e">
        <f ca="1">IF(tblAEX[[#This Row],[Close]]=MaxClose,tblAEX[[#This Row],[Close]],NA())</f>
        <v>#N/A</v>
      </c>
    </row>
    <row r="2197" spans="1:9" x14ac:dyDescent="0.25">
      <c r="A2197" s="1">
        <v>39666</v>
      </c>
      <c r="B2197">
        <v>405.7</v>
      </c>
      <c r="C2197">
        <v>410.62</v>
      </c>
      <c r="D2197">
        <v>405.01</v>
      </c>
      <c r="E2197">
        <v>410.51</v>
      </c>
      <c r="F2197">
        <f>IF(tblAEX[[#This Row],[Datum]]&lt;=INDEX(tblRecessie[Eind],MATCH(tblAEX[[#This Row],[Datum]],tblRecessie[Start])),1,NA())</f>
        <v>1</v>
      </c>
      <c r="G2197" s="3">
        <f>tblAEX[[#This Row],[Close]]/INDEX(tblAEX[Close],MATCH(EDATE(tblAEX[[#This Row],[Datum]],-12),tblAEX[Datum]))-1</f>
        <v>-0.20449965118983016</v>
      </c>
      <c r="H2197" t="e">
        <f ca="1">IF(tblAEX[[#This Row],[Close]]=MinClose,tblAEX[[#This Row],[Close]],NA())</f>
        <v>#N/A</v>
      </c>
      <c r="I2197" t="e">
        <f ca="1">IF(tblAEX[[#This Row],[Close]]=MaxClose,tblAEX[[#This Row],[Close]],NA())</f>
        <v>#N/A</v>
      </c>
    </row>
    <row r="2198" spans="1:9" x14ac:dyDescent="0.25">
      <c r="A2198" s="1">
        <v>39667</v>
      </c>
      <c r="B2198">
        <v>408.35</v>
      </c>
      <c r="C2198">
        <v>412.38</v>
      </c>
      <c r="D2198">
        <v>404.68</v>
      </c>
      <c r="E2198">
        <v>405.69</v>
      </c>
      <c r="F2198">
        <f>IF(tblAEX[[#This Row],[Datum]]&lt;=INDEX(tblRecessie[Eind],MATCH(tblAEX[[#This Row],[Datum]],tblRecessie[Start])),1,NA())</f>
        <v>1</v>
      </c>
      <c r="G2198" s="3">
        <f>tblAEX[[#This Row],[Close]]/INDEX(tblAEX[Close],MATCH(EDATE(tblAEX[[#This Row],[Datum]],-12),tblAEX[Datum]))-1</f>
        <v>-0.22196651516023236</v>
      </c>
      <c r="H2198" t="e">
        <f ca="1">IF(tblAEX[[#This Row],[Close]]=MinClose,tblAEX[[#This Row],[Close]],NA())</f>
        <v>#N/A</v>
      </c>
      <c r="I2198" t="e">
        <f ca="1">IF(tblAEX[[#This Row],[Close]]=MaxClose,tblAEX[[#This Row],[Close]],NA())</f>
        <v>#N/A</v>
      </c>
    </row>
    <row r="2199" spans="1:9" x14ac:dyDescent="0.25">
      <c r="A2199" s="1">
        <v>39668</v>
      </c>
      <c r="B2199">
        <v>402.92</v>
      </c>
      <c r="C2199">
        <v>408.52</v>
      </c>
      <c r="D2199">
        <v>400.48</v>
      </c>
      <c r="E2199">
        <v>408.52</v>
      </c>
      <c r="F2199">
        <f>IF(tblAEX[[#This Row],[Datum]]&lt;=INDEX(tblRecessie[Eind],MATCH(tblAEX[[#This Row],[Datum]],tblRecessie[Start])),1,NA())</f>
        <v>1</v>
      </c>
      <c r="G2199" s="3">
        <f>tblAEX[[#This Row],[Close]]/INDEX(tblAEX[Close],MATCH(EDATE(tblAEX[[#This Row],[Datum]],-12),tblAEX[Datum]))-1</f>
        <v>-0.23063015556141475</v>
      </c>
      <c r="H2199" t="e">
        <f ca="1">IF(tblAEX[[#This Row],[Close]]=MinClose,tblAEX[[#This Row],[Close]],NA())</f>
        <v>#N/A</v>
      </c>
      <c r="I2199" t="e">
        <f ca="1">IF(tblAEX[[#This Row],[Close]]=MaxClose,tblAEX[[#This Row],[Close]],NA())</f>
        <v>#N/A</v>
      </c>
    </row>
    <row r="2200" spans="1:9" x14ac:dyDescent="0.25">
      <c r="A2200" s="1">
        <v>39671</v>
      </c>
      <c r="B2200">
        <v>409.6</v>
      </c>
      <c r="C2200">
        <v>412.57</v>
      </c>
      <c r="D2200">
        <v>408.86</v>
      </c>
      <c r="E2200">
        <v>412.13</v>
      </c>
      <c r="F2200">
        <f>IF(tblAEX[[#This Row],[Datum]]&lt;=INDEX(tblRecessie[Eind],MATCH(tblAEX[[#This Row],[Datum]],tblRecessie[Start])),1,NA())</f>
        <v>1</v>
      </c>
      <c r="G2200" s="3">
        <f>tblAEX[[#This Row],[Close]]/INDEX(tblAEX[Close],MATCH(EDATE(tblAEX[[#This Row],[Datum]],-12),tblAEX[Datum]))-1</f>
        <v>-0.17908931559238317</v>
      </c>
      <c r="H2200" t="e">
        <f ca="1">IF(tblAEX[[#This Row],[Close]]=MinClose,tblAEX[[#This Row],[Close]],NA())</f>
        <v>#N/A</v>
      </c>
      <c r="I2200" t="e">
        <f ca="1">IF(tblAEX[[#This Row],[Close]]=MaxClose,tblAEX[[#This Row],[Close]],NA())</f>
        <v>#N/A</v>
      </c>
    </row>
    <row r="2201" spans="1:9" x14ac:dyDescent="0.25">
      <c r="A2201" s="1">
        <v>39672</v>
      </c>
      <c r="B2201">
        <v>411.06</v>
      </c>
      <c r="C2201">
        <v>416.72</v>
      </c>
      <c r="D2201">
        <v>409.73</v>
      </c>
      <c r="E2201">
        <v>415.56</v>
      </c>
      <c r="F2201">
        <f>IF(tblAEX[[#This Row],[Datum]]&lt;=INDEX(tblRecessie[Eind],MATCH(tblAEX[[#This Row],[Datum]],tblRecessie[Start])),1,NA())</f>
        <v>1</v>
      </c>
      <c r="G2201" s="3">
        <f>tblAEX[[#This Row],[Close]]/INDEX(tblAEX[Close],MATCH(EDATE(tblAEX[[#This Row],[Datum]],-12),tblAEX[Datum]))-1</f>
        <v>-0.17225719066209866</v>
      </c>
      <c r="H2201" t="e">
        <f ca="1">IF(tblAEX[[#This Row],[Close]]=MinClose,tblAEX[[#This Row],[Close]],NA())</f>
        <v>#N/A</v>
      </c>
      <c r="I2201" t="e">
        <f ca="1">IF(tblAEX[[#This Row],[Close]]=MaxClose,tblAEX[[#This Row],[Close]],NA())</f>
        <v>#N/A</v>
      </c>
    </row>
    <row r="2202" spans="1:9" x14ac:dyDescent="0.25">
      <c r="A2202" s="1">
        <v>39673</v>
      </c>
      <c r="B2202">
        <v>414.92</v>
      </c>
      <c r="C2202">
        <v>417.42</v>
      </c>
      <c r="D2202">
        <v>410.32</v>
      </c>
      <c r="E2202">
        <v>410.33</v>
      </c>
      <c r="F2202">
        <f>IF(tblAEX[[#This Row],[Datum]]&lt;=INDEX(tblRecessie[Eind],MATCH(tblAEX[[#This Row],[Datum]],tblRecessie[Start])),1,NA())</f>
        <v>1</v>
      </c>
      <c r="G2202" s="3">
        <f>tblAEX[[#This Row],[Close]]/INDEX(tblAEX[Close],MATCH(EDATE(tblAEX[[#This Row],[Datum]],-12),tblAEX[Datum]))-1</f>
        <v>-0.20052605942523138</v>
      </c>
      <c r="H2202" t="e">
        <f ca="1">IF(tblAEX[[#This Row],[Close]]=MinClose,tblAEX[[#This Row],[Close]],NA())</f>
        <v>#N/A</v>
      </c>
      <c r="I2202" t="e">
        <f ca="1">IF(tblAEX[[#This Row],[Close]]=MaxClose,tblAEX[[#This Row],[Close]],NA())</f>
        <v>#N/A</v>
      </c>
    </row>
    <row r="2203" spans="1:9" x14ac:dyDescent="0.25">
      <c r="A2203" s="1">
        <v>39674</v>
      </c>
      <c r="B2203">
        <v>413.07</v>
      </c>
      <c r="C2203">
        <v>413.19</v>
      </c>
      <c r="D2203">
        <v>405.92</v>
      </c>
      <c r="E2203">
        <v>409.41</v>
      </c>
      <c r="F2203">
        <f>IF(tblAEX[[#This Row],[Datum]]&lt;=INDEX(tblRecessie[Eind],MATCH(tblAEX[[#This Row],[Datum]],tblRecessie[Start])),1,NA())</f>
        <v>1</v>
      </c>
      <c r="G2203" s="3">
        <f>tblAEX[[#This Row],[Close]]/INDEX(tblAEX[Close],MATCH(EDATE(tblAEX[[#This Row],[Datum]],-12),tblAEX[Datum]))-1</f>
        <v>-0.19475640697834506</v>
      </c>
      <c r="H2203" t="e">
        <f ca="1">IF(tblAEX[[#This Row],[Close]]=MinClose,tblAEX[[#This Row],[Close]],NA())</f>
        <v>#N/A</v>
      </c>
      <c r="I2203" t="e">
        <f ca="1">IF(tblAEX[[#This Row],[Close]]=MaxClose,tblAEX[[#This Row],[Close]],NA())</f>
        <v>#N/A</v>
      </c>
    </row>
    <row r="2204" spans="1:9" x14ac:dyDescent="0.25">
      <c r="A2204" s="1">
        <v>39675</v>
      </c>
      <c r="B2204">
        <v>410.65</v>
      </c>
      <c r="C2204">
        <v>414.23</v>
      </c>
      <c r="D2204">
        <v>408.08</v>
      </c>
      <c r="E2204">
        <v>409.86</v>
      </c>
      <c r="F2204">
        <f>IF(tblAEX[[#This Row],[Datum]]&lt;=INDEX(tblRecessie[Eind],MATCH(tblAEX[[#This Row],[Datum]],tblRecessie[Start])),1,NA())</f>
        <v>1</v>
      </c>
      <c r="G2204" s="3">
        <f>tblAEX[[#This Row],[Close]]/INDEX(tblAEX[Close],MATCH(EDATE(tblAEX[[#This Row],[Datum]],-12),tblAEX[Datum]))-1</f>
        <v>-0.19006402655916532</v>
      </c>
      <c r="H2204" t="e">
        <f ca="1">IF(tblAEX[[#This Row],[Close]]=MinClose,tblAEX[[#This Row],[Close]],NA())</f>
        <v>#N/A</v>
      </c>
      <c r="I2204" t="e">
        <f ca="1">IF(tblAEX[[#This Row],[Close]]=MaxClose,tblAEX[[#This Row],[Close]],NA())</f>
        <v>#N/A</v>
      </c>
    </row>
    <row r="2205" spans="1:9" x14ac:dyDescent="0.25">
      <c r="A2205" s="1">
        <v>39678</v>
      </c>
      <c r="B2205">
        <v>409</v>
      </c>
      <c r="C2205">
        <v>414.47</v>
      </c>
      <c r="D2205">
        <v>407.92</v>
      </c>
      <c r="E2205">
        <v>410.51</v>
      </c>
      <c r="F2205">
        <f>IF(tblAEX[[#This Row],[Datum]]&lt;=INDEX(tblRecessie[Eind],MATCH(tblAEX[[#This Row],[Datum]],tblRecessie[Start])),1,NA())</f>
        <v>1</v>
      </c>
      <c r="G2205" s="3">
        <f>tblAEX[[#This Row],[Close]]/INDEX(tblAEX[Close],MATCH(EDATE(tblAEX[[#This Row],[Datum]],-12),tblAEX[Datum]))-1</f>
        <v>-0.17733466933867736</v>
      </c>
      <c r="H2205" t="e">
        <f ca="1">IF(tblAEX[[#This Row],[Close]]=MinClose,tblAEX[[#This Row],[Close]],NA())</f>
        <v>#N/A</v>
      </c>
      <c r="I2205" t="e">
        <f ca="1">IF(tblAEX[[#This Row],[Close]]=MaxClose,tblAEX[[#This Row],[Close]],NA())</f>
        <v>#N/A</v>
      </c>
    </row>
    <row r="2206" spans="1:9" x14ac:dyDescent="0.25">
      <c r="A2206" s="1">
        <v>39679</v>
      </c>
      <c r="B2206">
        <v>405.87</v>
      </c>
      <c r="C2206">
        <v>405.87</v>
      </c>
      <c r="D2206">
        <v>398.75</v>
      </c>
      <c r="E2206">
        <v>398.75</v>
      </c>
      <c r="F2206">
        <f>IF(tblAEX[[#This Row],[Datum]]&lt;=INDEX(tblRecessie[Eind],MATCH(tblAEX[[#This Row],[Datum]],tblRecessie[Start])),1,NA())</f>
        <v>1</v>
      </c>
      <c r="G2206" s="3">
        <f>tblAEX[[#This Row],[Close]]/INDEX(tblAEX[Close],MATCH(EDATE(tblAEX[[#This Row],[Datum]],-12),tblAEX[Datum]))-1</f>
        <v>-0.20090180360721444</v>
      </c>
      <c r="H2206" t="e">
        <f ca="1">IF(tblAEX[[#This Row],[Close]]=MinClose,tblAEX[[#This Row],[Close]],NA())</f>
        <v>#N/A</v>
      </c>
      <c r="I2206" t="e">
        <f ca="1">IF(tblAEX[[#This Row],[Close]]=MaxClose,tblAEX[[#This Row],[Close]],NA())</f>
        <v>#N/A</v>
      </c>
    </row>
    <row r="2207" spans="1:9" x14ac:dyDescent="0.25">
      <c r="A2207" s="1">
        <v>39680</v>
      </c>
      <c r="B2207">
        <v>401.21</v>
      </c>
      <c r="C2207">
        <v>404.15</v>
      </c>
      <c r="D2207">
        <v>399.57</v>
      </c>
      <c r="E2207">
        <v>402.59</v>
      </c>
      <c r="F2207">
        <f>IF(tblAEX[[#This Row],[Datum]]&lt;=INDEX(tblRecessie[Eind],MATCH(tblAEX[[#This Row],[Datum]],tblRecessie[Start])),1,NA())</f>
        <v>1</v>
      </c>
      <c r="G2207" s="3">
        <f>tblAEX[[#This Row],[Close]]/INDEX(tblAEX[Close],MATCH(EDATE(tblAEX[[#This Row],[Datum]],-12),tblAEX[Datum]))-1</f>
        <v>-0.2021126900132787</v>
      </c>
      <c r="H2207" t="e">
        <f ca="1">IF(tblAEX[[#This Row],[Close]]=MinClose,tblAEX[[#This Row],[Close]],NA())</f>
        <v>#N/A</v>
      </c>
      <c r="I2207" t="e">
        <f ca="1">IF(tblAEX[[#This Row],[Close]]=MaxClose,tblAEX[[#This Row],[Close]],NA())</f>
        <v>#N/A</v>
      </c>
    </row>
    <row r="2208" spans="1:9" x14ac:dyDescent="0.25">
      <c r="A2208" s="1">
        <v>39681</v>
      </c>
      <c r="B2208">
        <v>400.04</v>
      </c>
      <c r="C2208">
        <v>403.09</v>
      </c>
      <c r="D2208">
        <v>396.8</v>
      </c>
      <c r="E2208">
        <v>400.23</v>
      </c>
      <c r="F2208">
        <f>IF(tblAEX[[#This Row],[Datum]]&lt;=INDEX(tblRecessie[Eind],MATCH(tblAEX[[#This Row],[Datum]],tblRecessie[Start])),1,NA())</f>
        <v>1</v>
      </c>
      <c r="G2208" s="3">
        <f>tblAEX[[#This Row],[Close]]/INDEX(tblAEX[Close],MATCH(EDATE(tblAEX[[#This Row],[Datum]],-12),tblAEX[Datum]))-1</f>
        <v>-0.20842151065050141</v>
      </c>
      <c r="H2208" t="e">
        <f ca="1">IF(tblAEX[[#This Row],[Close]]=MinClose,tblAEX[[#This Row],[Close]],NA())</f>
        <v>#N/A</v>
      </c>
      <c r="I2208" t="e">
        <f ca="1">IF(tblAEX[[#This Row],[Close]]=MaxClose,tblAEX[[#This Row],[Close]],NA())</f>
        <v>#N/A</v>
      </c>
    </row>
    <row r="2209" spans="1:9" x14ac:dyDescent="0.25">
      <c r="A2209" s="1">
        <v>39682</v>
      </c>
      <c r="B2209">
        <v>402.37</v>
      </c>
      <c r="C2209">
        <v>408.2</v>
      </c>
      <c r="D2209">
        <v>400.45</v>
      </c>
      <c r="E2209">
        <v>408.19</v>
      </c>
      <c r="F2209">
        <f>IF(tblAEX[[#This Row],[Datum]]&lt;=INDEX(tblRecessie[Eind],MATCH(tblAEX[[#This Row],[Datum]],tblRecessie[Start])),1,NA())</f>
        <v>1</v>
      </c>
      <c r="G2209" s="3">
        <f>tblAEX[[#This Row],[Close]]/INDEX(tblAEX[Close],MATCH(EDATE(tblAEX[[#This Row],[Datum]],-12),tblAEX[Datum]))-1</f>
        <v>-0.20631926890919694</v>
      </c>
      <c r="H2209" t="e">
        <f ca="1">IF(tblAEX[[#This Row],[Close]]=MinClose,tblAEX[[#This Row],[Close]],NA())</f>
        <v>#N/A</v>
      </c>
      <c r="I2209" t="e">
        <f ca="1">IF(tblAEX[[#This Row],[Close]]=MaxClose,tblAEX[[#This Row],[Close]],NA())</f>
        <v>#N/A</v>
      </c>
    </row>
    <row r="2210" spans="1:9" x14ac:dyDescent="0.25">
      <c r="A2210" s="1">
        <v>39685</v>
      </c>
      <c r="B2210">
        <v>406.18</v>
      </c>
      <c r="C2210">
        <v>407.91</v>
      </c>
      <c r="D2210">
        <v>402.7</v>
      </c>
      <c r="E2210">
        <v>402.7</v>
      </c>
      <c r="F2210">
        <f>IF(tblAEX[[#This Row],[Datum]]&lt;=INDEX(tblRecessie[Eind],MATCH(tblAEX[[#This Row],[Datum]],tblRecessie[Start])),1,NA())</f>
        <v>1</v>
      </c>
      <c r="G2210" s="3">
        <f>tblAEX[[#This Row],[Close]]/INDEX(tblAEX[Close],MATCH(EDATE(tblAEX[[#This Row],[Datum]],-12),tblAEX[Datum]))-1</f>
        <v>-0.22273692337386608</v>
      </c>
      <c r="H2210" t="e">
        <f ca="1">IF(tblAEX[[#This Row],[Close]]=MinClose,tblAEX[[#This Row],[Close]],NA())</f>
        <v>#N/A</v>
      </c>
      <c r="I2210" t="e">
        <f ca="1">IF(tblAEX[[#This Row],[Close]]=MaxClose,tblAEX[[#This Row],[Close]],NA())</f>
        <v>#N/A</v>
      </c>
    </row>
    <row r="2211" spans="1:9" x14ac:dyDescent="0.25">
      <c r="A2211" s="1">
        <v>39686</v>
      </c>
      <c r="B2211">
        <v>400.92</v>
      </c>
      <c r="C2211">
        <v>405.21</v>
      </c>
      <c r="D2211">
        <v>397.09</v>
      </c>
      <c r="E2211">
        <v>403.24</v>
      </c>
      <c r="F2211">
        <f>IF(tblAEX[[#This Row],[Datum]]&lt;=INDEX(tblRecessie[Eind],MATCH(tblAEX[[#This Row],[Datum]],tblRecessie[Start])),1,NA())</f>
        <v>1</v>
      </c>
      <c r="G2211" s="3">
        <f>tblAEX[[#This Row],[Close]]/INDEX(tblAEX[Close],MATCH(EDATE(tblAEX[[#This Row],[Datum]],-12),tblAEX[Datum]))-1</f>
        <v>-0.2216946535417873</v>
      </c>
      <c r="H2211" t="e">
        <f ca="1">IF(tblAEX[[#This Row],[Close]]=MinClose,tblAEX[[#This Row],[Close]],NA())</f>
        <v>#N/A</v>
      </c>
      <c r="I2211" t="e">
        <f ca="1">IF(tblAEX[[#This Row],[Close]]=MaxClose,tblAEX[[#This Row],[Close]],NA())</f>
        <v>#N/A</v>
      </c>
    </row>
    <row r="2212" spans="1:9" x14ac:dyDescent="0.25">
      <c r="A2212" s="1">
        <v>39687</v>
      </c>
      <c r="B2212">
        <v>403.15</v>
      </c>
      <c r="C2212">
        <v>407.69</v>
      </c>
      <c r="D2212">
        <v>400.32</v>
      </c>
      <c r="E2212">
        <v>406.12</v>
      </c>
      <c r="F2212">
        <f>IF(tblAEX[[#This Row],[Datum]]&lt;=INDEX(tblRecessie[Eind],MATCH(tblAEX[[#This Row],[Datum]],tblRecessie[Start])),1,NA())</f>
        <v>1</v>
      </c>
      <c r="G2212" s="3">
        <f>tblAEX[[#This Row],[Close]]/INDEX(tblAEX[Close],MATCH(EDATE(tblAEX[[#This Row],[Datum]],-12),tblAEX[Datum]))-1</f>
        <v>-0.21616613911835092</v>
      </c>
      <c r="H2212" t="e">
        <f ca="1">IF(tblAEX[[#This Row],[Close]]=MinClose,tblAEX[[#This Row],[Close]],NA())</f>
        <v>#N/A</v>
      </c>
      <c r="I2212" t="e">
        <f ca="1">IF(tblAEX[[#This Row],[Close]]=MaxClose,tblAEX[[#This Row],[Close]],NA())</f>
        <v>#N/A</v>
      </c>
    </row>
    <row r="2213" spans="1:9" x14ac:dyDescent="0.25">
      <c r="A2213" s="1">
        <v>39688</v>
      </c>
      <c r="B2213">
        <v>405.45</v>
      </c>
      <c r="C2213">
        <v>412.77</v>
      </c>
      <c r="D2213">
        <v>403.47</v>
      </c>
      <c r="E2213">
        <v>411.13</v>
      </c>
      <c r="F2213">
        <f>IF(tblAEX[[#This Row],[Datum]]&lt;=INDEX(tblRecessie[Eind],MATCH(tblAEX[[#This Row],[Datum]],tblRecessie[Start])),1,NA())</f>
        <v>1</v>
      </c>
      <c r="G2213" s="3">
        <f>tblAEX[[#This Row],[Close]]/INDEX(tblAEX[Close],MATCH(EDATE(tblAEX[[#This Row],[Datum]],-12),tblAEX[Datum]))-1</f>
        <v>-0.19070490738371293</v>
      </c>
      <c r="H2213" t="e">
        <f ca="1">IF(tblAEX[[#This Row],[Close]]=MinClose,tblAEX[[#This Row],[Close]],NA())</f>
        <v>#N/A</v>
      </c>
      <c r="I2213" t="e">
        <f ca="1">IF(tblAEX[[#This Row],[Close]]=MaxClose,tblAEX[[#This Row],[Close]],NA())</f>
        <v>#N/A</v>
      </c>
    </row>
    <row r="2214" spans="1:9" x14ac:dyDescent="0.25">
      <c r="A2214" s="1">
        <v>39689</v>
      </c>
      <c r="B2214">
        <v>411.78</v>
      </c>
      <c r="C2214">
        <v>415.11</v>
      </c>
      <c r="D2214">
        <v>410.33</v>
      </c>
      <c r="E2214">
        <v>412.84</v>
      </c>
      <c r="F2214">
        <f>IF(tblAEX[[#This Row],[Datum]]&lt;=INDEX(tblRecessie[Eind],MATCH(tblAEX[[#This Row],[Datum]],tblRecessie[Start])),1,NA())</f>
        <v>1</v>
      </c>
      <c r="G2214" s="3">
        <f>tblAEX[[#This Row],[Close]]/INDEX(tblAEX[Close],MATCH(EDATE(tblAEX[[#This Row],[Datum]],-12),tblAEX[Datum]))-1</f>
        <v>-0.19176178077096273</v>
      </c>
      <c r="H2214" t="e">
        <f ca="1">IF(tblAEX[[#This Row],[Close]]=MinClose,tblAEX[[#This Row],[Close]],NA())</f>
        <v>#N/A</v>
      </c>
      <c r="I2214" t="e">
        <f ca="1">IF(tblAEX[[#This Row],[Close]]=MaxClose,tblAEX[[#This Row],[Close]],NA())</f>
        <v>#N/A</v>
      </c>
    </row>
    <row r="2215" spans="1:9" x14ac:dyDescent="0.25">
      <c r="A2215" s="1">
        <v>39692</v>
      </c>
      <c r="B2215">
        <v>409.38</v>
      </c>
      <c r="C2215">
        <v>413.42</v>
      </c>
      <c r="D2215">
        <v>408.68</v>
      </c>
      <c r="E2215">
        <v>412.09</v>
      </c>
      <c r="F2215">
        <f>IF(tblAEX[[#This Row],[Datum]]&lt;=INDEX(tblRecessie[Eind],MATCH(tblAEX[[#This Row],[Datum]],tblRecessie[Start])),1,NA())</f>
        <v>1</v>
      </c>
      <c r="G2215" s="3">
        <f>tblAEX[[#This Row],[Close]]/INDEX(tblAEX[Close],MATCH(EDATE(tblAEX[[#This Row],[Datum]],-12),tblAEX[Datum]))-1</f>
        <v>-0.21165802613203766</v>
      </c>
      <c r="H2215" t="e">
        <f ca="1">IF(tblAEX[[#This Row],[Close]]=MinClose,tblAEX[[#This Row],[Close]],NA())</f>
        <v>#N/A</v>
      </c>
      <c r="I2215" t="e">
        <f ca="1">IF(tblAEX[[#This Row],[Close]]=MaxClose,tblAEX[[#This Row],[Close]],NA())</f>
        <v>#N/A</v>
      </c>
    </row>
    <row r="2216" spans="1:9" x14ac:dyDescent="0.25">
      <c r="A2216" s="1">
        <v>39693</v>
      </c>
      <c r="B2216">
        <v>410.52</v>
      </c>
      <c r="C2216">
        <v>416.28</v>
      </c>
      <c r="D2216">
        <v>409.64</v>
      </c>
      <c r="E2216">
        <v>414.7</v>
      </c>
      <c r="F2216">
        <f>IF(tblAEX[[#This Row],[Datum]]&lt;=INDEX(tblRecessie[Eind],MATCH(tblAEX[[#This Row],[Datum]],tblRecessie[Start])),1,NA())</f>
        <v>1</v>
      </c>
      <c r="G2216" s="3">
        <f>tblAEX[[#This Row],[Close]]/INDEX(tblAEX[Close],MATCH(EDATE(tblAEX[[#This Row],[Datum]],-12),tblAEX[Datum]))-1</f>
        <v>-0.20666500870430249</v>
      </c>
      <c r="H2216" t="e">
        <f ca="1">IF(tblAEX[[#This Row],[Close]]=MinClose,tblAEX[[#This Row],[Close]],NA())</f>
        <v>#N/A</v>
      </c>
      <c r="I2216" t="e">
        <f ca="1">IF(tblAEX[[#This Row],[Close]]=MaxClose,tblAEX[[#This Row],[Close]],NA())</f>
        <v>#N/A</v>
      </c>
    </row>
    <row r="2217" spans="1:9" x14ac:dyDescent="0.25">
      <c r="A2217" s="1">
        <v>39694</v>
      </c>
      <c r="B2217">
        <v>411.51</v>
      </c>
      <c r="C2217">
        <v>413.06</v>
      </c>
      <c r="D2217">
        <v>406.32</v>
      </c>
      <c r="E2217">
        <v>406.32</v>
      </c>
      <c r="F2217">
        <f>IF(tblAEX[[#This Row],[Datum]]&lt;=INDEX(tblRecessie[Eind],MATCH(tblAEX[[#This Row],[Datum]],tblRecessie[Start])),1,NA())</f>
        <v>1</v>
      </c>
      <c r="G2217" s="3">
        <f>tblAEX[[#This Row],[Close]]/INDEX(tblAEX[Close],MATCH(EDATE(tblAEX[[#This Row],[Datum]],-12),tblAEX[Datum]))-1</f>
        <v>-0.22658748286888997</v>
      </c>
      <c r="H2217" t="e">
        <f ca="1">IF(tblAEX[[#This Row],[Close]]=MinClose,tblAEX[[#This Row],[Close]],NA())</f>
        <v>#N/A</v>
      </c>
      <c r="I2217" t="e">
        <f ca="1">IF(tblAEX[[#This Row],[Close]]=MaxClose,tblAEX[[#This Row],[Close]],NA())</f>
        <v>#N/A</v>
      </c>
    </row>
    <row r="2218" spans="1:9" x14ac:dyDescent="0.25">
      <c r="A2218" s="1">
        <v>39695</v>
      </c>
      <c r="B2218">
        <v>408.71</v>
      </c>
      <c r="C2218">
        <v>409.84</v>
      </c>
      <c r="D2218">
        <v>397.17</v>
      </c>
      <c r="E2218">
        <v>397.17</v>
      </c>
      <c r="F2218">
        <f>IF(tblAEX[[#This Row],[Datum]]&lt;=INDEX(tblRecessie[Eind],MATCH(tblAEX[[#This Row],[Datum]],tblRecessie[Start])),1,NA())</f>
        <v>1</v>
      </c>
      <c r="G2218" s="3">
        <f>tblAEX[[#This Row],[Close]]/INDEX(tblAEX[Close],MATCH(EDATE(tblAEX[[#This Row],[Datum]],-12),tblAEX[Datum]))-1</f>
        <v>-0.25203389830508471</v>
      </c>
      <c r="H2218" t="e">
        <f ca="1">IF(tblAEX[[#This Row],[Close]]=MinClose,tblAEX[[#This Row],[Close]],NA())</f>
        <v>#N/A</v>
      </c>
      <c r="I2218" t="e">
        <f ca="1">IF(tblAEX[[#This Row],[Close]]=MaxClose,tblAEX[[#This Row],[Close]],NA())</f>
        <v>#N/A</v>
      </c>
    </row>
    <row r="2219" spans="1:9" x14ac:dyDescent="0.25">
      <c r="A2219" s="1">
        <v>39696</v>
      </c>
      <c r="B2219">
        <v>393.47</v>
      </c>
      <c r="C2219">
        <v>395.49</v>
      </c>
      <c r="D2219">
        <v>388.35</v>
      </c>
      <c r="E2219">
        <v>389.22</v>
      </c>
      <c r="F2219">
        <f>IF(tblAEX[[#This Row],[Datum]]&lt;=INDEX(tblRecessie[Eind],MATCH(tblAEX[[#This Row],[Datum]],tblRecessie[Start])),1,NA())</f>
        <v>1</v>
      </c>
      <c r="G2219" s="3">
        <f>tblAEX[[#This Row],[Close]]/INDEX(tblAEX[Close],MATCH(EDATE(tblAEX[[#This Row],[Datum]],-12),tblAEX[Datum]))-1</f>
        <v>-0.25582195709533084</v>
      </c>
      <c r="H2219" t="e">
        <f ca="1">IF(tblAEX[[#This Row],[Close]]=MinClose,tblAEX[[#This Row],[Close]],NA())</f>
        <v>#N/A</v>
      </c>
      <c r="I2219" t="e">
        <f ca="1">IF(tblAEX[[#This Row],[Close]]=MaxClose,tblAEX[[#This Row],[Close]],NA())</f>
        <v>#N/A</v>
      </c>
    </row>
    <row r="2220" spans="1:9" x14ac:dyDescent="0.25">
      <c r="A2220" s="1">
        <v>39699</v>
      </c>
      <c r="B2220">
        <v>405.06</v>
      </c>
      <c r="C2220">
        <v>405.27</v>
      </c>
      <c r="D2220">
        <v>395.96</v>
      </c>
      <c r="E2220">
        <v>398.79</v>
      </c>
      <c r="F2220">
        <f>IF(tblAEX[[#This Row],[Datum]]&lt;=INDEX(tblRecessie[Eind],MATCH(tblAEX[[#This Row],[Datum]],tblRecessie[Start])),1,NA())</f>
        <v>1</v>
      </c>
      <c r="G2220" s="3">
        <f>tblAEX[[#This Row],[Close]]/INDEX(tblAEX[Close],MATCH(EDATE(tblAEX[[#This Row],[Datum]],-12),tblAEX[Datum]))-1</f>
        <v>-0.22928705332122212</v>
      </c>
      <c r="H2220" t="e">
        <f ca="1">IF(tblAEX[[#This Row],[Close]]=MinClose,tblAEX[[#This Row],[Close]],NA())</f>
        <v>#N/A</v>
      </c>
      <c r="I2220" t="e">
        <f ca="1">IF(tblAEX[[#This Row],[Close]]=MaxClose,tblAEX[[#This Row],[Close]],NA())</f>
        <v>#N/A</v>
      </c>
    </row>
    <row r="2221" spans="1:9" x14ac:dyDescent="0.25">
      <c r="A2221" s="1">
        <v>39700</v>
      </c>
      <c r="B2221">
        <v>398.06</v>
      </c>
      <c r="C2221">
        <v>402.3</v>
      </c>
      <c r="D2221">
        <v>393.61</v>
      </c>
      <c r="E2221">
        <v>395.73</v>
      </c>
      <c r="F2221">
        <f>IF(tblAEX[[#This Row],[Datum]]&lt;=INDEX(tblRecessie[Eind],MATCH(tblAEX[[#This Row],[Datum]],tblRecessie[Start])),1,NA())</f>
        <v>1</v>
      </c>
      <c r="G2221" s="3">
        <f>tblAEX[[#This Row],[Close]]/INDEX(tblAEX[Close],MATCH(EDATE(tblAEX[[#This Row],[Datum]],-12),tblAEX[Datum]))-1</f>
        <v>-0.2352008967396555</v>
      </c>
      <c r="H2221" t="e">
        <f ca="1">IF(tblAEX[[#This Row],[Close]]=MinClose,tblAEX[[#This Row],[Close]],NA())</f>
        <v>#N/A</v>
      </c>
      <c r="I2221" t="e">
        <f ca="1">IF(tblAEX[[#This Row],[Close]]=MaxClose,tblAEX[[#This Row],[Close]],NA())</f>
        <v>#N/A</v>
      </c>
    </row>
    <row r="2222" spans="1:9" x14ac:dyDescent="0.25">
      <c r="A2222" s="1">
        <v>39701</v>
      </c>
      <c r="B2222">
        <v>394.87</v>
      </c>
      <c r="C2222">
        <v>397.21</v>
      </c>
      <c r="D2222">
        <v>391.56</v>
      </c>
      <c r="E2222">
        <v>393.9</v>
      </c>
      <c r="F2222">
        <f>IF(tblAEX[[#This Row],[Datum]]&lt;=INDEX(tblRecessie[Eind],MATCH(tblAEX[[#This Row],[Datum]],tblRecessie[Start])),1,NA())</f>
        <v>1</v>
      </c>
      <c r="G2222" s="3">
        <f>tblAEX[[#This Row],[Close]]/INDEX(tblAEX[Close],MATCH(EDATE(tblAEX[[#This Row],[Datum]],-12),tblAEX[Datum]))-1</f>
        <v>-0.23201403782413732</v>
      </c>
      <c r="H2222" t="e">
        <f ca="1">IF(tblAEX[[#This Row],[Close]]=MinClose,tblAEX[[#This Row],[Close]],NA())</f>
        <v>#N/A</v>
      </c>
      <c r="I2222" t="e">
        <f ca="1">IF(tblAEX[[#This Row],[Close]]=MaxClose,tblAEX[[#This Row],[Close]],NA())</f>
        <v>#N/A</v>
      </c>
    </row>
    <row r="2223" spans="1:9" x14ac:dyDescent="0.25">
      <c r="A2223" s="1">
        <v>39702</v>
      </c>
      <c r="B2223">
        <v>394.1</v>
      </c>
      <c r="C2223">
        <v>395.25</v>
      </c>
      <c r="D2223">
        <v>387.67</v>
      </c>
      <c r="E2223">
        <v>392.56</v>
      </c>
      <c r="F2223">
        <f>IF(tblAEX[[#This Row],[Datum]]&lt;=INDEX(tblRecessie[Eind],MATCH(tblAEX[[#This Row],[Datum]],tblRecessie[Start])),1,NA())</f>
        <v>1</v>
      </c>
      <c r="G2223" s="3">
        <f>tblAEX[[#This Row],[Close]]/INDEX(tblAEX[Close],MATCH(EDATE(tblAEX[[#This Row],[Datum]],-12),tblAEX[Datum]))-1</f>
        <v>-0.24729162272544236</v>
      </c>
      <c r="H2223" t="e">
        <f ca="1">IF(tblAEX[[#This Row],[Close]]=MinClose,tblAEX[[#This Row],[Close]],NA())</f>
        <v>#N/A</v>
      </c>
      <c r="I2223" t="e">
        <f ca="1">IF(tblAEX[[#This Row],[Close]]=MaxClose,tblAEX[[#This Row],[Close]],NA())</f>
        <v>#N/A</v>
      </c>
    </row>
    <row r="2224" spans="1:9" x14ac:dyDescent="0.25">
      <c r="A2224" s="1">
        <v>39703</v>
      </c>
      <c r="B2224">
        <v>397.85</v>
      </c>
      <c r="C2224">
        <v>399.57</v>
      </c>
      <c r="D2224">
        <v>392.62</v>
      </c>
      <c r="E2224">
        <v>399.57</v>
      </c>
      <c r="F2224">
        <f>IF(tblAEX[[#This Row],[Datum]]&lt;=INDEX(tblRecessie[Eind],MATCH(tblAEX[[#This Row],[Datum]],tblRecessie[Start])),1,NA())</f>
        <v>1</v>
      </c>
      <c r="G2224" s="3">
        <f>tblAEX[[#This Row],[Close]]/INDEX(tblAEX[Close],MATCH(EDATE(tblAEX[[#This Row],[Datum]],-12),tblAEX[Datum]))-1</f>
        <v>-0.23655852344376938</v>
      </c>
      <c r="H2224" t="e">
        <f ca="1">IF(tblAEX[[#This Row],[Close]]=MinClose,tblAEX[[#This Row],[Close]],NA())</f>
        <v>#N/A</v>
      </c>
      <c r="I2224" t="e">
        <f ca="1">IF(tblAEX[[#This Row],[Close]]=MaxClose,tblAEX[[#This Row],[Close]],NA())</f>
        <v>#N/A</v>
      </c>
    </row>
    <row r="2225" spans="1:9" x14ac:dyDescent="0.25">
      <c r="A2225" s="1">
        <v>39706</v>
      </c>
      <c r="B2225">
        <v>386.7</v>
      </c>
      <c r="C2225">
        <v>388.69</v>
      </c>
      <c r="D2225">
        <v>379.21</v>
      </c>
      <c r="E2225">
        <v>385.04</v>
      </c>
      <c r="F2225">
        <f>IF(tblAEX[[#This Row],[Datum]]&lt;=INDEX(tblRecessie[Eind],MATCH(tblAEX[[#This Row],[Datum]],tblRecessie[Start])),1,NA())</f>
        <v>1</v>
      </c>
      <c r="G2225" s="3">
        <f>tblAEX[[#This Row],[Close]]/INDEX(tblAEX[Close],MATCH(EDATE(tblAEX[[#This Row],[Datum]],-12),tblAEX[Datum]))-1</f>
        <v>-0.27125444772503593</v>
      </c>
      <c r="H2225" t="e">
        <f ca="1">IF(tblAEX[[#This Row],[Close]]=MinClose,tblAEX[[#This Row],[Close]],NA())</f>
        <v>#N/A</v>
      </c>
      <c r="I2225" t="e">
        <f ca="1">IF(tblAEX[[#This Row],[Close]]=MaxClose,tblAEX[[#This Row],[Close]],NA())</f>
        <v>#N/A</v>
      </c>
    </row>
    <row r="2226" spans="1:9" x14ac:dyDescent="0.25">
      <c r="A2226" s="1">
        <v>39707</v>
      </c>
      <c r="B2226">
        <v>378.5</v>
      </c>
      <c r="C2226">
        <v>381.13</v>
      </c>
      <c r="D2226">
        <v>364.98</v>
      </c>
      <c r="E2226">
        <v>371.2</v>
      </c>
      <c r="F2226">
        <f>IF(tblAEX[[#This Row],[Datum]]&lt;=INDEX(tblRecessie[Eind],MATCH(tblAEX[[#This Row],[Datum]],tblRecessie[Start])),1,NA())</f>
        <v>1</v>
      </c>
      <c r="G2226" s="3">
        <f>tblAEX[[#This Row],[Close]]/INDEX(tblAEX[Close],MATCH(EDATE(tblAEX[[#This Row],[Datum]],-12),tblAEX[Datum]))-1</f>
        <v>-0.29744870921341515</v>
      </c>
      <c r="H2226" t="e">
        <f ca="1">IF(tblAEX[[#This Row],[Close]]=MinClose,tblAEX[[#This Row],[Close]],NA())</f>
        <v>#N/A</v>
      </c>
      <c r="I2226" t="e">
        <f ca="1">IF(tblAEX[[#This Row],[Close]]=MaxClose,tblAEX[[#This Row],[Close]],NA())</f>
        <v>#N/A</v>
      </c>
    </row>
    <row r="2227" spans="1:9" x14ac:dyDescent="0.25">
      <c r="A2227" s="1">
        <v>39708</v>
      </c>
      <c r="B2227">
        <v>380.56</v>
      </c>
      <c r="C2227">
        <v>380.56</v>
      </c>
      <c r="D2227">
        <v>356.98</v>
      </c>
      <c r="E2227">
        <v>356.98</v>
      </c>
      <c r="F2227">
        <f>IF(tblAEX[[#This Row],[Datum]]&lt;=INDEX(tblRecessie[Eind],MATCH(tblAEX[[#This Row],[Datum]],tblRecessie[Start])),1,NA())</f>
        <v>1</v>
      </c>
      <c r="G2227" s="3">
        <f>tblAEX[[#This Row],[Close]]/INDEX(tblAEX[Close],MATCH(EDATE(tblAEX[[#This Row],[Datum]],-12),tblAEX[Datum]))-1</f>
        <v>-0.31742480735769329</v>
      </c>
      <c r="H2227" t="e">
        <f ca="1">IF(tblAEX[[#This Row],[Close]]=MinClose,tblAEX[[#This Row],[Close]],NA())</f>
        <v>#N/A</v>
      </c>
      <c r="I2227" t="e">
        <f ca="1">IF(tblAEX[[#This Row],[Close]]=MaxClose,tblAEX[[#This Row],[Close]],NA())</f>
        <v>#N/A</v>
      </c>
    </row>
    <row r="2228" spans="1:9" x14ac:dyDescent="0.25">
      <c r="A2228" s="1">
        <v>39709</v>
      </c>
      <c r="B2228">
        <v>354.91</v>
      </c>
      <c r="C2228">
        <v>361.74</v>
      </c>
      <c r="D2228">
        <v>349.76</v>
      </c>
      <c r="E2228">
        <v>351.66</v>
      </c>
      <c r="F2228">
        <f>IF(tblAEX[[#This Row],[Datum]]&lt;=INDEX(tblRecessie[Eind],MATCH(tblAEX[[#This Row],[Datum]],tblRecessie[Start])),1,NA())</f>
        <v>1</v>
      </c>
      <c r="G2228" s="3">
        <f>tblAEX[[#This Row],[Close]]/INDEX(tblAEX[Close],MATCH(EDATE(tblAEX[[#This Row],[Datum]],-12),tblAEX[Datum]))-1</f>
        <v>-0.33774011299435025</v>
      </c>
      <c r="H2228" t="e">
        <f ca="1">IF(tblAEX[[#This Row],[Close]]=MinClose,tblAEX[[#This Row],[Close]],NA())</f>
        <v>#N/A</v>
      </c>
      <c r="I2228" t="e">
        <f ca="1">IF(tblAEX[[#This Row],[Close]]=MaxClose,tblAEX[[#This Row],[Close]],NA())</f>
        <v>#N/A</v>
      </c>
    </row>
    <row r="2229" spans="1:9" x14ac:dyDescent="0.25">
      <c r="A2229" s="1">
        <v>39710</v>
      </c>
      <c r="B2229">
        <v>370.85</v>
      </c>
      <c r="C2229">
        <v>381.83</v>
      </c>
      <c r="D2229">
        <v>367.7</v>
      </c>
      <c r="E2229">
        <v>381.83</v>
      </c>
      <c r="F2229">
        <f>IF(tblAEX[[#This Row],[Datum]]&lt;=INDEX(tblRecessie[Eind],MATCH(tblAEX[[#This Row],[Datum]],tblRecessie[Start])),1,NA())</f>
        <v>1</v>
      </c>
      <c r="G2229" s="3">
        <f>tblAEX[[#This Row],[Close]]/INDEX(tblAEX[Close],MATCH(EDATE(tblAEX[[#This Row],[Datum]],-12),tblAEX[Datum]))-1</f>
        <v>-0.29751260256834822</v>
      </c>
      <c r="H2229" t="e">
        <f ca="1">IF(tblAEX[[#This Row],[Close]]=MinClose,tblAEX[[#This Row],[Close]],NA())</f>
        <v>#N/A</v>
      </c>
      <c r="I2229" t="e">
        <f ca="1">IF(tblAEX[[#This Row],[Close]]=MaxClose,tblAEX[[#This Row],[Close]],NA())</f>
        <v>#N/A</v>
      </c>
    </row>
    <row r="2230" spans="1:9" x14ac:dyDescent="0.25">
      <c r="A2230" s="1">
        <v>39713</v>
      </c>
      <c r="B2230">
        <v>383.18</v>
      </c>
      <c r="C2230">
        <v>385.43</v>
      </c>
      <c r="D2230">
        <v>375.19</v>
      </c>
      <c r="E2230">
        <v>375.19</v>
      </c>
      <c r="F2230">
        <f>IF(tblAEX[[#This Row],[Datum]]&lt;=INDEX(tblRecessie[Eind],MATCH(tblAEX[[#This Row],[Datum]],tblRecessie[Start])),1,NA())</f>
        <v>1</v>
      </c>
      <c r="G2230" s="3">
        <f>tblAEX[[#This Row],[Close]]/INDEX(tblAEX[Close],MATCH(EDATE(tblAEX[[#This Row],[Datum]],-12),tblAEX[Datum]))-1</f>
        <v>-0.31113559166437155</v>
      </c>
      <c r="H2230" t="e">
        <f ca="1">IF(tblAEX[[#This Row],[Close]]=MinClose,tblAEX[[#This Row],[Close]],NA())</f>
        <v>#N/A</v>
      </c>
      <c r="I2230" t="e">
        <f ca="1">IF(tblAEX[[#This Row],[Close]]=MaxClose,tblAEX[[#This Row],[Close]],NA())</f>
        <v>#N/A</v>
      </c>
    </row>
    <row r="2231" spans="1:9" x14ac:dyDescent="0.25">
      <c r="A2231" s="1">
        <v>39714</v>
      </c>
      <c r="B2231">
        <v>373.37</v>
      </c>
      <c r="C2231">
        <v>374.34</v>
      </c>
      <c r="D2231">
        <v>365.78</v>
      </c>
      <c r="E2231">
        <v>367.64</v>
      </c>
      <c r="F2231">
        <f>IF(tblAEX[[#This Row],[Datum]]&lt;=INDEX(tblRecessie[Eind],MATCH(tblAEX[[#This Row],[Datum]],tblRecessie[Start])),1,NA())</f>
        <v>1</v>
      </c>
      <c r="G2231" s="3">
        <f>tblAEX[[#This Row],[Close]]/INDEX(tblAEX[Close],MATCH(EDATE(tblAEX[[#This Row],[Datum]],-12),tblAEX[Datum]))-1</f>
        <v>-0.32499770494813185</v>
      </c>
      <c r="H2231" t="e">
        <f ca="1">IF(tblAEX[[#This Row],[Close]]=MinClose,tblAEX[[#This Row],[Close]],NA())</f>
        <v>#N/A</v>
      </c>
      <c r="I2231" t="e">
        <f ca="1">IF(tblAEX[[#This Row],[Close]]=MaxClose,tblAEX[[#This Row],[Close]],NA())</f>
        <v>#N/A</v>
      </c>
    </row>
    <row r="2232" spans="1:9" x14ac:dyDescent="0.25">
      <c r="A2232" s="1">
        <v>39715</v>
      </c>
      <c r="B2232">
        <v>368.19</v>
      </c>
      <c r="C2232">
        <v>370.09</v>
      </c>
      <c r="D2232">
        <v>360.62</v>
      </c>
      <c r="E2232">
        <v>360.62</v>
      </c>
      <c r="F2232">
        <f>IF(tblAEX[[#This Row],[Datum]]&lt;=INDEX(tblRecessie[Eind],MATCH(tblAEX[[#This Row],[Datum]],tblRecessie[Start])),1,NA())</f>
        <v>1</v>
      </c>
      <c r="G2232" s="3">
        <f>tblAEX[[#This Row],[Close]]/INDEX(tblAEX[Close],MATCH(EDATE(tblAEX[[#This Row],[Datum]],-12),tblAEX[Datum]))-1</f>
        <v>-0.33419493011834644</v>
      </c>
      <c r="H2232" t="e">
        <f ca="1">IF(tblAEX[[#This Row],[Close]]=MinClose,tblAEX[[#This Row],[Close]],NA())</f>
        <v>#N/A</v>
      </c>
      <c r="I2232" t="e">
        <f ca="1">IF(tblAEX[[#This Row],[Close]]=MaxClose,tblAEX[[#This Row],[Close]],NA())</f>
        <v>#N/A</v>
      </c>
    </row>
    <row r="2233" spans="1:9" x14ac:dyDescent="0.25">
      <c r="A2233" s="1">
        <v>39716</v>
      </c>
      <c r="B2233">
        <v>360</v>
      </c>
      <c r="C2233">
        <v>369.35</v>
      </c>
      <c r="D2233">
        <v>359.15</v>
      </c>
      <c r="E2233">
        <v>369.35</v>
      </c>
      <c r="F2233">
        <f>IF(tblAEX[[#This Row],[Datum]]&lt;=INDEX(tblRecessie[Eind],MATCH(tblAEX[[#This Row],[Datum]],tblRecessie[Start])),1,NA())</f>
        <v>1</v>
      </c>
      <c r="G2233" s="3">
        <f>tblAEX[[#This Row],[Close]]/INDEX(tblAEX[Close],MATCH(EDATE(tblAEX[[#This Row],[Datum]],-12),tblAEX[Datum]))-1</f>
        <v>-0.3096132637993233</v>
      </c>
      <c r="H2233" t="e">
        <f ca="1">IF(tblAEX[[#This Row],[Close]]=MinClose,tblAEX[[#This Row],[Close]],NA())</f>
        <v>#N/A</v>
      </c>
      <c r="I2233" t="e">
        <f ca="1">IF(tblAEX[[#This Row],[Close]]=MaxClose,tblAEX[[#This Row],[Close]],NA())</f>
        <v>#N/A</v>
      </c>
    </row>
    <row r="2234" spans="1:9" x14ac:dyDescent="0.25">
      <c r="A2234" s="1">
        <v>39717</v>
      </c>
      <c r="B2234">
        <v>364.71</v>
      </c>
      <c r="C2234">
        <v>364.71</v>
      </c>
      <c r="D2234">
        <v>354.58</v>
      </c>
      <c r="E2234">
        <v>354.58</v>
      </c>
      <c r="F2234">
        <f>IF(tblAEX[[#This Row],[Datum]]&lt;=INDEX(tblRecessie[Eind],MATCH(tblAEX[[#This Row],[Datum]],tblRecessie[Start])),1,NA())</f>
        <v>1</v>
      </c>
      <c r="G2234" s="3">
        <f>tblAEX[[#This Row],[Close]]/INDEX(tblAEX[Close],MATCH(EDATE(tblAEX[[#This Row],[Datum]],-12),tblAEX[Datum]))-1</f>
        <v>-0.34260340767932962</v>
      </c>
      <c r="H2234" t="e">
        <f ca="1">IF(tblAEX[[#This Row],[Close]]=MinClose,tblAEX[[#This Row],[Close]],NA())</f>
        <v>#N/A</v>
      </c>
      <c r="I2234" t="e">
        <f ca="1">IF(tblAEX[[#This Row],[Close]]=MaxClose,tblAEX[[#This Row],[Close]],NA())</f>
        <v>#N/A</v>
      </c>
    </row>
    <row r="2235" spans="1:9" x14ac:dyDescent="0.25">
      <c r="A2235" s="1">
        <v>39720</v>
      </c>
      <c r="B2235">
        <v>354.22</v>
      </c>
      <c r="C2235">
        <v>354.22</v>
      </c>
      <c r="D2235">
        <v>323.55</v>
      </c>
      <c r="E2235">
        <v>323.55</v>
      </c>
      <c r="F2235">
        <f>IF(tblAEX[[#This Row],[Datum]]&lt;=INDEX(tblRecessie[Eind],MATCH(tblAEX[[#This Row],[Datum]],tblRecessie[Start])),1,NA())</f>
        <v>1</v>
      </c>
      <c r="G2235" s="3">
        <f>tblAEX[[#This Row],[Close]]/INDEX(tblAEX[Close],MATCH(EDATE(tblAEX[[#This Row],[Datum]],-12),tblAEX[Datum]))-1</f>
        <v>-0.40191874006432771</v>
      </c>
      <c r="H2235" t="e">
        <f ca="1">IF(tblAEX[[#This Row],[Close]]=MinClose,tblAEX[[#This Row],[Close]],NA())</f>
        <v>#N/A</v>
      </c>
      <c r="I2235" t="e">
        <f ca="1">IF(tblAEX[[#This Row],[Close]]=MaxClose,tblAEX[[#This Row],[Close]],NA())</f>
        <v>#N/A</v>
      </c>
    </row>
    <row r="2236" spans="1:9" x14ac:dyDescent="0.25">
      <c r="A2236" s="1">
        <v>39721</v>
      </c>
      <c r="B2236">
        <v>316.8</v>
      </c>
      <c r="C2236">
        <v>333.42</v>
      </c>
      <c r="D2236">
        <v>310.67</v>
      </c>
      <c r="E2236">
        <v>331.45</v>
      </c>
      <c r="F2236">
        <f>IF(tblAEX[[#This Row],[Datum]]&lt;=INDEX(tblRecessie[Eind],MATCH(tblAEX[[#This Row],[Datum]],tblRecessie[Start])),1,NA())</f>
        <v>1</v>
      </c>
      <c r="G2236" s="3">
        <f>tblAEX[[#This Row],[Close]]/INDEX(tblAEX[Close],MATCH(EDATE(tblAEX[[#This Row],[Datum]],-12),tblAEX[Datum]))-1</f>
        <v>-0.3873156124071131</v>
      </c>
      <c r="H2236" t="e">
        <f ca="1">IF(tblAEX[[#This Row],[Close]]=MinClose,tblAEX[[#This Row],[Close]],NA())</f>
        <v>#N/A</v>
      </c>
      <c r="I2236" t="e">
        <f ca="1">IF(tblAEX[[#This Row],[Close]]=MaxClose,tblAEX[[#This Row],[Close]],NA())</f>
        <v>#N/A</v>
      </c>
    </row>
    <row r="2237" spans="1:9" x14ac:dyDescent="0.25">
      <c r="A2237" s="1">
        <v>39722</v>
      </c>
      <c r="B2237">
        <v>335.66</v>
      </c>
      <c r="C2237">
        <v>336.73</v>
      </c>
      <c r="D2237">
        <v>328.77</v>
      </c>
      <c r="E2237">
        <v>334.24</v>
      </c>
      <c r="F2237">
        <f>IF(tblAEX[[#This Row],[Datum]]&lt;=INDEX(tblRecessie[Eind],MATCH(tblAEX[[#This Row],[Datum]],tblRecessie[Start])),1,NA())</f>
        <v>1</v>
      </c>
      <c r="G2237" s="3">
        <f>tblAEX[[#This Row],[Close]]/INDEX(tblAEX[Close],MATCH(EDATE(tblAEX[[#This Row],[Datum]],-12),tblAEX[Datum]))-1</f>
        <v>-0.38735634290741794</v>
      </c>
      <c r="H2237" t="e">
        <f ca="1">IF(tblAEX[[#This Row],[Close]]=MinClose,tblAEX[[#This Row],[Close]],NA())</f>
        <v>#N/A</v>
      </c>
      <c r="I2237" t="e">
        <f ca="1">IF(tblAEX[[#This Row],[Close]]=MaxClose,tblAEX[[#This Row],[Close]],NA())</f>
        <v>#N/A</v>
      </c>
    </row>
    <row r="2238" spans="1:9" x14ac:dyDescent="0.25">
      <c r="A2238" s="1">
        <v>39723</v>
      </c>
      <c r="B2238">
        <v>334.07</v>
      </c>
      <c r="C2238">
        <v>342.98</v>
      </c>
      <c r="D2238">
        <v>330.83</v>
      </c>
      <c r="E2238">
        <v>330.83</v>
      </c>
      <c r="F2238">
        <f>IF(tblAEX[[#This Row],[Datum]]&lt;=INDEX(tblRecessie[Eind],MATCH(tblAEX[[#This Row],[Datum]],tblRecessie[Start])),1,NA())</f>
        <v>1</v>
      </c>
      <c r="G2238" s="3">
        <f>tblAEX[[#This Row],[Close]]/INDEX(tblAEX[Close],MATCH(EDATE(tblAEX[[#This Row],[Datum]],-12),tblAEX[Datum]))-1</f>
        <v>-0.39065809588713096</v>
      </c>
      <c r="H2238" t="e">
        <f ca="1">IF(tblAEX[[#This Row],[Close]]=MinClose,tblAEX[[#This Row],[Close]],NA())</f>
        <v>#N/A</v>
      </c>
      <c r="I2238" t="e">
        <f ca="1">IF(tblAEX[[#This Row],[Close]]=MaxClose,tblAEX[[#This Row],[Close]],NA())</f>
        <v>#N/A</v>
      </c>
    </row>
    <row r="2239" spans="1:9" x14ac:dyDescent="0.25">
      <c r="A2239" s="1">
        <v>39724</v>
      </c>
      <c r="B2239">
        <v>331.95</v>
      </c>
      <c r="C2239">
        <v>344.23</v>
      </c>
      <c r="D2239">
        <v>328.64</v>
      </c>
      <c r="E2239">
        <v>344.02</v>
      </c>
      <c r="F2239">
        <f>IF(tblAEX[[#This Row],[Datum]]&lt;=INDEX(tblRecessie[Eind],MATCH(tblAEX[[#This Row],[Datum]],tblRecessie[Start])),1,NA())</f>
        <v>1</v>
      </c>
      <c r="G2239" s="3">
        <f>tblAEX[[#This Row],[Close]]/INDEX(tblAEX[Close],MATCH(EDATE(tblAEX[[#This Row],[Datum]],-12),tblAEX[Datum]))-1</f>
        <v>-0.36355058923649008</v>
      </c>
      <c r="H2239" t="e">
        <f ca="1">IF(tblAEX[[#This Row],[Close]]=MinClose,tblAEX[[#This Row],[Close]],NA())</f>
        <v>#N/A</v>
      </c>
      <c r="I2239" t="e">
        <f ca="1">IF(tblAEX[[#This Row],[Close]]=MaxClose,tblAEX[[#This Row],[Close]],NA())</f>
        <v>#N/A</v>
      </c>
    </row>
    <row r="2240" spans="1:9" x14ac:dyDescent="0.25">
      <c r="A2240" s="1">
        <v>39727</v>
      </c>
      <c r="B2240">
        <v>328.12</v>
      </c>
      <c r="C2240">
        <v>329.89</v>
      </c>
      <c r="D2240">
        <v>310.77999999999997</v>
      </c>
      <c r="E2240">
        <v>312.56</v>
      </c>
      <c r="F2240">
        <f>IF(tblAEX[[#This Row],[Datum]]&lt;=INDEX(tblRecessie[Eind],MATCH(tblAEX[[#This Row],[Datum]],tblRecessie[Start])),1,NA())</f>
        <v>1</v>
      </c>
      <c r="G2240" s="3">
        <f>tblAEX[[#This Row],[Close]]/INDEX(tblAEX[Close],MATCH(EDATE(tblAEX[[#This Row],[Datum]],-12),tblAEX[Datum]))-1</f>
        <v>-0.42817416758141236</v>
      </c>
      <c r="H2240" t="e">
        <f ca="1">IF(tblAEX[[#This Row],[Close]]=MinClose,tblAEX[[#This Row],[Close]],NA())</f>
        <v>#N/A</v>
      </c>
      <c r="I2240" t="e">
        <f ca="1">IF(tblAEX[[#This Row],[Close]]=MaxClose,tblAEX[[#This Row],[Close]],NA())</f>
        <v>#N/A</v>
      </c>
    </row>
    <row r="2241" spans="1:9" x14ac:dyDescent="0.25">
      <c r="A2241" s="1">
        <v>39728</v>
      </c>
      <c r="B2241">
        <v>320.06</v>
      </c>
      <c r="C2241">
        <v>320.52</v>
      </c>
      <c r="D2241">
        <v>306.77999999999997</v>
      </c>
      <c r="E2241">
        <v>309.44</v>
      </c>
      <c r="F2241">
        <f>IF(tblAEX[[#This Row],[Datum]]&lt;=INDEX(tblRecessie[Eind],MATCH(tblAEX[[#This Row],[Datum]],tblRecessie[Start])),1,NA())</f>
        <v>1</v>
      </c>
      <c r="G2241" s="3">
        <f>tblAEX[[#This Row],[Close]]/INDEX(tblAEX[Close],MATCH(EDATE(tblAEX[[#This Row],[Datum]],-12),tblAEX[Datum]))-1</f>
        <v>-0.43388218075375051</v>
      </c>
      <c r="H2241" t="e">
        <f ca="1">IF(tblAEX[[#This Row],[Close]]=MinClose,tblAEX[[#This Row],[Close]],NA())</f>
        <v>#N/A</v>
      </c>
      <c r="I2241" t="e">
        <f ca="1">IF(tblAEX[[#This Row],[Close]]=MaxClose,tblAEX[[#This Row],[Close]],NA())</f>
        <v>#N/A</v>
      </c>
    </row>
    <row r="2242" spans="1:9" x14ac:dyDescent="0.25">
      <c r="A2242" s="1">
        <v>39729</v>
      </c>
      <c r="B2242">
        <v>293.66000000000003</v>
      </c>
      <c r="C2242">
        <v>308.29000000000002</v>
      </c>
      <c r="D2242">
        <v>280.82</v>
      </c>
      <c r="E2242">
        <v>285.66000000000003</v>
      </c>
      <c r="F2242">
        <f>IF(tblAEX[[#This Row],[Datum]]&lt;=INDEX(tblRecessie[Eind],MATCH(tblAEX[[#This Row],[Datum]],tblRecessie[Start])),1,NA())</f>
        <v>1</v>
      </c>
      <c r="G2242" s="3">
        <f>tblAEX[[#This Row],[Close]]/INDEX(tblAEX[Close],MATCH(EDATE(tblAEX[[#This Row],[Datum]],-12),tblAEX[Datum]))-1</f>
        <v>-0.47661188369152963</v>
      </c>
      <c r="H2242" t="e">
        <f ca="1">IF(tblAEX[[#This Row],[Close]]=MinClose,tblAEX[[#This Row],[Close]],NA())</f>
        <v>#N/A</v>
      </c>
      <c r="I2242" t="e">
        <f ca="1">IF(tblAEX[[#This Row],[Close]]=MaxClose,tblAEX[[#This Row],[Close]],NA())</f>
        <v>#N/A</v>
      </c>
    </row>
    <row r="2243" spans="1:9" x14ac:dyDescent="0.25">
      <c r="A2243" s="1">
        <v>39730</v>
      </c>
      <c r="B2243">
        <v>287.42</v>
      </c>
      <c r="C2243">
        <v>296.57</v>
      </c>
      <c r="D2243">
        <v>278.64999999999998</v>
      </c>
      <c r="E2243">
        <v>281.97000000000003</v>
      </c>
      <c r="F2243">
        <f>IF(tblAEX[[#This Row],[Datum]]&lt;=INDEX(tblRecessie[Eind],MATCH(tblAEX[[#This Row],[Datum]],tblRecessie[Start])),1,NA())</f>
        <v>1</v>
      </c>
      <c r="G2243" s="3">
        <f>tblAEX[[#This Row],[Close]]/INDEX(tblAEX[Close],MATCH(EDATE(tblAEX[[#This Row],[Datum]],-12),tblAEX[Datum]))-1</f>
        <v>-0.48799753050551997</v>
      </c>
      <c r="H2243" t="e">
        <f ca="1">IF(tblAEX[[#This Row],[Close]]=MinClose,tblAEX[[#This Row],[Close]],NA())</f>
        <v>#N/A</v>
      </c>
      <c r="I2243" t="e">
        <f ca="1">IF(tblAEX[[#This Row],[Close]]=MaxClose,tblAEX[[#This Row],[Close]],NA())</f>
        <v>#N/A</v>
      </c>
    </row>
    <row r="2244" spans="1:9" x14ac:dyDescent="0.25">
      <c r="A2244" s="1">
        <v>39731</v>
      </c>
      <c r="B2244">
        <v>263.32</v>
      </c>
      <c r="C2244">
        <v>270.89999999999998</v>
      </c>
      <c r="D2244">
        <v>254.36</v>
      </c>
      <c r="E2244">
        <v>258.05</v>
      </c>
      <c r="F2244">
        <f>IF(tblAEX[[#This Row],[Datum]]&lt;=INDEX(tblRecessie[Eind],MATCH(tblAEX[[#This Row],[Datum]],tblRecessie[Start])),1,NA())</f>
        <v>1</v>
      </c>
      <c r="G2244" s="3">
        <f>tblAEX[[#This Row],[Close]]/INDEX(tblAEX[Close],MATCH(EDATE(tblAEX[[#This Row],[Datum]],-12),tblAEX[Datum]))-1</f>
        <v>-0.53468453035685304</v>
      </c>
      <c r="H2244" t="e">
        <f ca="1">IF(tblAEX[[#This Row],[Close]]=MinClose,tblAEX[[#This Row],[Close]],NA())</f>
        <v>#N/A</v>
      </c>
      <c r="I2244" t="e">
        <f ca="1">IF(tblAEX[[#This Row],[Close]]=MaxClose,tblAEX[[#This Row],[Close]],NA())</f>
        <v>#N/A</v>
      </c>
    </row>
    <row r="2245" spans="1:9" x14ac:dyDescent="0.25">
      <c r="A2245" s="1">
        <v>39734</v>
      </c>
      <c r="B2245">
        <v>272.95999999999998</v>
      </c>
      <c r="C2245">
        <v>285.27</v>
      </c>
      <c r="D2245">
        <v>269.94</v>
      </c>
      <c r="E2245">
        <v>285.27</v>
      </c>
      <c r="F2245">
        <f>IF(tblAEX[[#This Row],[Datum]]&lt;=INDEX(tblRecessie[Eind],MATCH(tblAEX[[#This Row],[Datum]],tblRecessie[Start])),1,NA())</f>
        <v>1</v>
      </c>
      <c r="G2245" s="3">
        <f>tblAEX[[#This Row],[Close]]/INDEX(tblAEX[Close],MATCH(EDATE(tblAEX[[#This Row],[Datum]],-12),tblAEX[Datum]))-1</f>
        <v>-0.48980577315162577</v>
      </c>
      <c r="H2245" t="e">
        <f ca="1">IF(tblAEX[[#This Row],[Close]]=MinClose,tblAEX[[#This Row],[Close]],NA())</f>
        <v>#N/A</v>
      </c>
      <c r="I2245" t="e">
        <f ca="1">IF(tblAEX[[#This Row],[Close]]=MaxClose,tblAEX[[#This Row],[Close]],NA())</f>
        <v>#N/A</v>
      </c>
    </row>
    <row r="2246" spans="1:9" x14ac:dyDescent="0.25">
      <c r="A2246" s="1">
        <v>39735</v>
      </c>
      <c r="B2246">
        <v>299.17</v>
      </c>
      <c r="C2246">
        <v>302.77</v>
      </c>
      <c r="D2246">
        <v>280.45999999999998</v>
      </c>
      <c r="E2246">
        <v>284.51</v>
      </c>
      <c r="F2246">
        <f>IF(tblAEX[[#This Row],[Datum]]&lt;=INDEX(tblRecessie[Eind],MATCH(tblAEX[[#This Row],[Datum]],tblRecessie[Start])),1,NA())</f>
        <v>1</v>
      </c>
      <c r="G2246" s="3">
        <f>tblAEX[[#This Row],[Close]]/INDEX(tblAEX[Close],MATCH(EDATE(tblAEX[[#This Row],[Datum]],-12),tblAEX[Datum]))-1</f>
        <v>-0.49116500339807567</v>
      </c>
      <c r="H2246" t="e">
        <f ca="1">IF(tblAEX[[#This Row],[Close]]=MinClose,tblAEX[[#This Row],[Close]],NA())</f>
        <v>#N/A</v>
      </c>
      <c r="I2246" t="e">
        <f ca="1">IF(tblAEX[[#This Row],[Close]]=MaxClose,tblAEX[[#This Row],[Close]],NA())</f>
        <v>#N/A</v>
      </c>
    </row>
    <row r="2247" spans="1:9" x14ac:dyDescent="0.25">
      <c r="A2247" s="1">
        <v>39736</v>
      </c>
      <c r="B2247">
        <v>280.95999999999998</v>
      </c>
      <c r="C2247">
        <v>281.43</v>
      </c>
      <c r="D2247">
        <v>261.83</v>
      </c>
      <c r="E2247">
        <v>263</v>
      </c>
      <c r="F2247">
        <f>IF(tblAEX[[#This Row],[Datum]]&lt;=INDEX(tblRecessie[Eind],MATCH(tblAEX[[#This Row],[Datum]],tblRecessie[Start])),1,NA())</f>
        <v>1</v>
      </c>
      <c r="G2247" s="3">
        <f>tblAEX[[#This Row],[Close]]/INDEX(tblAEX[Close],MATCH(EDATE(tblAEX[[#This Row],[Datum]],-12),tblAEX[Datum]))-1</f>
        <v>-0.5244724899199017</v>
      </c>
      <c r="H2247" t="e">
        <f ca="1">IF(tblAEX[[#This Row],[Close]]=MinClose,tblAEX[[#This Row],[Close]],NA())</f>
        <v>#N/A</v>
      </c>
      <c r="I2247" t="e">
        <f ca="1">IF(tblAEX[[#This Row],[Close]]=MaxClose,tblAEX[[#This Row],[Close]],NA())</f>
        <v>#N/A</v>
      </c>
    </row>
    <row r="2248" spans="1:9" x14ac:dyDescent="0.25">
      <c r="A2248" s="1">
        <v>39737</v>
      </c>
      <c r="B2248">
        <v>249.15</v>
      </c>
      <c r="C2248">
        <v>262.20999999999998</v>
      </c>
      <c r="D2248">
        <v>244.72</v>
      </c>
      <c r="E2248">
        <v>248.04</v>
      </c>
      <c r="F2248">
        <f>IF(tblAEX[[#This Row],[Datum]]&lt;=INDEX(tblRecessie[Eind],MATCH(tblAEX[[#This Row],[Datum]],tblRecessie[Start])),1,NA())</f>
        <v>1</v>
      </c>
      <c r="G2248" s="3">
        <f>tblAEX[[#This Row],[Close]]/INDEX(tblAEX[Close],MATCH(EDATE(tblAEX[[#This Row],[Datum]],-12),tblAEX[Datum]))-1</f>
        <v>-0.54926403779756494</v>
      </c>
      <c r="H2248" t="e">
        <f ca="1">IF(tblAEX[[#This Row],[Close]]=MinClose,tblAEX[[#This Row],[Close]],NA())</f>
        <v>#N/A</v>
      </c>
      <c r="I2248" t="e">
        <f ca="1">IF(tblAEX[[#This Row],[Close]]=MaxClose,tblAEX[[#This Row],[Close]],NA())</f>
        <v>#N/A</v>
      </c>
    </row>
    <row r="2249" spans="1:9" x14ac:dyDescent="0.25">
      <c r="A2249" s="1">
        <v>39738</v>
      </c>
      <c r="B2249">
        <v>259.95</v>
      </c>
      <c r="C2249">
        <v>260.97000000000003</v>
      </c>
      <c r="D2249">
        <v>242.37</v>
      </c>
      <c r="E2249">
        <v>252.26</v>
      </c>
      <c r="F2249">
        <f>IF(tblAEX[[#This Row],[Datum]]&lt;=INDEX(tblRecessie[Eind],MATCH(tblAEX[[#This Row],[Datum]],tblRecessie[Start])),1,NA())</f>
        <v>1</v>
      </c>
      <c r="G2249" s="3">
        <f>tblAEX[[#This Row],[Close]]/INDEX(tblAEX[Close],MATCH(EDATE(tblAEX[[#This Row],[Datum]],-12),tblAEX[Datum]))-1</f>
        <v>-0.54510864665043735</v>
      </c>
      <c r="H2249" t="e">
        <f ca="1">IF(tblAEX[[#This Row],[Close]]=MinClose,tblAEX[[#This Row],[Close]],NA())</f>
        <v>#N/A</v>
      </c>
      <c r="I2249" t="e">
        <f ca="1">IF(tblAEX[[#This Row],[Close]]=MaxClose,tblAEX[[#This Row],[Close]],NA())</f>
        <v>#N/A</v>
      </c>
    </row>
    <row r="2250" spans="1:9" x14ac:dyDescent="0.25">
      <c r="A2250" s="1">
        <v>39741</v>
      </c>
      <c r="B2250">
        <v>258.26</v>
      </c>
      <c r="C2250">
        <v>269.41000000000003</v>
      </c>
      <c r="D2250">
        <v>257.62</v>
      </c>
      <c r="E2250">
        <v>269.41000000000003</v>
      </c>
      <c r="F2250">
        <f>IF(tblAEX[[#This Row],[Datum]]&lt;=INDEX(tblRecessie[Eind],MATCH(tblAEX[[#This Row],[Datum]],tblRecessie[Start])),1,NA())</f>
        <v>1</v>
      </c>
      <c r="G2250" s="3">
        <f>tblAEX[[#This Row],[Close]]/INDEX(tblAEX[Close],MATCH(EDATE(tblAEX[[#This Row],[Datum]],-12),tblAEX[Datum]))-1</f>
        <v>-0.51109699664277275</v>
      </c>
      <c r="H2250" t="e">
        <f ca="1">IF(tblAEX[[#This Row],[Close]]=MinClose,tblAEX[[#This Row],[Close]],NA())</f>
        <v>#N/A</v>
      </c>
      <c r="I2250" t="e">
        <f ca="1">IF(tblAEX[[#This Row],[Close]]=MaxClose,tblAEX[[#This Row],[Close]],NA())</f>
        <v>#N/A</v>
      </c>
    </row>
    <row r="2251" spans="1:9" x14ac:dyDescent="0.25">
      <c r="A2251" s="1">
        <v>39742</v>
      </c>
      <c r="B2251">
        <v>275.32</v>
      </c>
      <c r="C2251">
        <v>275.73</v>
      </c>
      <c r="D2251">
        <v>267.11</v>
      </c>
      <c r="E2251">
        <v>269.36</v>
      </c>
      <c r="F2251">
        <f>IF(tblAEX[[#This Row],[Datum]]&lt;=INDEX(tblRecessie[Eind],MATCH(tblAEX[[#This Row],[Datum]],tblRecessie[Start])),1,NA())</f>
        <v>1</v>
      </c>
      <c r="G2251" s="3">
        <f>tblAEX[[#This Row],[Close]]/INDEX(tblAEX[Close],MATCH(EDATE(tblAEX[[#This Row],[Datum]],-12),tblAEX[Datum]))-1</f>
        <v>-0.51118773251066141</v>
      </c>
      <c r="H2251" t="e">
        <f ca="1">IF(tblAEX[[#This Row],[Close]]=MinClose,tblAEX[[#This Row],[Close]],NA())</f>
        <v>#N/A</v>
      </c>
      <c r="I2251" t="e">
        <f ca="1">IF(tblAEX[[#This Row],[Close]]=MaxClose,tblAEX[[#This Row],[Close]],NA())</f>
        <v>#N/A</v>
      </c>
    </row>
    <row r="2252" spans="1:9" x14ac:dyDescent="0.25">
      <c r="A2252" s="1">
        <v>39743</v>
      </c>
      <c r="B2252">
        <v>262.97000000000003</v>
      </c>
      <c r="C2252">
        <v>265.94</v>
      </c>
      <c r="D2252">
        <v>254.72</v>
      </c>
      <c r="E2252">
        <v>255.08</v>
      </c>
      <c r="F2252">
        <f>IF(tblAEX[[#This Row],[Datum]]&lt;=INDEX(tblRecessie[Eind],MATCH(tblAEX[[#This Row],[Datum]],tblRecessie[Start])),1,NA())</f>
        <v>1</v>
      </c>
      <c r="G2252" s="3">
        <f>tblAEX[[#This Row],[Close]]/INDEX(tblAEX[Close],MATCH(EDATE(tblAEX[[#This Row],[Datum]],-12),tblAEX[Datum]))-1</f>
        <v>-0.52887723251389829</v>
      </c>
      <c r="H2252" t="e">
        <f ca="1">IF(tblAEX[[#This Row],[Close]]=MinClose,tblAEX[[#This Row],[Close]],NA())</f>
        <v>#N/A</v>
      </c>
      <c r="I2252" t="e">
        <f ca="1">IF(tblAEX[[#This Row],[Close]]=MaxClose,tblAEX[[#This Row],[Close]],NA())</f>
        <v>#N/A</v>
      </c>
    </row>
    <row r="2253" spans="1:9" x14ac:dyDescent="0.25">
      <c r="A2253" s="1">
        <v>39744</v>
      </c>
      <c r="B2253">
        <v>255.63</v>
      </c>
      <c r="C2253">
        <v>258.95</v>
      </c>
      <c r="D2253">
        <v>247.19</v>
      </c>
      <c r="E2253">
        <v>257.85000000000002</v>
      </c>
      <c r="F2253">
        <f>IF(tblAEX[[#This Row],[Datum]]&lt;=INDEX(tblRecessie[Eind],MATCH(tblAEX[[#This Row],[Datum]],tblRecessie[Start])),1,NA())</f>
        <v>1</v>
      </c>
      <c r="G2253" s="3">
        <f>tblAEX[[#This Row],[Close]]/INDEX(tblAEX[Close],MATCH(EDATE(tblAEX[[#This Row],[Datum]],-12),tblAEX[Datum]))-1</f>
        <v>-0.52806706078298582</v>
      </c>
      <c r="H2253" t="e">
        <f ca="1">IF(tblAEX[[#This Row],[Close]]=MinClose,tblAEX[[#This Row],[Close]],NA())</f>
        <v>#N/A</v>
      </c>
      <c r="I2253" t="e">
        <f ca="1">IF(tblAEX[[#This Row],[Close]]=MaxClose,tblAEX[[#This Row],[Close]],NA())</f>
        <v>#N/A</v>
      </c>
    </row>
    <row r="2254" spans="1:9" x14ac:dyDescent="0.25">
      <c r="A2254" s="1">
        <v>39745</v>
      </c>
      <c r="B2254">
        <v>243.97</v>
      </c>
      <c r="C2254">
        <v>247.23</v>
      </c>
      <c r="D2254">
        <v>232.43</v>
      </c>
      <c r="E2254">
        <v>245.92</v>
      </c>
      <c r="F2254">
        <f>IF(tblAEX[[#This Row],[Datum]]&lt;=INDEX(tblRecessie[Eind],MATCH(tblAEX[[#This Row],[Datum]],tblRecessie[Start])),1,NA())</f>
        <v>1</v>
      </c>
      <c r="G2254" s="3">
        <f>tblAEX[[#This Row],[Close]]/INDEX(tblAEX[Close],MATCH(EDATE(tblAEX[[#This Row],[Datum]],-12),tblAEX[Datum]))-1</f>
        <v>-0.54739205653918366</v>
      </c>
      <c r="H2254" t="e">
        <f ca="1">IF(tblAEX[[#This Row],[Close]]=MinClose,tblAEX[[#This Row],[Close]],NA())</f>
        <v>#N/A</v>
      </c>
      <c r="I2254" t="e">
        <f ca="1">IF(tblAEX[[#This Row],[Close]]=MaxClose,tblAEX[[#This Row],[Close]],NA())</f>
        <v>#N/A</v>
      </c>
    </row>
    <row r="2255" spans="1:9" x14ac:dyDescent="0.25">
      <c r="A2255" s="1">
        <v>39748</v>
      </c>
      <c r="B2255">
        <v>235.34</v>
      </c>
      <c r="C2255">
        <v>241.81</v>
      </c>
      <c r="D2255">
        <v>231.5</v>
      </c>
      <c r="E2255">
        <v>237.1</v>
      </c>
      <c r="F2255">
        <f>IF(tblAEX[[#This Row],[Datum]]&lt;=INDEX(tblRecessie[Eind],MATCH(tblAEX[[#This Row],[Datum]],tblRecessie[Start])),1,NA())</f>
        <v>1</v>
      </c>
      <c r="G2255" s="3">
        <f>tblAEX[[#This Row],[Close]]/INDEX(tblAEX[Close],MATCH(EDATE(tblAEX[[#This Row],[Datum]],-12),tblAEX[Datum]))-1</f>
        <v>-0.56667154031727462</v>
      </c>
      <c r="H2255" t="e">
        <f ca="1">IF(tblAEX[[#This Row],[Close]]=MinClose,tblAEX[[#This Row],[Close]],NA())</f>
        <v>#N/A</v>
      </c>
      <c r="I2255" t="e">
        <f ca="1">IF(tblAEX[[#This Row],[Close]]=MaxClose,tblAEX[[#This Row],[Close]],NA())</f>
        <v>#N/A</v>
      </c>
    </row>
    <row r="2256" spans="1:9" x14ac:dyDescent="0.25">
      <c r="A2256" s="1">
        <v>39749</v>
      </c>
      <c r="B2256">
        <v>244.34</v>
      </c>
      <c r="C2256">
        <v>244.37</v>
      </c>
      <c r="D2256">
        <v>233.02</v>
      </c>
      <c r="E2256">
        <v>237.96</v>
      </c>
      <c r="F2256">
        <f>IF(tblAEX[[#This Row],[Datum]]&lt;=INDEX(tblRecessie[Eind],MATCH(tblAEX[[#This Row],[Datum]],tblRecessie[Start])),1,NA())</f>
        <v>1</v>
      </c>
      <c r="G2256" s="3">
        <f>tblAEX[[#This Row],[Close]]/INDEX(tblAEX[Close],MATCH(EDATE(tblAEX[[#This Row],[Datum]],-12),tblAEX[Datum]))-1</f>
        <v>-0.56509978799619853</v>
      </c>
      <c r="H2256" t="e">
        <f ca="1">IF(tblAEX[[#This Row],[Close]]=MinClose,tblAEX[[#This Row],[Close]],NA())</f>
        <v>#N/A</v>
      </c>
      <c r="I2256" t="e">
        <f ca="1">IF(tblAEX[[#This Row],[Close]]=MaxClose,tblAEX[[#This Row],[Close]],NA())</f>
        <v>#N/A</v>
      </c>
    </row>
    <row r="2257" spans="1:9" x14ac:dyDescent="0.25">
      <c r="A2257" s="1">
        <v>39750</v>
      </c>
      <c r="B2257">
        <v>254.08</v>
      </c>
      <c r="C2257">
        <v>259.63</v>
      </c>
      <c r="D2257">
        <v>249.37</v>
      </c>
      <c r="E2257">
        <v>259.58</v>
      </c>
      <c r="F2257">
        <f>IF(tblAEX[[#This Row],[Datum]]&lt;=INDEX(tblRecessie[Eind],MATCH(tblAEX[[#This Row],[Datum]],tblRecessie[Start])),1,NA())</f>
        <v>1</v>
      </c>
      <c r="G2257" s="3">
        <f>tblAEX[[#This Row],[Close]]/INDEX(tblAEX[Close],MATCH(EDATE(tblAEX[[#This Row],[Datum]],-12),tblAEX[Datum]))-1</f>
        <v>-0.52876463647090866</v>
      </c>
      <c r="H2257" t="e">
        <f ca="1">IF(tblAEX[[#This Row],[Close]]=MinClose,tblAEX[[#This Row],[Close]],NA())</f>
        <v>#N/A</v>
      </c>
      <c r="I2257" t="e">
        <f ca="1">IF(tblAEX[[#This Row],[Close]]=MaxClose,tblAEX[[#This Row],[Close]],NA())</f>
        <v>#N/A</v>
      </c>
    </row>
    <row r="2258" spans="1:9" x14ac:dyDescent="0.25">
      <c r="A2258" s="1">
        <v>39751</v>
      </c>
      <c r="B2258">
        <v>265.82</v>
      </c>
      <c r="C2258">
        <v>266.20999999999998</v>
      </c>
      <c r="D2258">
        <v>253.47</v>
      </c>
      <c r="E2258">
        <v>257.64999999999998</v>
      </c>
      <c r="F2258">
        <f>IF(tblAEX[[#This Row],[Datum]]&lt;=INDEX(tblRecessie[Eind],MATCH(tblAEX[[#This Row],[Datum]],tblRecessie[Start])),1,NA())</f>
        <v>1</v>
      </c>
      <c r="G2258" s="3">
        <f>tblAEX[[#This Row],[Close]]/INDEX(tblAEX[Close],MATCH(EDATE(tblAEX[[#This Row],[Datum]],-12),tblAEX[Datum]))-1</f>
        <v>-0.5274644658413572</v>
      </c>
      <c r="H2258" t="e">
        <f ca="1">IF(tblAEX[[#This Row],[Close]]=MinClose,tblAEX[[#This Row],[Close]],NA())</f>
        <v>#N/A</v>
      </c>
      <c r="I2258" t="e">
        <f ca="1">IF(tblAEX[[#This Row],[Close]]=MaxClose,tblAEX[[#This Row],[Close]],NA())</f>
        <v>#N/A</v>
      </c>
    </row>
    <row r="2259" spans="1:9" x14ac:dyDescent="0.25">
      <c r="A2259" s="1">
        <v>39752</v>
      </c>
      <c r="B2259">
        <v>258.3</v>
      </c>
      <c r="C2259">
        <v>267.69</v>
      </c>
      <c r="D2259">
        <v>253.02</v>
      </c>
      <c r="E2259">
        <v>267.69</v>
      </c>
      <c r="F2259">
        <f>IF(tblAEX[[#This Row],[Datum]]&lt;=INDEX(tblRecessie[Eind],MATCH(tblAEX[[#This Row],[Datum]],tblRecessie[Start])),1,NA())</f>
        <v>1</v>
      </c>
      <c r="G2259" s="3">
        <f>tblAEX[[#This Row],[Close]]/INDEX(tblAEX[Close],MATCH(EDATE(tblAEX[[#This Row],[Datum]],-12),tblAEX[Datum]))-1</f>
        <v>-0.51138085242310849</v>
      </c>
      <c r="H2259" t="e">
        <f ca="1">IF(tblAEX[[#This Row],[Close]]=MinClose,tblAEX[[#This Row],[Close]],NA())</f>
        <v>#N/A</v>
      </c>
      <c r="I2259" t="e">
        <f ca="1">IF(tblAEX[[#This Row],[Close]]=MaxClose,tblAEX[[#This Row],[Close]],NA())</f>
        <v>#N/A</v>
      </c>
    </row>
    <row r="2260" spans="1:9" x14ac:dyDescent="0.25">
      <c r="A2260" s="1">
        <v>39755</v>
      </c>
      <c r="B2260">
        <v>269.57</v>
      </c>
      <c r="C2260">
        <v>273.01</v>
      </c>
      <c r="D2260">
        <v>266.47000000000003</v>
      </c>
      <c r="E2260">
        <v>273.01</v>
      </c>
      <c r="F2260">
        <f>IF(tblAEX[[#This Row],[Datum]]&lt;=INDEX(tblRecessie[Eind],MATCH(tblAEX[[#This Row],[Datum]],tblRecessie[Start])),1,NA())</f>
        <v>1</v>
      </c>
      <c r="G2260" s="3">
        <f>tblAEX[[#This Row],[Close]]/INDEX(tblAEX[Close],MATCH(EDATE(tblAEX[[#This Row],[Datum]],-12),tblAEX[Datum]))-1</f>
        <v>-0.49183806421591436</v>
      </c>
      <c r="H2260" t="e">
        <f ca="1">IF(tblAEX[[#This Row],[Close]]=MinClose,tblAEX[[#This Row],[Close]],NA())</f>
        <v>#N/A</v>
      </c>
      <c r="I2260" t="e">
        <f ca="1">IF(tblAEX[[#This Row],[Close]]=MaxClose,tblAEX[[#This Row],[Close]],NA())</f>
        <v>#N/A</v>
      </c>
    </row>
    <row r="2261" spans="1:9" x14ac:dyDescent="0.25">
      <c r="A2261" s="1">
        <v>39756</v>
      </c>
      <c r="B2261">
        <v>274.62</v>
      </c>
      <c r="C2261">
        <v>291.13</v>
      </c>
      <c r="D2261">
        <v>272.07</v>
      </c>
      <c r="E2261">
        <v>291.13</v>
      </c>
      <c r="F2261">
        <f>IF(tblAEX[[#This Row],[Datum]]&lt;=INDEX(tblRecessie[Eind],MATCH(tblAEX[[#This Row],[Datum]],tblRecessie[Start])),1,NA())</f>
        <v>1</v>
      </c>
      <c r="G2261" s="3">
        <f>tblAEX[[#This Row],[Close]]/INDEX(tblAEX[Close],MATCH(EDATE(tblAEX[[#This Row],[Datum]],-12),tblAEX[Datum]))-1</f>
        <v>-0.45811074918566774</v>
      </c>
      <c r="H2261" t="e">
        <f ca="1">IF(tblAEX[[#This Row],[Close]]=MinClose,tblAEX[[#This Row],[Close]],NA())</f>
        <v>#N/A</v>
      </c>
      <c r="I2261" t="e">
        <f ca="1">IF(tblAEX[[#This Row],[Close]]=MaxClose,tblAEX[[#This Row],[Close]],NA())</f>
        <v>#N/A</v>
      </c>
    </row>
    <row r="2262" spans="1:9" x14ac:dyDescent="0.25">
      <c r="A2262" s="1">
        <v>39757</v>
      </c>
      <c r="B2262">
        <v>287.89999999999998</v>
      </c>
      <c r="C2262">
        <v>287.89999999999998</v>
      </c>
      <c r="D2262">
        <v>277.52</v>
      </c>
      <c r="E2262">
        <v>279.44</v>
      </c>
      <c r="F2262">
        <f>IF(tblAEX[[#This Row],[Datum]]&lt;=INDEX(tblRecessie[Eind],MATCH(tblAEX[[#This Row],[Datum]],tblRecessie[Start])),1,NA())</f>
        <v>1</v>
      </c>
      <c r="G2262" s="3">
        <f>tblAEX[[#This Row],[Close]]/INDEX(tblAEX[Close],MATCH(EDATE(tblAEX[[#This Row],[Datum]],-12),tblAEX[Datum]))-1</f>
        <v>-0.47672371821280102</v>
      </c>
      <c r="H2262" t="e">
        <f ca="1">IF(tblAEX[[#This Row],[Close]]=MinClose,tblAEX[[#This Row],[Close]],NA())</f>
        <v>#N/A</v>
      </c>
      <c r="I2262" t="e">
        <f ca="1">IF(tblAEX[[#This Row],[Close]]=MaxClose,tblAEX[[#This Row],[Close]],NA())</f>
        <v>#N/A</v>
      </c>
    </row>
    <row r="2263" spans="1:9" x14ac:dyDescent="0.25">
      <c r="A2263" s="1">
        <v>39758</v>
      </c>
      <c r="B2263">
        <v>271.68</v>
      </c>
      <c r="C2263">
        <v>275.42</v>
      </c>
      <c r="D2263">
        <v>260.61</v>
      </c>
      <c r="E2263">
        <v>260.61</v>
      </c>
      <c r="F2263">
        <f>IF(tblAEX[[#This Row],[Datum]]&lt;=INDEX(tblRecessie[Eind],MATCH(tblAEX[[#This Row],[Datum]],tblRecessie[Start])),1,NA())</f>
        <v>1</v>
      </c>
      <c r="G2263" s="3">
        <f>tblAEX[[#This Row],[Close]]/INDEX(tblAEX[Close],MATCH(EDATE(tblAEX[[#This Row],[Datum]],-12),tblAEX[Datum]))-1</f>
        <v>-0.51169196177627885</v>
      </c>
      <c r="H2263" t="e">
        <f ca="1">IF(tblAEX[[#This Row],[Close]]=MinClose,tblAEX[[#This Row],[Close]],NA())</f>
        <v>#N/A</v>
      </c>
      <c r="I2263" t="e">
        <f ca="1">IF(tblAEX[[#This Row],[Close]]=MaxClose,tblAEX[[#This Row],[Close]],NA())</f>
        <v>#N/A</v>
      </c>
    </row>
    <row r="2264" spans="1:9" x14ac:dyDescent="0.25">
      <c r="A2264" s="1">
        <v>39759</v>
      </c>
      <c r="B2264">
        <v>262.19</v>
      </c>
      <c r="C2264">
        <v>268.57</v>
      </c>
      <c r="D2264">
        <v>257.64999999999998</v>
      </c>
      <c r="E2264">
        <v>265.72000000000003</v>
      </c>
      <c r="F2264">
        <f>IF(tblAEX[[#This Row],[Datum]]&lt;=INDEX(tblRecessie[Eind],MATCH(tblAEX[[#This Row],[Datum]],tblRecessie[Start])),1,NA())</f>
        <v>1</v>
      </c>
      <c r="G2264" s="3">
        <f>tblAEX[[#This Row],[Close]]/INDEX(tblAEX[Close],MATCH(EDATE(tblAEX[[#This Row],[Datum]],-12),tblAEX[Datum]))-1</f>
        <v>-0.49889678842853635</v>
      </c>
      <c r="H2264" t="e">
        <f ca="1">IF(tblAEX[[#This Row],[Close]]=MinClose,tblAEX[[#This Row],[Close]],NA())</f>
        <v>#N/A</v>
      </c>
      <c r="I2264" t="e">
        <f ca="1">IF(tblAEX[[#This Row],[Close]]=MaxClose,tblAEX[[#This Row],[Close]],NA())</f>
        <v>#N/A</v>
      </c>
    </row>
    <row r="2265" spans="1:9" x14ac:dyDescent="0.25">
      <c r="A2265" s="1">
        <v>39762</v>
      </c>
      <c r="B2265">
        <v>273.02999999999997</v>
      </c>
      <c r="C2265">
        <v>278.19</v>
      </c>
      <c r="D2265">
        <v>265.95</v>
      </c>
      <c r="E2265">
        <v>267.13</v>
      </c>
      <c r="F2265">
        <f>IF(tblAEX[[#This Row],[Datum]]&lt;=INDEX(tblRecessie[Eind],MATCH(tblAEX[[#This Row],[Datum]],tblRecessie[Start])),1,NA())</f>
        <v>1</v>
      </c>
      <c r="G2265" s="3">
        <f>tblAEX[[#This Row],[Close]]/INDEX(tblAEX[Close],MATCH(EDATE(tblAEX[[#This Row],[Datum]],-12),tblAEX[Datum]))-1</f>
        <v>-0.47688240477822386</v>
      </c>
      <c r="H2265" t="e">
        <f ca="1">IF(tblAEX[[#This Row],[Close]]=MinClose,tblAEX[[#This Row],[Close]],NA())</f>
        <v>#N/A</v>
      </c>
      <c r="I2265" t="e">
        <f ca="1">IF(tblAEX[[#This Row],[Close]]=MaxClose,tblAEX[[#This Row],[Close]],NA())</f>
        <v>#N/A</v>
      </c>
    </row>
    <row r="2266" spans="1:9" x14ac:dyDescent="0.25">
      <c r="A2266" s="1">
        <v>39763</v>
      </c>
      <c r="B2266">
        <v>262.51</v>
      </c>
      <c r="C2266">
        <v>264.39999999999998</v>
      </c>
      <c r="D2266">
        <v>256.79000000000002</v>
      </c>
      <c r="E2266">
        <v>257.13</v>
      </c>
      <c r="F2266">
        <f>IF(tblAEX[[#This Row],[Datum]]&lt;=INDEX(tblRecessie[Eind],MATCH(tblAEX[[#This Row],[Datum]],tblRecessie[Start])),1,NA())</f>
        <v>1</v>
      </c>
      <c r="G2266" s="3">
        <f>tblAEX[[#This Row],[Close]]/INDEX(tblAEX[Close],MATCH(EDATE(tblAEX[[#This Row],[Datum]],-12),tblAEX[Datum]))-1</f>
        <v>-0.49646528933711931</v>
      </c>
      <c r="H2266" t="e">
        <f ca="1">IF(tblAEX[[#This Row],[Close]]=MinClose,tblAEX[[#This Row],[Close]],NA())</f>
        <v>#N/A</v>
      </c>
      <c r="I2266" t="e">
        <f ca="1">IF(tblAEX[[#This Row],[Close]]=MaxClose,tblAEX[[#This Row],[Close]],NA())</f>
        <v>#N/A</v>
      </c>
    </row>
    <row r="2267" spans="1:9" x14ac:dyDescent="0.25">
      <c r="A2267" s="1">
        <v>39764</v>
      </c>
      <c r="B2267">
        <v>261.70999999999998</v>
      </c>
      <c r="C2267">
        <v>262.87</v>
      </c>
      <c r="D2267">
        <v>247.85</v>
      </c>
      <c r="E2267">
        <v>249.25</v>
      </c>
      <c r="F2267">
        <f>IF(tblAEX[[#This Row],[Datum]]&lt;=INDEX(tblRecessie[Eind],MATCH(tblAEX[[#This Row],[Datum]],tblRecessie[Start])),1,NA())</f>
        <v>1</v>
      </c>
      <c r="G2267" s="3">
        <f>tblAEX[[#This Row],[Close]]/INDEX(tblAEX[Close],MATCH(EDATE(tblAEX[[#This Row],[Datum]],-12),tblAEX[Datum]))-1</f>
        <v>-0.5096592697513378</v>
      </c>
      <c r="H2267" t="e">
        <f ca="1">IF(tblAEX[[#This Row],[Close]]=MinClose,tblAEX[[#This Row],[Close]],NA())</f>
        <v>#N/A</v>
      </c>
      <c r="I2267" t="e">
        <f ca="1">IF(tblAEX[[#This Row],[Close]]=MaxClose,tblAEX[[#This Row],[Close]],NA())</f>
        <v>#N/A</v>
      </c>
    </row>
    <row r="2268" spans="1:9" x14ac:dyDescent="0.25">
      <c r="A2268" s="1">
        <v>39765</v>
      </c>
      <c r="B2268">
        <v>245.08</v>
      </c>
      <c r="C2268">
        <v>251.84</v>
      </c>
      <c r="D2268">
        <v>243.65</v>
      </c>
      <c r="E2268">
        <v>249.96</v>
      </c>
      <c r="F2268">
        <f>IF(tblAEX[[#This Row],[Datum]]&lt;=INDEX(tblRecessie[Eind],MATCH(tblAEX[[#This Row],[Datum]],tblRecessie[Start])),1,NA())</f>
        <v>1</v>
      </c>
      <c r="G2268" s="3">
        <f>tblAEX[[#This Row],[Close]]/INDEX(tblAEX[Close],MATCH(EDATE(tblAEX[[#This Row],[Datum]],-12),tblAEX[Datum]))-1</f>
        <v>-0.50784618716651242</v>
      </c>
      <c r="H2268" t="e">
        <f ca="1">IF(tblAEX[[#This Row],[Close]]=MinClose,tblAEX[[#This Row],[Close]],NA())</f>
        <v>#N/A</v>
      </c>
      <c r="I2268" t="e">
        <f ca="1">IF(tblAEX[[#This Row],[Close]]=MaxClose,tblAEX[[#This Row],[Close]],NA())</f>
        <v>#N/A</v>
      </c>
    </row>
    <row r="2269" spans="1:9" x14ac:dyDescent="0.25">
      <c r="A2269" s="1">
        <v>39766</v>
      </c>
      <c r="B2269">
        <v>258.52999999999997</v>
      </c>
      <c r="C2269">
        <v>258.93</v>
      </c>
      <c r="D2269">
        <v>250.82</v>
      </c>
      <c r="E2269">
        <v>252.47</v>
      </c>
      <c r="F2269">
        <f>IF(tblAEX[[#This Row],[Datum]]&lt;=INDEX(tblRecessie[Eind],MATCH(tblAEX[[#This Row],[Datum]],tblRecessie[Start])),1,NA())</f>
        <v>1</v>
      </c>
      <c r="G2269" s="3">
        <f>tblAEX[[#This Row],[Close]]/INDEX(tblAEX[Close],MATCH(EDATE(tblAEX[[#This Row],[Datum]],-12),tblAEX[Datum]))-1</f>
        <v>-0.50720252966895696</v>
      </c>
      <c r="H2269" t="e">
        <f ca="1">IF(tblAEX[[#This Row],[Close]]=MinClose,tblAEX[[#This Row],[Close]],NA())</f>
        <v>#N/A</v>
      </c>
      <c r="I2269" t="e">
        <f ca="1">IF(tblAEX[[#This Row],[Close]]=MaxClose,tblAEX[[#This Row],[Close]],NA())</f>
        <v>#N/A</v>
      </c>
    </row>
    <row r="2270" spans="1:9" x14ac:dyDescent="0.25">
      <c r="A2270" s="1">
        <v>39769</v>
      </c>
      <c r="B2270">
        <v>252.32</v>
      </c>
      <c r="C2270">
        <v>254.06</v>
      </c>
      <c r="D2270">
        <v>245.25</v>
      </c>
      <c r="E2270">
        <v>246.33</v>
      </c>
      <c r="F2270">
        <f>IF(tblAEX[[#This Row],[Datum]]&lt;=INDEX(tblRecessie[Eind],MATCH(tblAEX[[#This Row],[Datum]],tblRecessie[Start])),1,NA())</f>
        <v>1</v>
      </c>
      <c r="G2270" s="3">
        <f>tblAEX[[#This Row],[Close]]/INDEX(tblAEX[Close],MATCH(EDATE(tblAEX[[#This Row],[Datum]],-12),tblAEX[Datum]))-1</f>
        <v>-0.50741881298992153</v>
      </c>
      <c r="H2270" t="e">
        <f ca="1">IF(tblAEX[[#This Row],[Close]]=MinClose,tblAEX[[#This Row],[Close]],NA())</f>
        <v>#N/A</v>
      </c>
      <c r="I2270" t="e">
        <f ca="1">IF(tblAEX[[#This Row],[Close]]=MaxClose,tblAEX[[#This Row],[Close]],NA())</f>
        <v>#N/A</v>
      </c>
    </row>
    <row r="2271" spans="1:9" x14ac:dyDescent="0.25">
      <c r="A2271" s="1">
        <v>39770</v>
      </c>
      <c r="B2271">
        <v>247.14</v>
      </c>
      <c r="C2271">
        <v>250.78</v>
      </c>
      <c r="D2271">
        <v>239.29</v>
      </c>
      <c r="E2271">
        <v>250.62</v>
      </c>
      <c r="F2271">
        <f>IF(tblAEX[[#This Row],[Datum]]&lt;=INDEX(tblRecessie[Eind],MATCH(tblAEX[[#This Row],[Datum]],tblRecessie[Start])),1,NA())</f>
        <v>1</v>
      </c>
      <c r="G2271" s="3">
        <f>tblAEX[[#This Row],[Close]]/INDEX(tblAEX[Close],MATCH(EDATE(tblAEX[[#This Row],[Datum]],-12),tblAEX[Datum]))-1</f>
        <v>-0.49884018557030874</v>
      </c>
      <c r="H2271" t="e">
        <f ca="1">IF(tblAEX[[#This Row],[Close]]=MinClose,tblAEX[[#This Row],[Close]],NA())</f>
        <v>#N/A</v>
      </c>
      <c r="I2271" t="e">
        <f ca="1">IF(tblAEX[[#This Row],[Close]]=MaxClose,tblAEX[[#This Row],[Close]],NA())</f>
        <v>#N/A</v>
      </c>
    </row>
    <row r="2272" spans="1:9" x14ac:dyDescent="0.25">
      <c r="A2272" s="1">
        <v>39771</v>
      </c>
      <c r="B2272">
        <v>250.21</v>
      </c>
      <c r="C2272">
        <v>250.21</v>
      </c>
      <c r="D2272">
        <v>238.12</v>
      </c>
      <c r="E2272">
        <v>238.12</v>
      </c>
      <c r="F2272">
        <f>IF(tblAEX[[#This Row],[Datum]]&lt;=INDEX(tblRecessie[Eind],MATCH(tblAEX[[#This Row],[Datum]],tblRecessie[Start])),1,NA())</f>
        <v>1</v>
      </c>
      <c r="G2272" s="3">
        <f>tblAEX[[#This Row],[Close]]/INDEX(tblAEX[Close],MATCH(EDATE(tblAEX[[#This Row],[Datum]],-12),tblAEX[Datum]))-1</f>
        <v>-0.51511942821071488</v>
      </c>
      <c r="H2272" t="e">
        <f ca="1">IF(tblAEX[[#This Row],[Close]]=MinClose,tblAEX[[#This Row],[Close]],NA())</f>
        <v>#N/A</v>
      </c>
      <c r="I2272" t="e">
        <f ca="1">IF(tblAEX[[#This Row],[Close]]=MaxClose,tblAEX[[#This Row],[Close]],NA())</f>
        <v>#N/A</v>
      </c>
    </row>
    <row r="2273" spans="1:9" x14ac:dyDescent="0.25">
      <c r="A2273" s="1">
        <v>39772</v>
      </c>
      <c r="B2273">
        <v>231.09</v>
      </c>
      <c r="C2273">
        <v>232.77</v>
      </c>
      <c r="D2273">
        <v>223.85</v>
      </c>
      <c r="E2273">
        <v>227.82</v>
      </c>
      <c r="F2273">
        <f>IF(tblAEX[[#This Row],[Datum]]&lt;=INDEX(tblRecessie[Eind],MATCH(tblAEX[[#This Row],[Datum]],tblRecessie[Start])),1,NA())</f>
        <v>1</v>
      </c>
      <c r="G2273" s="3">
        <f>tblAEX[[#This Row],[Close]]/INDEX(tblAEX[Close],MATCH(EDATE(tblAEX[[#This Row],[Datum]],-12),tblAEX[Datum]))-1</f>
        <v>-0.53867649441114529</v>
      </c>
      <c r="H2273" t="e">
        <f ca="1">IF(tblAEX[[#This Row],[Close]]=MinClose,tblAEX[[#This Row],[Close]],NA())</f>
        <v>#N/A</v>
      </c>
      <c r="I2273" t="e">
        <f ca="1">IF(tblAEX[[#This Row],[Close]]=MaxClose,tblAEX[[#This Row],[Close]],NA())</f>
        <v>#N/A</v>
      </c>
    </row>
    <row r="2274" spans="1:9" x14ac:dyDescent="0.25">
      <c r="A2274" s="1">
        <v>39773</v>
      </c>
      <c r="B2274">
        <v>228.04</v>
      </c>
      <c r="C2274">
        <v>232.94</v>
      </c>
      <c r="D2274">
        <v>220.12</v>
      </c>
      <c r="E2274">
        <v>222.93</v>
      </c>
      <c r="F2274">
        <f>IF(tblAEX[[#This Row],[Datum]]&lt;=INDEX(tblRecessie[Eind],MATCH(tblAEX[[#This Row],[Datum]],tblRecessie[Start])),1,NA())</f>
        <v>1</v>
      </c>
      <c r="G2274" s="3">
        <f>tblAEX[[#This Row],[Close]]/INDEX(tblAEX[Close],MATCH(EDATE(tblAEX[[#This Row],[Datum]],-12),tblAEX[Datum]))-1</f>
        <v>-0.53895311562881298</v>
      </c>
      <c r="H2274" t="e">
        <f ca="1">IF(tblAEX[[#This Row],[Close]]=MinClose,tblAEX[[#This Row],[Close]],NA())</f>
        <v>#N/A</v>
      </c>
      <c r="I2274" t="e">
        <f ca="1">IF(tblAEX[[#This Row],[Close]]=MaxClose,tblAEX[[#This Row],[Close]],NA())</f>
        <v>#N/A</v>
      </c>
    </row>
    <row r="2275" spans="1:9" x14ac:dyDescent="0.25">
      <c r="A2275" s="1">
        <v>39776</v>
      </c>
      <c r="B2275">
        <v>226.72</v>
      </c>
      <c r="C2275">
        <v>245.86</v>
      </c>
      <c r="D2275">
        <v>226.43</v>
      </c>
      <c r="E2275">
        <v>245.86</v>
      </c>
      <c r="F2275">
        <f>IF(tblAEX[[#This Row],[Datum]]&lt;=INDEX(tblRecessie[Eind],MATCH(tblAEX[[#This Row],[Datum]],tblRecessie[Start])),1,NA())</f>
        <v>1</v>
      </c>
      <c r="G2275" s="3">
        <f>tblAEX[[#This Row],[Close]]/INDEX(tblAEX[Close],MATCH(EDATE(tblAEX[[#This Row],[Datum]],-12),tblAEX[Datum]))-1</f>
        <v>-0.50076146770361651</v>
      </c>
      <c r="H2275" t="e">
        <f ca="1">IF(tblAEX[[#This Row],[Close]]=MinClose,tblAEX[[#This Row],[Close]],NA())</f>
        <v>#N/A</v>
      </c>
      <c r="I2275" t="e">
        <f ca="1">IF(tblAEX[[#This Row],[Close]]=MaxClose,tblAEX[[#This Row],[Close]],NA())</f>
        <v>#N/A</v>
      </c>
    </row>
    <row r="2276" spans="1:9" x14ac:dyDescent="0.25">
      <c r="A2276" s="1">
        <v>39777</v>
      </c>
      <c r="B2276">
        <v>243.8</v>
      </c>
      <c r="C2276">
        <v>251.01</v>
      </c>
      <c r="D2276">
        <v>240.31</v>
      </c>
      <c r="E2276">
        <v>245.84</v>
      </c>
      <c r="F2276">
        <f>IF(tblAEX[[#This Row],[Datum]]&lt;=INDEX(tblRecessie[Eind],MATCH(tblAEX[[#This Row],[Datum]],tblRecessie[Start])),1,NA())</f>
        <v>1</v>
      </c>
      <c r="G2276" s="3">
        <f>tblAEX[[#This Row],[Close]]/INDEX(tblAEX[Close],MATCH(EDATE(tblAEX[[#This Row],[Datum]],-12),tblAEX[Datum]))-1</f>
        <v>-0.50080207931447607</v>
      </c>
      <c r="H2276" t="e">
        <f ca="1">IF(tblAEX[[#This Row],[Close]]=MinClose,tblAEX[[#This Row],[Close]],NA())</f>
        <v>#N/A</v>
      </c>
      <c r="I2276" t="e">
        <f ca="1">IF(tblAEX[[#This Row],[Close]]=MaxClose,tblAEX[[#This Row],[Close]],NA())</f>
        <v>#N/A</v>
      </c>
    </row>
    <row r="2277" spans="1:9" x14ac:dyDescent="0.25">
      <c r="A2277" s="1">
        <v>39778</v>
      </c>
      <c r="B2277">
        <v>243.94</v>
      </c>
      <c r="C2277">
        <v>249.32</v>
      </c>
      <c r="D2277">
        <v>238.19</v>
      </c>
      <c r="E2277">
        <v>245.16</v>
      </c>
      <c r="F2277">
        <f>IF(tblAEX[[#This Row],[Datum]]&lt;=INDEX(tblRecessie[Eind],MATCH(tblAEX[[#This Row],[Datum]],tblRecessie[Start])),1,NA())</f>
        <v>1</v>
      </c>
      <c r="G2277" s="3">
        <f>tblAEX[[#This Row],[Close]]/INDEX(tblAEX[Close],MATCH(EDATE(tblAEX[[#This Row],[Datum]],-12),tblAEX[Datum]))-1</f>
        <v>-0.50152494815176285</v>
      </c>
      <c r="H2277" t="e">
        <f ca="1">IF(tblAEX[[#This Row],[Close]]=MinClose,tblAEX[[#This Row],[Close]],NA())</f>
        <v>#N/A</v>
      </c>
      <c r="I2277" t="e">
        <f ca="1">IF(tblAEX[[#This Row],[Close]]=MaxClose,tblAEX[[#This Row],[Close]],NA())</f>
        <v>#N/A</v>
      </c>
    </row>
    <row r="2278" spans="1:9" x14ac:dyDescent="0.25">
      <c r="A2278" s="1">
        <v>39779</v>
      </c>
      <c r="B2278">
        <v>248.13</v>
      </c>
      <c r="C2278">
        <v>253.26</v>
      </c>
      <c r="D2278">
        <v>247.99</v>
      </c>
      <c r="E2278">
        <v>253.26</v>
      </c>
      <c r="F2278">
        <f>IF(tblAEX[[#This Row],[Datum]]&lt;=INDEX(tblRecessie[Eind],MATCH(tblAEX[[#This Row],[Datum]],tblRecessie[Start])),1,NA())</f>
        <v>1</v>
      </c>
      <c r="G2278" s="3">
        <f>tblAEX[[#This Row],[Close]]/INDEX(tblAEX[Close],MATCH(EDATE(tblAEX[[#This Row],[Datum]],-12),tblAEX[Datum]))-1</f>
        <v>-0.48549488054607515</v>
      </c>
      <c r="H2278" t="e">
        <f ca="1">IF(tblAEX[[#This Row],[Close]]=MinClose,tblAEX[[#This Row],[Close]],NA())</f>
        <v>#N/A</v>
      </c>
      <c r="I2278" t="e">
        <f ca="1">IF(tblAEX[[#This Row],[Close]]=MaxClose,tblAEX[[#This Row],[Close]],NA())</f>
        <v>#N/A</v>
      </c>
    </row>
    <row r="2279" spans="1:9" x14ac:dyDescent="0.25">
      <c r="A2279" s="1">
        <v>39780</v>
      </c>
      <c r="B2279">
        <v>253.15</v>
      </c>
      <c r="C2279">
        <v>254.38</v>
      </c>
      <c r="D2279">
        <v>247.64</v>
      </c>
      <c r="E2279">
        <v>252.55</v>
      </c>
      <c r="F2279">
        <f>IF(tblAEX[[#This Row],[Datum]]&lt;=INDEX(tblRecessie[Eind],MATCH(tblAEX[[#This Row],[Datum]],tblRecessie[Start])),1,NA())</f>
        <v>1</v>
      </c>
      <c r="G2279" s="3">
        <f>tblAEX[[#This Row],[Close]]/INDEX(tblAEX[Close],MATCH(EDATE(tblAEX[[#This Row],[Datum]],-12),tblAEX[Datum]))-1</f>
        <v>-0.49511205293776606</v>
      </c>
      <c r="H2279" t="e">
        <f ca="1">IF(tblAEX[[#This Row],[Close]]=MinClose,tblAEX[[#This Row],[Close]],NA())</f>
        <v>#N/A</v>
      </c>
      <c r="I2279" t="e">
        <f ca="1">IF(tblAEX[[#This Row],[Close]]=MaxClose,tblAEX[[#This Row],[Close]],NA())</f>
        <v>#N/A</v>
      </c>
    </row>
    <row r="2280" spans="1:9" x14ac:dyDescent="0.25">
      <c r="A2280" s="1">
        <v>39783</v>
      </c>
      <c r="B2280">
        <v>252.82</v>
      </c>
      <c r="C2280">
        <v>252.82</v>
      </c>
      <c r="D2280">
        <v>235.5</v>
      </c>
      <c r="E2280">
        <v>235.5</v>
      </c>
      <c r="F2280">
        <f>IF(tblAEX[[#This Row],[Datum]]&lt;=INDEX(tblRecessie[Eind],MATCH(tblAEX[[#This Row],[Datum]],tblRecessie[Start])),1,NA())</f>
        <v>1</v>
      </c>
      <c r="G2280" s="3">
        <f>tblAEX[[#This Row],[Close]]/INDEX(tblAEX[Close],MATCH(EDATE(tblAEX[[#This Row],[Datum]],-12),tblAEX[Datum]))-1</f>
        <v>-0.53603372867331256</v>
      </c>
      <c r="H2280" t="e">
        <f ca="1">IF(tblAEX[[#This Row],[Close]]=MinClose,tblAEX[[#This Row],[Close]],NA())</f>
        <v>#N/A</v>
      </c>
      <c r="I2280" t="e">
        <f ca="1">IF(tblAEX[[#This Row],[Close]]=MaxClose,tblAEX[[#This Row],[Close]],NA())</f>
        <v>#N/A</v>
      </c>
    </row>
    <row r="2281" spans="1:9" x14ac:dyDescent="0.25">
      <c r="A2281" s="1">
        <v>39784</v>
      </c>
      <c r="B2281">
        <v>230.66</v>
      </c>
      <c r="C2281">
        <v>241.67</v>
      </c>
      <c r="D2281">
        <v>229.36</v>
      </c>
      <c r="E2281">
        <v>241.34</v>
      </c>
      <c r="F2281">
        <f>IF(tblAEX[[#This Row],[Datum]]&lt;=INDEX(tblRecessie[Eind],MATCH(tblAEX[[#This Row],[Datum]],tblRecessie[Start])),1,NA())</f>
        <v>1</v>
      </c>
      <c r="G2281" s="3">
        <f>tblAEX[[#This Row],[Close]]/INDEX(tblAEX[Close],MATCH(EDATE(tblAEX[[#This Row],[Datum]],-12),tblAEX[Datum]))-1</f>
        <v>-0.52452815319752544</v>
      </c>
      <c r="H2281" t="e">
        <f ca="1">IF(tblAEX[[#This Row],[Close]]=MinClose,tblAEX[[#This Row],[Close]],NA())</f>
        <v>#N/A</v>
      </c>
      <c r="I2281" t="e">
        <f ca="1">IF(tblAEX[[#This Row],[Close]]=MaxClose,tblAEX[[#This Row],[Close]],NA())</f>
        <v>#N/A</v>
      </c>
    </row>
    <row r="2282" spans="1:9" x14ac:dyDescent="0.25">
      <c r="A2282" s="1">
        <v>39785</v>
      </c>
      <c r="B2282">
        <v>241.14</v>
      </c>
      <c r="C2282">
        <v>243.34</v>
      </c>
      <c r="D2282">
        <v>233.94</v>
      </c>
      <c r="E2282">
        <v>242.04</v>
      </c>
      <c r="F2282">
        <f>IF(tblAEX[[#This Row],[Datum]]&lt;=INDEX(tblRecessie[Eind],MATCH(tblAEX[[#This Row],[Datum]],tblRecessie[Start])),1,NA())</f>
        <v>1</v>
      </c>
      <c r="G2282" s="3">
        <f>tblAEX[[#This Row],[Close]]/INDEX(tblAEX[Close],MATCH(EDATE(tblAEX[[#This Row],[Datum]],-12),tblAEX[Datum]))-1</f>
        <v>-0.51869233216671973</v>
      </c>
      <c r="H2282" t="e">
        <f ca="1">IF(tblAEX[[#This Row],[Close]]=MinClose,tblAEX[[#This Row],[Close]],NA())</f>
        <v>#N/A</v>
      </c>
      <c r="I2282" t="e">
        <f ca="1">IF(tblAEX[[#This Row],[Close]]=MaxClose,tblAEX[[#This Row],[Close]],NA())</f>
        <v>#N/A</v>
      </c>
    </row>
    <row r="2283" spans="1:9" x14ac:dyDescent="0.25">
      <c r="A2283" s="1">
        <v>39786</v>
      </c>
      <c r="B2283">
        <v>240.57</v>
      </c>
      <c r="C2283">
        <v>248.56</v>
      </c>
      <c r="D2283">
        <v>237.04</v>
      </c>
      <c r="E2283">
        <v>240.8</v>
      </c>
      <c r="F2283">
        <f>IF(tblAEX[[#This Row],[Datum]]&lt;=INDEX(tblRecessie[Eind],MATCH(tblAEX[[#This Row],[Datum]],tblRecessie[Start])),1,NA())</f>
        <v>1</v>
      </c>
      <c r="G2283" s="3">
        <f>tblAEX[[#This Row],[Close]]/INDEX(tblAEX[Close],MATCH(EDATE(tblAEX[[#This Row],[Datum]],-12),tblAEX[Datum]))-1</f>
        <v>-0.51599935680977649</v>
      </c>
      <c r="H2283" t="e">
        <f ca="1">IF(tblAEX[[#This Row],[Close]]=MinClose,tblAEX[[#This Row],[Close]],NA())</f>
        <v>#N/A</v>
      </c>
      <c r="I2283" t="e">
        <f ca="1">IF(tblAEX[[#This Row],[Close]]=MaxClose,tblAEX[[#This Row],[Close]],NA())</f>
        <v>#N/A</v>
      </c>
    </row>
    <row r="2284" spans="1:9" x14ac:dyDescent="0.25">
      <c r="A2284" s="1">
        <v>39787</v>
      </c>
      <c r="B2284">
        <v>238.19</v>
      </c>
      <c r="C2284">
        <v>239.2</v>
      </c>
      <c r="D2284">
        <v>227.77</v>
      </c>
      <c r="E2284">
        <v>229.44</v>
      </c>
      <c r="F2284">
        <f>IF(tblAEX[[#This Row],[Datum]]&lt;=INDEX(tblRecessie[Eind],MATCH(tblAEX[[#This Row],[Datum]],tblRecessie[Start])),1,NA())</f>
        <v>1</v>
      </c>
      <c r="G2284" s="3">
        <f>tblAEX[[#This Row],[Close]]/INDEX(tblAEX[Close],MATCH(EDATE(tblAEX[[#This Row],[Datum]],-12),tblAEX[Datum]))-1</f>
        <v>-0.54816857030326904</v>
      </c>
      <c r="H2284" t="e">
        <f ca="1">IF(tblAEX[[#This Row],[Close]]=MinClose,tblAEX[[#This Row],[Close]],NA())</f>
        <v>#N/A</v>
      </c>
      <c r="I2284" t="e">
        <f ca="1">IF(tblAEX[[#This Row],[Close]]=MaxClose,tblAEX[[#This Row],[Close]],NA())</f>
        <v>#N/A</v>
      </c>
    </row>
    <row r="2285" spans="1:9" x14ac:dyDescent="0.25">
      <c r="A2285" s="1">
        <v>39790</v>
      </c>
      <c r="B2285">
        <v>245.91</v>
      </c>
      <c r="C2285">
        <v>249.13</v>
      </c>
      <c r="D2285">
        <v>241.88</v>
      </c>
      <c r="E2285">
        <v>248.12</v>
      </c>
      <c r="F2285">
        <f>IF(tblAEX[[#This Row],[Datum]]&lt;=INDEX(tblRecessie[Eind],MATCH(tblAEX[[#This Row],[Datum]],tblRecessie[Start])),1,NA())</f>
        <v>1</v>
      </c>
      <c r="G2285" s="3">
        <f>tblAEX[[#This Row],[Close]]/INDEX(tblAEX[Close],MATCH(EDATE(tblAEX[[#This Row],[Datum]],-12),tblAEX[Datum]))-1</f>
        <v>-0.51689090519675229</v>
      </c>
      <c r="H2285" t="e">
        <f ca="1">IF(tblAEX[[#This Row],[Close]]=MinClose,tblAEX[[#This Row],[Close]],NA())</f>
        <v>#N/A</v>
      </c>
      <c r="I2285" t="e">
        <f ca="1">IF(tblAEX[[#This Row],[Close]]=MaxClose,tblAEX[[#This Row],[Close]],NA())</f>
        <v>#N/A</v>
      </c>
    </row>
    <row r="2286" spans="1:9" x14ac:dyDescent="0.25">
      <c r="A2286" s="1">
        <v>39791</v>
      </c>
      <c r="B2286">
        <v>245.32</v>
      </c>
      <c r="C2286">
        <v>256.41000000000003</v>
      </c>
      <c r="D2286">
        <v>244.03</v>
      </c>
      <c r="E2286">
        <v>253.39</v>
      </c>
      <c r="F2286">
        <f>IF(tblAEX[[#This Row],[Datum]]&lt;=INDEX(tblRecessie[Eind],MATCH(tblAEX[[#This Row],[Datum]],tblRecessie[Start])),1,NA())</f>
        <v>1</v>
      </c>
      <c r="G2286" s="3">
        <f>tblAEX[[#This Row],[Close]]/INDEX(tblAEX[Close],MATCH(EDATE(tblAEX[[#This Row],[Datum]],-12),tblAEX[Datum]))-1</f>
        <v>-0.50662980198212582</v>
      </c>
      <c r="H2286" t="e">
        <f ca="1">IF(tblAEX[[#This Row],[Close]]=MinClose,tblAEX[[#This Row],[Close]],NA())</f>
        <v>#N/A</v>
      </c>
      <c r="I2286" t="e">
        <f ca="1">IF(tblAEX[[#This Row],[Close]]=MaxClose,tblAEX[[#This Row],[Close]],NA())</f>
        <v>#N/A</v>
      </c>
    </row>
    <row r="2287" spans="1:9" x14ac:dyDescent="0.25">
      <c r="A2287" s="1">
        <v>39792</v>
      </c>
      <c r="B2287">
        <v>254.28</v>
      </c>
      <c r="C2287">
        <v>257.22000000000003</v>
      </c>
      <c r="D2287">
        <v>251.1</v>
      </c>
      <c r="E2287">
        <v>256.14999999999998</v>
      </c>
      <c r="F2287">
        <f>IF(tblAEX[[#This Row],[Datum]]&lt;=INDEX(tblRecessie[Eind],MATCH(tblAEX[[#This Row],[Datum]],tblRecessie[Start])),1,NA())</f>
        <v>1</v>
      </c>
      <c r="G2287" s="3">
        <f>tblAEX[[#This Row],[Close]]/INDEX(tblAEX[Close],MATCH(EDATE(tblAEX[[#This Row],[Datum]],-12),tblAEX[Datum]))-1</f>
        <v>-0.50439207491680216</v>
      </c>
      <c r="H2287" t="e">
        <f ca="1">IF(tblAEX[[#This Row],[Close]]=MinClose,tblAEX[[#This Row],[Close]],NA())</f>
        <v>#N/A</v>
      </c>
      <c r="I2287" t="e">
        <f ca="1">IF(tblAEX[[#This Row],[Close]]=MaxClose,tblAEX[[#This Row],[Close]],NA())</f>
        <v>#N/A</v>
      </c>
    </row>
    <row r="2288" spans="1:9" x14ac:dyDescent="0.25">
      <c r="A2288" s="1">
        <v>39793</v>
      </c>
      <c r="B2288">
        <v>256.95999999999998</v>
      </c>
      <c r="C2288">
        <v>257.52999999999997</v>
      </c>
      <c r="D2288">
        <v>252.02</v>
      </c>
      <c r="E2288">
        <v>254.77</v>
      </c>
      <c r="F2288">
        <f>IF(tblAEX[[#This Row],[Datum]]&lt;=INDEX(tblRecessie[Eind],MATCH(tblAEX[[#This Row],[Datum]],tblRecessie[Start])),1,NA())</f>
        <v>1</v>
      </c>
      <c r="G2288" s="3">
        <f>tblAEX[[#This Row],[Close]]/INDEX(tblAEX[Close],MATCH(EDATE(tblAEX[[#This Row],[Datum]],-12),tblAEX[Datum]))-1</f>
        <v>-0.50577120797687636</v>
      </c>
      <c r="H2288" t="e">
        <f ca="1">IF(tblAEX[[#This Row],[Close]]=MinClose,tblAEX[[#This Row],[Close]],NA())</f>
        <v>#N/A</v>
      </c>
      <c r="I2288" t="e">
        <f ca="1">IF(tblAEX[[#This Row],[Close]]=MaxClose,tblAEX[[#This Row],[Close]],NA())</f>
        <v>#N/A</v>
      </c>
    </row>
    <row r="2289" spans="1:9" x14ac:dyDescent="0.25">
      <c r="A2289" s="1">
        <v>39794</v>
      </c>
      <c r="B2289">
        <v>241.47</v>
      </c>
      <c r="C2289">
        <v>250.38</v>
      </c>
      <c r="D2289">
        <v>240.27</v>
      </c>
      <c r="E2289">
        <v>247.75</v>
      </c>
      <c r="F2289">
        <f>IF(tblAEX[[#This Row],[Datum]]&lt;=INDEX(tblRecessie[Eind],MATCH(tblAEX[[#This Row],[Datum]],tblRecessie[Start])),1,NA())</f>
        <v>1</v>
      </c>
      <c r="G2289" s="3">
        <f>tblAEX[[#This Row],[Close]]/INDEX(tblAEX[Close],MATCH(EDATE(tblAEX[[#This Row],[Datum]],-12),tblAEX[Datum]))-1</f>
        <v>-0.52005036807438976</v>
      </c>
      <c r="H2289" t="e">
        <f ca="1">IF(tblAEX[[#This Row],[Close]]=MinClose,tblAEX[[#This Row],[Close]],NA())</f>
        <v>#N/A</v>
      </c>
      <c r="I2289" t="e">
        <f ca="1">IF(tblAEX[[#This Row],[Close]]=MaxClose,tblAEX[[#This Row],[Close]],NA())</f>
        <v>#N/A</v>
      </c>
    </row>
    <row r="2290" spans="1:9" x14ac:dyDescent="0.25">
      <c r="A2290" s="1">
        <v>39797</v>
      </c>
      <c r="B2290">
        <v>250.64</v>
      </c>
      <c r="C2290">
        <v>252.41</v>
      </c>
      <c r="D2290">
        <v>245.42</v>
      </c>
      <c r="E2290">
        <v>247.11</v>
      </c>
      <c r="F2290">
        <f>IF(tblAEX[[#This Row],[Datum]]&lt;=INDEX(tblRecessie[Eind],MATCH(tblAEX[[#This Row],[Datum]],tblRecessie[Start])),1,NA())</f>
        <v>1</v>
      </c>
      <c r="G2290" s="3">
        <f>tblAEX[[#This Row],[Close]]/INDEX(tblAEX[Close],MATCH(EDATE(tblAEX[[#This Row],[Datum]],-12),tblAEX[Datum]))-1</f>
        <v>-0.51668361758723202</v>
      </c>
      <c r="H2290" t="e">
        <f ca="1">IF(tblAEX[[#This Row],[Close]]=MinClose,tblAEX[[#This Row],[Close]],NA())</f>
        <v>#N/A</v>
      </c>
      <c r="I2290" t="e">
        <f ca="1">IF(tblAEX[[#This Row],[Close]]=MaxClose,tblAEX[[#This Row],[Close]],NA())</f>
        <v>#N/A</v>
      </c>
    </row>
    <row r="2291" spans="1:9" x14ac:dyDescent="0.25">
      <c r="A2291" s="1">
        <v>39798</v>
      </c>
      <c r="B2291">
        <v>247.41</v>
      </c>
      <c r="C2291">
        <v>249.53</v>
      </c>
      <c r="D2291">
        <v>245.05</v>
      </c>
      <c r="E2291">
        <v>248.26</v>
      </c>
      <c r="F2291">
        <f>IF(tblAEX[[#This Row],[Datum]]&lt;=INDEX(tblRecessie[Eind],MATCH(tblAEX[[#This Row],[Datum]],tblRecessie[Start])),1,NA())</f>
        <v>1</v>
      </c>
      <c r="G2291" s="3">
        <f>tblAEX[[#This Row],[Close]]/INDEX(tblAEX[Close],MATCH(EDATE(tblAEX[[#This Row],[Datum]],-12),tblAEX[Datum]))-1</f>
        <v>-0.5144343608199029</v>
      </c>
      <c r="H2291" t="e">
        <f ca="1">IF(tblAEX[[#This Row],[Close]]=MinClose,tblAEX[[#This Row],[Close]],NA())</f>
        <v>#N/A</v>
      </c>
      <c r="I2291" t="e">
        <f ca="1">IF(tblAEX[[#This Row],[Close]]=MaxClose,tblAEX[[#This Row],[Close]],NA())</f>
        <v>#N/A</v>
      </c>
    </row>
    <row r="2292" spans="1:9" x14ac:dyDescent="0.25">
      <c r="A2292" s="1">
        <v>39799</v>
      </c>
      <c r="B2292">
        <v>250.9</v>
      </c>
      <c r="C2292">
        <v>251.17</v>
      </c>
      <c r="D2292">
        <v>243.54</v>
      </c>
      <c r="E2292">
        <v>247.76</v>
      </c>
      <c r="F2292">
        <f>IF(tblAEX[[#This Row],[Datum]]&lt;=INDEX(tblRecessie[Eind],MATCH(tblAEX[[#This Row],[Datum]],tblRecessie[Start])),1,NA())</f>
        <v>1</v>
      </c>
      <c r="G2292" s="3">
        <f>tblAEX[[#This Row],[Close]]/INDEX(tblAEX[Close],MATCH(EDATE(tblAEX[[#This Row],[Datum]],-12),tblAEX[Datum]))-1</f>
        <v>-0.50788543280498955</v>
      </c>
      <c r="H2292" t="e">
        <f ca="1">IF(tblAEX[[#This Row],[Close]]=MinClose,tblAEX[[#This Row],[Close]],NA())</f>
        <v>#N/A</v>
      </c>
      <c r="I2292" t="e">
        <f ca="1">IF(tblAEX[[#This Row],[Close]]=MaxClose,tblAEX[[#This Row],[Close]],NA())</f>
        <v>#N/A</v>
      </c>
    </row>
    <row r="2293" spans="1:9" x14ac:dyDescent="0.25">
      <c r="A2293" s="1">
        <v>39800</v>
      </c>
      <c r="B2293">
        <v>247.92</v>
      </c>
      <c r="C2293">
        <v>251.26</v>
      </c>
      <c r="D2293">
        <v>247.4</v>
      </c>
      <c r="E2293">
        <v>249.88</v>
      </c>
      <c r="F2293">
        <f>IF(tblAEX[[#This Row],[Datum]]&lt;=INDEX(tblRecessie[Eind],MATCH(tblAEX[[#This Row],[Datum]],tblRecessie[Start])),1,NA())</f>
        <v>1</v>
      </c>
      <c r="G2293" s="3">
        <f>tblAEX[[#This Row],[Close]]/INDEX(tblAEX[Close],MATCH(EDATE(tblAEX[[#This Row],[Datum]],-12),tblAEX[Datum]))-1</f>
        <v>-0.50294398472310631</v>
      </c>
      <c r="H2293" t="e">
        <f ca="1">IF(tblAEX[[#This Row],[Close]]=MinClose,tblAEX[[#This Row],[Close]],NA())</f>
        <v>#N/A</v>
      </c>
      <c r="I2293" t="e">
        <f ca="1">IF(tblAEX[[#This Row],[Close]]=MaxClose,tblAEX[[#This Row],[Close]],NA())</f>
        <v>#N/A</v>
      </c>
    </row>
    <row r="2294" spans="1:9" x14ac:dyDescent="0.25">
      <c r="A2294" s="1">
        <v>39801</v>
      </c>
      <c r="B2294">
        <v>247.08</v>
      </c>
      <c r="C2294">
        <v>253.11</v>
      </c>
      <c r="D2294">
        <v>245.06</v>
      </c>
      <c r="E2294">
        <v>249.54</v>
      </c>
      <c r="F2294">
        <f>IF(tblAEX[[#This Row],[Datum]]&lt;=INDEX(tblRecessie[Eind],MATCH(tblAEX[[#This Row],[Datum]],tblRecessie[Start])),1,NA())</f>
        <v>1</v>
      </c>
      <c r="G2294" s="3">
        <f>tblAEX[[#This Row],[Close]]/INDEX(tblAEX[Close],MATCH(EDATE(tblAEX[[#This Row],[Datum]],-12),tblAEX[Datum]))-1</f>
        <v>-0.50353142470604628</v>
      </c>
      <c r="H2294" t="e">
        <f ca="1">IF(tblAEX[[#This Row],[Close]]=MinClose,tblAEX[[#This Row],[Close]],NA())</f>
        <v>#N/A</v>
      </c>
      <c r="I2294" t="e">
        <f ca="1">IF(tblAEX[[#This Row],[Close]]=MaxClose,tblAEX[[#This Row],[Close]],NA())</f>
        <v>#N/A</v>
      </c>
    </row>
    <row r="2295" spans="1:9" x14ac:dyDescent="0.25">
      <c r="A2295" s="1">
        <v>39804</v>
      </c>
      <c r="B2295">
        <v>248.02</v>
      </c>
      <c r="C2295">
        <v>248.02</v>
      </c>
      <c r="D2295">
        <v>243.41</v>
      </c>
      <c r="E2295">
        <v>243.44</v>
      </c>
      <c r="F2295">
        <f>IF(tblAEX[[#This Row],[Datum]]&lt;=INDEX(tblRecessie[Eind],MATCH(tblAEX[[#This Row],[Datum]],tblRecessie[Start])),1,NA())</f>
        <v>1</v>
      </c>
      <c r="G2295" s="3">
        <f>tblAEX[[#This Row],[Close]]/INDEX(tblAEX[Close],MATCH(EDATE(tblAEX[[#This Row],[Datum]],-12),tblAEX[Datum]))-1</f>
        <v>-0.52611395534445515</v>
      </c>
      <c r="H2295" t="e">
        <f ca="1">IF(tblAEX[[#This Row],[Close]]=MinClose,tblAEX[[#This Row],[Close]],NA())</f>
        <v>#N/A</v>
      </c>
      <c r="I2295" t="e">
        <f ca="1">IF(tblAEX[[#This Row],[Close]]=MaxClose,tblAEX[[#This Row],[Close]],NA())</f>
        <v>#N/A</v>
      </c>
    </row>
    <row r="2296" spans="1:9" x14ac:dyDescent="0.25">
      <c r="A2296" s="1">
        <v>39805</v>
      </c>
      <c r="B2296">
        <v>242.37</v>
      </c>
      <c r="C2296">
        <v>248.89</v>
      </c>
      <c r="D2296">
        <v>242.37</v>
      </c>
      <c r="E2296">
        <v>244.5</v>
      </c>
      <c r="F2296">
        <f>IF(tblAEX[[#This Row],[Datum]]&lt;=INDEX(tblRecessie[Eind],MATCH(tblAEX[[#This Row],[Datum]],tblRecessie[Start])),1,NA())</f>
        <v>1</v>
      </c>
      <c r="G2296" s="3">
        <f>tblAEX[[#This Row],[Close]]/INDEX(tblAEX[Close],MATCH(EDATE(tblAEX[[#This Row],[Datum]],-12),tblAEX[Datum]))-1</f>
        <v>-0.52405053434817317</v>
      </c>
      <c r="H2296" t="e">
        <f ca="1">IF(tblAEX[[#This Row],[Close]]=MinClose,tblAEX[[#This Row],[Close]],NA())</f>
        <v>#N/A</v>
      </c>
      <c r="I2296" t="e">
        <f ca="1">IF(tblAEX[[#This Row],[Close]]=MaxClose,tblAEX[[#This Row],[Close]],NA())</f>
        <v>#N/A</v>
      </c>
    </row>
    <row r="2297" spans="1:9" x14ac:dyDescent="0.25">
      <c r="A2297" s="1">
        <v>39806</v>
      </c>
      <c r="B2297">
        <v>242.47</v>
      </c>
      <c r="C2297">
        <v>242.8</v>
      </c>
      <c r="D2297">
        <v>240.6</v>
      </c>
      <c r="E2297">
        <v>241.9</v>
      </c>
      <c r="F2297">
        <f>IF(tblAEX[[#This Row],[Datum]]&lt;=INDEX(tblRecessie[Eind],MATCH(tblAEX[[#This Row],[Datum]],tblRecessie[Start])),1,NA())</f>
        <v>1</v>
      </c>
      <c r="G2297" s="3">
        <f>tblAEX[[#This Row],[Close]]/INDEX(tblAEX[Close],MATCH(EDATE(tblAEX[[#This Row],[Datum]],-12),tblAEX[Datum]))-1</f>
        <v>-0.53137410643367755</v>
      </c>
      <c r="H2297" t="e">
        <f ca="1">IF(tblAEX[[#This Row],[Close]]=MinClose,tblAEX[[#This Row],[Close]],NA())</f>
        <v>#N/A</v>
      </c>
      <c r="I2297" t="e">
        <f ca="1">IF(tblAEX[[#This Row],[Close]]=MaxClose,tblAEX[[#This Row],[Close]],NA())</f>
        <v>#N/A</v>
      </c>
    </row>
    <row r="2298" spans="1:9" x14ac:dyDescent="0.25">
      <c r="A2298" s="1">
        <v>39811</v>
      </c>
      <c r="B2298">
        <v>243.31</v>
      </c>
      <c r="C2298">
        <v>245.25</v>
      </c>
      <c r="D2298">
        <v>239.37</v>
      </c>
      <c r="E2298">
        <v>240.81</v>
      </c>
      <c r="F2298">
        <f>IF(tblAEX[[#This Row],[Datum]]&lt;=INDEX(tblRecessie[Eind],MATCH(tblAEX[[#This Row],[Datum]],tblRecessie[Start])),1,NA())</f>
        <v>1</v>
      </c>
      <c r="G2298" s="3">
        <f>tblAEX[[#This Row],[Close]]/INDEX(tblAEX[Close],MATCH(EDATE(tblAEX[[#This Row],[Datum]],-12),tblAEX[Datum]))-1</f>
        <v>-0.53303341154569606</v>
      </c>
      <c r="H2298" t="e">
        <f ca="1">IF(tblAEX[[#This Row],[Close]]=MinClose,tblAEX[[#This Row],[Close]],NA())</f>
        <v>#N/A</v>
      </c>
      <c r="I2298" t="e">
        <f ca="1">IF(tblAEX[[#This Row],[Close]]=MaxClose,tblAEX[[#This Row],[Close]],NA())</f>
        <v>#N/A</v>
      </c>
    </row>
    <row r="2299" spans="1:9" x14ac:dyDescent="0.25">
      <c r="A2299" s="1">
        <v>39812</v>
      </c>
      <c r="B2299">
        <v>243.56</v>
      </c>
      <c r="C2299">
        <v>246.58</v>
      </c>
      <c r="D2299">
        <v>241.72</v>
      </c>
      <c r="E2299">
        <v>246.58</v>
      </c>
      <c r="F2299">
        <f>IF(tblAEX[[#This Row],[Datum]]&lt;=INDEX(tblRecessie[Eind],MATCH(tblAEX[[#This Row],[Datum]],tblRecessie[Start])),1,NA())</f>
        <v>1</v>
      </c>
      <c r="G2299" s="3">
        <f>tblAEX[[#This Row],[Close]]/INDEX(tblAEX[Close],MATCH(EDATE(tblAEX[[#This Row],[Datum]],-12),tblAEX[Datum]))-1</f>
        <v>-0.52184451899396933</v>
      </c>
      <c r="H2299" t="e">
        <f ca="1">IF(tblAEX[[#This Row],[Close]]=MinClose,tblAEX[[#This Row],[Close]],NA())</f>
        <v>#N/A</v>
      </c>
      <c r="I2299" t="e">
        <f ca="1">IF(tblAEX[[#This Row],[Close]]=MaxClose,tblAEX[[#This Row],[Close]],NA())</f>
        <v>#N/A</v>
      </c>
    </row>
    <row r="2300" spans="1:9" x14ac:dyDescent="0.25">
      <c r="A2300" s="1">
        <v>39813</v>
      </c>
      <c r="B2300">
        <v>248.42</v>
      </c>
      <c r="C2300">
        <v>249.07</v>
      </c>
      <c r="D2300">
        <v>245.94</v>
      </c>
      <c r="E2300">
        <v>245.94</v>
      </c>
      <c r="F2300">
        <f>IF(tblAEX[[#This Row],[Datum]]&lt;=INDEX(tblRecessie[Eind],MATCH(tblAEX[[#This Row],[Datum]],tblRecessie[Start])),1,NA())</f>
        <v>1</v>
      </c>
      <c r="G2300" s="3">
        <f>tblAEX[[#This Row],[Close]]/INDEX(tblAEX[Close],MATCH(EDATE(tblAEX[[#This Row],[Datum]],-12),tblAEX[Datum]))-1</f>
        <v>-0.52315954786048047</v>
      </c>
      <c r="H2300" t="e">
        <f ca="1">IF(tblAEX[[#This Row],[Close]]=MinClose,tblAEX[[#This Row],[Close]],NA())</f>
        <v>#N/A</v>
      </c>
      <c r="I2300" t="e">
        <f ca="1">IF(tblAEX[[#This Row],[Close]]=MaxClose,tblAEX[[#This Row],[Close]],NA())</f>
        <v>#N/A</v>
      </c>
    </row>
    <row r="2301" spans="1:9" x14ac:dyDescent="0.25">
      <c r="A2301" s="1">
        <v>39815</v>
      </c>
      <c r="B2301">
        <v>248.97</v>
      </c>
      <c r="C2301">
        <v>258.23</v>
      </c>
      <c r="D2301">
        <v>247.83</v>
      </c>
      <c r="E2301">
        <v>258.23</v>
      </c>
      <c r="F2301">
        <f>IF(tblAEX[[#This Row],[Datum]]&lt;=INDEX(tblRecessie[Eind],MATCH(tblAEX[[#This Row],[Datum]],tblRecessie[Start])),1,NA())</f>
        <v>1</v>
      </c>
      <c r="G2301" s="3">
        <f>tblAEX[[#This Row],[Close]]/INDEX(tblAEX[Close],MATCH(EDATE(tblAEX[[#This Row],[Datum]],-12),tblAEX[Datum]))-1</f>
        <v>-0.49343821723522363</v>
      </c>
      <c r="H2301" t="e">
        <f ca="1">IF(tblAEX[[#This Row],[Close]]=MinClose,tblAEX[[#This Row],[Close]],NA())</f>
        <v>#N/A</v>
      </c>
      <c r="I2301" t="e">
        <f ca="1">IF(tblAEX[[#This Row],[Close]]=MaxClose,tblAEX[[#This Row],[Close]],NA())</f>
        <v>#N/A</v>
      </c>
    </row>
    <row r="2302" spans="1:9" x14ac:dyDescent="0.25">
      <c r="A2302" s="1">
        <v>39818</v>
      </c>
      <c r="B2302">
        <v>261.25</v>
      </c>
      <c r="C2302">
        <v>262.2</v>
      </c>
      <c r="D2302">
        <v>256.70999999999998</v>
      </c>
      <c r="E2302">
        <v>261.77999999999997</v>
      </c>
      <c r="F2302">
        <f>IF(tblAEX[[#This Row],[Datum]]&lt;=INDEX(tblRecessie[Eind],MATCH(tblAEX[[#This Row],[Datum]],tblRecessie[Start])),1,NA())</f>
        <v>1</v>
      </c>
      <c r="G2302" s="3">
        <f>tblAEX[[#This Row],[Close]]/INDEX(tblAEX[Close],MATCH(EDATE(tblAEX[[#This Row],[Datum]],-12),tblAEX[Datum]))-1</f>
        <v>-0.47706751897722743</v>
      </c>
      <c r="H2302" t="e">
        <f ca="1">IF(tblAEX[[#This Row],[Close]]=MinClose,tblAEX[[#This Row],[Close]],NA())</f>
        <v>#N/A</v>
      </c>
      <c r="I2302" t="e">
        <f ca="1">IF(tblAEX[[#This Row],[Close]]=MaxClose,tblAEX[[#This Row],[Close]],NA())</f>
        <v>#N/A</v>
      </c>
    </row>
    <row r="2303" spans="1:9" x14ac:dyDescent="0.25">
      <c r="A2303" s="1">
        <v>39819</v>
      </c>
      <c r="B2303">
        <v>262.70999999999998</v>
      </c>
      <c r="C2303">
        <v>271.91000000000003</v>
      </c>
      <c r="D2303">
        <v>259.42</v>
      </c>
      <c r="E2303">
        <v>269.27</v>
      </c>
      <c r="F2303">
        <f>IF(tblAEX[[#This Row],[Datum]]&lt;=INDEX(tblRecessie[Eind],MATCH(tblAEX[[#This Row],[Datum]],tblRecessie[Start])),1,NA())</f>
        <v>1</v>
      </c>
      <c r="G2303" s="3">
        <f>tblAEX[[#This Row],[Close]]/INDEX(tblAEX[Close],MATCH(EDATE(tblAEX[[#This Row],[Datum]],-12),tblAEX[Datum]))-1</f>
        <v>-0.4621054734318818</v>
      </c>
      <c r="H2303" t="e">
        <f ca="1">IF(tblAEX[[#This Row],[Close]]=MinClose,tblAEX[[#This Row],[Close]],NA())</f>
        <v>#N/A</v>
      </c>
      <c r="I2303" t="e">
        <f ca="1">IF(tblAEX[[#This Row],[Close]]=MaxClose,tblAEX[[#This Row],[Close]],NA())</f>
        <v>#N/A</v>
      </c>
    </row>
    <row r="2304" spans="1:9" x14ac:dyDescent="0.25">
      <c r="A2304" s="1">
        <v>39820</v>
      </c>
      <c r="B2304">
        <v>268.24</v>
      </c>
      <c r="C2304">
        <v>269.52</v>
      </c>
      <c r="D2304">
        <v>262.87</v>
      </c>
      <c r="E2304">
        <v>265.04000000000002</v>
      </c>
      <c r="F2304">
        <f>IF(tblAEX[[#This Row],[Datum]]&lt;=INDEX(tblRecessie[Eind],MATCH(tblAEX[[#This Row],[Datum]],tblRecessie[Start])),1,NA())</f>
        <v>1</v>
      </c>
      <c r="G2304" s="3">
        <f>tblAEX[[#This Row],[Close]]/INDEX(tblAEX[Close],MATCH(EDATE(tblAEX[[#This Row],[Datum]],-12),tblAEX[Datum]))-1</f>
        <v>-0.47058706030401687</v>
      </c>
      <c r="H2304" t="e">
        <f ca="1">IF(tblAEX[[#This Row],[Close]]=MinClose,tblAEX[[#This Row],[Close]],NA())</f>
        <v>#N/A</v>
      </c>
      <c r="I2304" t="e">
        <f ca="1">IF(tblAEX[[#This Row],[Close]]=MaxClose,tblAEX[[#This Row],[Close]],NA())</f>
        <v>#N/A</v>
      </c>
    </row>
    <row r="2305" spans="1:9" x14ac:dyDescent="0.25">
      <c r="A2305" s="1">
        <v>39821</v>
      </c>
      <c r="B2305">
        <v>261.04000000000002</v>
      </c>
      <c r="C2305">
        <v>266.10000000000002</v>
      </c>
      <c r="D2305">
        <v>260.26</v>
      </c>
      <c r="E2305">
        <v>264.58999999999997</v>
      </c>
      <c r="F2305">
        <f>IF(tblAEX[[#This Row],[Datum]]&lt;=INDEX(tblRecessie[Eind],MATCH(tblAEX[[#This Row],[Datum]],tblRecessie[Start])),1,NA())</f>
        <v>1</v>
      </c>
      <c r="G2305" s="3">
        <f>tblAEX[[#This Row],[Close]]/INDEX(tblAEX[Close],MATCH(EDATE(tblAEX[[#This Row],[Datum]],-12),tblAEX[Datum]))-1</f>
        <v>-0.46787201094061104</v>
      </c>
      <c r="H2305" t="e">
        <f ca="1">IF(tblAEX[[#This Row],[Close]]=MinClose,tblAEX[[#This Row],[Close]],NA())</f>
        <v>#N/A</v>
      </c>
      <c r="I2305" t="e">
        <f ca="1">IF(tblAEX[[#This Row],[Close]]=MaxClose,tblAEX[[#This Row],[Close]],NA())</f>
        <v>#N/A</v>
      </c>
    </row>
    <row r="2306" spans="1:9" x14ac:dyDescent="0.25">
      <c r="A2306" s="1">
        <v>39822</v>
      </c>
      <c r="B2306">
        <v>265.26</v>
      </c>
      <c r="C2306">
        <v>269.74</v>
      </c>
      <c r="D2306">
        <v>263.31</v>
      </c>
      <c r="E2306">
        <v>266.18</v>
      </c>
      <c r="F2306">
        <f>IF(tblAEX[[#This Row],[Datum]]&lt;=INDEX(tblRecessie[Eind],MATCH(tblAEX[[#This Row],[Datum]],tblRecessie[Start])),1,NA())</f>
        <v>1</v>
      </c>
      <c r="G2306" s="3">
        <f>tblAEX[[#This Row],[Close]]/INDEX(tblAEX[Close],MATCH(EDATE(tblAEX[[#This Row],[Datum]],-12),tblAEX[Datum]))-1</f>
        <v>-0.45869768576890224</v>
      </c>
      <c r="H2306" t="e">
        <f ca="1">IF(tblAEX[[#This Row],[Close]]=MinClose,tblAEX[[#This Row],[Close]],NA())</f>
        <v>#N/A</v>
      </c>
      <c r="I2306" t="e">
        <f ca="1">IF(tblAEX[[#This Row],[Close]]=MaxClose,tblAEX[[#This Row],[Close]],NA())</f>
        <v>#N/A</v>
      </c>
    </row>
    <row r="2307" spans="1:9" x14ac:dyDescent="0.25">
      <c r="A2307" s="1">
        <v>39825</v>
      </c>
      <c r="B2307">
        <v>264.95</v>
      </c>
      <c r="C2307">
        <v>266.8</v>
      </c>
      <c r="D2307">
        <v>260.54000000000002</v>
      </c>
      <c r="E2307">
        <v>261.8</v>
      </c>
      <c r="F2307">
        <f>IF(tblAEX[[#This Row],[Datum]]&lt;=INDEX(tblRecessie[Eind],MATCH(tblAEX[[#This Row],[Datum]],tblRecessie[Start])),1,NA())</f>
        <v>1</v>
      </c>
      <c r="G2307" s="3">
        <f>tblAEX[[#This Row],[Close]]/INDEX(tblAEX[Close],MATCH(EDATE(tblAEX[[#This Row],[Datum]],-12),tblAEX[Datum]))-1</f>
        <v>-0.45665483676815466</v>
      </c>
      <c r="H2307" t="e">
        <f ca="1">IF(tblAEX[[#This Row],[Close]]=MinClose,tblAEX[[#This Row],[Close]],NA())</f>
        <v>#N/A</v>
      </c>
      <c r="I2307" t="e">
        <f ca="1">IF(tblAEX[[#This Row],[Close]]=MaxClose,tblAEX[[#This Row],[Close]],NA())</f>
        <v>#N/A</v>
      </c>
    </row>
    <row r="2308" spans="1:9" x14ac:dyDescent="0.25">
      <c r="A2308" s="1">
        <v>39826</v>
      </c>
      <c r="B2308">
        <v>259.89</v>
      </c>
      <c r="C2308">
        <v>262.06</v>
      </c>
      <c r="D2308">
        <v>256.20999999999998</v>
      </c>
      <c r="E2308">
        <v>260.74</v>
      </c>
      <c r="F2308">
        <f>IF(tblAEX[[#This Row],[Datum]]&lt;=INDEX(tblRecessie[Eind],MATCH(tblAEX[[#This Row],[Datum]],tblRecessie[Start])),1,NA())</f>
        <v>1</v>
      </c>
      <c r="G2308" s="3">
        <f>tblAEX[[#This Row],[Close]]/INDEX(tblAEX[Close],MATCH(EDATE(tblAEX[[#This Row],[Datum]],-12),tblAEX[Datum]))-1</f>
        <v>-0.45885478280721415</v>
      </c>
      <c r="H2308" t="e">
        <f ca="1">IF(tblAEX[[#This Row],[Close]]=MinClose,tblAEX[[#This Row],[Close]],NA())</f>
        <v>#N/A</v>
      </c>
      <c r="I2308" t="e">
        <f ca="1">IF(tblAEX[[#This Row],[Close]]=MaxClose,tblAEX[[#This Row],[Close]],NA())</f>
        <v>#N/A</v>
      </c>
    </row>
    <row r="2309" spans="1:9" x14ac:dyDescent="0.25">
      <c r="A2309" s="1">
        <v>39827</v>
      </c>
      <c r="B2309">
        <v>262.49</v>
      </c>
      <c r="C2309">
        <v>263.01</v>
      </c>
      <c r="D2309">
        <v>245.08</v>
      </c>
      <c r="E2309">
        <v>247.32</v>
      </c>
      <c r="F2309">
        <f>IF(tblAEX[[#This Row],[Datum]]&lt;=INDEX(tblRecessie[Eind],MATCH(tblAEX[[#This Row],[Datum]],tblRecessie[Start])),1,NA())</f>
        <v>1</v>
      </c>
      <c r="G2309" s="3">
        <f>tblAEX[[#This Row],[Close]]/INDEX(tblAEX[Close],MATCH(EDATE(tblAEX[[#This Row],[Datum]],-12),tblAEX[Datum]))-1</f>
        <v>-0.48976728833140781</v>
      </c>
      <c r="H2309" t="e">
        <f ca="1">IF(tblAEX[[#This Row],[Close]]=MinClose,tblAEX[[#This Row],[Close]],NA())</f>
        <v>#N/A</v>
      </c>
      <c r="I2309" t="e">
        <f ca="1">IF(tblAEX[[#This Row],[Close]]=MaxClose,tblAEX[[#This Row],[Close]],NA())</f>
        <v>#N/A</v>
      </c>
    </row>
    <row r="2310" spans="1:9" x14ac:dyDescent="0.25">
      <c r="A2310" s="1">
        <v>39828</v>
      </c>
      <c r="B2310">
        <v>246.84</v>
      </c>
      <c r="C2310">
        <v>248.96</v>
      </c>
      <c r="D2310">
        <v>241.56</v>
      </c>
      <c r="E2310">
        <v>243.6</v>
      </c>
      <c r="F2310">
        <f>IF(tblAEX[[#This Row],[Datum]]&lt;=INDEX(tblRecessie[Eind],MATCH(tblAEX[[#This Row],[Datum]],tblRecessie[Start])),1,NA())</f>
        <v>1</v>
      </c>
      <c r="G2310" s="3">
        <f>tblAEX[[#This Row],[Close]]/INDEX(tblAEX[Close],MATCH(EDATE(tblAEX[[#This Row],[Datum]],-12),tblAEX[Datum]))-1</f>
        <v>-0.48229693543588226</v>
      </c>
      <c r="H2310" t="e">
        <f ca="1">IF(tblAEX[[#This Row],[Close]]=MinClose,tblAEX[[#This Row],[Close]],NA())</f>
        <v>#N/A</v>
      </c>
      <c r="I2310" t="e">
        <f ca="1">IF(tblAEX[[#This Row],[Close]]=MaxClose,tblAEX[[#This Row],[Close]],NA())</f>
        <v>#N/A</v>
      </c>
    </row>
    <row r="2311" spans="1:9" x14ac:dyDescent="0.25">
      <c r="A2311" s="1">
        <v>39829</v>
      </c>
      <c r="B2311">
        <v>249.63</v>
      </c>
      <c r="C2311">
        <v>254.02</v>
      </c>
      <c r="D2311">
        <v>248.07</v>
      </c>
      <c r="E2311">
        <v>248.55</v>
      </c>
      <c r="F2311">
        <f>IF(tblAEX[[#This Row],[Datum]]&lt;=INDEX(tblRecessie[Eind],MATCH(tblAEX[[#This Row],[Datum]],tblRecessie[Start])),1,NA())</f>
        <v>1</v>
      </c>
      <c r="G2311" s="3">
        <f>tblAEX[[#This Row],[Close]]/INDEX(tblAEX[Close],MATCH(EDATE(tblAEX[[#This Row],[Datum]],-12),tblAEX[Datum]))-1</f>
        <v>-0.46272237954216289</v>
      </c>
      <c r="H2311" t="e">
        <f ca="1">IF(tblAEX[[#This Row],[Close]]=MinClose,tblAEX[[#This Row],[Close]],NA())</f>
        <v>#N/A</v>
      </c>
      <c r="I2311" t="e">
        <f ca="1">IF(tblAEX[[#This Row],[Close]]=MaxClose,tblAEX[[#This Row],[Close]],NA())</f>
        <v>#N/A</v>
      </c>
    </row>
    <row r="2312" spans="1:9" x14ac:dyDescent="0.25">
      <c r="A2312" s="1">
        <v>39832</v>
      </c>
      <c r="B2312">
        <v>252.31</v>
      </c>
      <c r="C2312">
        <v>255.3</v>
      </c>
      <c r="D2312">
        <v>241.87</v>
      </c>
      <c r="E2312">
        <v>245.22</v>
      </c>
      <c r="F2312">
        <f>IF(tblAEX[[#This Row],[Datum]]&lt;=INDEX(tblRecessie[Eind],MATCH(tblAEX[[#This Row],[Datum]],tblRecessie[Start])),1,NA())</f>
        <v>1</v>
      </c>
      <c r="G2312" s="3">
        <f>tblAEX[[#This Row],[Close]]/INDEX(tblAEX[Close],MATCH(EDATE(tblAEX[[#This Row],[Datum]],-12),tblAEX[Datum]))-1</f>
        <v>-0.45516352648418057</v>
      </c>
      <c r="H2312" t="e">
        <f ca="1">IF(tblAEX[[#This Row],[Close]]=MinClose,tblAEX[[#This Row],[Close]],NA())</f>
        <v>#N/A</v>
      </c>
      <c r="I2312" t="e">
        <f ca="1">IF(tblAEX[[#This Row],[Close]]=MaxClose,tblAEX[[#This Row],[Close]],NA())</f>
        <v>#N/A</v>
      </c>
    </row>
    <row r="2313" spans="1:9" x14ac:dyDescent="0.25">
      <c r="A2313" s="1">
        <v>39833</v>
      </c>
      <c r="B2313">
        <v>244.34</v>
      </c>
      <c r="C2313">
        <v>246.69</v>
      </c>
      <c r="D2313">
        <v>238.97</v>
      </c>
      <c r="E2313">
        <v>240.11</v>
      </c>
      <c r="F2313">
        <f>IF(tblAEX[[#This Row],[Datum]]&lt;=INDEX(tblRecessie[Eind],MATCH(tblAEX[[#This Row],[Datum]],tblRecessie[Start])),1,NA())</f>
        <v>1</v>
      </c>
      <c r="G2313" s="3">
        <f>tblAEX[[#This Row],[Close]]/INDEX(tblAEX[Close],MATCH(EDATE(tblAEX[[#This Row],[Datum]],-12),tblAEX[Datum]))-1</f>
        <v>-0.46651706363313183</v>
      </c>
      <c r="H2313" t="e">
        <f ca="1">IF(tblAEX[[#This Row],[Close]]=MinClose,tblAEX[[#This Row],[Close]],NA())</f>
        <v>#N/A</v>
      </c>
      <c r="I2313" t="e">
        <f ca="1">IF(tblAEX[[#This Row],[Close]]=MaxClose,tblAEX[[#This Row],[Close]],NA())</f>
        <v>#N/A</v>
      </c>
    </row>
    <row r="2314" spans="1:9" x14ac:dyDescent="0.25">
      <c r="A2314" s="1">
        <v>39834</v>
      </c>
      <c r="B2314">
        <v>237.27</v>
      </c>
      <c r="C2314">
        <v>240.5</v>
      </c>
      <c r="D2314">
        <v>232.91</v>
      </c>
      <c r="E2314">
        <v>237.71</v>
      </c>
      <c r="F2314">
        <f>IF(tblAEX[[#This Row],[Datum]]&lt;=INDEX(tblRecessie[Eind],MATCH(tblAEX[[#This Row],[Datum]],tblRecessie[Start])),1,NA())</f>
        <v>1</v>
      </c>
      <c r="G2314" s="3">
        <f>tblAEX[[#This Row],[Close]]/INDEX(tblAEX[Close],MATCH(EDATE(tblAEX[[#This Row],[Datum]],-12),tblAEX[Datum]))-1</f>
        <v>-0.43730619008166649</v>
      </c>
      <c r="H2314" t="e">
        <f ca="1">IF(tblAEX[[#This Row],[Close]]=MinClose,tblAEX[[#This Row],[Close]],NA())</f>
        <v>#N/A</v>
      </c>
      <c r="I2314" t="e">
        <f ca="1">IF(tblAEX[[#This Row],[Close]]=MaxClose,tblAEX[[#This Row],[Close]],NA())</f>
        <v>#N/A</v>
      </c>
    </row>
    <row r="2315" spans="1:9" x14ac:dyDescent="0.25">
      <c r="A2315" s="1">
        <v>39835</v>
      </c>
      <c r="B2315">
        <v>243.04</v>
      </c>
      <c r="C2315">
        <v>243.21</v>
      </c>
      <c r="D2315">
        <v>234.01</v>
      </c>
      <c r="E2315">
        <v>235.46</v>
      </c>
      <c r="F2315">
        <f>IF(tblAEX[[#This Row],[Datum]]&lt;=INDEX(tblRecessie[Eind],MATCH(tblAEX[[#This Row],[Datum]],tblRecessie[Start])),1,NA())</f>
        <v>1</v>
      </c>
      <c r="G2315" s="3">
        <f>tblAEX[[#This Row],[Close]]/INDEX(tblAEX[Close],MATCH(EDATE(tblAEX[[#This Row],[Datum]],-12),tblAEX[Datum]))-1</f>
        <v>-0.45655134211923276</v>
      </c>
      <c r="H2315" t="e">
        <f ca="1">IF(tblAEX[[#This Row],[Close]]=MinClose,tblAEX[[#This Row],[Close]],NA())</f>
        <v>#N/A</v>
      </c>
      <c r="I2315" t="e">
        <f ca="1">IF(tblAEX[[#This Row],[Close]]=MaxClose,tblAEX[[#This Row],[Close]],NA())</f>
        <v>#N/A</v>
      </c>
    </row>
    <row r="2316" spans="1:9" x14ac:dyDescent="0.25">
      <c r="A2316" s="1">
        <v>39836</v>
      </c>
      <c r="B2316">
        <v>234.23</v>
      </c>
      <c r="C2316">
        <v>235.51</v>
      </c>
      <c r="D2316">
        <v>227.53</v>
      </c>
      <c r="E2316">
        <v>234.14</v>
      </c>
      <c r="F2316">
        <f>IF(tblAEX[[#This Row],[Datum]]&lt;=INDEX(tblRecessie[Eind],MATCH(tblAEX[[#This Row],[Datum]],tblRecessie[Start])),1,NA())</f>
        <v>1</v>
      </c>
      <c r="G2316" s="3">
        <f>tblAEX[[#This Row],[Close]]/INDEX(tblAEX[Close],MATCH(EDATE(tblAEX[[#This Row],[Datum]],-12),tblAEX[Datum]))-1</f>
        <v>-0.43868817874523536</v>
      </c>
      <c r="H2316" t="e">
        <f ca="1">IF(tblAEX[[#This Row],[Close]]=MinClose,tblAEX[[#This Row],[Close]],NA())</f>
        <v>#N/A</v>
      </c>
      <c r="I2316" t="e">
        <f ca="1">IF(tblAEX[[#This Row],[Close]]=MaxClose,tblAEX[[#This Row],[Close]],NA())</f>
        <v>#N/A</v>
      </c>
    </row>
    <row r="2317" spans="1:9" x14ac:dyDescent="0.25">
      <c r="A2317" s="1">
        <v>39839</v>
      </c>
      <c r="B2317">
        <v>234.69</v>
      </c>
      <c r="C2317">
        <v>248.42</v>
      </c>
      <c r="D2317">
        <v>234</v>
      </c>
      <c r="E2317">
        <v>247.88</v>
      </c>
      <c r="F2317">
        <f>IF(tblAEX[[#This Row],[Datum]]&lt;=INDEX(tblRecessie[Eind],MATCH(tblAEX[[#This Row],[Datum]],tblRecessie[Start])),1,NA())</f>
        <v>1</v>
      </c>
      <c r="G2317" s="3">
        <f>tblAEX[[#This Row],[Close]]/INDEX(tblAEX[Close],MATCH(EDATE(tblAEX[[#This Row],[Datum]],-12),tblAEX[Datum]))-1</f>
        <v>-0.43495406779274659</v>
      </c>
      <c r="H2317" t="e">
        <f ca="1">IF(tblAEX[[#This Row],[Close]]=MinClose,tblAEX[[#This Row],[Close]],NA())</f>
        <v>#N/A</v>
      </c>
      <c r="I2317" t="e">
        <f ca="1">IF(tblAEX[[#This Row],[Close]]=MaxClose,tblAEX[[#This Row],[Close]],NA())</f>
        <v>#N/A</v>
      </c>
    </row>
    <row r="2318" spans="1:9" x14ac:dyDescent="0.25">
      <c r="A2318" s="1">
        <v>39840</v>
      </c>
      <c r="B2318">
        <v>248.75</v>
      </c>
      <c r="C2318">
        <v>248.77</v>
      </c>
      <c r="D2318">
        <v>242.79</v>
      </c>
      <c r="E2318">
        <v>248.59</v>
      </c>
      <c r="F2318">
        <f>IF(tblAEX[[#This Row],[Datum]]&lt;=INDEX(tblRecessie[Eind],MATCH(tblAEX[[#This Row],[Datum]],tblRecessie[Start])),1,NA())</f>
        <v>1</v>
      </c>
      <c r="G2318" s="3">
        <f>tblAEX[[#This Row],[Close]]/INDEX(tblAEX[Close],MATCH(EDATE(tblAEX[[#This Row],[Datum]],-12),tblAEX[Datum]))-1</f>
        <v>-0.4333356128473409</v>
      </c>
      <c r="H2318" t="e">
        <f ca="1">IF(tblAEX[[#This Row],[Close]]=MinClose,tblAEX[[#This Row],[Close]],NA())</f>
        <v>#N/A</v>
      </c>
      <c r="I2318" t="e">
        <f ca="1">IF(tblAEX[[#This Row],[Close]]=MaxClose,tblAEX[[#This Row],[Close]],NA())</f>
        <v>#N/A</v>
      </c>
    </row>
    <row r="2319" spans="1:9" x14ac:dyDescent="0.25">
      <c r="A2319" s="1">
        <v>39841</v>
      </c>
      <c r="B2319">
        <v>252.69</v>
      </c>
      <c r="C2319">
        <v>258.37</v>
      </c>
      <c r="D2319">
        <v>252.69</v>
      </c>
      <c r="E2319">
        <v>257.16000000000003</v>
      </c>
      <c r="F2319">
        <f>IF(tblAEX[[#This Row],[Datum]]&lt;=INDEX(tblRecessie[Eind],MATCH(tblAEX[[#This Row],[Datum]],tblRecessie[Start])),1,NA())</f>
        <v>1</v>
      </c>
      <c r="G2319" s="3">
        <f>tblAEX[[#This Row],[Close]]/INDEX(tblAEX[Close],MATCH(EDATE(tblAEX[[#This Row],[Datum]],-12),tblAEX[Datum]))-1</f>
        <v>-0.41464080852226159</v>
      </c>
      <c r="H2319" t="e">
        <f ca="1">IF(tblAEX[[#This Row],[Close]]=MinClose,tblAEX[[#This Row],[Close]],NA())</f>
        <v>#N/A</v>
      </c>
      <c r="I2319" t="e">
        <f ca="1">IF(tblAEX[[#This Row],[Close]]=MaxClose,tblAEX[[#This Row],[Close]],NA())</f>
        <v>#N/A</v>
      </c>
    </row>
    <row r="2320" spans="1:9" x14ac:dyDescent="0.25">
      <c r="A2320" s="1">
        <v>39842</v>
      </c>
      <c r="B2320">
        <v>255.41</v>
      </c>
      <c r="C2320">
        <v>256.01</v>
      </c>
      <c r="D2320">
        <v>249.76</v>
      </c>
      <c r="E2320">
        <v>252.35</v>
      </c>
      <c r="F2320">
        <f>IF(tblAEX[[#This Row],[Datum]]&lt;=INDEX(tblRecessie[Eind],MATCH(tblAEX[[#This Row],[Datum]],tblRecessie[Start])),1,NA())</f>
        <v>1</v>
      </c>
      <c r="G2320" s="3">
        <f>tblAEX[[#This Row],[Close]]/INDEX(tblAEX[Close],MATCH(EDATE(tblAEX[[#This Row],[Datum]],-12),tblAEX[Datum]))-1</f>
        <v>-0.43429429698708755</v>
      </c>
      <c r="H2320" t="e">
        <f ca="1">IF(tblAEX[[#This Row],[Close]]=MinClose,tblAEX[[#This Row],[Close]],NA())</f>
        <v>#N/A</v>
      </c>
      <c r="I2320" t="e">
        <f ca="1">IF(tblAEX[[#This Row],[Close]]=MaxClose,tblAEX[[#This Row],[Close]],NA())</f>
        <v>#N/A</v>
      </c>
    </row>
    <row r="2321" spans="1:9" x14ac:dyDescent="0.25">
      <c r="A2321" s="1">
        <v>39843</v>
      </c>
      <c r="B2321">
        <v>252.35</v>
      </c>
      <c r="C2321">
        <v>253.2</v>
      </c>
      <c r="D2321">
        <v>247.04</v>
      </c>
      <c r="E2321">
        <v>248.6</v>
      </c>
      <c r="F2321">
        <f>IF(tblAEX[[#This Row],[Datum]]&lt;=INDEX(tblRecessie[Eind],MATCH(tblAEX[[#This Row],[Datum]],tblRecessie[Start])),1,NA())</f>
        <v>1</v>
      </c>
      <c r="G2321" s="3">
        <f>tblAEX[[#This Row],[Close]]/INDEX(tblAEX[Close],MATCH(EDATE(tblAEX[[#This Row],[Datum]],-12),tblAEX[Datum]))-1</f>
        <v>-0.43887685084868189</v>
      </c>
      <c r="H2321" t="e">
        <f ca="1">IF(tblAEX[[#This Row],[Close]]=MinClose,tblAEX[[#This Row],[Close]],NA())</f>
        <v>#N/A</v>
      </c>
      <c r="I2321" t="e">
        <f ca="1">IF(tblAEX[[#This Row],[Close]]=MaxClose,tblAEX[[#This Row],[Close]],NA())</f>
        <v>#N/A</v>
      </c>
    </row>
    <row r="2322" spans="1:9" x14ac:dyDescent="0.25">
      <c r="A2322" s="1">
        <v>39846</v>
      </c>
      <c r="B2322">
        <v>245.42</v>
      </c>
      <c r="C2322">
        <v>247.28</v>
      </c>
      <c r="D2322">
        <v>241.71</v>
      </c>
      <c r="E2322">
        <v>245.96</v>
      </c>
      <c r="F2322">
        <f>IF(tblAEX[[#This Row],[Datum]]&lt;=INDEX(tblRecessie[Eind],MATCH(tblAEX[[#This Row],[Datum]],tblRecessie[Start])),1,NA())</f>
        <v>1</v>
      </c>
      <c r="G2322" s="3">
        <f>tblAEX[[#This Row],[Close]]/INDEX(tblAEX[Close],MATCH(EDATE(tblAEX[[#This Row],[Datum]],-12),tblAEX[Datum]))-1</f>
        <v>-0.45537078452647195</v>
      </c>
      <c r="H2322" t="e">
        <f ca="1">IF(tblAEX[[#This Row],[Close]]=MinClose,tblAEX[[#This Row],[Close]],NA())</f>
        <v>#N/A</v>
      </c>
      <c r="I2322" t="e">
        <f ca="1">IF(tblAEX[[#This Row],[Close]]=MaxClose,tblAEX[[#This Row],[Close]],NA())</f>
        <v>#N/A</v>
      </c>
    </row>
    <row r="2323" spans="1:9" x14ac:dyDescent="0.25">
      <c r="A2323" s="1">
        <v>39847</v>
      </c>
      <c r="B2323">
        <v>247.56</v>
      </c>
      <c r="C2323">
        <v>251.49</v>
      </c>
      <c r="D2323">
        <v>242.81</v>
      </c>
      <c r="E2323">
        <v>250.83</v>
      </c>
      <c r="F2323">
        <f>IF(tblAEX[[#This Row],[Datum]]&lt;=INDEX(tblRecessie[Eind],MATCH(tblAEX[[#This Row],[Datum]],tblRecessie[Start])),1,NA())</f>
        <v>1</v>
      </c>
      <c r="G2323" s="3">
        <f>tblAEX[[#This Row],[Close]]/INDEX(tblAEX[Close],MATCH(EDATE(tblAEX[[#This Row],[Datum]],-12),tblAEX[Datum]))-1</f>
        <v>-0.44458714377449571</v>
      </c>
      <c r="H2323" t="e">
        <f ca="1">IF(tblAEX[[#This Row],[Close]]=MinClose,tblAEX[[#This Row],[Close]],NA())</f>
        <v>#N/A</v>
      </c>
      <c r="I2323" t="e">
        <f ca="1">IF(tblAEX[[#This Row],[Close]]=MaxClose,tblAEX[[#This Row],[Close]],NA())</f>
        <v>#N/A</v>
      </c>
    </row>
    <row r="2324" spans="1:9" x14ac:dyDescent="0.25">
      <c r="A2324" s="1">
        <v>39848</v>
      </c>
      <c r="B2324">
        <v>251.6</v>
      </c>
      <c r="C2324">
        <v>257.77999999999997</v>
      </c>
      <c r="D2324">
        <v>250.29</v>
      </c>
      <c r="E2324">
        <v>254.79</v>
      </c>
      <c r="F2324">
        <f>IF(tblAEX[[#This Row],[Datum]]&lt;=INDEX(tblRecessie[Eind],MATCH(tblAEX[[#This Row],[Datum]],tblRecessie[Start])),1,NA())</f>
        <v>1</v>
      </c>
      <c r="G2324" s="3">
        <f>tblAEX[[#This Row],[Close]]/INDEX(tblAEX[Close],MATCH(EDATE(tblAEX[[#This Row],[Datum]],-12),tblAEX[Datum]))-1</f>
        <v>-0.43619304728817687</v>
      </c>
      <c r="H2324" t="e">
        <f ca="1">IF(tblAEX[[#This Row],[Close]]=MinClose,tblAEX[[#This Row],[Close]],NA())</f>
        <v>#N/A</v>
      </c>
      <c r="I2324" t="e">
        <f ca="1">IF(tblAEX[[#This Row],[Close]]=MaxClose,tblAEX[[#This Row],[Close]],NA())</f>
        <v>#N/A</v>
      </c>
    </row>
    <row r="2325" spans="1:9" x14ac:dyDescent="0.25">
      <c r="A2325" s="1">
        <v>39849</v>
      </c>
      <c r="B2325">
        <v>249.49</v>
      </c>
      <c r="C2325">
        <v>253.15</v>
      </c>
      <c r="D2325">
        <v>246.19</v>
      </c>
      <c r="E2325">
        <v>252.51</v>
      </c>
      <c r="F2325">
        <f>IF(tblAEX[[#This Row],[Datum]]&lt;=INDEX(tblRecessie[Eind],MATCH(tblAEX[[#This Row],[Datum]],tblRecessie[Start])),1,NA())</f>
        <v>1</v>
      </c>
      <c r="G2325" s="3">
        <f>tblAEX[[#This Row],[Close]]/INDEX(tblAEX[Close],MATCH(EDATE(tblAEX[[#This Row],[Datum]],-12),tblAEX[Datum]))-1</f>
        <v>-0.42192257503262287</v>
      </c>
      <c r="H2325" t="e">
        <f ca="1">IF(tblAEX[[#This Row],[Close]]=MinClose,tblAEX[[#This Row],[Close]],NA())</f>
        <v>#N/A</v>
      </c>
      <c r="I2325" t="e">
        <f ca="1">IF(tblAEX[[#This Row],[Close]]=MaxClose,tblAEX[[#This Row],[Close]],NA())</f>
        <v>#N/A</v>
      </c>
    </row>
    <row r="2326" spans="1:9" x14ac:dyDescent="0.25">
      <c r="A2326" s="1">
        <v>39850</v>
      </c>
      <c r="B2326">
        <v>255</v>
      </c>
      <c r="C2326">
        <v>262.56</v>
      </c>
      <c r="D2326">
        <v>253.92</v>
      </c>
      <c r="E2326">
        <v>261.35000000000002</v>
      </c>
      <c r="F2326">
        <f>IF(tblAEX[[#This Row],[Datum]]&lt;=INDEX(tblRecessie[Eind],MATCH(tblAEX[[#This Row],[Datum]],tblRecessie[Start])),1,NA())</f>
        <v>1</v>
      </c>
      <c r="G2326" s="3">
        <f>tblAEX[[#This Row],[Close]]/INDEX(tblAEX[Close],MATCH(EDATE(tblAEX[[#This Row],[Datum]],-12),tblAEX[Datum]))-1</f>
        <v>-0.40915153844414798</v>
      </c>
      <c r="H2326" t="e">
        <f ca="1">IF(tblAEX[[#This Row],[Close]]=MinClose,tblAEX[[#This Row],[Close]],NA())</f>
        <v>#N/A</v>
      </c>
      <c r="I2326" t="e">
        <f ca="1">IF(tblAEX[[#This Row],[Close]]=MaxClose,tblAEX[[#This Row],[Close]],NA())</f>
        <v>#N/A</v>
      </c>
    </row>
    <row r="2327" spans="1:9" x14ac:dyDescent="0.25">
      <c r="A2327" s="1">
        <v>39853</v>
      </c>
      <c r="B2327">
        <v>259.39999999999998</v>
      </c>
      <c r="C2327">
        <v>263.95</v>
      </c>
      <c r="D2327">
        <v>257.92</v>
      </c>
      <c r="E2327">
        <v>262.72000000000003</v>
      </c>
      <c r="F2327">
        <f>IF(tblAEX[[#This Row],[Datum]]&lt;=INDEX(tblRecessie[Eind],MATCH(tblAEX[[#This Row],[Datum]],tblRecessie[Start])),1,NA())</f>
        <v>1</v>
      </c>
      <c r="G2327" s="3">
        <f>tblAEX[[#This Row],[Close]]/INDEX(tblAEX[Close],MATCH(EDATE(tblAEX[[#This Row],[Datum]],-12),tblAEX[Datum]))-1</f>
        <v>-0.39199259430687339</v>
      </c>
      <c r="H2327" t="e">
        <f ca="1">IF(tblAEX[[#This Row],[Close]]=MinClose,tblAEX[[#This Row],[Close]],NA())</f>
        <v>#N/A</v>
      </c>
      <c r="I2327" t="e">
        <f ca="1">IF(tblAEX[[#This Row],[Close]]=MaxClose,tblAEX[[#This Row],[Close]],NA())</f>
        <v>#N/A</v>
      </c>
    </row>
    <row r="2328" spans="1:9" x14ac:dyDescent="0.25">
      <c r="A2328" s="1">
        <v>39854</v>
      </c>
      <c r="B2328">
        <v>259.45</v>
      </c>
      <c r="C2328">
        <v>260.22000000000003</v>
      </c>
      <c r="D2328">
        <v>251.37</v>
      </c>
      <c r="E2328">
        <v>251.37</v>
      </c>
      <c r="F2328">
        <f>IF(tblAEX[[#This Row],[Datum]]&lt;=INDEX(tblRecessie[Eind],MATCH(tblAEX[[#This Row],[Datum]],tblRecessie[Start])),1,NA())</f>
        <v>1</v>
      </c>
      <c r="G2328" s="3">
        <f>tblAEX[[#This Row],[Close]]/INDEX(tblAEX[Close],MATCH(EDATE(tblAEX[[#This Row],[Datum]],-12),tblAEX[Datum]))-1</f>
        <v>-0.41825966211525112</v>
      </c>
      <c r="H2328" t="e">
        <f ca="1">IF(tblAEX[[#This Row],[Close]]=MinClose,tblAEX[[#This Row],[Close]],NA())</f>
        <v>#N/A</v>
      </c>
      <c r="I2328" t="e">
        <f ca="1">IF(tblAEX[[#This Row],[Close]]=MaxClose,tblAEX[[#This Row],[Close]],NA())</f>
        <v>#N/A</v>
      </c>
    </row>
    <row r="2329" spans="1:9" x14ac:dyDescent="0.25">
      <c r="A2329" s="1">
        <v>39855</v>
      </c>
      <c r="B2329">
        <v>250.19</v>
      </c>
      <c r="C2329">
        <v>253.94</v>
      </c>
      <c r="D2329">
        <v>249.67</v>
      </c>
      <c r="E2329">
        <v>253.28</v>
      </c>
      <c r="F2329">
        <f>IF(tblAEX[[#This Row],[Datum]]&lt;=INDEX(tblRecessie[Eind],MATCH(tblAEX[[#This Row],[Datum]],tblRecessie[Start])),1,NA())</f>
        <v>1</v>
      </c>
      <c r="G2329" s="3">
        <f>tblAEX[[#This Row],[Close]]/INDEX(tblAEX[Close],MATCH(EDATE(tblAEX[[#This Row],[Datum]],-12),tblAEX[Datum]))-1</f>
        <v>-0.40786459063917335</v>
      </c>
      <c r="H2329" t="e">
        <f ca="1">IF(tblAEX[[#This Row],[Close]]=MinClose,tblAEX[[#This Row],[Close]],NA())</f>
        <v>#N/A</v>
      </c>
      <c r="I2329" t="e">
        <f ca="1">IF(tblAEX[[#This Row],[Close]]=MaxClose,tblAEX[[#This Row],[Close]],NA())</f>
        <v>#N/A</v>
      </c>
    </row>
    <row r="2330" spans="1:9" x14ac:dyDescent="0.25">
      <c r="A2330" s="1">
        <v>39856</v>
      </c>
      <c r="B2330">
        <v>249.33</v>
      </c>
      <c r="C2330">
        <v>249.47</v>
      </c>
      <c r="D2330">
        <v>244.96</v>
      </c>
      <c r="E2330">
        <v>248.27</v>
      </c>
      <c r="F2330">
        <f>IF(tblAEX[[#This Row],[Datum]]&lt;=INDEX(tblRecessie[Eind],MATCH(tblAEX[[#This Row],[Datum]],tblRecessie[Start])),1,NA())</f>
        <v>1</v>
      </c>
      <c r="G2330" s="3">
        <f>tblAEX[[#This Row],[Close]]/INDEX(tblAEX[Close],MATCH(EDATE(tblAEX[[#This Row],[Datum]],-12),tblAEX[Datum]))-1</f>
        <v>-0.440694766721485</v>
      </c>
      <c r="H2330" t="e">
        <f ca="1">IF(tblAEX[[#This Row],[Close]]=MinClose,tblAEX[[#This Row],[Close]],NA())</f>
        <v>#N/A</v>
      </c>
      <c r="I2330" t="e">
        <f ca="1">IF(tblAEX[[#This Row],[Close]]=MaxClose,tblAEX[[#This Row],[Close]],NA())</f>
        <v>#N/A</v>
      </c>
    </row>
    <row r="2331" spans="1:9" x14ac:dyDescent="0.25">
      <c r="A2331" s="1">
        <v>39857</v>
      </c>
      <c r="B2331">
        <v>251.25</v>
      </c>
      <c r="C2331">
        <v>254.19</v>
      </c>
      <c r="D2331">
        <v>249.33</v>
      </c>
      <c r="E2331">
        <v>251.12</v>
      </c>
      <c r="F2331">
        <f>IF(tblAEX[[#This Row],[Datum]]&lt;=INDEX(tblRecessie[Eind],MATCH(tblAEX[[#This Row],[Datum]],tblRecessie[Start])),1,NA())</f>
        <v>1</v>
      </c>
      <c r="G2331" s="3">
        <f>tblAEX[[#This Row],[Close]]/INDEX(tblAEX[Close],MATCH(EDATE(tblAEX[[#This Row],[Datum]],-12),tblAEX[Datum]))-1</f>
        <v>-0.4346436129497051</v>
      </c>
      <c r="H2331" t="e">
        <f ca="1">IF(tblAEX[[#This Row],[Close]]=MinClose,tblAEX[[#This Row],[Close]],NA())</f>
        <v>#N/A</v>
      </c>
      <c r="I2331" t="e">
        <f ca="1">IF(tblAEX[[#This Row],[Close]]=MaxClose,tblAEX[[#This Row],[Close]],NA())</f>
        <v>#N/A</v>
      </c>
    </row>
    <row r="2332" spans="1:9" x14ac:dyDescent="0.25">
      <c r="A2332" s="1">
        <v>39860</v>
      </c>
      <c r="B2332">
        <v>249.22</v>
      </c>
      <c r="C2332">
        <v>250.4</v>
      </c>
      <c r="D2332">
        <v>246.44</v>
      </c>
      <c r="E2332">
        <v>247.15</v>
      </c>
      <c r="F2332">
        <f>IF(tblAEX[[#This Row],[Datum]]&lt;=INDEX(tblRecessie[Eind],MATCH(tblAEX[[#This Row],[Datum]],tblRecessie[Start])),1,NA())</f>
        <v>1</v>
      </c>
      <c r="G2332" s="3">
        <f>tblAEX[[#This Row],[Close]]/INDEX(tblAEX[Close],MATCH(EDATE(tblAEX[[#This Row],[Datum]],-12),tblAEX[Datum]))-1</f>
        <v>-0.4315908097789839</v>
      </c>
      <c r="H2332" t="e">
        <f ca="1">IF(tblAEX[[#This Row],[Close]]=MinClose,tblAEX[[#This Row],[Close]],NA())</f>
        <v>#N/A</v>
      </c>
      <c r="I2332" t="e">
        <f ca="1">IF(tblAEX[[#This Row],[Close]]=MaxClose,tblAEX[[#This Row],[Close]],NA())</f>
        <v>#N/A</v>
      </c>
    </row>
    <row r="2333" spans="1:9" x14ac:dyDescent="0.25">
      <c r="A2333" s="1">
        <v>39861</v>
      </c>
      <c r="B2333">
        <v>244.33</v>
      </c>
      <c r="C2333">
        <v>244.44</v>
      </c>
      <c r="D2333">
        <v>236.94</v>
      </c>
      <c r="E2333">
        <v>238.17</v>
      </c>
      <c r="F2333">
        <f>IF(tblAEX[[#This Row],[Datum]]&lt;=INDEX(tblRecessie[Eind],MATCH(tblAEX[[#This Row],[Datum]],tblRecessie[Start])),1,NA())</f>
        <v>1</v>
      </c>
      <c r="G2333" s="3">
        <f>tblAEX[[#This Row],[Close]]/INDEX(tblAEX[Close],MATCH(EDATE(tblAEX[[#This Row],[Datum]],-12),tblAEX[Datum]))-1</f>
        <v>-0.45224350865895446</v>
      </c>
      <c r="H2333" t="e">
        <f ca="1">IF(tblAEX[[#This Row],[Close]]=MinClose,tblAEX[[#This Row],[Close]],NA())</f>
        <v>#N/A</v>
      </c>
      <c r="I2333" t="e">
        <f ca="1">IF(tblAEX[[#This Row],[Close]]=MaxClose,tblAEX[[#This Row],[Close]],NA())</f>
        <v>#N/A</v>
      </c>
    </row>
    <row r="2334" spans="1:9" x14ac:dyDescent="0.25">
      <c r="A2334" s="1">
        <v>39862</v>
      </c>
      <c r="B2334">
        <v>239.21</v>
      </c>
      <c r="C2334">
        <v>239.77</v>
      </c>
      <c r="D2334">
        <v>234.37</v>
      </c>
      <c r="E2334">
        <v>238.3</v>
      </c>
      <c r="F2334">
        <f>IF(tblAEX[[#This Row],[Datum]]&lt;=INDEX(tblRecessie[Eind],MATCH(tblAEX[[#This Row],[Datum]],tblRecessie[Start])),1,NA())</f>
        <v>1</v>
      </c>
      <c r="G2334" s="3">
        <f>tblAEX[[#This Row],[Close]]/INDEX(tblAEX[Close],MATCH(EDATE(tblAEX[[#This Row],[Datum]],-12),tblAEX[Datum]))-1</f>
        <v>-0.46403670550132692</v>
      </c>
      <c r="H2334" t="e">
        <f ca="1">IF(tblAEX[[#This Row],[Close]]=MinClose,tblAEX[[#This Row],[Close]],NA())</f>
        <v>#N/A</v>
      </c>
      <c r="I2334" t="e">
        <f ca="1">IF(tblAEX[[#This Row],[Close]]=MaxClose,tblAEX[[#This Row],[Close]],NA())</f>
        <v>#N/A</v>
      </c>
    </row>
    <row r="2335" spans="1:9" x14ac:dyDescent="0.25">
      <c r="A2335" s="1">
        <v>39863</v>
      </c>
      <c r="B2335">
        <v>240.36</v>
      </c>
      <c r="C2335">
        <v>241.7</v>
      </c>
      <c r="D2335">
        <v>237.26</v>
      </c>
      <c r="E2335">
        <v>237.67</v>
      </c>
      <c r="F2335">
        <f>IF(tblAEX[[#This Row],[Datum]]&lt;=INDEX(tblRecessie[Eind],MATCH(tblAEX[[#This Row],[Datum]],tblRecessie[Start])),1,NA())</f>
        <v>1</v>
      </c>
      <c r="G2335" s="3">
        <f>tblAEX[[#This Row],[Close]]/INDEX(tblAEX[Close],MATCH(EDATE(tblAEX[[#This Row],[Datum]],-12),tblAEX[Datum]))-1</f>
        <v>-0.47039686253537449</v>
      </c>
      <c r="H2335" t="e">
        <f ca="1">IF(tblAEX[[#This Row],[Close]]=MinClose,tblAEX[[#This Row],[Close]],NA())</f>
        <v>#N/A</v>
      </c>
      <c r="I2335" t="e">
        <f ca="1">IF(tblAEX[[#This Row],[Close]]=MaxClose,tblAEX[[#This Row],[Close]],NA())</f>
        <v>#N/A</v>
      </c>
    </row>
    <row r="2336" spans="1:9" x14ac:dyDescent="0.25">
      <c r="A2336" s="1">
        <v>39864</v>
      </c>
      <c r="B2336">
        <v>234.13</v>
      </c>
      <c r="C2336">
        <v>234.2</v>
      </c>
      <c r="D2336">
        <v>228.48</v>
      </c>
      <c r="E2336">
        <v>229.13</v>
      </c>
      <c r="F2336">
        <f>IF(tblAEX[[#This Row],[Datum]]&lt;=INDEX(tblRecessie[Eind],MATCH(tblAEX[[#This Row],[Datum]],tblRecessie[Start])),1,NA())</f>
        <v>1</v>
      </c>
      <c r="G2336" s="3">
        <f>tblAEX[[#This Row],[Close]]/INDEX(tblAEX[Close],MATCH(EDATE(tblAEX[[#This Row],[Datum]],-12),tblAEX[Datum]))-1</f>
        <v>-0.48704918399785091</v>
      </c>
      <c r="H2336" t="e">
        <f ca="1">IF(tblAEX[[#This Row],[Close]]=MinClose,tblAEX[[#This Row],[Close]],NA())</f>
        <v>#N/A</v>
      </c>
      <c r="I2336" t="e">
        <f ca="1">IF(tblAEX[[#This Row],[Close]]=MaxClose,tblAEX[[#This Row],[Close]],NA())</f>
        <v>#N/A</v>
      </c>
    </row>
    <row r="2337" spans="1:9" x14ac:dyDescent="0.25">
      <c r="A2337" s="1">
        <v>39867</v>
      </c>
      <c r="B2337">
        <v>232.88</v>
      </c>
      <c r="C2337">
        <v>233.34</v>
      </c>
      <c r="D2337">
        <v>223.33</v>
      </c>
      <c r="E2337">
        <v>223.98</v>
      </c>
      <c r="F2337">
        <f>IF(tblAEX[[#This Row],[Datum]]&lt;=INDEX(tblRecessie[Eind],MATCH(tblAEX[[#This Row],[Datum]],tblRecessie[Start])),1,NA())</f>
        <v>1</v>
      </c>
      <c r="G2337" s="3">
        <f>tblAEX[[#This Row],[Close]]/INDEX(tblAEX[Close],MATCH(EDATE(tblAEX[[#This Row],[Datum]],-12),tblAEX[Datum]))-1</f>
        <v>-0.50406306046985372</v>
      </c>
      <c r="H2337" t="e">
        <f ca="1">IF(tblAEX[[#This Row],[Close]]=MinClose,tblAEX[[#This Row],[Close]],NA())</f>
        <v>#N/A</v>
      </c>
      <c r="I2337" t="e">
        <f ca="1">IF(tblAEX[[#This Row],[Close]]=MaxClose,tblAEX[[#This Row],[Close]],NA())</f>
        <v>#N/A</v>
      </c>
    </row>
    <row r="2338" spans="1:9" x14ac:dyDescent="0.25">
      <c r="A2338" s="1">
        <v>39868</v>
      </c>
      <c r="B2338">
        <v>221.86</v>
      </c>
      <c r="C2338">
        <v>223.08</v>
      </c>
      <c r="D2338">
        <v>218.01</v>
      </c>
      <c r="E2338">
        <v>222.55</v>
      </c>
      <c r="F2338">
        <f>IF(tblAEX[[#This Row],[Datum]]&lt;=INDEX(tblRecessie[Eind],MATCH(tblAEX[[#This Row],[Datum]],tblRecessie[Start])),1,NA())</f>
        <v>1</v>
      </c>
      <c r="G2338" s="3">
        <f>tblAEX[[#This Row],[Close]]/INDEX(tblAEX[Close],MATCH(EDATE(tblAEX[[#This Row],[Datum]],-12),tblAEX[Datum]))-1</f>
        <v>-0.50722936917388117</v>
      </c>
      <c r="H2338" t="e">
        <f ca="1">IF(tblAEX[[#This Row],[Close]]=MinClose,tblAEX[[#This Row],[Close]],NA())</f>
        <v>#N/A</v>
      </c>
      <c r="I2338" t="e">
        <f ca="1">IF(tblAEX[[#This Row],[Close]]=MaxClose,tblAEX[[#This Row],[Close]],NA())</f>
        <v>#N/A</v>
      </c>
    </row>
    <row r="2339" spans="1:9" x14ac:dyDescent="0.25">
      <c r="A2339" s="1">
        <v>39869</v>
      </c>
      <c r="B2339">
        <v>226.97</v>
      </c>
      <c r="C2339">
        <v>227.67</v>
      </c>
      <c r="D2339">
        <v>218.34</v>
      </c>
      <c r="E2339">
        <v>220.69</v>
      </c>
      <c r="F2339">
        <f>IF(tblAEX[[#This Row],[Datum]]&lt;=INDEX(tblRecessie[Eind],MATCH(tblAEX[[#This Row],[Datum]],tblRecessie[Start])),1,NA())</f>
        <v>1</v>
      </c>
      <c r="G2339" s="3">
        <f>tblAEX[[#This Row],[Close]]/INDEX(tblAEX[Close],MATCH(EDATE(tblAEX[[#This Row],[Datum]],-12),tblAEX[Datum]))-1</f>
        <v>-0.51920437463236091</v>
      </c>
      <c r="H2339" t="e">
        <f ca="1">IF(tblAEX[[#This Row],[Close]]=MinClose,tblAEX[[#This Row],[Close]],NA())</f>
        <v>#N/A</v>
      </c>
      <c r="I2339" t="e">
        <f ca="1">IF(tblAEX[[#This Row],[Close]]=MaxClose,tblAEX[[#This Row],[Close]],NA())</f>
        <v>#N/A</v>
      </c>
    </row>
    <row r="2340" spans="1:9" x14ac:dyDescent="0.25">
      <c r="A2340" s="1">
        <v>39870</v>
      </c>
      <c r="B2340">
        <v>222.86</v>
      </c>
      <c r="C2340">
        <v>225.6</v>
      </c>
      <c r="D2340">
        <v>220.37</v>
      </c>
      <c r="E2340">
        <v>223.67</v>
      </c>
      <c r="F2340">
        <f>IF(tblAEX[[#This Row],[Datum]]&lt;=INDEX(tblRecessie[Eind],MATCH(tblAEX[[#This Row],[Datum]],tblRecessie[Start])),1,NA())</f>
        <v>1</v>
      </c>
      <c r="G2340" s="3">
        <f>tblAEX[[#This Row],[Close]]/INDEX(tblAEX[Close],MATCH(EDATE(tblAEX[[#This Row],[Datum]],-12),tblAEX[Datum]))-1</f>
        <v>-0.51830555196623163</v>
      </c>
      <c r="H2340" t="e">
        <f ca="1">IF(tblAEX[[#This Row],[Close]]=MinClose,tblAEX[[#This Row],[Close]],NA())</f>
        <v>#N/A</v>
      </c>
      <c r="I2340" t="e">
        <f ca="1">IF(tblAEX[[#This Row],[Close]]=MaxClose,tblAEX[[#This Row],[Close]],NA())</f>
        <v>#N/A</v>
      </c>
    </row>
    <row r="2341" spans="1:9" x14ac:dyDescent="0.25">
      <c r="A2341" s="1">
        <v>39871</v>
      </c>
      <c r="B2341">
        <v>220.42</v>
      </c>
      <c r="C2341">
        <v>220.86</v>
      </c>
      <c r="D2341">
        <v>214.96</v>
      </c>
      <c r="E2341">
        <v>219.81</v>
      </c>
      <c r="F2341">
        <f>IF(tblAEX[[#This Row],[Datum]]&lt;=INDEX(tblRecessie[Eind],MATCH(tblAEX[[#This Row],[Datum]],tblRecessie[Start])),1,NA())</f>
        <v>1</v>
      </c>
      <c r="G2341" s="3">
        <f>tblAEX[[#This Row],[Close]]/INDEX(tblAEX[Close],MATCH(EDATE(tblAEX[[#This Row],[Datum]],-12),tblAEX[Datum]))-1</f>
        <v>-0.52481732889446153</v>
      </c>
      <c r="H2341" t="e">
        <f ca="1">IF(tblAEX[[#This Row],[Close]]=MinClose,tblAEX[[#This Row],[Close]],NA())</f>
        <v>#N/A</v>
      </c>
      <c r="I2341" t="e">
        <f ca="1">IF(tblAEX[[#This Row],[Close]]=MaxClose,tblAEX[[#This Row],[Close]],NA())</f>
        <v>#N/A</v>
      </c>
    </row>
    <row r="2342" spans="1:9" x14ac:dyDescent="0.25">
      <c r="A2342" s="1">
        <v>39874</v>
      </c>
      <c r="B2342">
        <v>214.45</v>
      </c>
      <c r="C2342">
        <v>214.45</v>
      </c>
      <c r="D2342">
        <v>208.53</v>
      </c>
      <c r="E2342">
        <v>208.84</v>
      </c>
      <c r="F2342">
        <f>IF(tblAEX[[#This Row],[Datum]]&lt;=INDEX(tblRecessie[Eind],MATCH(tblAEX[[#This Row],[Datum]],tblRecessie[Start])),1,NA())</f>
        <v>1</v>
      </c>
      <c r="G2342" s="3">
        <f>tblAEX[[#This Row],[Close]]/INDEX(tblAEX[Close],MATCH(EDATE(tblAEX[[#This Row],[Datum]],-12),tblAEX[Datum]))-1</f>
        <v>-0.53230466038116142</v>
      </c>
      <c r="H2342" t="e">
        <f ca="1">IF(tblAEX[[#This Row],[Close]]=MinClose,tblAEX[[#This Row],[Close]],NA())</f>
        <v>#N/A</v>
      </c>
      <c r="I2342" t="e">
        <f ca="1">IF(tblAEX[[#This Row],[Close]]=MaxClose,tblAEX[[#This Row],[Close]],NA())</f>
        <v>#N/A</v>
      </c>
    </row>
    <row r="2343" spans="1:9" x14ac:dyDescent="0.25">
      <c r="A2343" s="1">
        <v>39875</v>
      </c>
      <c r="B2343">
        <v>209.76</v>
      </c>
      <c r="C2343">
        <v>211.17</v>
      </c>
      <c r="D2343">
        <v>202.41</v>
      </c>
      <c r="E2343">
        <v>202.57</v>
      </c>
      <c r="F2343">
        <f>IF(tblAEX[[#This Row],[Datum]]&lt;=INDEX(tblRecessie[Eind],MATCH(tblAEX[[#This Row],[Datum]],tblRecessie[Start])),1,NA())</f>
        <v>1</v>
      </c>
      <c r="G2343" s="3">
        <f>tblAEX[[#This Row],[Close]]/INDEX(tblAEX[Close],MATCH(EDATE(tblAEX[[#This Row],[Datum]],-12),tblAEX[Datum]))-1</f>
        <v>-0.5411570173054272</v>
      </c>
      <c r="H2343" t="e">
        <f ca="1">IF(tblAEX[[#This Row],[Close]]=MinClose,tblAEX[[#This Row],[Close]],NA())</f>
        <v>#N/A</v>
      </c>
      <c r="I2343" t="e">
        <f ca="1">IF(tblAEX[[#This Row],[Close]]=MaxClose,tblAEX[[#This Row],[Close]],NA())</f>
        <v>#N/A</v>
      </c>
    </row>
    <row r="2344" spans="1:9" x14ac:dyDescent="0.25">
      <c r="A2344" s="1">
        <v>39876</v>
      </c>
      <c r="B2344">
        <v>205.45</v>
      </c>
      <c r="C2344">
        <v>211.71</v>
      </c>
      <c r="D2344">
        <v>205.29</v>
      </c>
      <c r="E2344">
        <v>211.58</v>
      </c>
      <c r="F2344">
        <f>IF(tblAEX[[#This Row],[Datum]]&lt;=INDEX(tblRecessie[Eind],MATCH(tblAEX[[#This Row],[Datum]],tblRecessie[Start])),1,NA())</f>
        <v>1</v>
      </c>
      <c r="G2344" s="3">
        <f>tblAEX[[#This Row],[Close]]/INDEX(tblAEX[Close],MATCH(EDATE(tblAEX[[#This Row],[Datum]],-12),tblAEX[Datum]))-1</f>
        <v>-0.51505844602337847</v>
      </c>
      <c r="H2344" t="e">
        <f ca="1">IF(tblAEX[[#This Row],[Close]]=MinClose,tblAEX[[#This Row],[Close]],NA())</f>
        <v>#N/A</v>
      </c>
      <c r="I2344" t="e">
        <f ca="1">IF(tblAEX[[#This Row],[Close]]=MaxClose,tblAEX[[#This Row],[Close]],NA())</f>
        <v>#N/A</v>
      </c>
    </row>
    <row r="2345" spans="1:9" x14ac:dyDescent="0.25">
      <c r="A2345" s="1">
        <v>39877</v>
      </c>
      <c r="B2345">
        <v>208.58</v>
      </c>
      <c r="C2345">
        <v>209.67</v>
      </c>
      <c r="D2345">
        <v>200.58</v>
      </c>
      <c r="E2345">
        <v>200.58</v>
      </c>
      <c r="F2345">
        <f>IF(tblAEX[[#This Row],[Datum]]&lt;=INDEX(tblRecessie[Eind],MATCH(tblAEX[[#This Row],[Datum]],tblRecessie[Start])),1,NA())</f>
        <v>1</v>
      </c>
      <c r="G2345" s="3">
        <f>tblAEX[[#This Row],[Close]]/INDEX(tblAEX[Close],MATCH(EDATE(tblAEX[[#This Row],[Datum]],-12),tblAEX[Datum]))-1</f>
        <v>-0.54864986498649859</v>
      </c>
      <c r="H2345" t="e">
        <f ca="1">IF(tblAEX[[#This Row],[Close]]=MinClose,tblAEX[[#This Row],[Close]],NA())</f>
        <v>#N/A</v>
      </c>
      <c r="I2345" t="e">
        <f ca="1">IF(tblAEX[[#This Row],[Close]]=MaxClose,tblAEX[[#This Row],[Close]],NA())</f>
        <v>#N/A</v>
      </c>
    </row>
    <row r="2346" spans="1:9" x14ac:dyDescent="0.25">
      <c r="A2346" s="1">
        <v>39878</v>
      </c>
      <c r="B2346">
        <v>199.94</v>
      </c>
      <c r="C2346">
        <v>204.32</v>
      </c>
      <c r="D2346">
        <v>198.22</v>
      </c>
      <c r="E2346">
        <v>199.5</v>
      </c>
      <c r="F2346">
        <f>IF(tblAEX[[#This Row],[Datum]]&lt;=INDEX(tblRecessie[Eind],MATCH(tblAEX[[#This Row],[Datum]],tblRecessie[Start])),1,NA())</f>
        <v>1</v>
      </c>
      <c r="G2346" s="3">
        <f>tblAEX[[#This Row],[Close]]/INDEX(tblAEX[Close],MATCH(EDATE(tblAEX[[#This Row],[Datum]],-12),tblAEX[Datum]))-1</f>
        <v>-0.54376014819219243</v>
      </c>
      <c r="H2346" t="e">
        <f ca="1">IF(tblAEX[[#This Row],[Close]]=MinClose,tblAEX[[#This Row],[Close]],NA())</f>
        <v>#N/A</v>
      </c>
      <c r="I2346" t="e">
        <f ca="1">IF(tblAEX[[#This Row],[Close]]=MaxClose,tblAEX[[#This Row],[Close]],NA())</f>
        <v>#N/A</v>
      </c>
    </row>
    <row r="2347" spans="1:9" x14ac:dyDescent="0.25">
      <c r="A2347" s="1">
        <v>39881</v>
      </c>
      <c r="B2347">
        <v>200.74</v>
      </c>
      <c r="C2347">
        <v>200.74</v>
      </c>
      <c r="D2347">
        <v>194.99</v>
      </c>
      <c r="E2347">
        <v>199.25</v>
      </c>
      <c r="F2347">
        <f>IF(tblAEX[[#This Row],[Datum]]&lt;=INDEX(tblRecessie[Eind],MATCH(tblAEX[[#This Row],[Datum]],tblRecessie[Start])),1,NA())</f>
        <v>1</v>
      </c>
      <c r="G2347" s="3">
        <f>tblAEX[[#This Row],[Close]]/INDEX(tblAEX[Close],MATCH(EDATE(tblAEX[[#This Row],[Datum]],-12),tblAEX[Datum]))-1</f>
        <v>-0.54204877151853637</v>
      </c>
      <c r="H2347">
        <f ca="1">IF(tblAEX[[#This Row],[Close]]=MinClose,tblAEX[[#This Row],[Close]],NA())</f>
        <v>199.25</v>
      </c>
      <c r="I2347" t="e">
        <f ca="1">IF(tblAEX[[#This Row],[Close]]=MaxClose,tblAEX[[#This Row],[Close]],NA())</f>
        <v>#N/A</v>
      </c>
    </row>
    <row r="2348" spans="1:9" x14ac:dyDescent="0.25">
      <c r="A2348" s="1">
        <v>39882</v>
      </c>
      <c r="B2348">
        <v>199.34</v>
      </c>
      <c r="C2348">
        <v>211.55</v>
      </c>
      <c r="D2348">
        <v>198.72</v>
      </c>
      <c r="E2348">
        <v>210.44</v>
      </c>
      <c r="F2348">
        <f>IF(tblAEX[[#This Row],[Datum]]&lt;=INDEX(tblRecessie[Eind],MATCH(tblAEX[[#This Row],[Datum]],tblRecessie[Start])),1,NA())</f>
        <v>1</v>
      </c>
      <c r="G2348" s="3">
        <f>tblAEX[[#This Row],[Close]]/INDEX(tblAEX[Close],MATCH(EDATE(tblAEX[[#This Row],[Datum]],-12),tblAEX[Datum]))-1</f>
        <v>-0.50827180110290682</v>
      </c>
      <c r="H2348" t="e">
        <f ca="1">IF(tblAEX[[#This Row],[Close]]=MinClose,tblAEX[[#This Row],[Close]],NA())</f>
        <v>#N/A</v>
      </c>
      <c r="I2348" t="e">
        <f ca="1">IF(tblAEX[[#This Row],[Close]]=MaxClose,tblAEX[[#This Row],[Close]],NA())</f>
        <v>#N/A</v>
      </c>
    </row>
    <row r="2349" spans="1:9" x14ac:dyDescent="0.25">
      <c r="A2349" s="1">
        <v>39883</v>
      </c>
      <c r="B2349">
        <v>211.01</v>
      </c>
      <c r="C2349">
        <v>214.37</v>
      </c>
      <c r="D2349">
        <v>205.77</v>
      </c>
      <c r="E2349">
        <v>210.33</v>
      </c>
      <c r="F2349">
        <f>IF(tblAEX[[#This Row],[Datum]]&lt;=INDEX(tblRecessie[Eind],MATCH(tblAEX[[#This Row],[Datum]],tblRecessie[Start])),1,NA())</f>
        <v>1</v>
      </c>
      <c r="G2349" s="3">
        <f>tblAEX[[#This Row],[Close]]/INDEX(tblAEX[Close],MATCH(EDATE(tblAEX[[#This Row],[Datum]],-12),tblAEX[Datum]))-1</f>
        <v>-0.51496633151923255</v>
      </c>
      <c r="H2349" t="e">
        <f ca="1">IF(tblAEX[[#This Row],[Close]]=MinClose,tblAEX[[#This Row],[Close]],NA())</f>
        <v>#N/A</v>
      </c>
      <c r="I2349" t="e">
        <f ca="1">IF(tblAEX[[#This Row],[Close]]=MaxClose,tblAEX[[#This Row],[Close]],NA())</f>
        <v>#N/A</v>
      </c>
    </row>
    <row r="2350" spans="1:9" x14ac:dyDescent="0.25">
      <c r="A2350" s="1">
        <v>39884</v>
      </c>
      <c r="B2350">
        <v>208.16</v>
      </c>
      <c r="C2350">
        <v>211.98</v>
      </c>
      <c r="D2350">
        <v>204.21</v>
      </c>
      <c r="E2350">
        <v>211.31</v>
      </c>
      <c r="F2350">
        <f>IF(tblAEX[[#This Row],[Datum]]&lt;=INDEX(tblRecessie[Eind],MATCH(tblAEX[[#This Row],[Datum]],tblRecessie[Start])),1,NA())</f>
        <v>1</v>
      </c>
      <c r="G2350" s="3">
        <f>tblAEX[[#This Row],[Close]]/INDEX(tblAEX[Close],MATCH(EDATE(tblAEX[[#This Row],[Datum]],-12),tblAEX[Datum]))-1</f>
        <v>-0.51954252972874648</v>
      </c>
      <c r="H2350" t="e">
        <f ca="1">IF(tblAEX[[#This Row],[Close]]=MinClose,tblAEX[[#This Row],[Close]],NA())</f>
        <v>#N/A</v>
      </c>
      <c r="I2350" t="e">
        <f ca="1">IF(tblAEX[[#This Row],[Close]]=MaxClose,tblAEX[[#This Row],[Close]],NA())</f>
        <v>#N/A</v>
      </c>
    </row>
    <row r="2351" spans="1:9" x14ac:dyDescent="0.25">
      <c r="A2351" s="1">
        <v>39885</v>
      </c>
      <c r="B2351">
        <v>214.95</v>
      </c>
      <c r="C2351">
        <v>216.28</v>
      </c>
      <c r="D2351">
        <v>210.71</v>
      </c>
      <c r="E2351">
        <v>211.74</v>
      </c>
      <c r="F2351">
        <f>IF(tblAEX[[#This Row],[Datum]]&lt;=INDEX(tblRecessie[Eind],MATCH(tblAEX[[#This Row],[Datum]],tblRecessie[Start])),1,NA())</f>
        <v>1</v>
      </c>
      <c r="G2351" s="3">
        <f>tblAEX[[#This Row],[Close]]/INDEX(tblAEX[Close],MATCH(EDATE(tblAEX[[#This Row],[Datum]],-12),tblAEX[Datum]))-1</f>
        <v>-0.51273731446323789</v>
      </c>
      <c r="H2351" t="e">
        <f ca="1">IF(tblAEX[[#This Row],[Close]]=MinClose,tblAEX[[#This Row],[Close]],NA())</f>
        <v>#N/A</v>
      </c>
      <c r="I2351" t="e">
        <f ca="1">IF(tblAEX[[#This Row],[Close]]=MaxClose,tblAEX[[#This Row],[Close]],NA())</f>
        <v>#N/A</v>
      </c>
    </row>
    <row r="2352" spans="1:9" x14ac:dyDescent="0.25">
      <c r="A2352" s="1">
        <v>39888</v>
      </c>
      <c r="B2352">
        <v>215.96</v>
      </c>
      <c r="C2352">
        <v>216.98</v>
      </c>
      <c r="D2352">
        <v>212.01</v>
      </c>
      <c r="E2352">
        <v>215.79</v>
      </c>
      <c r="F2352">
        <f>IF(tblAEX[[#This Row],[Datum]]&lt;=INDEX(tblRecessie[Eind],MATCH(tblAEX[[#This Row],[Datum]],tblRecessie[Start])),1,NA())</f>
        <v>1</v>
      </c>
      <c r="G2352" s="3">
        <f>tblAEX[[#This Row],[Close]]/INDEX(tblAEX[Close],MATCH(EDATE(tblAEX[[#This Row],[Datum]],-12),tblAEX[Datum]))-1</f>
        <v>-0.50083275503122837</v>
      </c>
      <c r="H2352" t="e">
        <f ca="1">IF(tblAEX[[#This Row],[Close]]=MinClose,tblAEX[[#This Row],[Close]],NA())</f>
        <v>#N/A</v>
      </c>
      <c r="I2352" t="e">
        <f ca="1">IF(tblAEX[[#This Row],[Close]]=MaxClose,tblAEX[[#This Row],[Close]],NA())</f>
        <v>#N/A</v>
      </c>
    </row>
    <row r="2353" spans="1:9" x14ac:dyDescent="0.25">
      <c r="A2353" s="1">
        <v>39889</v>
      </c>
      <c r="B2353">
        <v>212.95</v>
      </c>
      <c r="C2353">
        <v>213.63</v>
      </c>
      <c r="D2353">
        <v>209.05</v>
      </c>
      <c r="E2353">
        <v>210.87</v>
      </c>
      <c r="F2353">
        <f>IF(tblAEX[[#This Row],[Datum]]&lt;=INDEX(tblRecessie[Eind],MATCH(tblAEX[[#This Row],[Datum]],tblRecessie[Start])),1,NA())</f>
        <v>1</v>
      </c>
      <c r="G2353" s="3">
        <f>tblAEX[[#This Row],[Close]]/INDEX(tblAEX[Close],MATCH(EDATE(tblAEX[[#This Row],[Datum]],-12),tblAEX[Datum]))-1</f>
        <v>-0.49300346220427005</v>
      </c>
      <c r="H2353" t="e">
        <f ca="1">IF(tblAEX[[#This Row],[Close]]=MinClose,tblAEX[[#This Row],[Close]],NA())</f>
        <v>#N/A</v>
      </c>
      <c r="I2353" t="e">
        <f ca="1">IF(tblAEX[[#This Row],[Close]]=MaxClose,tblAEX[[#This Row],[Close]],NA())</f>
        <v>#N/A</v>
      </c>
    </row>
    <row r="2354" spans="1:9" x14ac:dyDescent="0.25">
      <c r="A2354" s="1">
        <v>39890</v>
      </c>
      <c r="B2354">
        <v>213.07</v>
      </c>
      <c r="C2354">
        <v>214.03</v>
      </c>
      <c r="D2354">
        <v>206.93</v>
      </c>
      <c r="E2354">
        <v>209.34</v>
      </c>
      <c r="F2354">
        <f>IF(tblAEX[[#This Row],[Datum]]&lt;=INDEX(tblRecessie[Eind],MATCH(tblAEX[[#This Row],[Datum]],tblRecessie[Start])),1,NA())</f>
        <v>1</v>
      </c>
      <c r="G2354" s="3">
        <f>tblAEX[[#This Row],[Close]]/INDEX(tblAEX[Close],MATCH(EDATE(tblAEX[[#This Row],[Datum]],-12),tblAEX[Datum]))-1</f>
        <v>-0.51029287919902688</v>
      </c>
      <c r="H2354" t="e">
        <f ca="1">IF(tblAEX[[#This Row],[Close]]=MinClose,tblAEX[[#This Row],[Close]],NA())</f>
        <v>#N/A</v>
      </c>
      <c r="I2354" t="e">
        <f ca="1">IF(tblAEX[[#This Row],[Close]]=MaxClose,tblAEX[[#This Row],[Close]],NA())</f>
        <v>#N/A</v>
      </c>
    </row>
    <row r="2355" spans="1:9" x14ac:dyDescent="0.25">
      <c r="A2355" s="1">
        <v>39891</v>
      </c>
      <c r="B2355">
        <v>211</v>
      </c>
      <c r="C2355">
        <v>214.97</v>
      </c>
      <c r="D2355">
        <v>208.94</v>
      </c>
      <c r="E2355">
        <v>210.38</v>
      </c>
      <c r="F2355">
        <f>IF(tblAEX[[#This Row],[Datum]]&lt;=INDEX(tblRecessie[Eind],MATCH(tblAEX[[#This Row],[Datum]],tblRecessie[Start])),1,NA())</f>
        <v>1</v>
      </c>
      <c r="G2355" s="3">
        <f>tblAEX[[#This Row],[Close]]/INDEX(tblAEX[Close],MATCH(EDATE(tblAEX[[#This Row],[Datum]],-12),tblAEX[Datum]))-1</f>
        <v>-0.50723755094392653</v>
      </c>
      <c r="H2355" t="e">
        <f ca="1">IF(tblAEX[[#This Row],[Close]]=MinClose,tblAEX[[#This Row],[Close]],NA())</f>
        <v>#N/A</v>
      </c>
      <c r="I2355" t="e">
        <f ca="1">IF(tblAEX[[#This Row],[Close]]=MaxClose,tblAEX[[#This Row],[Close]],NA())</f>
        <v>#N/A</v>
      </c>
    </row>
    <row r="2356" spans="1:9" x14ac:dyDescent="0.25">
      <c r="A2356" s="1">
        <v>39892</v>
      </c>
      <c r="B2356">
        <v>209.15</v>
      </c>
      <c r="C2356">
        <v>213.33</v>
      </c>
      <c r="D2356">
        <v>208.44</v>
      </c>
      <c r="E2356">
        <v>212.71</v>
      </c>
      <c r="F2356">
        <f>IF(tblAEX[[#This Row],[Datum]]&lt;=INDEX(tblRecessie[Eind],MATCH(tblAEX[[#This Row],[Datum]],tblRecessie[Start])),1,NA())</f>
        <v>1</v>
      </c>
      <c r="G2356" s="3">
        <f>tblAEX[[#This Row],[Close]]/INDEX(tblAEX[Close],MATCH(EDATE(tblAEX[[#This Row],[Datum]],-12),tblAEX[Datum]))-1</f>
        <v>-0.5004344864839475</v>
      </c>
      <c r="H2356" t="e">
        <f ca="1">IF(tblAEX[[#This Row],[Close]]=MinClose,tblAEX[[#This Row],[Close]],NA())</f>
        <v>#N/A</v>
      </c>
      <c r="I2356" t="e">
        <f ca="1">IF(tblAEX[[#This Row],[Close]]=MaxClose,tblAEX[[#This Row],[Close]],NA())</f>
        <v>#N/A</v>
      </c>
    </row>
    <row r="2357" spans="1:9" x14ac:dyDescent="0.25">
      <c r="A2357" s="1">
        <v>39895</v>
      </c>
      <c r="B2357">
        <v>217.7</v>
      </c>
      <c r="C2357">
        <v>221.3</v>
      </c>
      <c r="D2357">
        <v>215.79</v>
      </c>
      <c r="E2357">
        <v>220.9</v>
      </c>
      <c r="F2357">
        <f>IF(tblAEX[[#This Row],[Datum]]&lt;=INDEX(tblRecessie[Eind],MATCH(tblAEX[[#This Row],[Datum]],tblRecessie[Start])),1,NA())</f>
        <v>1</v>
      </c>
      <c r="G2357" s="3">
        <f>tblAEX[[#This Row],[Close]]/INDEX(tblAEX[Close],MATCH(EDATE(tblAEX[[#This Row],[Datum]],-12),tblAEX[Datum]))-1</f>
        <v>-0.48119965241081286</v>
      </c>
      <c r="H2357" t="e">
        <f ca="1">IF(tblAEX[[#This Row],[Close]]=MinClose,tblAEX[[#This Row],[Close]],NA())</f>
        <v>#N/A</v>
      </c>
      <c r="I2357" t="e">
        <f ca="1">IF(tblAEX[[#This Row],[Close]]=MaxClose,tblAEX[[#This Row],[Close]],NA())</f>
        <v>#N/A</v>
      </c>
    </row>
    <row r="2358" spans="1:9" x14ac:dyDescent="0.25">
      <c r="A2358" s="1">
        <v>39896</v>
      </c>
      <c r="B2358">
        <v>224.83</v>
      </c>
      <c r="C2358">
        <v>225.21</v>
      </c>
      <c r="D2358">
        <v>218.6</v>
      </c>
      <c r="E2358">
        <v>221.47</v>
      </c>
      <c r="F2358">
        <f>IF(tblAEX[[#This Row],[Datum]]&lt;=INDEX(tblRecessie[Eind],MATCH(tblAEX[[#This Row],[Datum]],tblRecessie[Start])),1,NA())</f>
        <v>1</v>
      </c>
      <c r="G2358" s="3">
        <f>tblAEX[[#This Row],[Close]]/INDEX(tblAEX[Close],MATCH(EDATE(tblAEX[[#This Row],[Datum]],-12),tblAEX[Datum]))-1</f>
        <v>-0.47986096432513681</v>
      </c>
      <c r="H2358" t="e">
        <f ca="1">IF(tblAEX[[#This Row],[Close]]=MinClose,tblAEX[[#This Row],[Close]],NA())</f>
        <v>#N/A</v>
      </c>
      <c r="I2358" t="e">
        <f ca="1">IF(tblAEX[[#This Row],[Close]]=MaxClose,tblAEX[[#This Row],[Close]],NA())</f>
        <v>#N/A</v>
      </c>
    </row>
    <row r="2359" spans="1:9" x14ac:dyDescent="0.25">
      <c r="A2359" s="1">
        <v>39897</v>
      </c>
      <c r="B2359">
        <v>220.5</v>
      </c>
      <c r="C2359">
        <v>226.18</v>
      </c>
      <c r="D2359">
        <v>220.35</v>
      </c>
      <c r="E2359">
        <v>225.55</v>
      </c>
      <c r="F2359">
        <f>IF(tblAEX[[#This Row],[Datum]]&lt;=INDEX(tblRecessie[Eind],MATCH(tblAEX[[#This Row],[Datum]],tblRecessie[Start])),1,NA())</f>
        <v>1</v>
      </c>
      <c r="G2359" s="3">
        <f>tblAEX[[#This Row],[Close]]/INDEX(tblAEX[Close],MATCH(EDATE(tblAEX[[#This Row],[Datum]],-12),tblAEX[Datum]))-1</f>
        <v>-0.48386727688787179</v>
      </c>
      <c r="H2359" t="e">
        <f ca="1">IF(tblAEX[[#This Row],[Close]]=MinClose,tblAEX[[#This Row],[Close]],NA())</f>
        <v>#N/A</v>
      </c>
      <c r="I2359" t="e">
        <f ca="1">IF(tblAEX[[#This Row],[Close]]=MaxClose,tblAEX[[#This Row],[Close]],NA())</f>
        <v>#N/A</v>
      </c>
    </row>
    <row r="2360" spans="1:9" x14ac:dyDescent="0.25">
      <c r="A2360" s="1">
        <v>39898</v>
      </c>
      <c r="B2360">
        <v>226.69</v>
      </c>
      <c r="C2360">
        <v>226.77</v>
      </c>
      <c r="D2360">
        <v>222.45</v>
      </c>
      <c r="E2360">
        <v>224.8</v>
      </c>
      <c r="F2360">
        <f>IF(tblAEX[[#This Row],[Datum]]&lt;=INDEX(tblRecessie[Eind],MATCH(tblAEX[[#This Row],[Datum]],tblRecessie[Start])),1,NA())</f>
        <v>1</v>
      </c>
      <c r="G2360" s="3">
        <f>tblAEX[[#This Row],[Close]]/INDEX(tblAEX[Close],MATCH(EDATE(tblAEX[[#This Row],[Datum]],-12),tblAEX[Datum]))-1</f>
        <v>-0.48688685489945449</v>
      </c>
      <c r="H2360" t="e">
        <f ca="1">IF(tblAEX[[#This Row],[Close]]=MinClose,tblAEX[[#This Row],[Close]],NA())</f>
        <v>#N/A</v>
      </c>
      <c r="I2360" t="e">
        <f ca="1">IF(tblAEX[[#This Row],[Close]]=MaxClose,tblAEX[[#This Row],[Close]],NA())</f>
        <v>#N/A</v>
      </c>
    </row>
    <row r="2361" spans="1:9" x14ac:dyDescent="0.25">
      <c r="A2361" s="1">
        <v>39899</v>
      </c>
      <c r="B2361">
        <v>224.83</v>
      </c>
      <c r="C2361">
        <v>225.17</v>
      </c>
      <c r="D2361">
        <v>220.37</v>
      </c>
      <c r="E2361">
        <v>221.73</v>
      </c>
      <c r="F2361">
        <f>IF(tblAEX[[#This Row],[Datum]]&lt;=INDEX(tblRecessie[Eind],MATCH(tblAEX[[#This Row],[Datum]],tblRecessie[Start])),1,NA())</f>
        <v>1</v>
      </c>
      <c r="G2361" s="3">
        <f>tblAEX[[#This Row],[Close]]/INDEX(tblAEX[Close],MATCH(EDATE(tblAEX[[#This Row],[Datum]],-12),tblAEX[Datum]))-1</f>
        <v>-0.49832571609575094</v>
      </c>
      <c r="H2361" t="e">
        <f ca="1">IF(tblAEX[[#This Row],[Close]]=MinClose,tblAEX[[#This Row],[Close]],NA())</f>
        <v>#N/A</v>
      </c>
      <c r="I2361" t="e">
        <f ca="1">IF(tblAEX[[#This Row],[Close]]=MaxClose,tblAEX[[#This Row],[Close]],NA())</f>
        <v>#N/A</v>
      </c>
    </row>
    <row r="2362" spans="1:9" x14ac:dyDescent="0.25">
      <c r="A2362" s="1">
        <v>39902</v>
      </c>
      <c r="B2362">
        <v>216.18</v>
      </c>
      <c r="C2362">
        <v>216.51</v>
      </c>
      <c r="D2362">
        <v>211.11</v>
      </c>
      <c r="E2362">
        <v>211.11</v>
      </c>
      <c r="F2362">
        <f>IF(tblAEX[[#This Row],[Datum]]&lt;=INDEX(tblRecessie[Eind],MATCH(tblAEX[[#This Row],[Datum]],tblRecessie[Start])),1,NA())</f>
        <v>1</v>
      </c>
      <c r="G2362" s="3">
        <f>tblAEX[[#This Row],[Close]]/INDEX(tblAEX[Close],MATCH(EDATE(tblAEX[[#This Row],[Datum]],-12),tblAEX[Datum]))-1</f>
        <v>-0.52128166171568513</v>
      </c>
      <c r="H2362" t="e">
        <f ca="1">IF(tblAEX[[#This Row],[Close]]=MinClose,tblAEX[[#This Row],[Close]],NA())</f>
        <v>#N/A</v>
      </c>
      <c r="I2362" t="e">
        <f ca="1">IF(tblAEX[[#This Row],[Close]]=MaxClose,tblAEX[[#This Row],[Close]],NA())</f>
        <v>#N/A</v>
      </c>
    </row>
    <row r="2363" spans="1:9" x14ac:dyDescent="0.25">
      <c r="A2363" s="1">
        <v>39903</v>
      </c>
      <c r="B2363">
        <v>213.26</v>
      </c>
      <c r="C2363">
        <v>217.06</v>
      </c>
      <c r="D2363">
        <v>213.25</v>
      </c>
      <c r="E2363">
        <v>216.98</v>
      </c>
      <c r="F2363">
        <f>IF(tblAEX[[#This Row],[Datum]]&lt;=INDEX(tblRecessie[Eind],MATCH(tblAEX[[#This Row],[Datum]],tblRecessie[Start])),1,NA())</f>
        <v>1</v>
      </c>
      <c r="G2363" s="3">
        <f>tblAEX[[#This Row],[Close]]/INDEX(tblAEX[Close],MATCH(EDATE(tblAEX[[#This Row],[Datum]],-12),tblAEX[Datum]))-1</f>
        <v>-0.50957213570508331</v>
      </c>
      <c r="H2363" t="e">
        <f ca="1">IF(tblAEX[[#This Row],[Close]]=MinClose,tblAEX[[#This Row],[Close]],NA())</f>
        <v>#N/A</v>
      </c>
      <c r="I2363" t="e">
        <f ca="1">IF(tblAEX[[#This Row],[Close]]=MaxClose,tblAEX[[#This Row],[Close]],NA())</f>
        <v>#N/A</v>
      </c>
    </row>
    <row r="2364" spans="1:9" x14ac:dyDescent="0.25">
      <c r="A2364" s="1">
        <v>39904</v>
      </c>
      <c r="B2364">
        <v>216.27</v>
      </c>
      <c r="C2364">
        <v>220.76</v>
      </c>
      <c r="D2364">
        <v>212.77</v>
      </c>
      <c r="E2364">
        <v>220.7</v>
      </c>
      <c r="F2364">
        <f>IF(tblAEX[[#This Row],[Datum]]&lt;=INDEX(tblRecessie[Eind],MATCH(tblAEX[[#This Row],[Datum]],tblRecessie[Start])),1,NA())</f>
        <v>1</v>
      </c>
      <c r="G2364" s="3">
        <f>tblAEX[[#This Row],[Close]]/INDEX(tblAEX[Close],MATCH(EDATE(tblAEX[[#This Row],[Datum]],-12),tblAEX[Datum]))-1</f>
        <v>-0.51346942374674842</v>
      </c>
      <c r="H2364" t="e">
        <f ca="1">IF(tblAEX[[#This Row],[Close]]=MinClose,tblAEX[[#This Row],[Close]],NA())</f>
        <v>#N/A</v>
      </c>
      <c r="I2364" t="e">
        <f ca="1">IF(tblAEX[[#This Row],[Close]]=MaxClose,tblAEX[[#This Row],[Close]],NA())</f>
        <v>#N/A</v>
      </c>
    </row>
    <row r="2365" spans="1:9" x14ac:dyDescent="0.25">
      <c r="A2365" s="1">
        <v>39905</v>
      </c>
      <c r="B2365">
        <v>226.17</v>
      </c>
      <c r="C2365">
        <v>232.59</v>
      </c>
      <c r="D2365">
        <v>225.87</v>
      </c>
      <c r="E2365">
        <v>232.05</v>
      </c>
      <c r="F2365">
        <f>IF(tblAEX[[#This Row],[Datum]]&lt;=INDEX(tblRecessie[Eind],MATCH(tblAEX[[#This Row],[Datum]],tblRecessie[Start])),1,NA())</f>
        <v>1</v>
      </c>
      <c r="G2365" s="3">
        <f>tblAEX[[#This Row],[Close]]/INDEX(tblAEX[Close],MATCH(EDATE(tblAEX[[#This Row],[Datum]],-12),tblAEX[Datum]))-1</f>
        <v>-0.49217638691322896</v>
      </c>
      <c r="H2365" t="e">
        <f ca="1">IF(tblAEX[[#This Row],[Close]]=MinClose,tblAEX[[#This Row],[Close]],NA())</f>
        <v>#N/A</v>
      </c>
      <c r="I2365" t="e">
        <f ca="1">IF(tblAEX[[#This Row],[Close]]=MaxClose,tblAEX[[#This Row],[Close]],NA())</f>
        <v>#N/A</v>
      </c>
    </row>
    <row r="2366" spans="1:9" x14ac:dyDescent="0.25">
      <c r="A2366" s="1">
        <v>39906</v>
      </c>
      <c r="B2366">
        <v>231.08</v>
      </c>
      <c r="C2366">
        <v>235.28</v>
      </c>
      <c r="D2366">
        <v>229.32</v>
      </c>
      <c r="E2366">
        <v>230.76</v>
      </c>
      <c r="F2366">
        <f>IF(tblAEX[[#This Row],[Datum]]&lt;=INDEX(tblRecessie[Eind],MATCH(tblAEX[[#This Row],[Datum]],tblRecessie[Start])),1,NA())</f>
        <v>1</v>
      </c>
      <c r="G2366" s="3">
        <f>tblAEX[[#This Row],[Close]]/INDEX(tblAEX[Close],MATCH(EDATE(tblAEX[[#This Row],[Datum]],-12),tblAEX[Datum]))-1</f>
        <v>-0.49316933889743031</v>
      </c>
      <c r="H2366" t="e">
        <f ca="1">IF(tblAEX[[#This Row],[Close]]=MinClose,tblAEX[[#This Row],[Close]],NA())</f>
        <v>#N/A</v>
      </c>
      <c r="I2366" t="e">
        <f ca="1">IF(tblAEX[[#This Row],[Close]]=MaxClose,tblAEX[[#This Row],[Close]],NA())</f>
        <v>#N/A</v>
      </c>
    </row>
    <row r="2367" spans="1:9" x14ac:dyDescent="0.25">
      <c r="A2367" s="1">
        <v>39909</v>
      </c>
      <c r="B2367">
        <v>233.65</v>
      </c>
      <c r="C2367">
        <v>235.96</v>
      </c>
      <c r="D2367">
        <v>227.41</v>
      </c>
      <c r="E2367">
        <v>228.85</v>
      </c>
      <c r="F2367">
        <f>IF(tblAEX[[#This Row],[Datum]]&lt;=INDEX(tblRecessie[Eind],MATCH(tblAEX[[#This Row],[Datum]],tblRecessie[Start])),1,NA())</f>
        <v>1</v>
      </c>
      <c r="G2367" s="3">
        <f>tblAEX[[#This Row],[Close]]/INDEX(tblAEX[Close],MATCH(EDATE(tblAEX[[#This Row],[Datum]],-12),tblAEX[Datum]))-1</f>
        <v>-0.50337449274104296</v>
      </c>
      <c r="H2367" t="e">
        <f ca="1">IF(tblAEX[[#This Row],[Close]]=MinClose,tblAEX[[#This Row],[Close]],NA())</f>
        <v>#N/A</v>
      </c>
      <c r="I2367" t="e">
        <f ca="1">IF(tblAEX[[#This Row],[Close]]=MaxClose,tblAEX[[#This Row],[Close]],NA())</f>
        <v>#N/A</v>
      </c>
    </row>
    <row r="2368" spans="1:9" x14ac:dyDescent="0.25">
      <c r="A2368" s="1">
        <v>39910</v>
      </c>
      <c r="B2368">
        <v>229.85</v>
      </c>
      <c r="C2368">
        <v>230.5</v>
      </c>
      <c r="D2368">
        <v>224.6</v>
      </c>
      <c r="E2368">
        <v>227.39</v>
      </c>
      <c r="F2368">
        <f>IF(tblAEX[[#This Row],[Datum]]&lt;=INDEX(tblRecessie[Eind],MATCH(tblAEX[[#This Row],[Datum]],tblRecessie[Start])),1,NA())</f>
        <v>1</v>
      </c>
      <c r="G2368" s="3">
        <f>tblAEX[[#This Row],[Close]]/INDEX(tblAEX[Close],MATCH(EDATE(tblAEX[[#This Row],[Datum]],-12),tblAEX[Datum]))-1</f>
        <v>-0.51138854269629119</v>
      </c>
      <c r="H2368" t="e">
        <f ca="1">IF(tblAEX[[#This Row],[Close]]=MinClose,tblAEX[[#This Row],[Close]],NA())</f>
        <v>#N/A</v>
      </c>
      <c r="I2368" t="e">
        <f ca="1">IF(tblAEX[[#This Row],[Close]]=MaxClose,tblAEX[[#This Row],[Close]],NA())</f>
        <v>#N/A</v>
      </c>
    </row>
    <row r="2369" spans="1:9" x14ac:dyDescent="0.25">
      <c r="A2369" s="1">
        <v>39911</v>
      </c>
      <c r="B2369">
        <v>222.78</v>
      </c>
      <c r="C2369">
        <v>229.87</v>
      </c>
      <c r="D2369">
        <v>222.25</v>
      </c>
      <c r="E2369">
        <v>228.24</v>
      </c>
      <c r="F2369">
        <f>IF(tblAEX[[#This Row],[Datum]]&lt;=INDEX(tblRecessie[Eind],MATCH(tblAEX[[#This Row],[Datum]],tblRecessie[Start])),1,NA())</f>
        <v>1</v>
      </c>
      <c r="G2369" s="3">
        <f>tblAEX[[#This Row],[Close]]/INDEX(tblAEX[Close],MATCH(EDATE(tblAEX[[#This Row],[Datum]],-12),tblAEX[Datum]))-1</f>
        <v>-0.5085694599948325</v>
      </c>
      <c r="H2369" t="e">
        <f ca="1">IF(tblAEX[[#This Row],[Close]]=MinClose,tblAEX[[#This Row],[Close]],NA())</f>
        <v>#N/A</v>
      </c>
      <c r="I2369" t="e">
        <f ca="1">IF(tblAEX[[#This Row],[Close]]=MaxClose,tblAEX[[#This Row],[Close]],NA())</f>
        <v>#N/A</v>
      </c>
    </row>
    <row r="2370" spans="1:9" x14ac:dyDescent="0.25">
      <c r="A2370" s="1">
        <v>39912</v>
      </c>
      <c r="B2370">
        <v>230.76</v>
      </c>
      <c r="C2370">
        <v>233.72</v>
      </c>
      <c r="D2370">
        <v>228.47</v>
      </c>
      <c r="E2370">
        <v>232.84</v>
      </c>
      <c r="F2370">
        <f>IF(tblAEX[[#This Row],[Datum]]&lt;=INDEX(tblRecessie[Eind],MATCH(tblAEX[[#This Row],[Datum]],tblRecessie[Start])),1,NA())</f>
        <v>1</v>
      </c>
      <c r="G2370" s="3">
        <f>tblAEX[[#This Row],[Close]]/INDEX(tblAEX[Close],MATCH(EDATE(tblAEX[[#This Row],[Datum]],-12),tblAEX[Datum]))-1</f>
        <v>-0.49521971947015841</v>
      </c>
      <c r="H2370" t="e">
        <f ca="1">IF(tblAEX[[#This Row],[Close]]=MinClose,tblAEX[[#This Row],[Close]],NA())</f>
        <v>#N/A</v>
      </c>
      <c r="I2370" t="e">
        <f ca="1">IF(tblAEX[[#This Row],[Close]]=MaxClose,tblAEX[[#This Row],[Close]],NA())</f>
        <v>#N/A</v>
      </c>
    </row>
    <row r="2371" spans="1:9" x14ac:dyDescent="0.25">
      <c r="A2371" s="1">
        <v>39917</v>
      </c>
      <c r="B2371">
        <v>234.54</v>
      </c>
      <c r="C2371">
        <v>238.47</v>
      </c>
      <c r="D2371">
        <v>232.98</v>
      </c>
      <c r="E2371">
        <v>235.45</v>
      </c>
      <c r="F2371">
        <f>IF(tblAEX[[#This Row],[Datum]]&lt;=INDEX(tblRecessie[Eind],MATCH(tblAEX[[#This Row],[Datum]],tblRecessie[Start])),1,NA())</f>
        <v>1</v>
      </c>
      <c r="G2371" s="3">
        <f>tblAEX[[#This Row],[Close]]/INDEX(tblAEX[Close],MATCH(EDATE(tblAEX[[#This Row],[Datum]],-12),tblAEX[Datum]))-1</f>
        <v>-0.47765995208093004</v>
      </c>
      <c r="H2371" t="e">
        <f ca="1">IF(tblAEX[[#This Row],[Close]]=MinClose,tblAEX[[#This Row],[Close]],NA())</f>
        <v>#N/A</v>
      </c>
      <c r="I2371" t="e">
        <f ca="1">IF(tblAEX[[#This Row],[Close]]=MaxClose,tblAEX[[#This Row],[Close]],NA())</f>
        <v>#N/A</v>
      </c>
    </row>
    <row r="2372" spans="1:9" x14ac:dyDescent="0.25">
      <c r="A2372" s="1">
        <v>39918</v>
      </c>
      <c r="B2372">
        <v>231.84</v>
      </c>
      <c r="C2372">
        <v>237.55</v>
      </c>
      <c r="D2372">
        <v>231.72</v>
      </c>
      <c r="E2372">
        <v>235.9</v>
      </c>
      <c r="F2372">
        <f>IF(tblAEX[[#This Row],[Datum]]&lt;=INDEX(tblRecessie[Eind],MATCH(tblAEX[[#This Row],[Datum]],tblRecessie[Start])),1,NA())</f>
        <v>1</v>
      </c>
      <c r="G2372" s="3">
        <f>tblAEX[[#This Row],[Close]]/INDEX(tblAEX[Close],MATCH(EDATE(tblAEX[[#This Row],[Datum]],-12),tblAEX[Datum]))-1</f>
        <v>-0.47957112601482521</v>
      </c>
      <c r="H2372" t="e">
        <f ca="1">IF(tblAEX[[#This Row],[Close]]=MinClose,tblAEX[[#This Row],[Close]],NA())</f>
        <v>#N/A</v>
      </c>
      <c r="I2372" t="e">
        <f ca="1">IF(tblAEX[[#This Row],[Close]]=MaxClose,tblAEX[[#This Row],[Close]],NA())</f>
        <v>#N/A</v>
      </c>
    </row>
    <row r="2373" spans="1:9" x14ac:dyDescent="0.25">
      <c r="A2373" s="1">
        <v>39919</v>
      </c>
      <c r="B2373">
        <v>238.06</v>
      </c>
      <c r="C2373">
        <v>240.02</v>
      </c>
      <c r="D2373">
        <v>234.99</v>
      </c>
      <c r="E2373">
        <v>238.49</v>
      </c>
      <c r="F2373">
        <f>IF(tblAEX[[#This Row],[Datum]]&lt;=INDEX(tblRecessie[Eind],MATCH(tblAEX[[#This Row],[Datum]],tblRecessie[Start])),1,NA())</f>
        <v>1</v>
      </c>
      <c r="G2373" s="3">
        <f>tblAEX[[#This Row],[Close]]/INDEX(tblAEX[Close],MATCH(EDATE(tblAEX[[#This Row],[Datum]],-12),tblAEX[Datum]))-1</f>
        <v>-0.48514744613790428</v>
      </c>
      <c r="H2373" t="e">
        <f ca="1">IF(tblAEX[[#This Row],[Close]]=MinClose,tblAEX[[#This Row],[Close]],NA())</f>
        <v>#N/A</v>
      </c>
      <c r="I2373" t="e">
        <f ca="1">IF(tblAEX[[#This Row],[Close]]=MaxClose,tblAEX[[#This Row],[Close]],NA())</f>
        <v>#N/A</v>
      </c>
    </row>
    <row r="2374" spans="1:9" x14ac:dyDescent="0.25">
      <c r="A2374" s="1">
        <v>39920</v>
      </c>
      <c r="B2374">
        <v>240.56</v>
      </c>
      <c r="C2374">
        <v>244.98</v>
      </c>
      <c r="D2374">
        <v>239.44</v>
      </c>
      <c r="E2374">
        <v>243.81</v>
      </c>
      <c r="F2374">
        <f>IF(tblAEX[[#This Row],[Datum]]&lt;=INDEX(tblRecessie[Eind],MATCH(tblAEX[[#This Row],[Datum]],tblRecessie[Start])),1,NA())</f>
        <v>1</v>
      </c>
      <c r="G2374" s="3">
        <f>tblAEX[[#This Row],[Close]]/INDEX(tblAEX[Close],MATCH(EDATE(tblAEX[[#This Row],[Datum]],-12),tblAEX[Datum]))-1</f>
        <v>-0.47288883123621739</v>
      </c>
      <c r="H2374" t="e">
        <f ca="1">IF(tblAEX[[#This Row],[Close]]=MinClose,tblAEX[[#This Row],[Close]],NA())</f>
        <v>#N/A</v>
      </c>
      <c r="I2374" t="e">
        <f ca="1">IF(tblAEX[[#This Row],[Close]]=MaxClose,tblAEX[[#This Row],[Close]],NA())</f>
        <v>#N/A</v>
      </c>
    </row>
    <row r="2375" spans="1:9" x14ac:dyDescent="0.25">
      <c r="A2375" s="1">
        <v>39923</v>
      </c>
      <c r="B2375">
        <v>242.29</v>
      </c>
      <c r="C2375">
        <v>242.92</v>
      </c>
      <c r="D2375">
        <v>232.91</v>
      </c>
      <c r="E2375">
        <v>233.77</v>
      </c>
      <c r="F2375">
        <f>IF(tblAEX[[#This Row],[Datum]]&lt;=INDEX(tblRecessie[Eind],MATCH(tblAEX[[#This Row],[Datum]],tblRecessie[Start])),1,NA())</f>
        <v>1</v>
      </c>
      <c r="G2375" s="3">
        <f>tblAEX[[#This Row],[Close]]/INDEX(tblAEX[Close],MATCH(EDATE(tblAEX[[#This Row],[Datum]],-12),tblAEX[Datum]))-1</f>
        <v>-0.50759347024749868</v>
      </c>
      <c r="H2375" t="e">
        <f ca="1">IF(tblAEX[[#This Row],[Close]]=MinClose,tblAEX[[#This Row],[Close]],NA())</f>
        <v>#N/A</v>
      </c>
      <c r="I2375" t="e">
        <f ca="1">IF(tblAEX[[#This Row],[Close]]=MaxClose,tblAEX[[#This Row],[Close]],NA())</f>
        <v>#N/A</v>
      </c>
    </row>
    <row r="2376" spans="1:9" x14ac:dyDescent="0.25">
      <c r="A2376" s="1">
        <v>39924</v>
      </c>
      <c r="B2376">
        <v>232.89</v>
      </c>
      <c r="C2376">
        <v>236.32</v>
      </c>
      <c r="D2376">
        <v>228.19</v>
      </c>
      <c r="E2376">
        <v>234.72</v>
      </c>
      <c r="F2376">
        <f>IF(tblAEX[[#This Row],[Datum]]&lt;=INDEX(tblRecessie[Eind],MATCH(tblAEX[[#This Row],[Datum]],tblRecessie[Start])),1,NA())</f>
        <v>1</v>
      </c>
      <c r="G2376" s="3">
        <f>tblAEX[[#This Row],[Close]]/INDEX(tblAEX[Close],MATCH(EDATE(tblAEX[[#This Row],[Datum]],-12),tblAEX[Datum]))-1</f>
        <v>-0.50130664796991531</v>
      </c>
      <c r="H2376" t="e">
        <f ca="1">IF(tblAEX[[#This Row],[Close]]=MinClose,tblAEX[[#This Row],[Close]],NA())</f>
        <v>#N/A</v>
      </c>
      <c r="I2376" t="e">
        <f ca="1">IF(tblAEX[[#This Row],[Close]]=MaxClose,tblAEX[[#This Row],[Close]],NA())</f>
        <v>#N/A</v>
      </c>
    </row>
    <row r="2377" spans="1:9" x14ac:dyDescent="0.25">
      <c r="A2377" s="1">
        <v>39925</v>
      </c>
      <c r="B2377">
        <v>235.55</v>
      </c>
      <c r="C2377">
        <v>237.63</v>
      </c>
      <c r="D2377">
        <v>230.57</v>
      </c>
      <c r="E2377">
        <v>236.88</v>
      </c>
      <c r="F2377">
        <f>IF(tblAEX[[#This Row],[Datum]]&lt;=INDEX(tblRecessie[Eind],MATCH(tblAEX[[#This Row],[Datum]],tblRecessie[Start])),1,NA())</f>
        <v>1</v>
      </c>
      <c r="G2377" s="3">
        <f>tblAEX[[#This Row],[Close]]/INDEX(tblAEX[Close],MATCH(EDATE(tblAEX[[#This Row],[Datum]],-12),tblAEX[Datum]))-1</f>
        <v>-0.49176107106076206</v>
      </c>
      <c r="H2377" t="e">
        <f ca="1">IF(tblAEX[[#This Row],[Close]]=MinClose,tblAEX[[#This Row],[Close]],NA())</f>
        <v>#N/A</v>
      </c>
      <c r="I2377" t="e">
        <f ca="1">IF(tblAEX[[#This Row],[Close]]=MaxClose,tblAEX[[#This Row],[Close]],NA())</f>
        <v>#N/A</v>
      </c>
    </row>
    <row r="2378" spans="1:9" x14ac:dyDescent="0.25">
      <c r="A2378" s="1">
        <v>39926</v>
      </c>
      <c r="B2378">
        <v>235.37</v>
      </c>
      <c r="C2378">
        <v>240.15</v>
      </c>
      <c r="D2378">
        <v>234.82</v>
      </c>
      <c r="E2378">
        <v>235.3</v>
      </c>
      <c r="F2378">
        <f>IF(tblAEX[[#This Row],[Datum]]&lt;=INDEX(tblRecessie[Eind],MATCH(tblAEX[[#This Row],[Datum]],tblRecessie[Start])),1,NA())</f>
        <v>1</v>
      </c>
      <c r="G2378" s="3">
        <f>tblAEX[[#This Row],[Close]]/INDEX(tblAEX[Close],MATCH(EDATE(tblAEX[[#This Row],[Datum]],-12),tblAEX[Datum]))-1</f>
        <v>-0.50067905950258895</v>
      </c>
      <c r="H2378" t="e">
        <f ca="1">IF(tblAEX[[#This Row],[Close]]=MinClose,tblAEX[[#This Row],[Close]],NA())</f>
        <v>#N/A</v>
      </c>
      <c r="I2378" t="e">
        <f ca="1">IF(tblAEX[[#This Row],[Close]]=MaxClose,tblAEX[[#This Row],[Close]],NA())</f>
        <v>#N/A</v>
      </c>
    </row>
    <row r="2379" spans="1:9" x14ac:dyDescent="0.25">
      <c r="A2379" s="1">
        <v>39927</v>
      </c>
      <c r="B2379">
        <v>235.67</v>
      </c>
      <c r="C2379">
        <v>239.49</v>
      </c>
      <c r="D2379">
        <v>235.04</v>
      </c>
      <c r="E2379">
        <v>239.34</v>
      </c>
      <c r="F2379">
        <f>IF(tblAEX[[#This Row],[Datum]]&lt;=INDEX(tblRecessie[Eind],MATCH(tblAEX[[#This Row],[Datum]],tblRecessie[Start])),1,NA())</f>
        <v>1</v>
      </c>
      <c r="G2379" s="3">
        <f>tblAEX[[#This Row],[Close]]/INDEX(tblAEX[Close],MATCH(EDATE(tblAEX[[#This Row],[Datum]],-12),tblAEX[Datum]))-1</f>
        <v>-0.48654910541897278</v>
      </c>
      <c r="H2379" t="e">
        <f ca="1">IF(tblAEX[[#This Row],[Close]]=MinClose,tblAEX[[#This Row],[Close]],NA())</f>
        <v>#N/A</v>
      </c>
      <c r="I2379" t="e">
        <f ca="1">IF(tblAEX[[#This Row],[Close]]=MaxClose,tblAEX[[#This Row],[Close]],NA())</f>
        <v>#N/A</v>
      </c>
    </row>
    <row r="2380" spans="1:9" x14ac:dyDescent="0.25">
      <c r="A2380" s="1">
        <v>39930</v>
      </c>
      <c r="B2380">
        <v>235.16</v>
      </c>
      <c r="C2380">
        <v>238.85</v>
      </c>
      <c r="D2380">
        <v>233.51</v>
      </c>
      <c r="E2380">
        <v>238.14</v>
      </c>
      <c r="F2380">
        <f>IF(tblAEX[[#This Row],[Datum]]&lt;=INDEX(tblRecessie[Eind],MATCH(tblAEX[[#This Row],[Datum]],tblRecessie[Start])),1,NA())</f>
        <v>1</v>
      </c>
      <c r="G2380" s="3">
        <f>tblAEX[[#This Row],[Close]]/INDEX(tblAEX[Close],MATCH(EDATE(tblAEX[[#This Row],[Datum]],-12),tblAEX[Datum]))-1</f>
        <v>-0.49097982216142266</v>
      </c>
      <c r="H2380" t="e">
        <f ca="1">IF(tblAEX[[#This Row],[Close]]=MinClose,tblAEX[[#This Row],[Close]],NA())</f>
        <v>#N/A</v>
      </c>
      <c r="I2380" t="e">
        <f ca="1">IF(tblAEX[[#This Row],[Close]]=MaxClose,tblAEX[[#This Row],[Close]],NA())</f>
        <v>#N/A</v>
      </c>
    </row>
    <row r="2381" spans="1:9" x14ac:dyDescent="0.25">
      <c r="A2381" s="1">
        <v>39931</v>
      </c>
      <c r="B2381">
        <v>233.7</v>
      </c>
      <c r="C2381">
        <v>236.45</v>
      </c>
      <c r="D2381">
        <v>231.23</v>
      </c>
      <c r="E2381">
        <v>234.83</v>
      </c>
      <c r="F2381">
        <f>IF(tblAEX[[#This Row],[Datum]]&lt;=INDEX(tblRecessie[Eind],MATCH(tblAEX[[#This Row],[Datum]],tblRecessie[Start])),1,NA())</f>
        <v>1</v>
      </c>
      <c r="G2381" s="3">
        <f>tblAEX[[#This Row],[Close]]/INDEX(tblAEX[Close],MATCH(EDATE(tblAEX[[#This Row],[Datum]],-12),tblAEX[Datum]))-1</f>
        <v>-0.50268953833121555</v>
      </c>
      <c r="H2381" t="e">
        <f ca="1">IF(tblAEX[[#This Row],[Close]]=MinClose,tblAEX[[#This Row],[Close]],NA())</f>
        <v>#N/A</v>
      </c>
      <c r="I2381" t="e">
        <f ca="1">IF(tblAEX[[#This Row],[Close]]=MaxClose,tblAEX[[#This Row],[Close]],NA())</f>
        <v>#N/A</v>
      </c>
    </row>
    <row r="2382" spans="1:9" x14ac:dyDescent="0.25">
      <c r="A2382" s="1">
        <v>39932</v>
      </c>
      <c r="B2382">
        <v>235.15</v>
      </c>
      <c r="C2382">
        <v>238.72</v>
      </c>
      <c r="D2382">
        <v>234.38</v>
      </c>
      <c r="E2382">
        <v>238.07</v>
      </c>
      <c r="F2382">
        <f>IF(tblAEX[[#This Row],[Datum]]&lt;=INDEX(tblRecessie[Eind],MATCH(tblAEX[[#This Row],[Datum]],tblRecessie[Start])),1,NA())</f>
        <v>1</v>
      </c>
      <c r="G2382" s="3">
        <f>tblAEX[[#This Row],[Close]]/INDEX(tblAEX[Close],MATCH(EDATE(tblAEX[[#This Row],[Datum]],-12),tblAEX[Datum]))-1</f>
        <v>-0.49477950850982555</v>
      </c>
      <c r="H2382" t="e">
        <f ca="1">IF(tblAEX[[#This Row],[Close]]=MinClose,tblAEX[[#This Row],[Close]],NA())</f>
        <v>#N/A</v>
      </c>
      <c r="I2382" t="e">
        <f ca="1">IF(tblAEX[[#This Row],[Close]]=MaxClose,tblAEX[[#This Row],[Close]],NA())</f>
        <v>#N/A</v>
      </c>
    </row>
    <row r="2383" spans="1:9" x14ac:dyDescent="0.25">
      <c r="A2383" s="1">
        <v>39933</v>
      </c>
      <c r="B2383">
        <v>240.9</v>
      </c>
      <c r="C2383">
        <v>243.94</v>
      </c>
      <c r="D2383">
        <v>240.72</v>
      </c>
      <c r="E2383">
        <v>240.76</v>
      </c>
      <c r="F2383">
        <f>IF(tblAEX[[#This Row],[Datum]]&lt;=INDEX(tblRecessie[Eind],MATCH(tblAEX[[#This Row],[Datum]],tblRecessie[Start])),1,NA())</f>
        <v>1</v>
      </c>
      <c r="G2383" s="3">
        <f>tblAEX[[#This Row],[Close]]/INDEX(tblAEX[Close],MATCH(EDATE(tblAEX[[#This Row],[Datum]],-12),tblAEX[Datum]))-1</f>
        <v>-0.49373370342333256</v>
      </c>
      <c r="H2383" t="e">
        <f ca="1">IF(tblAEX[[#This Row],[Close]]=MinClose,tblAEX[[#This Row],[Close]],NA())</f>
        <v>#N/A</v>
      </c>
      <c r="I2383" t="e">
        <f ca="1">IF(tblAEX[[#This Row],[Close]]=MaxClose,tblAEX[[#This Row],[Close]],NA())</f>
        <v>#N/A</v>
      </c>
    </row>
    <row r="2384" spans="1:9" x14ac:dyDescent="0.25">
      <c r="A2384" s="1">
        <v>39937</v>
      </c>
      <c r="B2384">
        <v>244.99</v>
      </c>
      <c r="C2384">
        <v>251.6</v>
      </c>
      <c r="D2384">
        <v>244.62</v>
      </c>
      <c r="E2384">
        <v>251.47</v>
      </c>
      <c r="F2384">
        <f>IF(tblAEX[[#This Row],[Datum]]&lt;=INDEX(tblRecessie[Eind],MATCH(tblAEX[[#This Row],[Datum]],tblRecessie[Start])),1,NA())</f>
        <v>1</v>
      </c>
      <c r="G2384" s="3">
        <f>tblAEX[[#This Row],[Close]]/INDEX(tblAEX[Close],MATCH(EDATE(tblAEX[[#This Row],[Datum]],-12),tblAEX[Datum]))-1</f>
        <v>-0.47742149996882854</v>
      </c>
      <c r="H2384" t="e">
        <f ca="1">IF(tblAEX[[#This Row],[Close]]=MinClose,tblAEX[[#This Row],[Close]],NA())</f>
        <v>#N/A</v>
      </c>
      <c r="I2384" t="e">
        <f ca="1">IF(tblAEX[[#This Row],[Close]]=MaxClose,tblAEX[[#This Row],[Close]],NA())</f>
        <v>#N/A</v>
      </c>
    </row>
    <row r="2385" spans="1:9" x14ac:dyDescent="0.25">
      <c r="A2385" s="1">
        <v>39938</v>
      </c>
      <c r="B2385">
        <v>253.03</v>
      </c>
      <c r="C2385">
        <v>254.32</v>
      </c>
      <c r="D2385">
        <v>250.28</v>
      </c>
      <c r="E2385">
        <v>252.16</v>
      </c>
      <c r="F2385">
        <f>IF(tblAEX[[#This Row],[Datum]]&lt;=INDEX(tblRecessie[Eind],MATCH(tblAEX[[#This Row],[Datum]],tblRecessie[Start])),1,NA())</f>
        <v>1</v>
      </c>
      <c r="G2385" s="3">
        <f>tblAEX[[#This Row],[Close]]/INDEX(tblAEX[Close],MATCH(EDATE(tblAEX[[#This Row],[Datum]],-12),tblAEX[Datum]))-1</f>
        <v>-0.47617267023972742</v>
      </c>
      <c r="H2385" t="e">
        <f ca="1">IF(tblAEX[[#This Row],[Close]]=MinClose,tblAEX[[#This Row],[Close]],NA())</f>
        <v>#N/A</v>
      </c>
      <c r="I2385" t="e">
        <f ca="1">IF(tblAEX[[#This Row],[Close]]=MaxClose,tblAEX[[#This Row],[Close]],NA())</f>
        <v>#N/A</v>
      </c>
    </row>
    <row r="2386" spans="1:9" x14ac:dyDescent="0.25">
      <c r="A2386" s="1">
        <v>39939</v>
      </c>
      <c r="B2386">
        <v>251.44</v>
      </c>
      <c r="C2386">
        <v>257.58999999999997</v>
      </c>
      <c r="D2386">
        <v>251.03</v>
      </c>
      <c r="E2386">
        <v>255.28</v>
      </c>
      <c r="F2386">
        <f>IF(tblAEX[[#This Row],[Datum]]&lt;=INDEX(tblRecessie[Eind],MATCH(tblAEX[[#This Row],[Datum]],tblRecessie[Start])),1,NA())</f>
        <v>1</v>
      </c>
      <c r="G2386" s="3">
        <f>tblAEX[[#This Row],[Close]]/INDEX(tblAEX[Close],MATCH(EDATE(tblAEX[[#This Row],[Datum]],-12),tblAEX[Datum]))-1</f>
        <v>-0.46889693338326466</v>
      </c>
      <c r="H2386" t="e">
        <f ca="1">IF(tblAEX[[#This Row],[Close]]=MinClose,tblAEX[[#This Row],[Close]],NA())</f>
        <v>#N/A</v>
      </c>
      <c r="I2386" t="e">
        <f ca="1">IF(tblAEX[[#This Row],[Close]]=MaxClose,tblAEX[[#This Row],[Close]],NA())</f>
        <v>#N/A</v>
      </c>
    </row>
    <row r="2387" spans="1:9" x14ac:dyDescent="0.25">
      <c r="A2387" s="1">
        <v>39940</v>
      </c>
      <c r="B2387">
        <v>257.58</v>
      </c>
      <c r="C2387">
        <v>263.25</v>
      </c>
      <c r="D2387">
        <v>255.27</v>
      </c>
      <c r="E2387">
        <v>256.69</v>
      </c>
      <c r="F2387">
        <f>IF(tblAEX[[#This Row],[Datum]]&lt;=INDEX(tblRecessie[Eind],MATCH(tblAEX[[#This Row],[Datum]],tblRecessie[Start])),1,NA())</f>
        <v>1</v>
      </c>
      <c r="G2387" s="3">
        <f>tblAEX[[#This Row],[Close]]/INDEX(tblAEX[Close],MATCH(EDATE(tblAEX[[#This Row],[Datum]],-12),tblAEX[Datum]))-1</f>
        <v>-0.47106944158252628</v>
      </c>
      <c r="H2387" t="e">
        <f ca="1">IF(tblAEX[[#This Row],[Close]]=MinClose,tblAEX[[#This Row],[Close]],NA())</f>
        <v>#N/A</v>
      </c>
      <c r="I2387" t="e">
        <f ca="1">IF(tblAEX[[#This Row],[Close]]=MaxClose,tblAEX[[#This Row],[Close]],NA())</f>
        <v>#N/A</v>
      </c>
    </row>
    <row r="2388" spans="1:9" x14ac:dyDescent="0.25">
      <c r="A2388" s="1">
        <v>39941</v>
      </c>
      <c r="B2388">
        <v>259.97000000000003</v>
      </c>
      <c r="C2388">
        <v>263.75</v>
      </c>
      <c r="D2388">
        <v>258.98</v>
      </c>
      <c r="E2388">
        <v>261.35000000000002</v>
      </c>
      <c r="F2388">
        <f>IF(tblAEX[[#This Row],[Datum]]&lt;=INDEX(tblRecessie[Eind],MATCH(tblAEX[[#This Row],[Datum]],tblRecessie[Start])),1,NA())</f>
        <v>1</v>
      </c>
      <c r="G2388" s="3">
        <f>tblAEX[[#This Row],[Close]]/INDEX(tblAEX[Close],MATCH(EDATE(tblAEX[[#This Row],[Datum]],-12),tblAEX[Datum]))-1</f>
        <v>-0.46070035698809353</v>
      </c>
      <c r="H2388" t="e">
        <f ca="1">IF(tblAEX[[#This Row],[Close]]=MinClose,tblAEX[[#This Row],[Close]],NA())</f>
        <v>#N/A</v>
      </c>
      <c r="I2388" t="e">
        <f ca="1">IF(tblAEX[[#This Row],[Close]]=MaxClose,tblAEX[[#This Row],[Close]],NA())</f>
        <v>#N/A</v>
      </c>
    </row>
    <row r="2389" spans="1:9" x14ac:dyDescent="0.25">
      <c r="A2389" s="1">
        <v>39944</v>
      </c>
      <c r="B2389">
        <v>260.87</v>
      </c>
      <c r="C2389">
        <v>260.87</v>
      </c>
      <c r="D2389">
        <v>254.95</v>
      </c>
      <c r="E2389">
        <v>256.47000000000003</v>
      </c>
      <c r="F2389">
        <f>IF(tblAEX[[#This Row],[Datum]]&lt;=INDEX(tblRecessie[Eind],MATCH(tblAEX[[#This Row],[Datum]],tblRecessie[Start])),1,NA())</f>
        <v>1</v>
      </c>
      <c r="G2389" s="3">
        <f>tblAEX[[#This Row],[Close]]/INDEX(tblAEX[Close],MATCH(EDATE(tblAEX[[#This Row],[Datum]],-12),tblAEX[Datum]))-1</f>
        <v>-0.46613238967527049</v>
      </c>
      <c r="H2389" t="e">
        <f ca="1">IF(tblAEX[[#This Row],[Close]]=MinClose,tblAEX[[#This Row],[Close]],NA())</f>
        <v>#N/A</v>
      </c>
      <c r="I2389" t="e">
        <f ca="1">IF(tblAEX[[#This Row],[Close]]=MaxClose,tblAEX[[#This Row],[Close]],NA())</f>
        <v>#N/A</v>
      </c>
    </row>
    <row r="2390" spans="1:9" x14ac:dyDescent="0.25">
      <c r="A2390" s="1">
        <v>39945</v>
      </c>
      <c r="B2390">
        <v>254.43</v>
      </c>
      <c r="C2390">
        <v>259.27</v>
      </c>
      <c r="D2390">
        <v>254.26</v>
      </c>
      <c r="E2390">
        <v>255.33</v>
      </c>
      <c r="F2390">
        <f>IF(tblAEX[[#This Row],[Datum]]&lt;=INDEX(tblRecessie[Eind],MATCH(tblAEX[[#This Row],[Datum]],tblRecessie[Start])),1,NA())</f>
        <v>1</v>
      </c>
      <c r="G2390" s="3">
        <f>tblAEX[[#This Row],[Close]]/INDEX(tblAEX[Close],MATCH(EDATE(tblAEX[[#This Row],[Datum]],-12),tblAEX[Datum]))-1</f>
        <v>-0.47034663015744593</v>
      </c>
      <c r="H2390" t="e">
        <f ca="1">IF(tblAEX[[#This Row],[Close]]=MinClose,tblAEX[[#This Row],[Close]],NA())</f>
        <v>#N/A</v>
      </c>
      <c r="I2390" t="e">
        <f ca="1">IF(tblAEX[[#This Row],[Close]]=MaxClose,tblAEX[[#This Row],[Close]],NA())</f>
        <v>#N/A</v>
      </c>
    </row>
    <row r="2391" spans="1:9" x14ac:dyDescent="0.25">
      <c r="A2391" s="1">
        <v>39946</v>
      </c>
      <c r="B2391">
        <v>256.14999999999998</v>
      </c>
      <c r="C2391">
        <v>257.61</v>
      </c>
      <c r="D2391">
        <v>249.5</v>
      </c>
      <c r="E2391">
        <v>250.19</v>
      </c>
      <c r="F2391">
        <f>IF(tblAEX[[#This Row],[Datum]]&lt;=INDEX(tblRecessie[Eind],MATCH(tblAEX[[#This Row],[Datum]],tblRecessie[Start])),1,NA())</f>
        <v>1</v>
      </c>
      <c r="G2391" s="3">
        <f>tblAEX[[#This Row],[Close]]/INDEX(tblAEX[Close],MATCH(EDATE(tblAEX[[#This Row],[Datum]],-12),tblAEX[Datum]))-1</f>
        <v>-0.47929154179154176</v>
      </c>
      <c r="H2391" t="e">
        <f ca="1">IF(tblAEX[[#This Row],[Close]]=MinClose,tblAEX[[#This Row],[Close]],NA())</f>
        <v>#N/A</v>
      </c>
      <c r="I2391" t="e">
        <f ca="1">IF(tblAEX[[#This Row],[Close]]=MaxClose,tblAEX[[#This Row],[Close]],NA())</f>
        <v>#N/A</v>
      </c>
    </row>
    <row r="2392" spans="1:9" x14ac:dyDescent="0.25">
      <c r="A2392" s="1">
        <v>39947</v>
      </c>
      <c r="B2392">
        <v>250.65</v>
      </c>
      <c r="C2392">
        <v>251.35</v>
      </c>
      <c r="D2392">
        <v>247.46</v>
      </c>
      <c r="E2392">
        <v>249.02</v>
      </c>
      <c r="F2392">
        <f>IF(tblAEX[[#This Row],[Datum]]&lt;=INDEX(tblRecessie[Eind],MATCH(tblAEX[[#This Row],[Datum]],tblRecessie[Start])),1,NA())</f>
        <v>1</v>
      </c>
      <c r="G2392" s="3">
        <f>tblAEX[[#This Row],[Close]]/INDEX(tblAEX[Close],MATCH(EDATE(tblAEX[[#This Row],[Datum]],-12),tblAEX[Datum]))-1</f>
        <v>-0.49012060033989224</v>
      </c>
      <c r="H2392" t="e">
        <f ca="1">IF(tblAEX[[#This Row],[Close]]=MinClose,tblAEX[[#This Row],[Close]],NA())</f>
        <v>#N/A</v>
      </c>
      <c r="I2392" t="e">
        <f ca="1">IF(tblAEX[[#This Row],[Close]]=MaxClose,tblAEX[[#This Row],[Close]],NA())</f>
        <v>#N/A</v>
      </c>
    </row>
    <row r="2393" spans="1:9" x14ac:dyDescent="0.25">
      <c r="A2393" s="1">
        <v>39948</v>
      </c>
      <c r="B2393">
        <v>251.85</v>
      </c>
      <c r="C2393">
        <v>253.82</v>
      </c>
      <c r="D2393">
        <v>249.24</v>
      </c>
      <c r="E2393">
        <v>252.92</v>
      </c>
      <c r="F2393">
        <f>IF(tblAEX[[#This Row],[Datum]]&lt;=INDEX(tblRecessie[Eind],MATCH(tblAEX[[#This Row],[Datum]],tblRecessie[Start])),1,NA())</f>
        <v>1</v>
      </c>
      <c r="G2393" s="3">
        <f>tblAEX[[#This Row],[Close]]/INDEX(tblAEX[Close],MATCH(EDATE(tblAEX[[#This Row],[Datum]],-12),tblAEX[Datum]))-1</f>
        <v>-0.48373137374974484</v>
      </c>
      <c r="H2393" t="e">
        <f ca="1">IF(tblAEX[[#This Row],[Close]]=MinClose,tblAEX[[#This Row],[Close]],NA())</f>
        <v>#N/A</v>
      </c>
      <c r="I2393" t="e">
        <f ca="1">IF(tblAEX[[#This Row],[Close]]=MaxClose,tblAEX[[#This Row],[Close]],NA())</f>
        <v>#N/A</v>
      </c>
    </row>
    <row r="2394" spans="1:9" x14ac:dyDescent="0.25">
      <c r="A2394" s="1">
        <v>39951</v>
      </c>
      <c r="B2394">
        <v>249.59</v>
      </c>
      <c r="C2394">
        <v>259.49</v>
      </c>
      <c r="D2394">
        <v>248.82</v>
      </c>
      <c r="E2394">
        <v>259.17</v>
      </c>
      <c r="F2394">
        <f>IF(tblAEX[[#This Row],[Datum]]&lt;=INDEX(tblRecessie[Eind],MATCH(tblAEX[[#This Row],[Datum]],tblRecessie[Start])),1,NA())</f>
        <v>1</v>
      </c>
      <c r="G2394" s="3">
        <f>tblAEX[[#This Row],[Close]]/INDEX(tblAEX[Close],MATCH(EDATE(tblAEX[[#This Row],[Datum]],-12),tblAEX[Datum]))-1</f>
        <v>-0.47192224622030232</v>
      </c>
      <c r="H2394" t="e">
        <f ca="1">IF(tblAEX[[#This Row],[Close]]=MinClose,tblAEX[[#This Row],[Close]],NA())</f>
        <v>#N/A</v>
      </c>
      <c r="I2394" t="e">
        <f ca="1">IF(tblAEX[[#This Row],[Close]]=MaxClose,tblAEX[[#This Row],[Close]],NA())</f>
        <v>#N/A</v>
      </c>
    </row>
    <row r="2395" spans="1:9" x14ac:dyDescent="0.25">
      <c r="A2395" s="1">
        <v>39952</v>
      </c>
      <c r="B2395">
        <v>262.41000000000003</v>
      </c>
      <c r="C2395">
        <v>263.63</v>
      </c>
      <c r="D2395">
        <v>259.62</v>
      </c>
      <c r="E2395">
        <v>262.23</v>
      </c>
      <c r="F2395">
        <f>IF(tblAEX[[#This Row],[Datum]]&lt;=INDEX(tblRecessie[Eind],MATCH(tblAEX[[#This Row],[Datum]],tblRecessie[Start])),1,NA())</f>
        <v>1</v>
      </c>
      <c r="G2395" s="3">
        <f>tblAEX[[#This Row],[Close]]/INDEX(tblAEX[Close],MATCH(EDATE(tblAEX[[#This Row],[Datum]],-12),tblAEX[Datum]))-1</f>
        <v>-0.47143836168668862</v>
      </c>
      <c r="H2395" t="e">
        <f ca="1">IF(tblAEX[[#This Row],[Close]]=MinClose,tblAEX[[#This Row],[Close]],NA())</f>
        <v>#N/A</v>
      </c>
      <c r="I2395" t="e">
        <f ca="1">IF(tblAEX[[#This Row],[Close]]=MaxClose,tblAEX[[#This Row],[Close]],NA())</f>
        <v>#N/A</v>
      </c>
    </row>
    <row r="2396" spans="1:9" x14ac:dyDescent="0.25">
      <c r="A2396" s="1">
        <v>39953</v>
      </c>
      <c r="B2396">
        <v>261.56</v>
      </c>
      <c r="C2396">
        <v>267.14999999999998</v>
      </c>
      <c r="D2396">
        <v>261.56</v>
      </c>
      <c r="E2396">
        <v>266.3</v>
      </c>
      <c r="F2396">
        <f>IF(tblAEX[[#This Row],[Datum]]&lt;=INDEX(tblRecessie[Eind],MATCH(tblAEX[[#This Row],[Datum]],tblRecessie[Start])),1,NA())</f>
        <v>1</v>
      </c>
      <c r="G2396" s="3">
        <f>tblAEX[[#This Row],[Close]]/INDEX(tblAEX[Close],MATCH(EDATE(tblAEX[[#This Row],[Datum]],-12),tblAEX[Datum]))-1</f>
        <v>-0.45348574712171896</v>
      </c>
      <c r="H2396" t="e">
        <f ca="1">IF(tblAEX[[#This Row],[Close]]=MinClose,tblAEX[[#This Row],[Close]],NA())</f>
        <v>#N/A</v>
      </c>
      <c r="I2396" t="e">
        <f ca="1">IF(tblAEX[[#This Row],[Close]]=MaxClose,tblAEX[[#This Row],[Close]],NA())</f>
        <v>#N/A</v>
      </c>
    </row>
    <row r="2397" spans="1:9" x14ac:dyDescent="0.25">
      <c r="A2397" s="1">
        <v>39954</v>
      </c>
      <c r="B2397">
        <v>262.45999999999998</v>
      </c>
      <c r="C2397">
        <v>263.61</v>
      </c>
      <c r="D2397">
        <v>258.39</v>
      </c>
      <c r="E2397">
        <v>259.02</v>
      </c>
      <c r="F2397">
        <f>IF(tblAEX[[#This Row],[Datum]]&lt;=INDEX(tblRecessie[Eind],MATCH(tblAEX[[#This Row],[Datum]],tblRecessie[Start])),1,NA())</f>
        <v>1</v>
      </c>
      <c r="G2397" s="3">
        <f>tblAEX[[#This Row],[Close]]/INDEX(tblAEX[Close],MATCH(EDATE(tblAEX[[#This Row],[Datum]],-12),tblAEX[Datum]))-1</f>
        <v>-0.46880767811000368</v>
      </c>
      <c r="H2397" t="e">
        <f ca="1">IF(tblAEX[[#This Row],[Close]]=MinClose,tblAEX[[#This Row],[Close]],NA())</f>
        <v>#N/A</v>
      </c>
      <c r="I2397" t="e">
        <f ca="1">IF(tblAEX[[#This Row],[Close]]=MaxClose,tblAEX[[#This Row],[Close]],NA())</f>
        <v>#N/A</v>
      </c>
    </row>
    <row r="2398" spans="1:9" x14ac:dyDescent="0.25">
      <c r="A2398" s="1">
        <v>39955</v>
      </c>
      <c r="B2398">
        <v>260.55</v>
      </c>
      <c r="C2398">
        <v>262.48</v>
      </c>
      <c r="D2398">
        <v>258.20999999999998</v>
      </c>
      <c r="E2398">
        <v>260.14</v>
      </c>
      <c r="F2398">
        <f>IF(tblAEX[[#This Row],[Datum]]&lt;=INDEX(tblRecessie[Eind],MATCH(tblAEX[[#This Row],[Datum]],tblRecessie[Start])),1,NA())</f>
        <v>1</v>
      </c>
      <c r="G2398" s="3">
        <f>tblAEX[[#This Row],[Close]]/INDEX(tblAEX[Close],MATCH(EDATE(tblAEX[[#This Row],[Datum]],-12),tblAEX[Datum]))-1</f>
        <v>-0.46430262968225533</v>
      </c>
      <c r="H2398" t="e">
        <f ca="1">IF(tblAEX[[#This Row],[Close]]=MinClose,tblAEX[[#This Row],[Close]],NA())</f>
        <v>#N/A</v>
      </c>
      <c r="I2398" t="e">
        <f ca="1">IF(tblAEX[[#This Row],[Close]]=MaxClose,tblAEX[[#This Row],[Close]],NA())</f>
        <v>#N/A</v>
      </c>
    </row>
    <row r="2399" spans="1:9" x14ac:dyDescent="0.25">
      <c r="A2399" s="1">
        <v>39958</v>
      </c>
      <c r="B2399">
        <v>261.11</v>
      </c>
      <c r="C2399">
        <v>261.48</v>
      </c>
      <c r="D2399">
        <v>257.27999999999997</v>
      </c>
      <c r="E2399">
        <v>260.66000000000003</v>
      </c>
      <c r="F2399">
        <f>IF(tblAEX[[#This Row],[Datum]]&lt;=INDEX(tblRecessie[Eind],MATCH(tblAEX[[#This Row],[Datum]],tblRecessie[Start])),1,NA())</f>
        <v>1</v>
      </c>
      <c r="G2399" s="3">
        <f>tblAEX[[#This Row],[Close]]/INDEX(tblAEX[Close],MATCH(EDATE(tblAEX[[#This Row],[Datum]],-12),tblAEX[Datum]))-1</f>
        <v>-0.45513075106084988</v>
      </c>
      <c r="H2399" t="e">
        <f ca="1">IF(tblAEX[[#This Row],[Close]]=MinClose,tblAEX[[#This Row],[Close]],NA())</f>
        <v>#N/A</v>
      </c>
      <c r="I2399" t="e">
        <f ca="1">IF(tblAEX[[#This Row],[Close]]=MaxClose,tblAEX[[#This Row],[Close]],NA())</f>
        <v>#N/A</v>
      </c>
    </row>
    <row r="2400" spans="1:9" x14ac:dyDescent="0.25">
      <c r="A2400" s="1">
        <v>39959</v>
      </c>
      <c r="B2400">
        <v>259.36</v>
      </c>
      <c r="C2400">
        <v>263.62</v>
      </c>
      <c r="D2400">
        <v>255.06</v>
      </c>
      <c r="E2400">
        <v>263.43</v>
      </c>
      <c r="F2400">
        <f>IF(tblAEX[[#This Row],[Datum]]&lt;=INDEX(tblRecessie[Eind],MATCH(tblAEX[[#This Row],[Datum]],tblRecessie[Start])),1,NA())</f>
        <v>1</v>
      </c>
      <c r="G2400" s="3">
        <f>tblAEX[[#This Row],[Close]]/INDEX(tblAEX[Close],MATCH(EDATE(tblAEX[[#This Row],[Datum]],-12),tblAEX[Datum]))-1</f>
        <v>-0.44922536536410962</v>
      </c>
      <c r="H2400" t="e">
        <f ca="1">IF(tblAEX[[#This Row],[Close]]=MinClose,tblAEX[[#This Row],[Close]],NA())</f>
        <v>#N/A</v>
      </c>
      <c r="I2400" t="e">
        <f ca="1">IF(tblAEX[[#This Row],[Close]]=MaxClose,tblAEX[[#This Row],[Close]],NA())</f>
        <v>#N/A</v>
      </c>
    </row>
    <row r="2401" spans="1:9" x14ac:dyDescent="0.25">
      <c r="A2401" s="1">
        <v>39960</v>
      </c>
      <c r="B2401">
        <v>265.29000000000002</v>
      </c>
      <c r="C2401">
        <v>265.67</v>
      </c>
      <c r="D2401">
        <v>262.12</v>
      </c>
      <c r="E2401">
        <v>264.2</v>
      </c>
      <c r="F2401">
        <f>IF(tblAEX[[#This Row],[Datum]]&lt;=INDEX(tblRecessie[Eind],MATCH(tblAEX[[#This Row],[Datum]],tblRecessie[Start])),1,NA())</f>
        <v>1</v>
      </c>
      <c r="G2401" s="3">
        <f>tblAEX[[#This Row],[Close]]/INDEX(tblAEX[Close],MATCH(EDATE(tblAEX[[#This Row],[Datum]],-12),tblAEX[Datum]))-1</f>
        <v>-0.44242782373797063</v>
      </c>
      <c r="H2401" t="e">
        <f ca="1">IF(tblAEX[[#This Row],[Close]]=MinClose,tblAEX[[#This Row],[Close]],NA())</f>
        <v>#N/A</v>
      </c>
      <c r="I2401" t="e">
        <f ca="1">IF(tblAEX[[#This Row],[Close]]=MaxClose,tblAEX[[#This Row],[Close]],NA())</f>
        <v>#N/A</v>
      </c>
    </row>
    <row r="2402" spans="1:9" x14ac:dyDescent="0.25">
      <c r="A2402" s="1">
        <v>39961</v>
      </c>
      <c r="B2402">
        <v>260.42</v>
      </c>
      <c r="C2402">
        <v>262.98</v>
      </c>
      <c r="D2402">
        <v>258.11</v>
      </c>
      <c r="E2402">
        <v>260.89999999999998</v>
      </c>
      <c r="F2402">
        <f>IF(tblAEX[[#This Row],[Datum]]&lt;=INDEX(tblRecessie[Eind],MATCH(tblAEX[[#This Row],[Datum]],tblRecessie[Start])),1,NA())</f>
        <v>1</v>
      </c>
      <c r="G2402" s="3">
        <f>tblAEX[[#This Row],[Close]]/INDEX(tblAEX[Close],MATCH(EDATE(tblAEX[[#This Row],[Datum]],-12),tblAEX[Datum]))-1</f>
        <v>-0.45833160320558075</v>
      </c>
      <c r="H2402" t="e">
        <f ca="1">IF(tblAEX[[#This Row],[Close]]=MinClose,tblAEX[[#This Row],[Close]],NA())</f>
        <v>#N/A</v>
      </c>
      <c r="I2402" t="e">
        <f ca="1">IF(tblAEX[[#This Row],[Close]]=MaxClose,tblAEX[[#This Row],[Close]],NA())</f>
        <v>#N/A</v>
      </c>
    </row>
    <row r="2403" spans="1:9" x14ac:dyDescent="0.25">
      <c r="A2403" s="1">
        <v>39962</v>
      </c>
      <c r="B2403">
        <v>265.17</v>
      </c>
      <c r="C2403">
        <v>265.17</v>
      </c>
      <c r="D2403">
        <v>258.62</v>
      </c>
      <c r="E2403">
        <v>259.45</v>
      </c>
      <c r="F2403">
        <f>IF(tblAEX[[#This Row],[Datum]]&lt;=INDEX(tblRecessie[Eind],MATCH(tblAEX[[#This Row],[Datum]],tblRecessie[Start])),1,NA())</f>
        <v>1</v>
      </c>
      <c r="G2403" s="3">
        <f>tblAEX[[#This Row],[Close]]/INDEX(tblAEX[Close],MATCH(EDATE(tblAEX[[#This Row],[Datum]],-12),tblAEX[Datum]))-1</f>
        <v>-0.46373576403960237</v>
      </c>
      <c r="H2403" t="e">
        <f ca="1">IF(tblAEX[[#This Row],[Close]]=MinClose,tblAEX[[#This Row],[Close]],NA())</f>
        <v>#N/A</v>
      </c>
      <c r="I2403" t="e">
        <f ca="1">IF(tblAEX[[#This Row],[Close]]=MaxClose,tblAEX[[#This Row],[Close]],NA())</f>
        <v>#N/A</v>
      </c>
    </row>
    <row r="2404" spans="1:9" x14ac:dyDescent="0.25">
      <c r="A2404" s="1">
        <v>39965</v>
      </c>
      <c r="B2404">
        <v>265.24</v>
      </c>
      <c r="C2404">
        <v>268.91000000000003</v>
      </c>
      <c r="D2404">
        <v>265.02999999999997</v>
      </c>
      <c r="E2404">
        <v>268.42</v>
      </c>
      <c r="F2404">
        <f>IF(tblAEX[[#This Row],[Datum]]&lt;=INDEX(tblRecessie[Eind],MATCH(tblAEX[[#This Row],[Datum]],tblRecessie[Start])),1,NA())</f>
        <v>1</v>
      </c>
      <c r="G2404" s="3">
        <f>tblAEX[[#This Row],[Close]]/INDEX(tblAEX[Close],MATCH(EDATE(tblAEX[[#This Row],[Datum]],-12),tblAEX[Datum]))-1</f>
        <v>-0.44714944801449985</v>
      </c>
      <c r="H2404" t="e">
        <f ca="1">IF(tblAEX[[#This Row],[Close]]=MinClose,tblAEX[[#This Row],[Close]],NA())</f>
        <v>#N/A</v>
      </c>
      <c r="I2404" t="e">
        <f ca="1">IF(tblAEX[[#This Row],[Close]]=MaxClose,tblAEX[[#This Row],[Close]],NA())</f>
        <v>#N/A</v>
      </c>
    </row>
    <row r="2405" spans="1:9" x14ac:dyDescent="0.25">
      <c r="A2405" s="1">
        <v>39966</v>
      </c>
      <c r="B2405">
        <v>267.14999999999998</v>
      </c>
      <c r="C2405">
        <v>270.08999999999997</v>
      </c>
      <c r="D2405">
        <v>266.17</v>
      </c>
      <c r="E2405">
        <v>268.99</v>
      </c>
      <c r="F2405">
        <f>IF(tblAEX[[#This Row],[Datum]]&lt;=INDEX(tblRecessie[Eind],MATCH(tblAEX[[#This Row],[Datum]],tblRecessie[Start])),1,NA())</f>
        <v>1</v>
      </c>
      <c r="G2405" s="3">
        <f>tblAEX[[#This Row],[Close]]/INDEX(tblAEX[Close],MATCH(EDATE(tblAEX[[#This Row],[Datum]],-12),tblAEX[Datum]))-1</f>
        <v>-0.43861003861003856</v>
      </c>
      <c r="H2405" t="e">
        <f ca="1">IF(tblAEX[[#This Row],[Close]]=MinClose,tblAEX[[#This Row],[Close]],NA())</f>
        <v>#N/A</v>
      </c>
      <c r="I2405" t="e">
        <f ca="1">IF(tblAEX[[#This Row],[Close]]=MaxClose,tblAEX[[#This Row],[Close]],NA())</f>
        <v>#N/A</v>
      </c>
    </row>
    <row r="2406" spans="1:9" x14ac:dyDescent="0.25">
      <c r="A2406" s="1">
        <v>39967</v>
      </c>
      <c r="B2406">
        <v>271.12</v>
      </c>
      <c r="C2406">
        <v>271.12</v>
      </c>
      <c r="D2406">
        <v>263.25</v>
      </c>
      <c r="E2406">
        <v>264.37</v>
      </c>
      <c r="F2406">
        <f>IF(tblAEX[[#This Row],[Datum]]&lt;=INDEX(tblRecessie[Eind],MATCH(tblAEX[[#This Row],[Datum]],tblRecessie[Start])),1,NA())</f>
        <v>1</v>
      </c>
      <c r="G2406" s="3">
        <f>tblAEX[[#This Row],[Close]]/INDEX(tblAEX[Close],MATCH(EDATE(tblAEX[[#This Row],[Datum]],-12),tblAEX[Datum]))-1</f>
        <v>-0.45366811324653855</v>
      </c>
      <c r="H2406" t="e">
        <f ca="1">IF(tblAEX[[#This Row],[Close]]=MinClose,tblAEX[[#This Row],[Close]],NA())</f>
        <v>#N/A</v>
      </c>
      <c r="I2406" t="e">
        <f ca="1">IF(tblAEX[[#This Row],[Close]]=MaxClose,tblAEX[[#This Row],[Close]],NA())</f>
        <v>#N/A</v>
      </c>
    </row>
    <row r="2407" spans="1:9" x14ac:dyDescent="0.25">
      <c r="A2407" s="1">
        <v>39968</v>
      </c>
      <c r="B2407">
        <v>264.27</v>
      </c>
      <c r="C2407">
        <v>266.11</v>
      </c>
      <c r="D2407">
        <v>262.24</v>
      </c>
      <c r="E2407">
        <v>263.8</v>
      </c>
      <c r="F2407">
        <f>IF(tblAEX[[#This Row],[Datum]]&lt;=INDEX(tblRecessie[Eind],MATCH(tblAEX[[#This Row],[Datum]],tblRecessie[Start])),1,NA())</f>
        <v>1</v>
      </c>
      <c r="G2407" s="3">
        <f>tblAEX[[#This Row],[Close]]/INDEX(tblAEX[Close],MATCH(EDATE(tblAEX[[#This Row],[Datum]],-12),tblAEX[Datum]))-1</f>
        <v>-0.44877447395365355</v>
      </c>
      <c r="H2407" t="e">
        <f ca="1">IF(tblAEX[[#This Row],[Close]]=MinClose,tblAEX[[#This Row],[Close]],NA())</f>
        <v>#N/A</v>
      </c>
      <c r="I2407" t="e">
        <f ca="1">IF(tblAEX[[#This Row],[Close]]=MaxClose,tblAEX[[#This Row],[Close]],NA())</f>
        <v>#N/A</v>
      </c>
    </row>
    <row r="2408" spans="1:9" x14ac:dyDescent="0.25">
      <c r="A2408" s="1">
        <v>39969</v>
      </c>
      <c r="B2408">
        <v>266.26</v>
      </c>
      <c r="C2408">
        <v>270.05</v>
      </c>
      <c r="D2408">
        <v>265.35000000000002</v>
      </c>
      <c r="E2408">
        <v>266.93</v>
      </c>
      <c r="F2408">
        <f>IF(tblAEX[[#This Row],[Datum]]&lt;=INDEX(tblRecessie[Eind],MATCH(tblAEX[[#This Row],[Datum]],tblRecessie[Start])),1,NA())</f>
        <v>1</v>
      </c>
      <c r="G2408" s="3">
        <f>tblAEX[[#This Row],[Close]]/INDEX(tblAEX[Close],MATCH(EDATE(tblAEX[[#This Row],[Datum]],-12),tblAEX[Datum]))-1</f>
        <v>-0.44650188694894866</v>
      </c>
      <c r="H2408" t="e">
        <f ca="1">IF(tblAEX[[#This Row],[Close]]=MinClose,tblAEX[[#This Row],[Close]],NA())</f>
        <v>#N/A</v>
      </c>
      <c r="I2408" t="e">
        <f ca="1">IF(tblAEX[[#This Row],[Close]]=MaxClose,tblAEX[[#This Row],[Close]],NA())</f>
        <v>#N/A</v>
      </c>
    </row>
    <row r="2409" spans="1:9" x14ac:dyDescent="0.25">
      <c r="A2409" s="1">
        <v>39972</v>
      </c>
      <c r="B2409">
        <v>266.10000000000002</v>
      </c>
      <c r="C2409">
        <v>266.12</v>
      </c>
      <c r="D2409">
        <v>261.45</v>
      </c>
      <c r="E2409">
        <v>262.39</v>
      </c>
      <c r="F2409">
        <f>IF(tblAEX[[#This Row],[Datum]]&lt;=INDEX(tblRecessie[Eind],MATCH(tblAEX[[#This Row],[Datum]],tblRecessie[Start])),1,NA())</f>
        <v>1</v>
      </c>
      <c r="G2409" s="3">
        <f>tblAEX[[#This Row],[Close]]/INDEX(tblAEX[Close],MATCH(EDATE(tblAEX[[#This Row],[Datum]],-12),tblAEX[Datum]))-1</f>
        <v>-0.44318061243978535</v>
      </c>
      <c r="H2409" t="e">
        <f ca="1">IF(tblAEX[[#This Row],[Close]]=MinClose,tblAEX[[#This Row],[Close]],NA())</f>
        <v>#N/A</v>
      </c>
      <c r="I2409" t="e">
        <f ca="1">IF(tblAEX[[#This Row],[Close]]=MaxClose,tblAEX[[#This Row],[Close]],NA())</f>
        <v>#N/A</v>
      </c>
    </row>
    <row r="2410" spans="1:9" x14ac:dyDescent="0.25">
      <c r="A2410" s="1">
        <v>39973</v>
      </c>
      <c r="B2410">
        <v>264.73</v>
      </c>
      <c r="C2410">
        <v>266.18</v>
      </c>
      <c r="D2410">
        <v>261.62</v>
      </c>
      <c r="E2410">
        <v>263.02999999999997</v>
      </c>
      <c r="F2410">
        <f>IF(tblAEX[[#This Row],[Datum]]&lt;=INDEX(tblRecessie[Eind],MATCH(tblAEX[[#This Row],[Datum]],tblRecessie[Start])),1,NA())</f>
        <v>1</v>
      </c>
      <c r="G2410" s="3">
        <f>tblAEX[[#This Row],[Close]]/INDEX(tblAEX[Close],MATCH(EDATE(tblAEX[[#This Row],[Datum]],-12),tblAEX[Datum]))-1</f>
        <v>-0.44014729045166234</v>
      </c>
      <c r="H2410" t="e">
        <f ca="1">IF(tblAEX[[#This Row],[Close]]=MinClose,tblAEX[[#This Row],[Close]],NA())</f>
        <v>#N/A</v>
      </c>
      <c r="I2410" t="e">
        <f ca="1">IF(tblAEX[[#This Row],[Close]]=MaxClose,tblAEX[[#This Row],[Close]],NA())</f>
        <v>#N/A</v>
      </c>
    </row>
    <row r="2411" spans="1:9" x14ac:dyDescent="0.25">
      <c r="A2411" s="1">
        <v>39974</v>
      </c>
      <c r="B2411">
        <v>267.11</v>
      </c>
      <c r="C2411">
        <v>269.83</v>
      </c>
      <c r="D2411">
        <v>266.14</v>
      </c>
      <c r="E2411">
        <v>266.95999999999998</v>
      </c>
      <c r="F2411">
        <f>IF(tblAEX[[#This Row],[Datum]]&lt;=INDEX(tblRecessie[Eind],MATCH(tblAEX[[#This Row],[Datum]],tblRecessie[Start])),1,NA())</f>
        <v>1</v>
      </c>
      <c r="G2411" s="3">
        <f>tblAEX[[#This Row],[Close]]/INDEX(tblAEX[Close],MATCH(EDATE(tblAEX[[#This Row],[Datum]],-12),tblAEX[Datum]))-1</f>
        <v>-0.42489066976884471</v>
      </c>
      <c r="H2411" t="e">
        <f ca="1">IF(tblAEX[[#This Row],[Close]]=MinClose,tblAEX[[#This Row],[Close]],NA())</f>
        <v>#N/A</v>
      </c>
      <c r="I2411" t="e">
        <f ca="1">IF(tblAEX[[#This Row],[Close]]=MaxClose,tblAEX[[#This Row],[Close]],NA())</f>
        <v>#N/A</v>
      </c>
    </row>
    <row r="2412" spans="1:9" x14ac:dyDescent="0.25">
      <c r="A2412" s="1">
        <v>39975</v>
      </c>
      <c r="B2412">
        <v>266.87</v>
      </c>
      <c r="C2412">
        <v>268.64</v>
      </c>
      <c r="D2412">
        <v>266.19</v>
      </c>
      <c r="E2412">
        <v>268.11</v>
      </c>
      <c r="F2412">
        <f>IF(tblAEX[[#This Row],[Datum]]&lt;=INDEX(tblRecessie[Eind],MATCH(tblAEX[[#This Row],[Datum]],tblRecessie[Start])),1,NA())</f>
        <v>1</v>
      </c>
      <c r="G2412" s="3">
        <f>tblAEX[[#This Row],[Close]]/INDEX(tblAEX[Close],MATCH(EDATE(tblAEX[[#This Row],[Datum]],-12),tblAEX[Datum]))-1</f>
        <v>-0.41247753867730197</v>
      </c>
      <c r="H2412" t="e">
        <f ca="1">IF(tblAEX[[#This Row],[Close]]=MinClose,tblAEX[[#This Row],[Close]],NA())</f>
        <v>#N/A</v>
      </c>
      <c r="I2412" t="e">
        <f ca="1">IF(tblAEX[[#This Row],[Close]]=MaxClose,tblAEX[[#This Row],[Close]],NA())</f>
        <v>#N/A</v>
      </c>
    </row>
    <row r="2413" spans="1:9" x14ac:dyDescent="0.25">
      <c r="A2413" s="1">
        <v>39976</v>
      </c>
      <c r="B2413">
        <v>267.62</v>
      </c>
      <c r="C2413">
        <v>268.12</v>
      </c>
      <c r="D2413">
        <v>264.27999999999997</v>
      </c>
      <c r="E2413">
        <v>265.48</v>
      </c>
      <c r="F2413">
        <f>IF(tblAEX[[#This Row],[Datum]]&lt;=INDEX(tblRecessie[Eind],MATCH(tblAEX[[#This Row],[Datum]],tblRecessie[Start])),1,NA())</f>
        <v>1</v>
      </c>
      <c r="G2413" s="3">
        <f>tblAEX[[#This Row],[Close]]/INDEX(tblAEX[Close],MATCH(EDATE(tblAEX[[#This Row],[Datum]],-12),tblAEX[Datum]))-1</f>
        <v>-0.42175077868049049</v>
      </c>
      <c r="H2413" t="e">
        <f ca="1">IF(tblAEX[[#This Row],[Close]]=MinClose,tblAEX[[#This Row],[Close]],NA())</f>
        <v>#N/A</v>
      </c>
      <c r="I2413" t="e">
        <f ca="1">IF(tblAEX[[#This Row],[Close]]=MaxClose,tblAEX[[#This Row],[Close]],NA())</f>
        <v>#N/A</v>
      </c>
    </row>
    <row r="2414" spans="1:9" x14ac:dyDescent="0.25">
      <c r="A2414" s="1">
        <v>39979</v>
      </c>
      <c r="B2414">
        <v>262.95</v>
      </c>
      <c r="C2414">
        <v>263.14</v>
      </c>
      <c r="D2414">
        <v>257.93</v>
      </c>
      <c r="E2414">
        <v>258.26</v>
      </c>
      <c r="F2414">
        <f>IF(tblAEX[[#This Row],[Datum]]&lt;=INDEX(tblRecessie[Eind],MATCH(tblAEX[[#This Row],[Datum]],tblRecessie[Start])),1,NA())</f>
        <v>1</v>
      </c>
      <c r="G2414" s="3">
        <f>tblAEX[[#This Row],[Close]]/INDEX(tblAEX[Close],MATCH(EDATE(tblAEX[[#This Row],[Datum]],-12),tblAEX[Datum]))-1</f>
        <v>-0.43851639272980258</v>
      </c>
      <c r="H2414" t="e">
        <f ca="1">IF(tblAEX[[#This Row],[Close]]=MinClose,tblAEX[[#This Row],[Close]],NA())</f>
        <v>#N/A</v>
      </c>
      <c r="I2414" t="e">
        <f ca="1">IF(tblAEX[[#This Row],[Close]]=MaxClose,tblAEX[[#This Row],[Close]],NA())</f>
        <v>#N/A</v>
      </c>
    </row>
    <row r="2415" spans="1:9" x14ac:dyDescent="0.25">
      <c r="A2415" s="1">
        <v>39980</v>
      </c>
      <c r="B2415">
        <v>258.81</v>
      </c>
      <c r="C2415">
        <v>259.70999999999998</v>
      </c>
      <c r="D2415">
        <v>256.45</v>
      </c>
      <c r="E2415">
        <v>257.01</v>
      </c>
      <c r="F2415">
        <f>IF(tblAEX[[#This Row],[Datum]]&lt;=INDEX(tblRecessie[Eind],MATCH(tblAEX[[#This Row],[Datum]],tblRecessie[Start])),1,NA())</f>
        <v>1</v>
      </c>
      <c r="G2415" s="3">
        <f>tblAEX[[#This Row],[Close]]/INDEX(tblAEX[Close],MATCH(EDATE(tblAEX[[#This Row],[Datum]],-12),tblAEX[Datum]))-1</f>
        <v>-0.43969914977109226</v>
      </c>
      <c r="H2415" t="e">
        <f ca="1">IF(tblAEX[[#This Row],[Close]]=MinClose,tblAEX[[#This Row],[Close]],NA())</f>
        <v>#N/A</v>
      </c>
      <c r="I2415" t="e">
        <f ca="1">IF(tblAEX[[#This Row],[Close]]=MaxClose,tblAEX[[#This Row],[Close]],NA())</f>
        <v>#N/A</v>
      </c>
    </row>
    <row r="2416" spans="1:9" x14ac:dyDescent="0.25">
      <c r="A2416" s="1">
        <v>39981</v>
      </c>
      <c r="B2416">
        <v>255.65</v>
      </c>
      <c r="C2416">
        <v>256.11</v>
      </c>
      <c r="D2416">
        <v>248.93</v>
      </c>
      <c r="E2416">
        <v>251.23</v>
      </c>
      <c r="F2416">
        <f>IF(tblAEX[[#This Row],[Datum]]&lt;=INDEX(tblRecessie[Eind],MATCH(tblAEX[[#This Row],[Datum]],tblRecessie[Start])),1,NA())</f>
        <v>1</v>
      </c>
      <c r="G2416" s="3">
        <f>tblAEX[[#This Row],[Close]]/INDEX(tblAEX[Close],MATCH(EDATE(tblAEX[[#This Row],[Datum]],-12),tblAEX[Datum]))-1</f>
        <v>-0.4536459126198813</v>
      </c>
      <c r="H2416" t="e">
        <f ca="1">IF(tblAEX[[#This Row],[Close]]=MinClose,tblAEX[[#This Row],[Close]],NA())</f>
        <v>#N/A</v>
      </c>
      <c r="I2416" t="e">
        <f ca="1">IF(tblAEX[[#This Row],[Close]]=MaxClose,tblAEX[[#This Row],[Close]],NA())</f>
        <v>#N/A</v>
      </c>
    </row>
    <row r="2417" spans="1:9" x14ac:dyDescent="0.25">
      <c r="A2417" s="1">
        <v>39982</v>
      </c>
      <c r="B2417">
        <v>253.17</v>
      </c>
      <c r="C2417">
        <v>254.43</v>
      </c>
      <c r="D2417">
        <v>249.47</v>
      </c>
      <c r="E2417">
        <v>253.52</v>
      </c>
      <c r="F2417">
        <f>IF(tblAEX[[#This Row],[Datum]]&lt;=INDEX(tblRecessie[Eind],MATCH(tblAEX[[#This Row],[Datum]],tblRecessie[Start])),1,NA())</f>
        <v>1</v>
      </c>
      <c r="G2417" s="3">
        <f>tblAEX[[#This Row],[Close]]/INDEX(tblAEX[Close],MATCH(EDATE(tblAEX[[#This Row],[Datum]],-12),tblAEX[Datum]))-1</f>
        <v>-0.43733493130923051</v>
      </c>
      <c r="H2417" t="e">
        <f ca="1">IF(tblAEX[[#This Row],[Close]]=MinClose,tblAEX[[#This Row],[Close]],NA())</f>
        <v>#N/A</v>
      </c>
      <c r="I2417" t="e">
        <f ca="1">IF(tblAEX[[#This Row],[Close]]=MaxClose,tblAEX[[#This Row],[Close]],NA())</f>
        <v>#N/A</v>
      </c>
    </row>
    <row r="2418" spans="1:9" x14ac:dyDescent="0.25">
      <c r="A2418" s="1">
        <v>39983</v>
      </c>
      <c r="B2418">
        <v>254.21</v>
      </c>
      <c r="C2418">
        <v>257.81</v>
      </c>
      <c r="D2418">
        <v>253.17</v>
      </c>
      <c r="E2418">
        <v>257.16000000000003</v>
      </c>
      <c r="F2418">
        <f>IF(tblAEX[[#This Row],[Datum]]&lt;=INDEX(tblRecessie[Eind],MATCH(tblAEX[[#This Row],[Datum]],tblRecessie[Start])),1,NA())</f>
        <v>1</v>
      </c>
      <c r="G2418" s="3">
        <f>tblAEX[[#This Row],[Close]]/INDEX(tblAEX[Close],MATCH(EDATE(tblAEX[[#This Row],[Datum]],-12),tblAEX[Datum]))-1</f>
        <v>-0.42428584221366517</v>
      </c>
      <c r="H2418" t="e">
        <f ca="1">IF(tblAEX[[#This Row],[Close]]=MinClose,tblAEX[[#This Row],[Close]],NA())</f>
        <v>#N/A</v>
      </c>
      <c r="I2418" t="e">
        <f ca="1">IF(tblAEX[[#This Row],[Close]]=MaxClose,tblAEX[[#This Row],[Close]],NA())</f>
        <v>#N/A</v>
      </c>
    </row>
    <row r="2419" spans="1:9" x14ac:dyDescent="0.25">
      <c r="A2419" s="1">
        <v>39986</v>
      </c>
      <c r="B2419">
        <v>257.47000000000003</v>
      </c>
      <c r="C2419">
        <v>257.69</v>
      </c>
      <c r="D2419">
        <v>249.09</v>
      </c>
      <c r="E2419">
        <v>249.09</v>
      </c>
      <c r="F2419">
        <f>IF(tblAEX[[#This Row],[Datum]]&lt;=INDEX(tblRecessie[Eind],MATCH(tblAEX[[#This Row],[Datum]],tblRecessie[Start])),1,NA())</f>
        <v>1</v>
      </c>
      <c r="G2419" s="3">
        <f>tblAEX[[#This Row],[Close]]/INDEX(tblAEX[Close],MATCH(EDATE(tblAEX[[#This Row],[Datum]],-12),tblAEX[Datum]))-1</f>
        <v>-0.43043010998559439</v>
      </c>
      <c r="H2419" t="e">
        <f ca="1">IF(tblAEX[[#This Row],[Close]]=MinClose,tblAEX[[#This Row],[Close]],NA())</f>
        <v>#N/A</v>
      </c>
      <c r="I2419" t="e">
        <f ca="1">IF(tblAEX[[#This Row],[Close]]=MaxClose,tblAEX[[#This Row],[Close]],NA())</f>
        <v>#N/A</v>
      </c>
    </row>
    <row r="2420" spans="1:9" x14ac:dyDescent="0.25">
      <c r="A2420" s="1">
        <v>39987</v>
      </c>
      <c r="B2420">
        <v>247.1</v>
      </c>
      <c r="C2420">
        <v>250.43</v>
      </c>
      <c r="D2420">
        <v>247.03</v>
      </c>
      <c r="E2420">
        <v>248.69</v>
      </c>
      <c r="F2420">
        <f>IF(tblAEX[[#This Row],[Datum]]&lt;=INDEX(tblRecessie[Eind],MATCH(tblAEX[[#This Row],[Datum]],tblRecessie[Start])),1,NA())</f>
        <v>1</v>
      </c>
      <c r="G2420" s="3">
        <f>tblAEX[[#This Row],[Close]]/INDEX(tblAEX[Close],MATCH(EDATE(tblAEX[[#This Row],[Datum]],-12),tblAEX[Datum]))-1</f>
        <v>-0.43148774689100222</v>
      </c>
      <c r="H2420" t="e">
        <f ca="1">IF(tblAEX[[#This Row],[Close]]=MinClose,tblAEX[[#This Row],[Close]],NA())</f>
        <v>#N/A</v>
      </c>
      <c r="I2420" t="e">
        <f ca="1">IF(tblAEX[[#This Row],[Close]]=MaxClose,tblAEX[[#This Row],[Close]],NA())</f>
        <v>#N/A</v>
      </c>
    </row>
    <row r="2421" spans="1:9" x14ac:dyDescent="0.25">
      <c r="A2421" s="1">
        <v>39988</v>
      </c>
      <c r="B2421">
        <v>250.22</v>
      </c>
      <c r="C2421">
        <v>255.2</v>
      </c>
      <c r="D2421">
        <v>248.11</v>
      </c>
      <c r="E2421">
        <v>254.63</v>
      </c>
      <c r="F2421">
        <f>IF(tblAEX[[#This Row],[Datum]]&lt;=INDEX(tblRecessie[Eind],MATCH(tblAEX[[#This Row],[Datum]],tblRecessie[Start])),1,NA())</f>
        <v>1</v>
      </c>
      <c r="G2421" s="3">
        <f>tblAEX[[#This Row],[Close]]/INDEX(tblAEX[Close],MATCH(EDATE(tblAEX[[#This Row],[Datum]],-12),tblAEX[Datum]))-1</f>
        <v>-0.41782889020988612</v>
      </c>
      <c r="H2421" t="e">
        <f ca="1">IF(tblAEX[[#This Row],[Close]]=MinClose,tblAEX[[#This Row],[Close]],NA())</f>
        <v>#N/A</v>
      </c>
      <c r="I2421" t="e">
        <f ca="1">IF(tblAEX[[#This Row],[Close]]=MaxClose,tblAEX[[#This Row],[Close]],NA())</f>
        <v>#N/A</v>
      </c>
    </row>
    <row r="2422" spans="1:9" x14ac:dyDescent="0.25">
      <c r="A2422" s="1">
        <v>39989</v>
      </c>
      <c r="B2422">
        <v>254.62</v>
      </c>
      <c r="C2422">
        <v>254.62</v>
      </c>
      <c r="D2422">
        <v>249.09</v>
      </c>
      <c r="E2422">
        <v>254.12</v>
      </c>
      <c r="F2422">
        <f>IF(tblAEX[[#This Row],[Datum]]&lt;=INDEX(tblRecessie[Eind],MATCH(tblAEX[[#This Row],[Datum]],tblRecessie[Start])),1,NA())</f>
        <v>1</v>
      </c>
      <c r="G2422" s="3">
        <f>tblAEX[[#This Row],[Close]]/INDEX(tblAEX[Close],MATCH(EDATE(tblAEX[[#This Row],[Datum]],-12),tblAEX[Datum]))-1</f>
        <v>-0.42187642187642183</v>
      </c>
      <c r="H2422" t="e">
        <f ca="1">IF(tblAEX[[#This Row],[Close]]=MinClose,tblAEX[[#This Row],[Close]],NA())</f>
        <v>#N/A</v>
      </c>
      <c r="I2422" t="e">
        <f ca="1">IF(tblAEX[[#This Row],[Close]]=MaxClose,tblAEX[[#This Row],[Close]],NA())</f>
        <v>#N/A</v>
      </c>
    </row>
    <row r="2423" spans="1:9" x14ac:dyDescent="0.25">
      <c r="A2423" s="1">
        <v>39990</v>
      </c>
      <c r="B2423">
        <v>256.48</v>
      </c>
      <c r="C2423">
        <v>257.83999999999997</v>
      </c>
      <c r="D2423">
        <v>253.11</v>
      </c>
      <c r="E2423">
        <v>254.43</v>
      </c>
      <c r="F2423">
        <f>IF(tblAEX[[#This Row],[Datum]]&lt;=INDEX(tblRecessie[Eind],MATCH(tblAEX[[#This Row],[Datum]],tblRecessie[Start])),1,NA())</f>
        <v>1</v>
      </c>
      <c r="G2423" s="3">
        <f>tblAEX[[#This Row],[Close]]/INDEX(tblAEX[Close],MATCH(EDATE(tblAEX[[#This Row],[Datum]],-12),tblAEX[Datum]))-1</f>
        <v>-0.40278853601859022</v>
      </c>
      <c r="H2423" t="e">
        <f ca="1">IF(tblAEX[[#This Row],[Close]]=MinClose,tblAEX[[#This Row],[Close]],NA())</f>
        <v>#N/A</v>
      </c>
      <c r="I2423" t="e">
        <f ca="1">IF(tblAEX[[#This Row],[Close]]=MaxClose,tblAEX[[#This Row],[Close]],NA())</f>
        <v>#N/A</v>
      </c>
    </row>
    <row r="2424" spans="1:9" x14ac:dyDescent="0.25">
      <c r="A2424" s="1">
        <v>39993</v>
      </c>
      <c r="B2424">
        <v>253.92</v>
      </c>
      <c r="C2424">
        <v>258.76</v>
      </c>
      <c r="D2424">
        <v>253.41</v>
      </c>
      <c r="E2424">
        <v>258.24</v>
      </c>
      <c r="F2424">
        <f>IF(tblAEX[[#This Row],[Datum]]&lt;=INDEX(tblRecessie[Eind],MATCH(tblAEX[[#This Row],[Datum]],tblRecessie[Start])),1,NA())</f>
        <v>1</v>
      </c>
      <c r="G2424" s="3">
        <f>tblAEX[[#This Row],[Close]]/INDEX(tblAEX[Close],MATCH(EDATE(tblAEX[[#This Row],[Datum]],-12),tblAEX[Datum]))-1</f>
        <v>-0.39368895567242679</v>
      </c>
      <c r="H2424" t="e">
        <f ca="1">IF(tblAEX[[#This Row],[Close]]=MinClose,tblAEX[[#This Row],[Close]],NA())</f>
        <v>#N/A</v>
      </c>
      <c r="I2424" t="e">
        <f ca="1">IF(tblAEX[[#This Row],[Close]]=MaxClose,tblAEX[[#This Row],[Close]],NA())</f>
        <v>#N/A</v>
      </c>
    </row>
    <row r="2425" spans="1:9" x14ac:dyDescent="0.25">
      <c r="A2425" s="1">
        <v>39994</v>
      </c>
      <c r="B2425">
        <v>258.89</v>
      </c>
      <c r="C2425">
        <v>258.89</v>
      </c>
      <c r="D2425">
        <v>253.34</v>
      </c>
      <c r="E2425">
        <v>254.71</v>
      </c>
      <c r="F2425">
        <f>IF(tblAEX[[#This Row],[Datum]]&lt;=INDEX(tblRecessie[Eind],MATCH(tblAEX[[#This Row],[Datum]],tblRecessie[Start])),1,NA())</f>
        <v>1</v>
      </c>
      <c r="G2425" s="3">
        <f>tblAEX[[#This Row],[Close]]/INDEX(tblAEX[Close],MATCH(EDATE(tblAEX[[#This Row],[Datum]],-12),tblAEX[Datum]))-1</f>
        <v>-0.40199093747798931</v>
      </c>
      <c r="H2425" t="e">
        <f ca="1">IF(tblAEX[[#This Row],[Close]]=MinClose,tblAEX[[#This Row],[Close]],NA())</f>
        <v>#N/A</v>
      </c>
      <c r="I2425" t="e">
        <f ca="1">IF(tblAEX[[#This Row],[Close]]=MaxClose,tblAEX[[#This Row],[Close]],NA())</f>
        <v>#N/A</v>
      </c>
    </row>
    <row r="2426" spans="1:9" x14ac:dyDescent="0.25">
      <c r="A2426" s="1">
        <v>39995</v>
      </c>
      <c r="B2426">
        <v>256.33</v>
      </c>
      <c r="C2426">
        <v>261.44</v>
      </c>
      <c r="D2426">
        <v>256.2</v>
      </c>
      <c r="E2426">
        <v>260.29000000000002</v>
      </c>
      <c r="F2426">
        <f>IF(tblAEX[[#This Row],[Datum]]&lt;=INDEX(tblRecessie[Eind],MATCH(tblAEX[[#This Row],[Datum]],tblRecessie[Start])),1,NA())</f>
        <v>1</v>
      </c>
      <c r="G2426" s="3">
        <f>tblAEX[[#This Row],[Close]]/INDEX(tblAEX[Close],MATCH(EDATE(tblAEX[[#This Row],[Datum]],-12),tblAEX[Datum]))-1</f>
        <v>-0.37206889896748041</v>
      </c>
      <c r="H2426" t="e">
        <f ca="1">IF(tblAEX[[#This Row],[Close]]=MinClose,tblAEX[[#This Row],[Close]],NA())</f>
        <v>#N/A</v>
      </c>
      <c r="I2426" t="e">
        <f ca="1">IF(tblAEX[[#This Row],[Close]]=MaxClose,tblAEX[[#This Row],[Close]],NA())</f>
        <v>#N/A</v>
      </c>
    </row>
    <row r="2427" spans="1:9" x14ac:dyDescent="0.25">
      <c r="A2427" s="1">
        <v>39996</v>
      </c>
      <c r="B2427">
        <v>258.45</v>
      </c>
      <c r="C2427">
        <v>258.45</v>
      </c>
      <c r="D2427">
        <v>252.69</v>
      </c>
      <c r="E2427">
        <v>252.69</v>
      </c>
      <c r="F2427">
        <f>IF(tblAEX[[#This Row],[Datum]]&lt;=INDEX(tblRecessie[Eind],MATCH(tblAEX[[#This Row],[Datum]],tblRecessie[Start])),1,NA())</f>
        <v>1</v>
      </c>
      <c r="G2427" s="3">
        <f>tblAEX[[#This Row],[Close]]/INDEX(tblAEX[Close],MATCH(EDATE(tblAEX[[#This Row],[Datum]],-12),tblAEX[Datum]))-1</f>
        <v>-0.38126836434867772</v>
      </c>
      <c r="H2427" t="e">
        <f ca="1">IF(tblAEX[[#This Row],[Close]]=MinClose,tblAEX[[#This Row],[Close]],NA())</f>
        <v>#N/A</v>
      </c>
      <c r="I2427" t="e">
        <f ca="1">IF(tblAEX[[#This Row],[Close]]=MaxClose,tblAEX[[#This Row],[Close]],NA())</f>
        <v>#N/A</v>
      </c>
    </row>
    <row r="2428" spans="1:9" x14ac:dyDescent="0.25">
      <c r="A2428" s="1">
        <v>39997</v>
      </c>
      <c r="B2428">
        <v>253.28</v>
      </c>
      <c r="C2428">
        <v>253.87</v>
      </c>
      <c r="D2428">
        <v>251.08</v>
      </c>
      <c r="E2428">
        <v>253.7</v>
      </c>
      <c r="F2428">
        <f>IF(tblAEX[[#This Row],[Datum]]&lt;=INDEX(tblRecessie[Eind],MATCH(tblAEX[[#This Row],[Datum]],tblRecessie[Start])),1,NA())</f>
        <v>1</v>
      </c>
      <c r="G2428" s="3">
        <f>tblAEX[[#This Row],[Close]]/INDEX(tblAEX[Close],MATCH(EDATE(tblAEX[[#This Row],[Datum]],-12),tblAEX[Datum]))-1</f>
        <v>-0.37902337535185415</v>
      </c>
      <c r="H2428" t="e">
        <f ca="1">IF(tblAEX[[#This Row],[Close]]=MinClose,tblAEX[[#This Row],[Close]],NA())</f>
        <v>#N/A</v>
      </c>
      <c r="I2428" t="e">
        <f ca="1">IF(tblAEX[[#This Row],[Close]]=MaxClose,tblAEX[[#This Row],[Close]],NA())</f>
        <v>#N/A</v>
      </c>
    </row>
    <row r="2429" spans="1:9" x14ac:dyDescent="0.25">
      <c r="A2429" s="1">
        <v>40000</v>
      </c>
      <c r="B2429">
        <v>251.59</v>
      </c>
      <c r="C2429">
        <v>251.59</v>
      </c>
      <c r="D2429">
        <v>247.81</v>
      </c>
      <c r="E2429">
        <v>249.64</v>
      </c>
      <c r="F2429">
        <f>IF(tblAEX[[#This Row],[Datum]]&lt;=INDEX(tblRecessie[Eind],MATCH(tblAEX[[#This Row],[Datum]],tblRecessie[Start])),1,NA())</f>
        <v>1</v>
      </c>
      <c r="G2429" s="3">
        <f>tblAEX[[#This Row],[Close]]/INDEX(tblAEX[Close],MATCH(EDATE(tblAEX[[#This Row],[Datum]],-12),tblAEX[Datum]))-1</f>
        <v>-0.38109877032923445</v>
      </c>
      <c r="H2429" t="e">
        <f ca="1">IF(tblAEX[[#This Row],[Close]]=MinClose,tblAEX[[#This Row],[Close]],NA())</f>
        <v>#N/A</v>
      </c>
      <c r="I2429" t="e">
        <f ca="1">IF(tblAEX[[#This Row],[Close]]=MaxClose,tblAEX[[#This Row],[Close]],NA())</f>
        <v>#N/A</v>
      </c>
    </row>
    <row r="2430" spans="1:9" x14ac:dyDescent="0.25">
      <c r="A2430" s="1">
        <v>40001</v>
      </c>
      <c r="B2430">
        <v>251.27</v>
      </c>
      <c r="C2430">
        <v>252.71</v>
      </c>
      <c r="D2430">
        <v>248.53</v>
      </c>
      <c r="E2430">
        <v>249.04</v>
      </c>
      <c r="F2430">
        <f>IF(tblAEX[[#This Row],[Datum]]&lt;=INDEX(tblRecessie[Eind],MATCH(tblAEX[[#This Row],[Datum]],tblRecessie[Start])),1,NA())</f>
        <v>1</v>
      </c>
      <c r="G2430" s="3">
        <f>tblAEX[[#This Row],[Close]]/INDEX(tblAEX[Close],MATCH(EDATE(tblAEX[[#This Row],[Datum]],-12),tblAEX[Datum]))-1</f>
        <v>-0.39424012453784785</v>
      </c>
      <c r="H2430" t="e">
        <f ca="1">IF(tblAEX[[#This Row],[Close]]=MinClose,tblAEX[[#This Row],[Close]],NA())</f>
        <v>#N/A</v>
      </c>
      <c r="I2430" t="e">
        <f ca="1">IF(tblAEX[[#This Row],[Close]]=MaxClose,tblAEX[[#This Row],[Close]],NA())</f>
        <v>#N/A</v>
      </c>
    </row>
    <row r="2431" spans="1:9" x14ac:dyDescent="0.25">
      <c r="A2431" s="1">
        <v>40002</v>
      </c>
      <c r="B2431">
        <v>247.44</v>
      </c>
      <c r="C2431">
        <v>248.19</v>
      </c>
      <c r="D2431">
        <v>244.21</v>
      </c>
      <c r="E2431">
        <v>244.63</v>
      </c>
      <c r="F2431">
        <f>IF(tblAEX[[#This Row],[Datum]]&lt;=INDEX(tblRecessie[Eind],MATCH(tblAEX[[#This Row],[Datum]],tblRecessie[Start])),1,NA())</f>
        <v>1</v>
      </c>
      <c r="G2431" s="3">
        <f>tblAEX[[#This Row],[Close]]/INDEX(tblAEX[Close],MATCH(EDATE(tblAEX[[#This Row],[Datum]],-12),tblAEX[Datum]))-1</f>
        <v>-0.39266118821221985</v>
      </c>
      <c r="H2431" t="e">
        <f ca="1">IF(tblAEX[[#This Row],[Close]]=MinClose,tblAEX[[#This Row],[Close]],NA())</f>
        <v>#N/A</v>
      </c>
      <c r="I2431" t="e">
        <f ca="1">IF(tblAEX[[#This Row],[Close]]=MaxClose,tblAEX[[#This Row],[Close]],NA())</f>
        <v>#N/A</v>
      </c>
    </row>
    <row r="2432" spans="1:9" x14ac:dyDescent="0.25">
      <c r="A2432" s="1">
        <v>40003</v>
      </c>
      <c r="B2432">
        <v>246.36</v>
      </c>
      <c r="C2432">
        <v>248.91</v>
      </c>
      <c r="D2432">
        <v>245.66</v>
      </c>
      <c r="E2432">
        <v>247.11</v>
      </c>
      <c r="F2432">
        <f>IF(tblAEX[[#This Row],[Datum]]&lt;=INDEX(tblRecessie[Eind],MATCH(tblAEX[[#This Row],[Datum]],tblRecessie[Start])),1,NA())</f>
        <v>1</v>
      </c>
      <c r="G2432" s="3">
        <f>tblAEX[[#This Row],[Close]]/INDEX(tblAEX[Close],MATCH(EDATE(tblAEX[[#This Row],[Datum]],-12),tblAEX[Datum]))-1</f>
        <v>-0.39851033274103642</v>
      </c>
      <c r="H2432" t="e">
        <f ca="1">IF(tblAEX[[#This Row],[Close]]=MinClose,tblAEX[[#This Row],[Close]],NA())</f>
        <v>#N/A</v>
      </c>
      <c r="I2432" t="e">
        <f ca="1">IF(tblAEX[[#This Row],[Close]]=MaxClose,tblAEX[[#This Row],[Close]],NA())</f>
        <v>#N/A</v>
      </c>
    </row>
    <row r="2433" spans="1:9" x14ac:dyDescent="0.25">
      <c r="A2433" s="1">
        <v>40004</v>
      </c>
      <c r="B2433">
        <v>245.64</v>
      </c>
      <c r="C2433">
        <v>246.19</v>
      </c>
      <c r="D2433">
        <v>243.2</v>
      </c>
      <c r="E2433">
        <v>243.2</v>
      </c>
      <c r="F2433">
        <f>IF(tblAEX[[#This Row],[Datum]]&lt;=INDEX(tblRecessie[Eind],MATCH(tblAEX[[#This Row],[Datum]],tblRecessie[Start])),1,NA())</f>
        <v>1</v>
      </c>
      <c r="G2433" s="3">
        <f>tblAEX[[#This Row],[Close]]/INDEX(tblAEX[Close],MATCH(EDATE(tblAEX[[#This Row],[Datum]],-12),tblAEX[Datum]))-1</f>
        <v>-0.3949195133480955</v>
      </c>
      <c r="H2433" t="e">
        <f ca="1">IF(tblAEX[[#This Row],[Close]]=MinClose,tblAEX[[#This Row],[Close]],NA())</f>
        <v>#N/A</v>
      </c>
      <c r="I2433" t="e">
        <f ca="1">IF(tblAEX[[#This Row],[Close]]=MaxClose,tblAEX[[#This Row],[Close]],NA())</f>
        <v>#N/A</v>
      </c>
    </row>
    <row r="2434" spans="1:9" x14ac:dyDescent="0.25">
      <c r="A2434" s="1">
        <v>40007</v>
      </c>
      <c r="B2434">
        <v>242.61</v>
      </c>
      <c r="C2434">
        <v>249.79</v>
      </c>
      <c r="D2434">
        <v>241.36</v>
      </c>
      <c r="E2434">
        <v>249.79</v>
      </c>
      <c r="F2434">
        <f>IF(tblAEX[[#This Row],[Datum]]&lt;=INDEX(tblRecessie[Eind],MATCH(tblAEX[[#This Row],[Datum]],tblRecessie[Start])),1,NA())</f>
        <v>1</v>
      </c>
      <c r="G2434" s="3">
        <f>tblAEX[[#This Row],[Close]]/INDEX(tblAEX[Close],MATCH(EDATE(tblAEX[[#This Row],[Datum]],-12),tblAEX[Datum]))-1</f>
        <v>-0.36274809939282626</v>
      </c>
      <c r="H2434" t="e">
        <f ca="1">IF(tblAEX[[#This Row],[Close]]=MinClose,tblAEX[[#This Row],[Close]],NA())</f>
        <v>#N/A</v>
      </c>
      <c r="I2434" t="e">
        <f ca="1">IF(tblAEX[[#This Row],[Close]]=MaxClose,tblAEX[[#This Row],[Close]],NA())</f>
        <v>#N/A</v>
      </c>
    </row>
    <row r="2435" spans="1:9" x14ac:dyDescent="0.25">
      <c r="A2435" s="1">
        <v>40008</v>
      </c>
      <c r="B2435">
        <v>250.8</v>
      </c>
      <c r="C2435">
        <v>252.51</v>
      </c>
      <c r="D2435">
        <v>249.92</v>
      </c>
      <c r="E2435">
        <v>251.91</v>
      </c>
      <c r="F2435">
        <f>IF(tblAEX[[#This Row],[Datum]]&lt;=INDEX(tblRecessie[Eind],MATCH(tblAEX[[#This Row],[Datum]],tblRecessie[Start])),1,NA())</f>
        <v>1</v>
      </c>
      <c r="G2435" s="3">
        <f>tblAEX[[#This Row],[Close]]/INDEX(tblAEX[Close],MATCH(EDATE(tblAEX[[#This Row],[Datum]],-12),tblAEX[Datum]))-1</f>
        <v>-0.36281775641836356</v>
      </c>
      <c r="H2435" t="e">
        <f ca="1">IF(tblAEX[[#This Row],[Close]]=MinClose,tblAEX[[#This Row],[Close]],NA())</f>
        <v>#N/A</v>
      </c>
      <c r="I2435" t="e">
        <f ca="1">IF(tblAEX[[#This Row],[Close]]=MaxClose,tblAEX[[#This Row],[Close]],NA())</f>
        <v>#N/A</v>
      </c>
    </row>
    <row r="2436" spans="1:9" x14ac:dyDescent="0.25">
      <c r="A2436" s="1">
        <v>40009</v>
      </c>
      <c r="B2436">
        <v>253.68</v>
      </c>
      <c r="C2436">
        <v>260.82</v>
      </c>
      <c r="D2436">
        <v>253.68</v>
      </c>
      <c r="E2436">
        <v>260.82</v>
      </c>
      <c r="F2436">
        <f>IF(tblAEX[[#This Row],[Datum]]&lt;=INDEX(tblRecessie[Eind],MATCH(tblAEX[[#This Row],[Datum]],tblRecessie[Start])),1,NA())</f>
        <v>1</v>
      </c>
      <c r="G2436" s="3">
        <f>tblAEX[[#This Row],[Close]]/INDEX(tblAEX[Close],MATCH(EDATE(tblAEX[[#This Row],[Datum]],-12),tblAEX[Datum]))-1</f>
        <v>-0.32017932544440397</v>
      </c>
      <c r="H2436" t="e">
        <f ca="1">IF(tblAEX[[#This Row],[Close]]=MinClose,tblAEX[[#This Row],[Close]],NA())</f>
        <v>#N/A</v>
      </c>
      <c r="I2436" t="e">
        <f ca="1">IF(tblAEX[[#This Row],[Close]]=MaxClose,tblAEX[[#This Row],[Close]],NA())</f>
        <v>#N/A</v>
      </c>
    </row>
    <row r="2437" spans="1:9" x14ac:dyDescent="0.25">
      <c r="A2437" s="1">
        <v>40010</v>
      </c>
      <c r="B2437">
        <v>260.88</v>
      </c>
      <c r="C2437">
        <v>265.54000000000002</v>
      </c>
      <c r="D2437">
        <v>259.76</v>
      </c>
      <c r="E2437">
        <v>263.48</v>
      </c>
      <c r="F2437">
        <f>IF(tblAEX[[#This Row],[Datum]]&lt;=INDEX(tblRecessie[Eind],MATCH(tblAEX[[#This Row],[Datum]],tblRecessie[Start])),1,NA())</f>
        <v>1</v>
      </c>
      <c r="G2437" s="3">
        <f>tblAEX[[#This Row],[Close]]/INDEX(tblAEX[Close],MATCH(EDATE(tblAEX[[#This Row],[Datum]],-12),tblAEX[Datum]))-1</f>
        <v>-0.31383629782025568</v>
      </c>
      <c r="H2437" t="e">
        <f ca="1">IF(tblAEX[[#This Row],[Close]]=MinClose,tblAEX[[#This Row],[Close]],NA())</f>
        <v>#N/A</v>
      </c>
      <c r="I2437" t="e">
        <f ca="1">IF(tblAEX[[#This Row],[Close]]=MaxClose,tblAEX[[#This Row],[Close]],NA())</f>
        <v>#N/A</v>
      </c>
    </row>
    <row r="2438" spans="1:9" x14ac:dyDescent="0.25">
      <c r="A2438" s="1">
        <v>40011</v>
      </c>
      <c r="B2438">
        <v>265.32</v>
      </c>
      <c r="C2438">
        <v>267.69</v>
      </c>
      <c r="D2438">
        <v>264.47000000000003</v>
      </c>
      <c r="E2438">
        <v>266.39999999999998</v>
      </c>
      <c r="F2438">
        <f>IF(tblAEX[[#This Row],[Datum]]&lt;=INDEX(tblRecessie[Eind],MATCH(tblAEX[[#This Row],[Datum]],tblRecessie[Start])),1,NA())</f>
        <v>1</v>
      </c>
      <c r="G2438" s="3">
        <f>tblAEX[[#This Row],[Close]]/INDEX(tblAEX[Close],MATCH(EDATE(tblAEX[[#This Row],[Datum]],-12),tblAEX[Datum]))-1</f>
        <v>-0.32155045077166011</v>
      </c>
      <c r="H2438" t="e">
        <f ca="1">IF(tblAEX[[#This Row],[Close]]=MinClose,tblAEX[[#This Row],[Close]],NA())</f>
        <v>#N/A</v>
      </c>
      <c r="I2438" t="e">
        <f ca="1">IF(tblAEX[[#This Row],[Close]]=MaxClose,tblAEX[[#This Row],[Close]],NA())</f>
        <v>#N/A</v>
      </c>
    </row>
    <row r="2439" spans="1:9" x14ac:dyDescent="0.25">
      <c r="A2439" s="1">
        <v>40014</v>
      </c>
      <c r="B2439">
        <v>268.74</v>
      </c>
      <c r="C2439">
        <v>270.45999999999998</v>
      </c>
      <c r="D2439">
        <v>267.52999999999997</v>
      </c>
      <c r="E2439">
        <v>269.48</v>
      </c>
      <c r="F2439">
        <f>IF(tblAEX[[#This Row],[Datum]]&lt;=INDEX(tblRecessie[Eind],MATCH(tblAEX[[#This Row],[Datum]],tblRecessie[Start])),1,NA())</f>
        <v>1</v>
      </c>
      <c r="G2439" s="3">
        <f>tblAEX[[#This Row],[Close]]/INDEX(tblAEX[Close],MATCH(EDATE(tblAEX[[#This Row],[Datum]],-12),tblAEX[Datum]))-1</f>
        <v>-0.31939182704450164</v>
      </c>
      <c r="H2439" t="e">
        <f ca="1">IF(tblAEX[[#This Row],[Close]]=MinClose,tblAEX[[#This Row],[Close]],NA())</f>
        <v>#N/A</v>
      </c>
      <c r="I2439" t="e">
        <f ca="1">IF(tblAEX[[#This Row],[Close]]=MaxClose,tblAEX[[#This Row],[Close]],NA())</f>
        <v>#N/A</v>
      </c>
    </row>
    <row r="2440" spans="1:9" x14ac:dyDescent="0.25">
      <c r="A2440" s="1">
        <v>40015</v>
      </c>
      <c r="B2440">
        <v>269.5</v>
      </c>
      <c r="C2440">
        <v>273.32</v>
      </c>
      <c r="D2440">
        <v>269.06</v>
      </c>
      <c r="E2440">
        <v>270.68</v>
      </c>
      <c r="F2440">
        <f>IF(tblAEX[[#This Row],[Datum]]&lt;=INDEX(tblRecessie[Eind],MATCH(tblAEX[[#This Row],[Datum]],tblRecessie[Start])),1,NA())</f>
        <v>1</v>
      </c>
      <c r="G2440" s="3">
        <f>tblAEX[[#This Row],[Close]]/INDEX(tblAEX[Close],MATCH(EDATE(tblAEX[[#This Row],[Datum]],-12),tblAEX[Datum]))-1</f>
        <v>-0.32390848236587078</v>
      </c>
      <c r="H2440" t="e">
        <f ca="1">IF(tblAEX[[#This Row],[Close]]=MinClose,tblAEX[[#This Row],[Close]],NA())</f>
        <v>#N/A</v>
      </c>
      <c r="I2440" t="e">
        <f ca="1">IF(tblAEX[[#This Row],[Close]]=MaxClose,tblAEX[[#This Row],[Close]],NA())</f>
        <v>#N/A</v>
      </c>
    </row>
    <row r="2441" spans="1:9" x14ac:dyDescent="0.25">
      <c r="A2441" s="1">
        <v>40016</v>
      </c>
      <c r="B2441">
        <v>270.89</v>
      </c>
      <c r="C2441">
        <v>271.3</v>
      </c>
      <c r="D2441">
        <v>267.85000000000002</v>
      </c>
      <c r="E2441">
        <v>271.19</v>
      </c>
      <c r="F2441">
        <f>IF(tblAEX[[#This Row],[Datum]]&lt;=INDEX(tblRecessie[Eind],MATCH(tblAEX[[#This Row],[Datum]],tblRecessie[Start])),1,NA())</f>
        <v>1</v>
      </c>
      <c r="G2441" s="3">
        <f>tblAEX[[#This Row],[Close]]/INDEX(tblAEX[Close],MATCH(EDATE(tblAEX[[#This Row],[Datum]],-12),tblAEX[Datum]))-1</f>
        <v>-0.32236381809095449</v>
      </c>
      <c r="H2441" t="e">
        <f ca="1">IF(tblAEX[[#This Row],[Close]]=MinClose,tblAEX[[#This Row],[Close]],NA())</f>
        <v>#N/A</v>
      </c>
      <c r="I2441" t="e">
        <f ca="1">IF(tblAEX[[#This Row],[Close]]=MaxClose,tblAEX[[#This Row],[Close]],NA())</f>
        <v>#N/A</v>
      </c>
    </row>
    <row r="2442" spans="1:9" x14ac:dyDescent="0.25">
      <c r="A2442" s="1">
        <v>40017</v>
      </c>
      <c r="B2442">
        <v>271.85000000000002</v>
      </c>
      <c r="C2442">
        <v>276.56</v>
      </c>
      <c r="D2442">
        <v>269.20999999999998</v>
      </c>
      <c r="E2442">
        <v>276.14999999999998</v>
      </c>
      <c r="F2442">
        <f>IF(tblAEX[[#This Row],[Datum]]&lt;=INDEX(tblRecessie[Eind],MATCH(tblAEX[[#This Row],[Datum]],tblRecessie[Start])),1,NA())</f>
        <v>1</v>
      </c>
      <c r="G2442" s="3">
        <f>tblAEX[[#This Row],[Close]]/INDEX(tblAEX[Close],MATCH(EDATE(tblAEX[[#This Row],[Datum]],-12),tblAEX[Datum]))-1</f>
        <v>-0.31878731067146882</v>
      </c>
      <c r="H2442" t="e">
        <f ca="1">IF(tblAEX[[#This Row],[Close]]=MinClose,tblAEX[[#This Row],[Close]],NA())</f>
        <v>#N/A</v>
      </c>
      <c r="I2442" t="e">
        <f ca="1">IF(tblAEX[[#This Row],[Close]]=MaxClose,tblAEX[[#This Row],[Close]],NA())</f>
        <v>#N/A</v>
      </c>
    </row>
    <row r="2443" spans="1:9" x14ac:dyDescent="0.25">
      <c r="A2443" s="1">
        <v>40018</v>
      </c>
      <c r="B2443">
        <v>275.33999999999997</v>
      </c>
      <c r="C2443">
        <v>278.7</v>
      </c>
      <c r="D2443">
        <v>274.2</v>
      </c>
      <c r="E2443">
        <v>276.14999999999998</v>
      </c>
      <c r="F2443">
        <f>IF(tblAEX[[#This Row],[Datum]]&lt;=INDEX(tblRecessie[Eind],MATCH(tblAEX[[#This Row],[Datum]],tblRecessie[Start])),1,NA())</f>
        <v>1</v>
      </c>
      <c r="G2443" s="3">
        <f>tblAEX[[#This Row],[Close]]/INDEX(tblAEX[Close],MATCH(EDATE(tblAEX[[#This Row],[Datum]],-12),tblAEX[Datum]))-1</f>
        <v>-0.30379427707046514</v>
      </c>
      <c r="H2443" t="e">
        <f ca="1">IF(tblAEX[[#This Row],[Close]]=MinClose,tblAEX[[#This Row],[Close]],NA())</f>
        <v>#N/A</v>
      </c>
      <c r="I2443" t="e">
        <f ca="1">IF(tblAEX[[#This Row],[Close]]=MaxClose,tblAEX[[#This Row],[Close]],NA())</f>
        <v>#N/A</v>
      </c>
    </row>
    <row r="2444" spans="1:9" x14ac:dyDescent="0.25">
      <c r="A2444" s="1">
        <v>40021</v>
      </c>
      <c r="B2444">
        <v>279.14</v>
      </c>
      <c r="C2444">
        <v>279.68</v>
      </c>
      <c r="D2444">
        <v>276.17</v>
      </c>
      <c r="E2444">
        <v>278.14</v>
      </c>
      <c r="F2444">
        <f>IF(tblAEX[[#This Row],[Datum]]&lt;=INDEX(tblRecessie[Eind],MATCH(tblAEX[[#This Row],[Datum]],tblRecessie[Start])),1,NA())</f>
        <v>1</v>
      </c>
      <c r="G2444" s="3">
        <f>tblAEX[[#This Row],[Close]]/INDEX(tblAEX[Close],MATCH(EDATE(tblAEX[[#This Row],[Datum]],-12),tblAEX[Datum]))-1</f>
        <v>-0.2972180812087829</v>
      </c>
      <c r="H2444" t="e">
        <f ca="1">IF(tblAEX[[#This Row],[Close]]=MinClose,tblAEX[[#This Row],[Close]],NA())</f>
        <v>#N/A</v>
      </c>
      <c r="I2444" t="e">
        <f ca="1">IF(tblAEX[[#This Row],[Close]]=MaxClose,tblAEX[[#This Row],[Close]],NA())</f>
        <v>#N/A</v>
      </c>
    </row>
    <row r="2445" spans="1:9" x14ac:dyDescent="0.25">
      <c r="A2445" s="1">
        <v>40022</v>
      </c>
      <c r="B2445">
        <v>278.36</v>
      </c>
      <c r="C2445">
        <v>279.52</v>
      </c>
      <c r="D2445">
        <v>273.57</v>
      </c>
      <c r="E2445">
        <v>274.24</v>
      </c>
      <c r="F2445">
        <f>IF(tblAEX[[#This Row],[Datum]]&lt;=INDEX(tblRecessie[Eind],MATCH(tblAEX[[#This Row],[Datum]],tblRecessie[Start])),1,NA())</f>
        <v>1</v>
      </c>
      <c r="G2445" s="3">
        <f>tblAEX[[#This Row],[Close]]/INDEX(tblAEX[Close],MATCH(EDATE(tblAEX[[#This Row],[Datum]],-12),tblAEX[Datum]))-1</f>
        <v>-0.30215278131202605</v>
      </c>
      <c r="H2445" t="e">
        <f ca="1">IF(tblAEX[[#This Row],[Close]]=MinClose,tblAEX[[#This Row],[Close]],NA())</f>
        <v>#N/A</v>
      </c>
      <c r="I2445" t="e">
        <f ca="1">IF(tblAEX[[#This Row],[Close]]=MaxClose,tblAEX[[#This Row],[Close]],NA())</f>
        <v>#N/A</v>
      </c>
    </row>
    <row r="2446" spans="1:9" x14ac:dyDescent="0.25">
      <c r="A2446" s="1">
        <v>40023</v>
      </c>
      <c r="B2446">
        <v>272.99</v>
      </c>
      <c r="C2446">
        <v>278.81</v>
      </c>
      <c r="D2446">
        <v>272.67</v>
      </c>
      <c r="E2446">
        <v>277.32</v>
      </c>
      <c r="F2446">
        <f>IF(tblAEX[[#This Row],[Datum]]&lt;=INDEX(tblRecessie[Eind],MATCH(tblAEX[[#This Row],[Datum]],tblRecessie[Start])),1,NA())</f>
        <v>1</v>
      </c>
      <c r="G2446" s="3">
        <f>tblAEX[[#This Row],[Close]]/INDEX(tblAEX[Close],MATCH(EDATE(tblAEX[[#This Row],[Datum]],-12),tblAEX[Datum]))-1</f>
        <v>-0.29810174639331821</v>
      </c>
      <c r="H2446" t="e">
        <f ca="1">IF(tblAEX[[#This Row],[Close]]=MinClose,tblAEX[[#This Row],[Close]],NA())</f>
        <v>#N/A</v>
      </c>
      <c r="I2446" t="e">
        <f ca="1">IF(tblAEX[[#This Row],[Close]]=MaxClose,tblAEX[[#This Row],[Close]],NA())</f>
        <v>#N/A</v>
      </c>
    </row>
    <row r="2447" spans="1:9" x14ac:dyDescent="0.25">
      <c r="A2447" s="1">
        <v>40024</v>
      </c>
      <c r="B2447">
        <v>278.95</v>
      </c>
      <c r="C2447">
        <v>284.69</v>
      </c>
      <c r="D2447">
        <v>277.48</v>
      </c>
      <c r="E2447">
        <v>283.82</v>
      </c>
      <c r="F2447">
        <f>IF(tblAEX[[#This Row],[Datum]]&lt;=INDEX(tblRecessie[Eind],MATCH(tblAEX[[#This Row],[Datum]],tblRecessie[Start])),1,NA())</f>
        <v>1</v>
      </c>
      <c r="G2447" s="3">
        <f>tblAEX[[#This Row],[Close]]/INDEX(tblAEX[Close],MATCH(EDATE(tblAEX[[#This Row],[Datum]],-12),tblAEX[Datum]))-1</f>
        <v>-0.29815277331289103</v>
      </c>
      <c r="H2447" t="e">
        <f ca="1">IF(tblAEX[[#This Row],[Close]]=MinClose,tblAEX[[#This Row],[Close]],NA())</f>
        <v>#N/A</v>
      </c>
      <c r="I2447" t="e">
        <f ca="1">IF(tblAEX[[#This Row],[Close]]=MaxClose,tblAEX[[#This Row],[Close]],NA())</f>
        <v>#N/A</v>
      </c>
    </row>
    <row r="2448" spans="1:9" x14ac:dyDescent="0.25">
      <c r="A2448" s="1">
        <v>40025</v>
      </c>
      <c r="B2448">
        <v>282.63</v>
      </c>
      <c r="C2448">
        <v>285.24</v>
      </c>
      <c r="D2448">
        <v>281.48</v>
      </c>
      <c r="E2448">
        <v>283.17</v>
      </c>
      <c r="F2448">
        <f>IF(tblAEX[[#This Row],[Datum]]&lt;=INDEX(tblRecessie[Eind],MATCH(tblAEX[[#This Row],[Datum]],tblRecessie[Start])),1,NA())</f>
        <v>1</v>
      </c>
      <c r="G2448" s="3">
        <f>tblAEX[[#This Row],[Close]]/INDEX(tblAEX[Close],MATCH(EDATE(tblAEX[[#This Row],[Datum]],-12),tblAEX[Datum]))-1</f>
        <v>-0.29198649831228896</v>
      </c>
      <c r="H2448" t="e">
        <f ca="1">IF(tblAEX[[#This Row],[Close]]=MinClose,tblAEX[[#This Row],[Close]],NA())</f>
        <v>#N/A</v>
      </c>
      <c r="I2448" t="e">
        <f ca="1">IF(tblAEX[[#This Row],[Close]]=MaxClose,tblAEX[[#This Row],[Close]],NA())</f>
        <v>#N/A</v>
      </c>
    </row>
    <row r="2449" spans="1:9" x14ac:dyDescent="0.25">
      <c r="A2449" s="1">
        <v>40028</v>
      </c>
      <c r="B2449">
        <v>283.63</v>
      </c>
      <c r="C2449">
        <v>289.33999999999997</v>
      </c>
      <c r="D2449">
        <v>283.19</v>
      </c>
      <c r="E2449">
        <v>287.49</v>
      </c>
      <c r="F2449">
        <f>IF(tblAEX[[#This Row],[Datum]]&lt;=INDEX(tblRecessie[Eind],MATCH(tblAEX[[#This Row],[Datum]],tblRecessie[Start])),1,NA())</f>
        <v>1</v>
      </c>
      <c r="G2449" s="3">
        <f>tblAEX[[#This Row],[Close]]/INDEX(tblAEX[Close],MATCH(EDATE(tblAEX[[#This Row],[Datum]],-12),tblAEX[Datum]))-1</f>
        <v>-0.27131016652726025</v>
      </c>
      <c r="H2449" t="e">
        <f ca="1">IF(tblAEX[[#This Row],[Close]]=MinClose,tblAEX[[#This Row],[Close]],NA())</f>
        <v>#N/A</v>
      </c>
      <c r="I2449" t="e">
        <f ca="1">IF(tblAEX[[#This Row],[Close]]=MaxClose,tblAEX[[#This Row],[Close]],NA())</f>
        <v>#N/A</v>
      </c>
    </row>
    <row r="2450" spans="1:9" x14ac:dyDescent="0.25">
      <c r="A2450" s="1">
        <v>40029</v>
      </c>
      <c r="B2450">
        <v>287.51</v>
      </c>
      <c r="C2450">
        <v>287.51</v>
      </c>
      <c r="D2450">
        <v>283.45</v>
      </c>
      <c r="E2450">
        <v>286.91000000000003</v>
      </c>
      <c r="F2450">
        <f>IF(tblAEX[[#This Row],[Datum]]&lt;=INDEX(tblRecessie[Eind],MATCH(tblAEX[[#This Row],[Datum]],tblRecessie[Start])),1,NA())</f>
        <v>1</v>
      </c>
      <c r="G2450" s="3">
        <f>tblAEX[[#This Row],[Close]]/INDEX(tblAEX[Close],MATCH(EDATE(tblAEX[[#This Row],[Datum]],-12),tblAEX[Datum]))-1</f>
        <v>-0.26898185894822668</v>
      </c>
      <c r="H2450" t="e">
        <f ca="1">IF(tblAEX[[#This Row],[Close]]=MinClose,tblAEX[[#This Row],[Close]],NA())</f>
        <v>#N/A</v>
      </c>
      <c r="I2450" t="e">
        <f ca="1">IF(tblAEX[[#This Row],[Close]]=MaxClose,tblAEX[[#This Row],[Close]],NA())</f>
        <v>#N/A</v>
      </c>
    </row>
    <row r="2451" spans="1:9" x14ac:dyDescent="0.25">
      <c r="A2451" s="1">
        <v>40030</v>
      </c>
      <c r="B2451">
        <v>285.63</v>
      </c>
      <c r="C2451">
        <v>289.11</v>
      </c>
      <c r="D2451">
        <v>283.92</v>
      </c>
      <c r="E2451">
        <v>285.24</v>
      </c>
      <c r="F2451">
        <f>IF(tblAEX[[#This Row],[Datum]]&lt;=INDEX(tblRecessie[Eind],MATCH(tblAEX[[#This Row],[Datum]],tblRecessie[Start])),1,NA())</f>
        <v>1</v>
      </c>
      <c r="G2451" s="3">
        <f>tblAEX[[#This Row],[Close]]/INDEX(tblAEX[Close],MATCH(EDATE(tblAEX[[#This Row],[Datum]],-12),tblAEX[Datum]))-1</f>
        <v>-0.29301541664601194</v>
      </c>
      <c r="H2451" t="e">
        <f ca="1">IF(tblAEX[[#This Row],[Close]]=MinClose,tblAEX[[#This Row],[Close]],NA())</f>
        <v>#N/A</v>
      </c>
      <c r="I2451" t="e">
        <f ca="1">IF(tblAEX[[#This Row],[Close]]=MaxClose,tblAEX[[#This Row],[Close]],NA())</f>
        <v>#N/A</v>
      </c>
    </row>
    <row r="2452" spans="1:9" x14ac:dyDescent="0.25">
      <c r="A2452" s="1">
        <v>40031</v>
      </c>
      <c r="B2452">
        <v>288.18</v>
      </c>
      <c r="C2452">
        <v>290.14999999999998</v>
      </c>
      <c r="D2452">
        <v>287.17</v>
      </c>
      <c r="E2452">
        <v>288.11</v>
      </c>
      <c r="F2452">
        <f>IF(tblAEX[[#This Row],[Datum]]&lt;=INDEX(tblRecessie[Eind],MATCH(tblAEX[[#This Row],[Datum]],tblRecessie[Start])),1,NA())</f>
        <v>1</v>
      </c>
      <c r="G2452" s="3">
        <f>tblAEX[[#This Row],[Close]]/INDEX(tblAEX[Close],MATCH(EDATE(tblAEX[[#This Row],[Datum]],-12),tblAEX[Datum]))-1</f>
        <v>-0.29816569632895662</v>
      </c>
      <c r="H2452" t="e">
        <f ca="1">IF(tblAEX[[#This Row],[Close]]=MinClose,tblAEX[[#This Row],[Close]],NA())</f>
        <v>#N/A</v>
      </c>
      <c r="I2452" t="e">
        <f ca="1">IF(tblAEX[[#This Row],[Close]]=MaxClose,tblAEX[[#This Row],[Close]],NA())</f>
        <v>#N/A</v>
      </c>
    </row>
    <row r="2453" spans="1:9" x14ac:dyDescent="0.25">
      <c r="A2453" s="1">
        <v>40032</v>
      </c>
      <c r="B2453">
        <v>286.67</v>
      </c>
      <c r="C2453">
        <v>291.83999999999997</v>
      </c>
      <c r="D2453">
        <v>284.81</v>
      </c>
      <c r="E2453">
        <v>290.5</v>
      </c>
      <c r="F2453">
        <f>IF(tblAEX[[#This Row],[Datum]]&lt;=INDEX(tblRecessie[Eind],MATCH(tblAEX[[#This Row],[Datum]],tblRecessie[Start])),1,NA())</f>
        <v>1</v>
      </c>
      <c r="G2453" s="3">
        <f>tblAEX[[#This Row],[Close]]/INDEX(tblAEX[Close],MATCH(EDATE(tblAEX[[#This Row],[Datum]],-12),tblAEX[Datum]))-1</f>
        <v>-0.28393601025413495</v>
      </c>
      <c r="H2453" t="e">
        <f ca="1">IF(tblAEX[[#This Row],[Close]]=MinClose,tblAEX[[#This Row],[Close]],NA())</f>
        <v>#N/A</v>
      </c>
      <c r="I2453" t="e">
        <f ca="1">IF(tblAEX[[#This Row],[Close]]=MaxClose,tblAEX[[#This Row],[Close]],NA())</f>
        <v>#N/A</v>
      </c>
    </row>
    <row r="2454" spans="1:9" x14ac:dyDescent="0.25">
      <c r="A2454" s="1">
        <v>40035</v>
      </c>
      <c r="B2454">
        <v>289.57</v>
      </c>
      <c r="C2454">
        <v>289.91000000000003</v>
      </c>
      <c r="D2454">
        <v>287.02999999999997</v>
      </c>
      <c r="E2454">
        <v>288.61</v>
      </c>
      <c r="F2454">
        <f>IF(tblAEX[[#This Row],[Datum]]&lt;=INDEX(tblRecessie[Eind],MATCH(tblAEX[[#This Row],[Datum]],tblRecessie[Start])),1,NA())</f>
        <v>1</v>
      </c>
      <c r="G2454" s="3">
        <f>tblAEX[[#This Row],[Close]]/INDEX(tblAEX[Close],MATCH(EDATE(tblAEX[[#This Row],[Datum]],-12),tblAEX[Datum]))-1</f>
        <v>-0.29352296093214525</v>
      </c>
      <c r="H2454" t="e">
        <f ca="1">IF(tblAEX[[#This Row],[Close]]=MinClose,tblAEX[[#This Row],[Close]],NA())</f>
        <v>#N/A</v>
      </c>
      <c r="I2454" t="e">
        <f ca="1">IF(tblAEX[[#This Row],[Close]]=MaxClose,tblAEX[[#This Row],[Close]],NA())</f>
        <v>#N/A</v>
      </c>
    </row>
    <row r="2455" spans="1:9" x14ac:dyDescent="0.25">
      <c r="A2455" s="1">
        <v>40036</v>
      </c>
      <c r="B2455">
        <v>288.89999999999998</v>
      </c>
      <c r="C2455">
        <v>290.05</v>
      </c>
      <c r="D2455">
        <v>283.24</v>
      </c>
      <c r="E2455">
        <v>284.17</v>
      </c>
      <c r="F2455">
        <f>IF(tblAEX[[#This Row],[Datum]]&lt;=INDEX(tblRecessie[Eind],MATCH(tblAEX[[#This Row],[Datum]],tblRecessie[Start])),1,NA())</f>
        <v>1</v>
      </c>
      <c r="G2455" s="3">
        <f>tblAEX[[#This Row],[Close]]/INDEX(tblAEX[Close],MATCH(EDATE(tblAEX[[#This Row],[Datum]],-12),tblAEX[Datum]))-1</f>
        <v>-0.31048455584402979</v>
      </c>
      <c r="H2455" t="e">
        <f ca="1">IF(tblAEX[[#This Row],[Close]]=MinClose,tblAEX[[#This Row],[Close]],NA())</f>
        <v>#N/A</v>
      </c>
      <c r="I2455" t="e">
        <f ca="1">IF(tblAEX[[#This Row],[Close]]=MaxClose,tblAEX[[#This Row],[Close]],NA())</f>
        <v>#N/A</v>
      </c>
    </row>
    <row r="2456" spans="1:9" x14ac:dyDescent="0.25">
      <c r="A2456" s="1">
        <v>40037</v>
      </c>
      <c r="B2456">
        <v>283.72000000000003</v>
      </c>
      <c r="C2456">
        <v>288.95</v>
      </c>
      <c r="D2456">
        <v>280.79000000000002</v>
      </c>
      <c r="E2456">
        <v>288.95</v>
      </c>
      <c r="F2456">
        <f>IF(tblAEX[[#This Row],[Datum]]&lt;=INDEX(tblRecessie[Eind],MATCH(tblAEX[[#This Row],[Datum]],tblRecessie[Start])),1,NA())</f>
        <v>1</v>
      </c>
      <c r="G2456" s="3">
        <f>tblAEX[[#This Row],[Close]]/INDEX(tblAEX[Close],MATCH(EDATE(tblAEX[[#This Row],[Datum]],-12),tblAEX[Datum]))-1</f>
        <v>-0.30467321205120801</v>
      </c>
      <c r="H2456" t="e">
        <f ca="1">IF(tblAEX[[#This Row],[Close]]=MinClose,tblAEX[[#This Row],[Close]],NA())</f>
        <v>#N/A</v>
      </c>
      <c r="I2456" t="e">
        <f ca="1">IF(tblAEX[[#This Row],[Close]]=MaxClose,tblAEX[[#This Row],[Close]],NA())</f>
        <v>#N/A</v>
      </c>
    </row>
    <row r="2457" spans="1:9" x14ac:dyDescent="0.25">
      <c r="A2457" s="1">
        <v>40038</v>
      </c>
      <c r="B2457">
        <v>288.19</v>
      </c>
      <c r="C2457">
        <v>293.25</v>
      </c>
      <c r="D2457">
        <v>288.19</v>
      </c>
      <c r="E2457">
        <v>290.02</v>
      </c>
      <c r="F2457">
        <f>IF(tblAEX[[#This Row],[Datum]]&lt;=INDEX(tblRecessie[Eind],MATCH(tblAEX[[#This Row],[Datum]],tblRecessie[Start])),1,NA())</f>
        <v>1</v>
      </c>
      <c r="G2457" s="3">
        <f>tblAEX[[#This Row],[Close]]/INDEX(tblAEX[Close],MATCH(EDATE(tblAEX[[#This Row],[Datum]],-12),tblAEX[Datum]))-1</f>
        <v>-0.29320303170618767</v>
      </c>
      <c r="H2457" t="e">
        <f ca="1">IF(tblAEX[[#This Row],[Close]]=MinClose,tblAEX[[#This Row],[Close]],NA())</f>
        <v>#N/A</v>
      </c>
      <c r="I2457" t="e">
        <f ca="1">IF(tblAEX[[#This Row],[Close]]=MaxClose,tblAEX[[#This Row],[Close]],NA())</f>
        <v>#N/A</v>
      </c>
    </row>
    <row r="2458" spans="1:9" x14ac:dyDescent="0.25">
      <c r="A2458" s="1">
        <v>40039</v>
      </c>
      <c r="B2458">
        <v>290.60000000000002</v>
      </c>
      <c r="C2458">
        <v>292.39</v>
      </c>
      <c r="D2458">
        <v>286.77999999999997</v>
      </c>
      <c r="E2458">
        <v>288.02</v>
      </c>
      <c r="F2458">
        <f>IF(tblAEX[[#This Row],[Datum]]&lt;=INDEX(tblRecessie[Eind],MATCH(tblAEX[[#This Row],[Datum]],tblRecessie[Start])),1,NA())</f>
        <v>1</v>
      </c>
      <c r="G2458" s="3">
        <f>tblAEX[[#This Row],[Close]]/INDEX(tblAEX[Close],MATCH(EDATE(tblAEX[[#This Row],[Datum]],-12),tblAEX[Datum]))-1</f>
        <v>-0.29649984123494799</v>
      </c>
      <c r="H2458" t="e">
        <f ca="1">IF(tblAEX[[#This Row],[Close]]=MinClose,tblAEX[[#This Row],[Close]],NA())</f>
        <v>#N/A</v>
      </c>
      <c r="I2458" t="e">
        <f ca="1">IF(tblAEX[[#This Row],[Close]]=MaxClose,tblAEX[[#This Row],[Close]],NA())</f>
        <v>#N/A</v>
      </c>
    </row>
    <row r="2459" spans="1:9" x14ac:dyDescent="0.25">
      <c r="A2459" s="1">
        <v>40042</v>
      </c>
      <c r="B2459">
        <v>286.08999999999997</v>
      </c>
      <c r="C2459">
        <v>286.08999999999997</v>
      </c>
      <c r="D2459">
        <v>281.11</v>
      </c>
      <c r="E2459">
        <v>282.01</v>
      </c>
      <c r="F2459">
        <f>IF(tblAEX[[#This Row],[Datum]]&lt;=INDEX(tblRecessie[Eind],MATCH(tblAEX[[#This Row],[Datum]],tblRecessie[Start])),1,NA())</f>
        <v>1</v>
      </c>
      <c r="G2459" s="3">
        <f>tblAEX[[#This Row],[Close]]/INDEX(tblAEX[Close],MATCH(EDATE(tblAEX[[#This Row],[Datum]],-12),tblAEX[Datum]))-1</f>
        <v>-0.3119357829502758</v>
      </c>
      <c r="H2459" t="e">
        <f ca="1">IF(tblAEX[[#This Row],[Close]]=MinClose,tblAEX[[#This Row],[Close]],NA())</f>
        <v>#N/A</v>
      </c>
      <c r="I2459" t="e">
        <f ca="1">IF(tblAEX[[#This Row],[Close]]=MaxClose,tblAEX[[#This Row],[Close]],NA())</f>
        <v>#N/A</v>
      </c>
    </row>
    <row r="2460" spans="1:9" x14ac:dyDescent="0.25">
      <c r="A2460" s="1">
        <v>40043</v>
      </c>
      <c r="B2460">
        <v>283.33</v>
      </c>
      <c r="C2460">
        <v>284.45999999999998</v>
      </c>
      <c r="D2460">
        <v>282.05</v>
      </c>
      <c r="E2460">
        <v>284.45999999999998</v>
      </c>
      <c r="F2460">
        <f>IF(tblAEX[[#This Row],[Datum]]&lt;=INDEX(tblRecessie[Eind],MATCH(tblAEX[[#This Row],[Datum]],tblRecessie[Start])),1,NA())</f>
        <v>1</v>
      </c>
      <c r="G2460" s="3">
        <f>tblAEX[[#This Row],[Close]]/INDEX(tblAEX[Close],MATCH(EDATE(tblAEX[[#This Row],[Datum]],-12),tblAEX[Datum]))-1</f>
        <v>-0.30705707534530224</v>
      </c>
      <c r="H2460" t="e">
        <f ca="1">IF(tblAEX[[#This Row],[Close]]=MinClose,tblAEX[[#This Row],[Close]],NA())</f>
        <v>#N/A</v>
      </c>
      <c r="I2460" t="e">
        <f ca="1">IF(tblAEX[[#This Row],[Close]]=MaxClose,tblAEX[[#This Row],[Close]],NA())</f>
        <v>#N/A</v>
      </c>
    </row>
    <row r="2461" spans="1:9" x14ac:dyDescent="0.25">
      <c r="A2461" s="1">
        <v>40044</v>
      </c>
      <c r="B2461">
        <v>282.63</v>
      </c>
      <c r="C2461">
        <v>284.95999999999998</v>
      </c>
      <c r="D2461">
        <v>280.14999999999998</v>
      </c>
      <c r="E2461">
        <v>284.05</v>
      </c>
      <c r="F2461">
        <f>IF(tblAEX[[#This Row],[Datum]]&lt;=INDEX(tblRecessie[Eind],MATCH(tblAEX[[#This Row],[Datum]],tblRecessie[Start])),1,NA())</f>
        <v>1</v>
      </c>
      <c r="G2461" s="3">
        <f>tblAEX[[#This Row],[Close]]/INDEX(tblAEX[Close],MATCH(EDATE(tblAEX[[#This Row],[Datum]],-12),tblAEX[Datum]))-1</f>
        <v>-0.28764890282131661</v>
      </c>
      <c r="H2461" t="e">
        <f ca="1">IF(tblAEX[[#This Row],[Close]]=MinClose,tblAEX[[#This Row],[Close]],NA())</f>
        <v>#N/A</v>
      </c>
      <c r="I2461" t="e">
        <f ca="1">IF(tblAEX[[#This Row],[Close]]=MaxClose,tblAEX[[#This Row],[Close]],NA())</f>
        <v>#N/A</v>
      </c>
    </row>
    <row r="2462" spans="1:9" x14ac:dyDescent="0.25">
      <c r="A2462" s="1">
        <v>40045</v>
      </c>
      <c r="B2462">
        <v>287.72000000000003</v>
      </c>
      <c r="C2462">
        <v>288.87</v>
      </c>
      <c r="D2462">
        <v>285.64999999999998</v>
      </c>
      <c r="E2462">
        <v>288.12</v>
      </c>
      <c r="F2462">
        <f>IF(tblAEX[[#This Row],[Datum]]&lt;=INDEX(tblRecessie[Eind],MATCH(tblAEX[[#This Row],[Datum]],tblRecessie[Start])),1,NA())</f>
        <v>1</v>
      </c>
      <c r="G2462" s="3">
        <f>tblAEX[[#This Row],[Close]]/INDEX(tblAEX[Close],MATCH(EDATE(tblAEX[[#This Row],[Datum]],-12),tblAEX[Datum]))-1</f>
        <v>-0.28433393775304894</v>
      </c>
      <c r="H2462" t="e">
        <f ca="1">IF(tblAEX[[#This Row],[Close]]=MinClose,tblAEX[[#This Row],[Close]],NA())</f>
        <v>#N/A</v>
      </c>
      <c r="I2462" t="e">
        <f ca="1">IF(tblAEX[[#This Row],[Close]]=MaxClose,tblAEX[[#This Row],[Close]],NA())</f>
        <v>#N/A</v>
      </c>
    </row>
    <row r="2463" spans="1:9" x14ac:dyDescent="0.25">
      <c r="A2463" s="1">
        <v>40046</v>
      </c>
      <c r="B2463">
        <v>287.02</v>
      </c>
      <c r="C2463">
        <v>295.70999999999998</v>
      </c>
      <c r="D2463">
        <v>286.79000000000002</v>
      </c>
      <c r="E2463">
        <v>294.49</v>
      </c>
      <c r="F2463">
        <f>IF(tblAEX[[#This Row],[Datum]]&lt;=INDEX(tblRecessie[Eind],MATCH(tblAEX[[#This Row],[Datum]],tblRecessie[Start])),1,NA())</f>
        <v>1</v>
      </c>
      <c r="G2463" s="3">
        <f>tblAEX[[#This Row],[Close]]/INDEX(tblAEX[Close],MATCH(EDATE(tblAEX[[#This Row],[Datum]],-12),tblAEX[Datum]))-1</f>
        <v>-0.26419808610049222</v>
      </c>
      <c r="H2463" t="e">
        <f ca="1">IF(tblAEX[[#This Row],[Close]]=MinClose,tblAEX[[#This Row],[Close]],NA())</f>
        <v>#N/A</v>
      </c>
      <c r="I2463" t="e">
        <f ca="1">IF(tblAEX[[#This Row],[Close]]=MaxClose,tblAEX[[#This Row],[Close]],NA())</f>
        <v>#N/A</v>
      </c>
    </row>
    <row r="2464" spans="1:9" x14ac:dyDescent="0.25">
      <c r="A2464" s="1">
        <v>40049</v>
      </c>
      <c r="B2464">
        <v>297.10000000000002</v>
      </c>
      <c r="C2464">
        <v>298.81</v>
      </c>
      <c r="D2464">
        <v>295.92</v>
      </c>
      <c r="E2464">
        <v>297.88</v>
      </c>
      <c r="F2464">
        <f>IF(tblAEX[[#This Row],[Datum]]&lt;=INDEX(tblRecessie[Eind],MATCH(tblAEX[[#This Row],[Datum]],tblRecessie[Start])),1,NA())</f>
        <v>1</v>
      </c>
      <c r="G2464" s="3">
        <f>tblAEX[[#This Row],[Close]]/INDEX(tblAEX[Close],MATCH(EDATE(tblAEX[[#This Row],[Datum]],-12),tblAEX[Datum]))-1</f>
        <v>-0.27024179916215485</v>
      </c>
      <c r="H2464" t="e">
        <f ca="1">IF(tblAEX[[#This Row],[Close]]=MinClose,tblAEX[[#This Row],[Close]],NA())</f>
        <v>#N/A</v>
      </c>
      <c r="I2464" t="e">
        <f ca="1">IF(tblAEX[[#This Row],[Close]]=MaxClose,tblAEX[[#This Row],[Close]],NA())</f>
        <v>#N/A</v>
      </c>
    </row>
    <row r="2465" spans="1:9" x14ac:dyDescent="0.25">
      <c r="A2465" s="1">
        <v>40050</v>
      </c>
      <c r="B2465">
        <v>294.82</v>
      </c>
      <c r="C2465">
        <v>300.54000000000002</v>
      </c>
      <c r="D2465">
        <v>294.67</v>
      </c>
      <c r="E2465">
        <v>300.02999999999997</v>
      </c>
      <c r="F2465">
        <f>IF(tblAEX[[#This Row],[Datum]]&lt;=INDEX(tblRecessie[Eind],MATCH(tblAEX[[#This Row],[Datum]],tblRecessie[Start])),1,NA())</f>
        <v>1</v>
      </c>
      <c r="G2465" s="3">
        <f>tblAEX[[#This Row],[Close]]/INDEX(tblAEX[Close],MATCH(EDATE(tblAEX[[#This Row],[Datum]],-12),tblAEX[Datum]))-1</f>
        <v>-0.25495406009436306</v>
      </c>
      <c r="H2465" t="e">
        <f ca="1">IF(tblAEX[[#This Row],[Close]]=MinClose,tblAEX[[#This Row],[Close]],NA())</f>
        <v>#N/A</v>
      </c>
      <c r="I2465" t="e">
        <f ca="1">IF(tblAEX[[#This Row],[Close]]=MaxClose,tblAEX[[#This Row],[Close]],NA())</f>
        <v>#N/A</v>
      </c>
    </row>
    <row r="2466" spans="1:9" x14ac:dyDescent="0.25">
      <c r="A2466" s="1">
        <v>40051</v>
      </c>
      <c r="B2466">
        <v>299.41000000000003</v>
      </c>
      <c r="C2466">
        <v>302.26</v>
      </c>
      <c r="D2466">
        <v>297.82</v>
      </c>
      <c r="E2466">
        <v>298.64</v>
      </c>
      <c r="F2466">
        <f>IF(tblAEX[[#This Row],[Datum]]&lt;=INDEX(tblRecessie[Eind],MATCH(tblAEX[[#This Row],[Datum]],tblRecessie[Start])),1,NA())</f>
        <v>1</v>
      </c>
      <c r="G2466" s="3">
        <f>tblAEX[[#This Row],[Close]]/INDEX(tblAEX[Close],MATCH(EDATE(tblAEX[[#This Row],[Datum]],-12),tblAEX[Datum]))-1</f>
        <v>-0.25939886915980559</v>
      </c>
      <c r="H2466" t="e">
        <f ca="1">IF(tblAEX[[#This Row],[Close]]=MinClose,tblAEX[[#This Row],[Close]],NA())</f>
        <v>#N/A</v>
      </c>
      <c r="I2466" t="e">
        <f ca="1">IF(tblAEX[[#This Row],[Close]]=MaxClose,tblAEX[[#This Row],[Close]],NA())</f>
        <v>#N/A</v>
      </c>
    </row>
    <row r="2467" spans="1:9" x14ac:dyDescent="0.25">
      <c r="A2467" s="1">
        <v>40052</v>
      </c>
      <c r="B2467">
        <v>298</v>
      </c>
      <c r="C2467">
        <v>300.82</v>
      </c>
      <c r="D2467">
        <v>295.89</v>
      </c>
      <c r="E2467">
        <v>296.89999999999998</v>
      </c>
      <c r="F2467">
        <f>IF(tblAEX[[#This Row],[Datum]]&lt;=INDEX(tblRecessie[Eind],MATCH(tblAEX[[#This Row],[Datum]],tblRecessie[Start])),1,NA())</f>
        <v>1</v>
      </c>
      <c r="G2467" s="3">
        <f>tblAEX[[#This Row],[Close]]/INDEX(tblAEX[Close],MATCH(EDATE(tblAEX[[#This Row],[Datum]],-12),tblAEX[Datum]))-1</f>
        <v>-0.26893529006205064</v>
      </c>
      <c r="H2467" t="e">
        <f ca="1">IF(tblAEX[[#This Row],[Close]]=MinClose,tblAEX[[#This Row],[Close]],NA())</f>
        <v>#N/A</v>
      </c>
      <c r="I2467" t="e">
        <f ca="1">IF(tblAEX[[#This Row],[Close]]=MaxClose,tblAEX[[#This Row],[Close]],NA())</f>
        <v>#N/A</v>
      </c>
    </row>
    <row r="2468" spans="1:9" x14ac:dyDescent="0.25">
      <c r="A2468" s="1">
        <v>40053</v>
      </c>
      <c r="B2468">
        <v>299.29000000000002</v>
      </c>
      <c r="C2468">
        <v>302.76</v>
      </c>
      <c r="D2468">
        <v>298.73</v>
      </c>
      <c r="E2468">
        <v>300.2</v>
      </c>
      <c r="F2468">
        <f>IF(tblAEX[[#This Row],[Datum]]&lt;=INDEX(tblRecessie[Eind],MATCH(tblAEX[[#This Row],[Datum]],tblRecessie[Start])),1,NA())</f>
        <v>1</v>
      </c>
      <c r="G2468" s="3">
        <f>tblAEX[[#This Row],[Close]]/INDEX(tblAEX[Close],MATCH(EDATE(tblAEX[[#This Row],[Datum]],-12),tblAEX[Datum]))-1</f>
        <v>-0.26981733271714547</v>
      </c>
      <c r="H2468" t="e">
        <f ca="1">IF(tblAEX[[#This Row],[Close]]=MinClose,tblAEX[[#This Row],[Close]],NA())</f>
        <v>#N/A</v>
      </c>
      <c r="I2468" t="e">
        <f ca="1">IF(tblAEX[[#This Row],[Close]]=MaxClose,tblAEX[[#This Row],[Close]],NA())</f>
        <v>#N/A</v>
      </c>
    </row>
    <row r="2469" spans="1:9" x14ac:dyDescent="0.25">
      <c r="A2469" s="1">
        <v>40056</v>
      </c>
      <c r="B2469">
        <v>297.48</v>
      </c>
      <c r="C2469">
        <v>298.29000000000002</v>
      </c>
      <c r="D2469">
        <v>295.76</v>
      </c>
      <c r="E2469">
        <v>296.27</v>
      </c>
      <c r="F2469">
        <f>IF(tblAEX[[#This Row],[Datum]]&lt;=INDEX(tblRecessie[Eind],MATCH(tblAEX[[#This Row],[Datum]],tblRecessie[Start])),1,NA())</f>
        <v>1</v>
      </c>
      <c r="G2469" s="3">
        <f>tblAEX[[#This Row],[Close]]/INDEX(tblAEX[Close],MATCH(EDATE(tblAEX[[#This Row],[Datum]],-12),tblAEX[Datum]))-1</f>
        <v>-0.28236120530956299</v>
      </c>
      <c r="H2469" t="e">
        <f ca="1">IF(tblAEX[[#This Row],[Close]]=MinClose,tblAEX[[#This Row],[Close]],NA())</f>
        <v>#N/A</v>
      </c>
      <c r="I2469" t="e">
        <f ca="1">IF(tblAEX[[#This Row],[Close]]=MaxClose,tblAEX[[#This Row],[Close]],NA())</f>
        <v>#N/A</v>
      </c>
    </row>
    <row r="2470" spans="1:9" x14ac:dyDescent="0.25">
      <c r="A2470" s="1">
        <v>40057</v>
      </c>
      <c r="B2470">
        <v>298.02999999999997</v>
      </c>
      <c r="C2470">
        <v>298.93</v>
      </c>
      <c r="D2470">
        <v>291</v>
      </c>
      <c r="E2470">
        <v>291</v>
      </c>
      <c r="F2470">
        <f>IF(tblAEX[[#This Row],[Datum]]&lt;=INDEX(tblRecessie[Eind],MATCH(tblAEX[[#This Row],[Datum]],tblRecessie[Start])),1,NA())</f>
        <v>1</v>
      </c>
      <c r="G2470" s="3">
        <f>tblAEX[[#This Row],[Close]]/INDEX(tblAEX[Close],MATCH(EDATE(tblAEX[[#This Row],[Datum]],-12),tblAEX[Datum]))-1</f>
        <v>-0.29384357785920545</v>
      </c>
      <c r="H2470" t="e">
        <f ca="1">IF(tblAEX[[#This Row],[Close]]=MinClose,tblAEX[[#This Row],[Close]],NA())</f>
        <v>#N/A</v>
      </c>
      <c r="I2470" t="e">
        <f ca="1">IF(tblAEX[[#This Row],[Close]]=MaxClose,tblAEX[[#This Row],[Close]],NA())</f>
        <v>#N/A</v>
      </c>
    </row>
    <row r="2471" spans="1:9" x14ac:dyDescent="0.25">
      <c r="A2471" s="1">
        <v>40058</v>
      </c>
      <c r="B2471">
        <v>289.83999999999997</v>
      </c>
      <c r="C2471">
        <v>289.83999999999997</v>
      </c>
      <c r="D2471">
        <v>286.24</v>
      </c>
      <c r="E2471">
        <v>289.05</v>
      </c>
      <c r="F2471">
        <f>IF(tblAEX[[#This Row],[Datum]]&lt;=INDEX(tblRecessie[Eind],MATCH(tblAEX[[#This Row],[Datum]],tblRecessie[Start])),1,NA())</f>
        <v>1</v>
      </c>
      <c r="G2471" s="3">
        <f>tblAEX[[#This Row],[Close]]/INDEX(tblAEX[Close],MATCH(EDATE(tblAEX[[#This Row],[Datum]],-12),tblAEX[Datum]))-1</f>
        <v>-0.30299011333494086</v>
      </c>
      <c r="H2471" t="e">
        <f ca="1">IF(tblAEX[[#This Row],[Close]]=MinClose,tblAEX[[#This Row],[Close]],NA())</f>
        <v>#N/A</v>
      </c>
      <c r="I2471" t="e">
        <f ca="1">IF(tblAEX[[#This Row],[Close]]=MaxClose,tblAEX[[#This Row],[Close]],NA())</f>
        <v>#N/A</v>
      </c>
    </row>
    <row r="2472" spans="1:9" x14ac:dyDescent="0.25">
      <c r="A2472" s="1">
        <v>40059</v>
      </c>
      <c r="B2472">
        <v>290.12</v>
      </c>
      <c r="C2472">
        <v>291.99</v>
      </c>
      <c r="D2472">
        <v>288.23</v>
      </c>
      <c r="E2472">
        <v>289.01</v>
      </c>
      <c r="F2472">
        <f>IF(tblAEX[[#This Row],[Datum]]&lt;=INDEX(tblRecessie[Eind],MATCH(tblAEX[[#This Row],[Datum]],tblRecessie[Start])),1,NA())</f>
        <v>1</v>
      </c>
      <c r="G2472" s="3">
        <f>tblAEX[[#This Row],[Close]]/INDEX(tblAEX[Close],MATCH(EDATE(tblAEX[[#This Row],[Datum]],-12),tblAEX[Datum]))-1</f>
        <v>-0.28871332939555028</v>
      </c>
      <c r="H2472" t="e">
        <f ca="1">IF(tblAEX[[#This Row],[Close]]=MinClose,tblAEX[[#This Row],[Close]],NA())</f>
        <v>#N/A</v>
      </c>
      <c r="I2472" t="e">
        <f ca="1">IF(tblAEX[[#This Row],[Close]]=MaxClose,tblAEX[[#This Row],[Close]],NA())</f>
        <v>#N/A</v>
      </c>
    </row>
    <row r="2473" spans="1:9" x14ac:dyDescent="0.25">
      <c r="A2473" s="1">
        <v>40060</v>
      </c>
      <c r="B2473">
        <v>291.33</v>
      </c>
      <c r="C2473">
        <v>293.64</v>
      </c>
      <c r="D2473">
        <v>290.58</v>
      </c>
      <c r="E2473">
        <v>293.16000000000003</v>
      </c>
      <c r="F2473">
        <f>IF(tblAEX[[#This Row],[Datum]]&lt;=INDEX(tblRecessie[Eind],MATCH(tblAEX[[#This Row],[Datum]],tblRecessie[Start])),1,NA())</f>
        <v>1</v>
      </c>
      <c r="G2473" s="3">
        <f>tblAEX[[#This Row],[Close]]/INDEX(tblAEX[Close],MATCH(EDATE(tblAEX[[#This Row],[Datum]],-12),tblAEX[Datum]))-1</f>
        <v>-0.2618777853312183</v>
      </c>
      <c r="H2473" t="e">
        <f ca="1">IF(tblAEX[[#This Row],[Close]]=MinClose,tblAEX[[#This Row],[Close]],NA())</f>
        <v>#N/A</v>
      </c>
      <c r="I2473" t="e">
        <f ca="1">IF(tblAEX[[#This Row],[Close]]=MaxClose,tblAEX[[#This Row],[Close]],NA())</f>
        <v>#N/A</v>
      </c>
    </row>
    <row r="2474" spans="1:9" x14ac:dyDescent="0.25">
      <c r="A2474" s="1">
        <v>40063</v>
      </c>
      <c r="B2474">
        <v>295.33</v>
      </c>
      <c r="C2474">
        <v>298.47000000000003</v>
      </c>
      <c r="D2474">
        <v>295.16000000000003</v>
      </c>
      <c r="E2474">
        <v>298.41000000000003</v>
      </c>
      <c r="F2474">
        <f>IF(tblAEX[[#This Row],[Datum]]&lt;=INDEX(tblRecessie[Eind],MATCH(tblAEX[[#This Row],[Datum]],tblRecessie[Start])),1,NA())</f>
        <v>1</v>
      </c>
      <c r="G2474" s="3">
        <f>tblAEX[[#This Row],[Close]]/INDEX(tblAEX[Close],MATCH(EDATE(tblAEX[[#This Row],[Datum]],-12),tblAEX[Datum]))-1</f>
        <v>-0.23331277940496375</v>
      </c>
      <c r="H2474" t="e">
        <f ca="1">IF(tblAEX[[#This Row],[Close]]=MinClose,tblAEX[[#This Row],[Close]],NA())</f>
        <v>#N/A</v>
      </c>
      <c r="I2474" t="e">
        <f ca="1">IF(tblAEX[[#This Row],[Close]]=MaxClose,tblAEX[[#This Row],[Close]],NA())</f>
        <v>#N/A</v>
      </c>
    </row>
    <row r="2475" spans="1:9" x14ac:dyDescent="0.25">
      <c r="A2475" s="1">
        <v>40064</v>
      </c>
      <c r="B2475">
        <v>299.24</v>
      </c>
      <c r="C2475">
        <v>301.32</v>
      </c>
      <c r="D2475">
        <v>298.2</v>
      </c>
      <c r="E2475">
        <v>300.81</v>
      </c>
      <c r="F2475">
        <f>IF(tblAEX[[#This Row],[Datum]]&lt;=INDEX(tblRecessie[Eind],MATCH(tblAEX[[#This Row],[Datum]],tblRecessie[Start])),1,NA())</f>
        <v>1</v>
      </c>
      <c r="G2475" s="3">
        <f>tblAEX[[#This Row],[Close]]/INDEX(tblAEX[Close],MATCH(EDATE(tblAEX[[#This Row],[Datum]],-12),tblAEX[Datum]))-1</f>
        <v>-0.24569322199653953</v>
      </c>
      <c r="H2475" t="e">
        <f ca="1">IF(tblAEX[[#This Row],[Close]]=MinClose,tblAEX[[#This Row],[Close]],NA())</f>
        <v>#N/A</v>
      </c>
      <c r="I2475" t="e">
        <f ca="1">IF(tblAEX[[#This Row],[Close]]=MaxClose,tblAEX[[#This Row],[Close]],NA())</f>
        <v>#N/A</v>
      </c>
    </row>
    <row r="2476" spans="1:9" x14ac:dyDescent="0.25">
      <c r="A2476" s="1">
        <v>40065</v>
      </c>
      <c r="B2476">
        <v>299.48</v>
      </c>
      <c r="C2476">
        <v>304.25</v>
      </c>
      <c r="D2476">
        <v>299.38</v>
      </c>
      <c r="E2476">
        <v>304.25</v>
      </c>
      <c r="F2476">
        <f>IF(tblAEX[[#This Row],[Datum]]&lt;=INDEX(tblRecessie[Eind],MATCH(tblAEX[[#This Row],[Datum]],tblRecessie[Start])),1,NA())</f>
        <v>1</v>
      </c>
      <c r="G2476" s="3">
        <f>tblAEX[[#This Row],[Close]]/INDEX(tblAEX[Close],MATCH(EDATE(tblAEX[[#This Row],[Datum]],-12),tblAEX[Datum]))-1</f>
        <v>-0.23116771536148384</v>
      </c>
      <c r="H2476" t="e">
        <f ca="1">IF(tblAEX[[#This Row],[Close]]=MinClose,tblAEX[[#This Row],[Close]],NA())</f>
        <v>#N/A</v>
      </c>
      <c r="I2476" t="e">
        <f ca="1">IF(tblAEX[[#This Row],[Close]]=MaxClose,tblAEX[[#This Row],[Close]],NA())</f>
        <v>#N/A</v>
      </c>
    </row>
    <row r="2477" spans="1:9" x14ac:dyDescent="0.25">
      <c r="A2477" s="1">
        <v>40066</v>
      </c>
      <c r="B2477">
        <v>306.37</v>
      </c>
      <c r="C2477">
        <v>307.10000000000002</v>
      </c>
      <c r="D2477">
        <v>302.85000000000002</v>
      </c>
      <c r="E2477">
        <v>305.97000000000003</v>
      </c>
      <c r="F2477">
        <f>IF(tblAEX[[#This Row],[Datum]]&lt;=INDEX(tblRecessie[Eind],MATCH(tblAEX[[#This Row],[Datum]],tblRecessie[Start])),1,NA())</f>
        <v>1</v>
      </c>
      <c r="G2477" s="3">
        <f>tblAEX[[#This Row],[Close]]/INDEX(tblAEX[Close],MATCH(EDATE(tblAEX[[#This Row],[Datum]],-12),tblAEX[Datum]))-1</f>
        <v>-0.22322924600152316</v>
      </c>
      <c r="H2477" t="e">
        <f ca="1">IF(tblAEX[[#This Row],[Close]]=MinClose,tblAEX[[#This Row],[Close]],NA())</f>
        <v>#N/A</v>
      </c>
      <c r="I2477" t="e">
        <f ca="1">IF(tblAEX[[#This Row],[Close]]=MaxClose,tblAEX[[#This Row],[Close]],NA())</f>
        <v>#N/A</v>
      </c>
    </row>
    <row r="2478" spans="1:9" x14ac:dyDescent="0.25">
      <c r="A2478" s="1">
        <v>40067</v>
      </c>
      <c r="B2478">
        <v>307.08999999999997</v>
      </c>
      <c r="C2478">
        <v>309.2</v>
      </c>
      <c r="D2478">
        <v>306.64999999999998</v>
      </c>
      <c r="E2478">
        <v>308</v>
      </c>
      <c r="F2478">
        <f>IF(tblAEX[[#This Row],[Datum]]&lt;=INDEX(tblRecessie[Eind],MATCH(tblAEX[[#This Row],[Datum]],tblRecessie[Start])),1,NA())</f>
        <v>1</v>
      </c>
      <c r="G2478" s="3">
        <f>tblAEX[[#This Row],[Close]]/INDEX(tblAEX[Close],MATCH(EDATE(tblAEX[[#This Row],[Datum]],-12),tblAEX[Datum]))-1</f>
        <v>-0.21540656205420827</v>
      </c>
      <c r="H2478" t="e">
        <f ca="1">IF(tblAEX[[#This Row],[Close]]=MinClose,tblAEX[[#This Row],[Close]],NA())</f>
        <v>#N/A</v>
      </c>
      <c r="I2478" t="e">
        <f ca="1">IF(tblAEX[[#This Row],[Close]]=MaxClose,tblAEX[[#This Row],[Close]],NA())</f>
        <v>#N/A</v>
      </c>
    </row>
    <row r="2479" spans="1:9" x14ac:dyDescent="0.25">
      <c r="A2479" s="1">
        <v>40070</v>
      </c>
      <c r="B2479">
        <v>304.17</v>
      </c>
      <c r="C2479">
        <v>307.02999999999997</v>
      </c>
      <c r="D2479">
        <v>303.02999999999997</v>
      </c>
      <c r="E2479">
        <v>306.89999999999998</v>
      </c>
      <c r="F2479">
        <f>IF(tblAEX[[#This Row],[Datum]]&lt;=INDEX(tblRecessie[Eind],MATCH(tblAEX[[#This Row],[Datum]],tblRecessie[Start])),1,NA())</f>
        <v>1</v>
      </c>
      <c r="G2479" s="3">
        <f>tblAEX[[#This Row],[Close]]/INDEX(tblAEX[Close],MATCH(EDATE(tblAEX[[#This Row],[Datum]],-12),tblAEX[Datum]))-1</f>
        <v>-0.23192431864254082</v>
      </c>
      <c r="H2479" t="e">
        <f ca="1">IF(tblAEX[[#This Row],[Close]]=MinClose,tblAEX[[#This Row],[Close]],NA())</f>
        <v>#N/A</v>
      </c>
      <c r="I2479" t="e">
        <f ca="1">IF(tblAEX[[#This Row],[Close]]=MaxClose,tblAEX[[#This Row],[Close]],NA())</f>
        <v>#N/A</v>
      </c>
    </row>
    <row r="2480" spans="1:9" x14ac:dyDescent="0.25">
      <c r="A2480" s="1">
        <v>40071</v>
      </c>
      <c r="B2480">
        <v>307.56</v>
      </c>
      <c r="C2480">
        <v>309.66000000000003</v>
      </c>
      <c r="D2480">
        <v>305.70999999999998</v>
      </c>
      <c r="E2480">
        <v>308.37</v>
      </c>
      <c r="F2480">
        <f>IF(tblAEX[[#This Row],[Datum]]&lt;=INDEX(tblRecessie[Eind],MATCH(tblAEX[[#This Row],[Datum]],tblRecessie[Start])),1,NA())</f>
        <v>1</v>
      </c>
      <c r="G2480" s="3">
        <f>tblAEX[[#This Row],[Close]]/INDEX(tblAEX[Close],MATCH(EDATE(tblAEX[[#This Row],[Datum]],-12),tblAEX[Datum]))-1</f>
        <v>-0.19912216912528569</v>
      </c>
      <c r="H2480" t="e">
        <f ca="1">IF(tblAEX[[#This Row],[Close]]=MinClose,tblAEX[[#This Row],[Close]],NA())</f>
        <v>#N/A</v>
      </c>
      <c r="I2480" t="e">
        <f ca="1">IF(tblAEX[[#This Row],[Close]]=MaxClose,tblAEX[[#This Row],[Close]],NA())</f>
        <v>#N/A</v>
      </c>
    </row>
    <row r="2481" spans="1:9" x14ac:dyDescent="0.25">
      <c r="A2481" s="1">
        <v>40072</v>
      </c>
      <c r="B2481">
        <v>310.17</v>
      </c>
      <c r="C2481">
        <v>313.3</v>
      </c>
      <c r="D2481">
        <v>310.17</v>
      </c>
      <c r="E2481">
        <v>312.76</v>
      </c>
      <c r="F2481">
        <f>IF(tblAEX[[#This Row],[Datum]]&lt;=INDEX(tblRecessie[Eind],MATCH(tblAEX[[#This Row],[Datum]],tblRecessie[Start])),1,NA())</f>
        <v>1</v>
      </c>
      <c r="G2481" s="3">
        <f>tblAEX[[#This Row],[Close]]/INDEX(tblAEX[Close],MATCH(EDATE(tblAEX[[#This Row],[Datum]],-12),tblAEX[Datum]))-1</f>
        <v>-0.15743534482758625</v>
      </c>
      <c r="H2481" t="e">
        <f ca="1">IF(tblAEX[[#This Row],[Close]]=MinClose,tblAEX[[#This Row],[Close]],NA())</f>
        <v>#N/A</v>
      </c>
      <c r="I2481" t="e">
        <f ca="1">IF(tblAEX[[#This Row],[Close]]=MaxClose,tblAEX[[#This Row],[Close]],NA())</f>
        <v>#N/A</v>
      </c>
    </row>
    <row r="2482" spans="1:9" x14ac:dyDescent="0.25">
      <c r="A2482" s="1">
        <v>40073</v>
      </c>
      <c r="B2482">
        <v>315.26</v>
      </c>
      <c r="C2482">
        <v>315.26</v>
      </c>
      <c r="D2482">
        <v>311.82</v>
      </c>
      <c r="E2482">
        <v>313.88</v>
      </c>
      <c r="F2482">
        <f>IF(tblAEX[[#This Row],[Datum]]&lt;=INDEX(tblRecessie[Eind],MATCH(tblAEX[[#This Row],[Datum]],tblRecessie[Start])),1,NA())</f>
        <v>1</v>
      </c>
      <c r="G2482" s="3">
        <f>tblAEX[[#This Row],[Close]]/INDEX(tblAEX[Close],MATCH(EDATE(tblAEX[[#This Row],[Datum]],-12),tblAEX[Datum]))-1</f>
        <v>-0.12073505518516447</v>
      </c>
      <c r="H2482" t="e">
        <f ca="1">IF(tblAEX[[#This Row],[Close]]=MinClose,tblAEX[[#This Row],[Close]],NA())</f>
        <v>#N/A</v>
      </c>
      <c r="I2482" t="e">
        <f ca="1">IF(tblAEX[[#This Row],[Close]]=MaxClose,tblAEX[[#This Row],[Close]],NA())</f>
        <v>#N/A</v>
      </c>
    </row>
    <row r="2483" spans="1:9" x14ac:dyDescent="0.25">
      <c r="A2483" s="1">
        <v>40074</v>
      </c>
      <c r="B2483">
        <v>312.08999999999997</v>
      </c>
      <c r="C2483">
        <v>315.48</v>
      </c>
      <c r="D2483">
        <v>311.83</v>
      </c>
      <c r="E2483">
        <v>313.63</v>
      </c>
      <c r="F2483">
        <f>IF(tblAEX[[#This Row],[Datum]]&lt;=INDEX(tblRecessie[Eind],MATCH(tblAEX[[#This Row],[Datum]],tblRecessie[Start])),1,NA())</f>
        <v>1</v>
      </c>
      <c r="G2483" s="3">
        <f>tblAEX[[#This Row],[Close]]/INDEX(tblAEX[Close],MATCH(EDATE(tblAEX[[#This Row],[Datum]],-12),tblAEX[Datum]))-1</f>
        <v>-0.10814423022237396</v>
      </c>
      <c r="H2483" t="e">
        <f ca="1">IF(tblAEX[[#This Row],[Close]]=MinClose,tblAEX[[#This Row],[Close]],NA())</f>
        <v>#N/A</v>
      </c>
      <c r="I2483" t="e">
        <f ca="1">IF(tblAEX[[#This Row],[Close]]=MaxClose,tblAEX[[#This Row],[Close]],NA())</f>
        <v>#N/A</v>
      </c>
    </row>
    <row r="2484" spans="1:9" x14ac:dyDescent="0.25">
      <c r="A2484" s="1">
        <v>40077</v>
      </c>
      <c r="B2484">
        <v>313.54000000000002</v>
      </c>
      <c r="C2484">
        <v>313.74</v>
      </c>
      <c r="D2484">
        <v>309.67</v>
      </c>
      <c r="E2484">
        <v>311.33999999999997</v>
      </c>
      <c r="F2484">
        <f>IF(tblAEX[[#This Row],[Datum]]&lt;=INDEX(tblRecessie[Eind],MATCH(tblAEX[[#This Row],[Datum]],tblRecessie[Start])),1,NA())</f>
        <v>1</v>
      </c>
      <c r="G2484" s="3">
        <f>tblAEX[[#This Row],[Close]]/INDEX(tblAEX[Close],MATCH(EDATE(tblAEX[[#This Row],[Datum]],-12),tblAEX[Datum]))-1</f>
        <v>-0.18461095251813642</v>
      </c>
      <c r="H2484" t="e">
        <f ca="1">IF(tblAEX[[#This Row],[Close]]=MinClose,tblAEX[[#This Row],[Close]],NA())</f>
        <v>#N/A</v>
      </c>
      <c r="I2484" t="e">
        <f ca="1">IF(tblAEX[[#This Row],[Close]]=MaxClose,tblAEX[[#This Row],[Close]],NA())</f>
        <v>#N/A</v>
      </c>
    </row>
    <row r="2485" spans="1:9" x14ac:dyDescent="0.25">
      <c r="A2485" s="1">
        <v>40078</v>
      </c>
      <c r="B2485">
        <v>312.12</v>
      </c>
      <c r="C2485">
        <v>314.67</v>
      </c>
      <c r="D2485">
        <v>312.12</v>
      </c>
      <c r="E2485">
        <v>312.72000000000003</v>
      </c>
      <c r="F2485">
        <f>IF(tblAEX[[#This Row],[Datum]]&lt;=INDEX(tblRecessie[Eind],MATCH(tblAEX[[#This Row],[Datum]],tblRecessie[Start])),1,NA())</f>
        <v>1</v>
      </c>
      <c r="G2485" s="3">
        <f>tblAEX[[#This Row],[Close]]/INDEX(tblAEX[Close],MATCH(EDATE(tblAEX[[#This Row],[Datum]],-12),tblAEX[Datum]))-1</f>
        <v>-0.16650230549854728</v>
      </c>
      <c r="H2485" t="e">
        <f ca="1">IF(tblAEX[[#This Row],[Close]]=MinClose,tblAEX[[#This Row],[Close]],NA())</f>
        <v>#N/A</v>
      </c>
      <c r="I2485" t="e">
        <f ca="1">IF(tblAEX[[#This Row],[Close]]=MaxClose,tblAEX[[#This Row],[Close]],NA())</f>
        <v>#N/A</v>
      </c>
    </row>
    <row r="2486" spans="1:9" x14ac:dyDescent="0.25">
      <c r="A2486" s="1">
        <v>40079</v>
      </c>
      <c r="B2486">
        <v>313</v>
      </c>
      <c r="C2486">
        <v>314.55</v>
      </c>
      <c r="D2486">
        <v>312.08</v>
      </c>
      <c r="E2486">
        <v>313.36</v>
      </c>
      <c r="F2486">
        <f>IF(tblAEX[[#This Row],[Datum]]&lt;=INDEX(tblRecessie[Eind],MATCH(tblAEX[[#This Row],[Datum]],tblRecessie[Start])),1,NA())</f>
        <v>1</v>
      </c>
      <c r="G2486" s="3">
        <f>tblAEX[[#This Row],[Close]]/INDEX(tblAEX[Close],MATCH(EDATE(tblAEX[[#This Row],[Datum]],-12),tblAEX[Datum]))-1</f>
        <v>-0.14764443477314759</v>
      </c>
      <c r="H2486" t="e">
        <f ca="1">IF(tblAEX[[#This Row],[Close]]=MinClose,tblAEX[[#This Row],[Close]],NA())</f>
        <v>#N/A</v>
      </c>
      <c r="I2486" t="e">
        <f ca="1">IF(tblAEX[[#This Row],[Close]]=MaxClose,tblAEX[[#This Row],[Close]],NA())</f>
        <v>#N/A</v>
      </c>
    </row>
    <row r="2487" spans="1:9" x14ac:dyDescent="0.25">
      <c r="A2487" s="1">
        <v>40080</v>
      </c>
      <c r="B2487">
        <v>311.54000000000002</v>
      </c>
      <c r="C2487">
        <v>314.8</v>
      </c>
      <c r="D2487">
        <v>308.06</v>
      </c>
      <c r="E2487">
        <v>308.52</v>
      </c>
      <c r="F2487">
        <f>IF(tblAEX[[#This Row],[Datum]]&lt;=INDEX(tblRecessie[Eind],MATCH(tblAEX[[#This Row],[Datum]],tblRecessie[Start])),1,NA())</f>
        <v>1</v>
      </c>
      <c r="G2487" s="3">
        <f>tblAEX[[#This Row],[Close]]/INDEX(tblAEX[Close],MATCH(EDATE(tblAEX[[#This Row],[Datum]],-12),tblAEX[Datum]))-1</f>
        <v>-0.14447340691032118</v>
      </c>
      <c r="H2487" t="e">
        <f ca="1">IF(tblAEX[[#This Row],[Close]]=MinClose,tblAEX[[#This Row],[Close]],NA())</f>
        <v>#N/A</v>
      </c>
      <c r="I2487" t="e">
        <f ca="1">IF(tblAEX[[#This Row],[Close]]=MaxClose,tblAEX[[#This Row],[Close]],NA())</f>
        <v>#N/A</v>
      </c>
    </row>
    <row r="2488" spans="1:9" x14ac:dyDescent="0.25">
      <c r="A2488" s="1">
        <v>40081</v>
      </c>
      <c r="B2488">
        <v>309.20999999999998</v>
      </c>
      <c r="C2488">
        <v>309.57</v>
      </c>
      <c r="D2488">
        <v>305.63</v>
      </c>
      <c r="E2488">
        <v>305.63</v>
      </c>
      <c r="F2488">
        <f>IF(tblAEX[[#This Row],[Datum]]&lt;=INDEX(tblRecessie[Eind],MATCH(tblAEX[[#This Row],[Datum]],tblRecessie[Start])),1,NA())</f>
        <v>1</v>
      </c>
      <c r="G2488" s="3">
        <f>tblAEX[[#This Row],[Close]]/INDEX(tblAEX[Close],MATCH(EDATE(tblAEX[[#This Row],[Datum]],-12),tblAEX[Datum]))-1</f>
        <v>-0.17251929064572902</v>
      </c>
      <c r="H2488" t="e">
        <f ca="1">IF(tblAEX[[#This Row],[Close]]=MinClose,tblAEX[[#This Row],[Close]],NA())</f>
        <v>#N/A</v>
      </c>
      <c r="I2488" t="e">
        <f ca="1">IF(tblAEX[[#This Row],[Close]]=MaxClose,tblAEX[[#This Row],[Close]],NA())</f>
        <v>#N/A</v>
      </c>
    </row>
    <row r="2489" spans="1:9" x14ac:dyDescent="0.25">
      <c r="A2489" s="1">
        <v>40084</v>
      </c>
      <c r="B2489">
        <v>304.94</v>
      </c>
      <c r="C2489">
        <v>311.89999999999998</v>
      </c>
      <c r="D2489">
        <v>302.17</v>
      </c>
      <c r="E2489">
        <v>311.89999999999998</v>
      </c>
      <c r="F2489">
        <f>IF(tblAEX[[#This Row],[Datum]]&lt;=INDEX(tblRecessie[Eind],MATCH(tblAEX[[#This Row],[Datum]],tblRecessie[Start])),1,NA())</f>
        <v>1</v>
      </c>
      <c r="G2489" s="3">
        <f>tblAEX[[#This Row],[Close]]/INDEX(tblAEX[Close],MATCH(EDATE(tblAEX[[#This Row],[Datum]],-12),tblAEX[Datum]))-1</f>
        <v>-0.12036775903886288</v>
      </c>
      <c r="H2489" t="e">
        <f ca="1">IF(tblAEX[[#This Row],[Close]]=MinClose,tblAEX[[#This Row],[Close]],NA())</f>
        <v>#N/A</v>
      </c>
      <c r="I2489" t="e">
        <f ca="1">IF(tblAEX[[#This Row],[Close]]=MaxClose,tblAEX[[#This Row],[Close]],NA())</f>
        <v>#N/A</v>
      </c>
    </row>
    <row r="2490" spans="1:9" x14ac:dyDescent="0.25">
      <c r="A2490" s="1">
        <v>40085</v>
      </c>
      <c r="B2490">
        <v>312.82</v>
      </c>
      <c r="C2490">
        <v>313.97000000000003</v>
      </c>
      <c r="D2490">
        <v>310.22000000000003</v>
      </c>
      <c r="E2490">
        <v>312.12</v>
      </c>
      <c r="F2490">
        <f>IF(tblAEX[[#This Row],[Datum]]&lt;=INDEX(tblRecessie[Eind],MATCH(tblAEX[[#This Row],[Datum]],tblRecessie[Start])),1,NA())</f>
        <v>1</v>
      </c>
      <c r="G2490" s="3">
        <f>tblAEX[[#This Row],[Close]]/INDEX(tblAEX[Close],MATCH(EDATE(tblAEX[[#This Row],[Datum]],-12),tblAEX[Datum]))-1</f>
        <v>-3.5326842837274053E-2</v>
      </c>
      <c r="H2490" t="e">
        <f ca="1">IF(tblAEX[[#This Row],[Close]]=MinClose,tblAEX[[#This Row],[Close]],NA())</f>
        <v>#N/A</v>
      </c>
      <c r="I2490" t="e">
        <f ca="1">IF(tblAEX[[#This Row],[Close]]=MaxClose,tblAEX[[#This Row],[Close]],NA())</f>
        <v>#N/A</v>
      </c>
    </row>
    <row r="2491" spans="1:9" x14ac:dyDescent="0.25">
      <c r="A2491" s="1">
        <v>40086</v>
      </c>
      <c r="B2491">
        <v>312.69</v>
      </c>
      <c r="C2491">
        <v>314.39</v>
      </c>
      <c r="D2491">
        <v>308.95</v>
      </c>
      <c r="E2491">
        <v>311.35000000000002</v>
      </c>
      <c r="F2491">
        <f>IF(tblAEX[[#This Row],[Datum]]&lt;=INDEX(tblRecessie[Eind],MATCH(tblAEX[[#This Row],[Datum]],tblRecessie[Start])),1,NA())</f>
        <v>1</v>
      </c>
      <c r="G2491" s="3">
        <f>tblAEX[[#This Row],[Close]]/INDEX(tblAEX[Close],MATCH(EDATE(tblAEX[[#This Row],[Datum]],-12),tblAEX[Datum]))-1</f>
        <v>-6.0642630864383706E-2</v>
      </c>
      <c r="H2491" t="e">
        <f ca="1">IF(tblAEX[[#This Row],[Close]]=MinClose,tblAEX[[#This Row],[Close]],NA())</f>
        <v>#N/A</v>
      </c>
      <c r="I2491" t="e">
        <f ca="1">IF(tblAEX[[#This Row],[Close]]=MaxClose,tblAEX[[#This Row],[Close]],NA())</f>
        <v>#N/A</v>
      </c>
    </row>
    <row r="2492" spans="1:9" x14ac:dyDescent="0.25">
      <c r="A2492" s="1">
        <v>40087</v>
      </c>
      <c r="B2492">
        <v>312.31</v>
      </c>
      <c r="C2492">
        <v>313.67</v>
      </c>
      <c r="D2492">
        <v>305.5</v>
      </c>
      <c r="E2492">
        <v>305.74</v>
      </c>
      <c r="F2492">
        <f>IF(tblAEX[[#This Row],[Datum]]&lt;=INDEX(tblRecessie[Eind],MATCH(tblAEX[[#This Row],[Datum]],tblRecessie[Start])),1,NA())</f>
        <v>1</v>
      </c>
      <c r="G2492" s="3">
        <f>tblAEX[[#This Row],[Close]]/INDEX(tblAEX[Close],MATCH(EDATE(tblAEX[[#This Row],[Datum]],-12),tblAEX[Datum]))-1</f>
        <v>-8.5268070847295374E-2</v>
      </c>
      <c r="H2492" t="e">
        <f ca="1">IF(tblAEX[[#This Row],[Close]]=MinClose,tblAEX[[#This Row],[Close]],NA())</f>
        <v>#N/A</v>
      </c>
      <c r="I2492" t="e">
        <f ca="1">IF(tblAEX[[#This Row],[Close]]=MaxClose,tblAEX[[#This Row],[Close]],NA())</f>
        <v>#N/A</v>
      </c>
    </row>
    <row r="2493" spans="1:9" x14ac:dyDescent="0.25">
      <c r="A2493" s="1">
        <v>40088</v>
      </c>
      <c r="B2493">
        <v>302.45</v>
      </c>
      <c r="C2493">
        <v>303.08</v>
      </c>
      <c r="D2493">
        <v>296.5</v>
      </c>
      <c r="E2493">
        <v>299.3</v>
      </c>
      <c r="F2493">
        <f>IF(tblAEX[[#This Row],[Datum]]&lt;=INDEX(tblRecessie[Eind],MATCH(tblAEX[[#This Row],[Datum]],tblRecessie[Start])),1,NA())</f>
        <v>1</v>
      </c>
      <c r="G2493" s="3">
        <f>tblAEX[[#This Row],[Close]]/INDEX(tblAEX[Close],MATCH(EDATE(tblAEX[[#This Row],[Datum]],-12),tblAEX[Datum]))-1</f>
        <v>-9.5305746153613535E-2</v>
      </c>
      <c r="H2493" t="e">
        <f ca="1">IF(tblAEX[[#This Row],[Close]]=MinClose,tblAEX[[#This Row],[Close]],NA())</f>
        <v>#N/A</v>
      </c>
      <c r="I2493" t="e">
        <f ca="1">IF(tblAEX[[#This Row],[Close]]=MaxClose,tblAEX[[#This Row],[Close]],NA())</f>
        <v>#N/A</v>
      </c>
    </row>
    <row r="2494" spans="1:9" x14ac:dyDescent="0.25">
      <c r="A2494" s="1">
        <v>40091</v>
      </c>
      <c r="B2494">
        <v>300.25</v>
      </c>
      <c r="C2494">
        <v>301.73</v>
      </c>
      <c r="D2494">
        <v>298.31</v>
      </c>
      <c r="E2494">
        <v>301.22000000000003</v>
      </c>
      <c r="F2494">
        <f>IF(tblAEX[[#This Row],[Datum]]&lt;=INDEX(tblRecessie[Eind],MATCH(tblAEX[[#This Row],[Datum]],tblRecessie[Start])),1,NA())</f>
        <v>1</v>
      </c>
      <c r="G2494" s="3">
        <f>tblAEX[[#This Row],[Close]]/INDEX(tblAEX[Close],MATCH(EDATE(tblAEX[[#This Row],[Datum]],-12),tblAEX[Datum]))-1</f>
        <v>-0.1244113714318934</v>
      </c>
      <c r="H2494" t="e">
        <f ca="1">IF(tblAEX[[#This Row],[Close]]=MinClose,tblAEX[[#This Row],[Close]],NA())</f>
        <v>#N/A</v>
      </c>
      <c r="I2494" t="e">
        <f ca="1">IF(tblAEX[[#This Row],[Close]]=MaxClose,tblAEX[[#This Row],[Close]],NA())</f>
        <v>#N/A</v>
      </c>
    </row>
    <row r="2495" spans="1:9" x14ac:dyDescent="0.25">
      <c r="A2495" s="1">
        <v>40092</v>
      </c>
      <c r="B2495">
        <v>303.19</v>
      </c>
      <c r="C2495">
        <v>309.63</v>
      </c>
      <c r="D2495">
        <v>302.92</v>
      </c>
      <c r="E2495">
        <v>309.27999999999997</v>
      </c>
      <c r="F2495">
        <f>IF(tblAEX[[#This Row],[Datum]]&lt;=INDEX(tblRecessie[Eind],MATCH(tblAEX[[#This Row],[Datum]],tblRecessie[Start])),1,NA())</f>
        <v>1</v>
      </c>
      <c r="G2495" s="3">
        <f>tblAEX[[#This Row],[Close]]/INDEX(tblAEX[Close],MATCH(EDATE(tblAEX[[#This Row],[Datum]],-12),tblAEX[Datum]))-1</f>
        <v>-1.0493985154850338E-2</v>
      </c>
      <c r="H2495" t="e">
        <f ca="1">IF(tblAEX[[#This Row],[Close]]=MinClose,tblAEX[[#This Row],[Close]],NA())</f>
        <v>#N/A</v>
      </c>
      <c r="I2495" t="e">
        <f ca="1">IF(tblAEX[[#This Row],[Close]]=MaxClose,tblAEX[[#This Row],[Close]],NA())</f>
        <v>#N/A</v>
      </c>
    </row>
    <row r="2496" spans="1:9" x14ac:dyDescent="0.25">
      <c r="A2496" s="1">
        <v>40093</v>
      </c>
      <c r="B2496">
        <v>309.02999999999997</v>
      </c>
      <c r="C2496">
        <v>312.20999999999998</v>
      </c>
      <c r="D2496">
        <v>308.16000000000003</v>
      </c>
      <c r="E2496">
        <v>309.20999999999998</v>
      </c>
      <c r="F2496">
        <f>IF(tblAEX[[#This Row],[Datum]]&lt;=INDEX(tblRecessie[Eind],MATCH(tblAEX[[#This Row],[Datum]],tblRecessie[Start])),1,NA())</f>
        <v>1</v>
      </c>
      <c r="G2496" s="3">
        <f>tblAEX[[#This Row],[Close]]/INDEX(tblAEX[Close],MATCH(EDATE(tblAEX[[#This Row],[Datum]],-12),tblAEX[Datum]))-1</f>
        <v>-7.4327817993802281E-4</v>
      </c>
      <c r="H2496" t="e">
        <f ca="1">IF(tblAEX[[#This Row],[Close]]=MinClose,tblAEX[[#This Row],[Close]],NA())</f>
        <v>#N/A</v>
      </c>
      <c r="I2496" t="e">
        <f ca="1">IF(tblAEX[[#This Row],[Close]]=MaxClose,tblAEX[[#This Row],[Close]],NA())</f>
        <v>#N/A</v>
      </c>
    </row>
    <row r="2497" spans="1:9" x14ac:dyDescent="0.25">
      <c r="A2497" s="1">
        <v>40094</v>
      </c>
      <c r="B2497">
        <v>314.29000000000002</v>
      </c>
      <c r="C2497">
        <v>314.8</v>
      </c>
      <c r="D2497">
        <v>312.02999999999997</v>
      </c>
      <c r="E2497">
        <v>314.76</v>
      </c>
      <c r="F2497">
        <f>IF(tblAEX[[#This Row],[Datum]]&lt;=INDEX(tblRecessie[Eind],MATCH(tblAEX[[#This Row],[Datum]],tblRecessie[Start])),1,NA())</f>
        <v>1</v>
      </c>
      <c r="G2497" s="3">
        <f>tblAEX[[#This Row],[Close]]/INDEX(tblAEX[Close],MATCH(EDATE(tblAEX[[#This Row],[Datum]],-12),tblAEX[Datum]))-1</f>
        <v>0.10186935517748363</v>
      </c>
      <c r="H2497" t="e">
        <f ca="1">IF(tblAEX[[#This Row],[Close]]=MinClose,tblAEX[[#This Row],[Close]],NA())</f>
        <v>#N/A</v>
      </c>
      <c r="I2497" t="e">
        <f ca="1">IF(tblAEX[[#This Row],[Close]]=MaxClose,tblAEX[[#This Row],[Close]],NA())</f>
        <v>#N/A</v>
      </c>
    </row>
    <row r="2498" spans="1:9" x14ac:dyDescent="0.25">
      <c r="A2498" s="1">
        <v>40095</v>
      </c>
      <c r="B2498">
        <v>313.38</v>
      </c>
      <c r="C2498">
        <v>316.74</v>
      </c>
      <c r="D2498">
        <v>313.33</v>
      </c>
      <c r="E2498">
        <v>315.55</v>
      </c>
      <c r="F2498">
        <f>IF(tblAEX[[#This Row],[Datum]]&lt;=INDEX(tblRecessie[Eind],MATCH(tblAEX[[#This Row],[Datum]],tblRecessie[Start])),1,NA())</f>
        <v>1</v>
      </c>
      <c r="G2498" s="3">
        <f>tblAEX[[#This Row],[Close]]/INDEX(tblAEX[Close],MATCH(EDATE(tblAEX[[#This Row],[Datum]],-12),tblAEX[Datum]))-1</f>
        <v>0.11909068340603612</v>
      </c>
      <c r="H2498" t="e">
        <f ca="1">IF(tblAEX[[#This Row],[Close]]=MinClose,tblAEX[[#This Row],[Close]],NA())</f>
        <v>#N/A</v>
      </c>
      <c r="I2498" t="e">
        <f ca="1">IF(tblAEX[[#This Row],[Close]]=MaxClose,tblAEX[[#This Row],[Close]],NA())</f>
        <v>#N/A</v>
      </c>
    </row>
    <row r="2499" spans="1:9" x14ac:dyDescent="0.25">
      <c r="A2499" s="1">
        <v>40098</v>
      </c>
      <c r="B2499">
        <v>318.18</v>
      </c>
      <c r="C2499">
        <v>321.75</v>
      </c>
      <c r="D2499">
        <v>318.18</v>
      </c>
      <c r="E2499">
        <v>320.70999999999998</v>
      </c>
      <c r="F2499">
        <f>IF(tblAEX[[#This Row],[Datum]]&lt;=INDEX(tblRecessie[Eind],MATCH(tblAEX[[#This Row],[Datum]],tblRecessie[Start])),1,NA())</f>
        <v>1</v>
      </c>
      <c r="G2499" s="3">
        <f>tblAEX[[#This Row],[Close]]/INDEX(tblAEX[Close],MATCH(EDATE(tblAEX[[#This Row],[Datum]],-12),tblAEX[Datum]))-1</f>
        <v>0.24282115869017629</v>
      </c>
      <c r="H2499" t="e">
        <f ca="1">IF(tblAEX[[#This Row],[Close]]=MinClose,tblAEX[[#This Row],[Close]],NA())</f>
        <v>#N/A</v>
      </c>
      <c r="I2499" t="e">
        <f ca="1">IF(tblAEX[[#This Row],[Close]]=MaxClose,tblAEX[[#This Row],[Close]],NA())</f>
        <v>#N/A</v>
      </c>
    </row>
    <row r="2500" spans="1:9" x14ac:dyDescent="0.25">
      <c r="A2500" s="1">
        <v>40099</v>
      </c>
      <c r="B2500">
        <v>320.74</v>
      </c>
      <c r="C2500">
        <v>322.02999999999997</v>
      </c>
      <c r="D2500">
        <v>318.64</v>
      </c>
      <c r="E2500">
        <v>319.52999999999997</v>
      </c>
      <c r="F2500">
        <f>IF(tblAEX[[#This Row],[Datum]]&lt;=INDEX(tblRecessie[Eind],MATCH(tblAEX[[#This Row],[Datum]],tblRecessie[Start])),1,NA())</f>
        <v>1</v>
      </c>
      <c r="G2500" s="3">
        <f>tblAEX[[#This Row],[Close]]/INDEX(tblAEX[Close],MATCH(EDATE(tblAEX[[#This Row],[Datum]],-12),tblAEX[Datum]))-1</f>
        <v>0.12009675044694501</v>
      </c>
      <c r="H2500" t="e">
        <f ca="1">IF(tblAEX[[#This Row],[Close]]=MinClose,tblAEX[[#This Row],[Close]],NA())</f>
        <v>#N/A</v>
      </c>
      <c r="I2500" t="e">
        <f ca="1">IF(tblAEX[[#This Row],[Close]]=MaxClose,tblAEX[[#This Row],[Close]],NA())</f>
        <v>#N/A</v>
      </c>
    </row>
    <row r="2501" spans="1:9" x14ac:dyDescent="0.25">
      <c r="A2501" s="1">
        <v>40100</v>
      </c>
      <c r="B2501">
        <v>324</v>
      </c>
      <c r="C2501">
        <v>326.54000000000002</v>
      </c>
      <c r="D2501">
        <v>323.8</v>
      </c>
      <c r="E2501">
        <v>325.47000000000003</v>
      </c>
      <c r="F2501">
        <f>IF(tblAEX[[#This Row],[Datum]]&lt;=INDEX(tblRecessie[Eind],MATCH(tblAEX[[#This Row],[Datum]],tblRecessie[Start])),1,NA())</f>
        <v>1</v>
      </c>
      <c r="G2501" s="3">
        <f>tblAEX[[#This Row],[Close]]/INDEX(tblAEX[Close],MATCH(EDATE(tblAEX[[#This Row],[Datum]],-12),tblAEX[Datum]))-1</f>
        <v>0.14396682014691931</v>
      </c>
      <c r="H2501" t="e">
        <f ca="1">IF(tblAEX[[#This Row],[Close]]=MinClose,tblAEX[[#This Row],[Close]],NA())</f>
        <v>#N/A</v>
      </c>
      <c r="I2501" t="e">
        <f ca="1">IF(tblAEX[[#This Row],[Close]]=MaxClose,tblAEX[[#This Row],[Close]],NA())</f>
        <v>#N/A</v>
      </c>
    </row>
    <row r="2502" spans="1:9" x14ac:dyDescent="0.25">
      <c r="A2502" s="1">
        <v>40101</v>
      </c>
      <c r="B2502">
        <v>326.64</v>
      </c>
      <c r="C2502">
        <v>326.83999999999997</v>
      </c>
      <c r="D2502">
        <v>323.77999999999997</v>
      </c>
      <c r="E2502">
        <v>325.19</v>
      </c>
      <c r="F2502">
        <f>IF(tblAEX[[#This Row],[Datum]]&lt;=INDEX(tblRecessie[Eind],MATCH(tblAEX[[#This Row],[Datum]],tblRecessie[Start])),1,NA())</f>
        <v>1</v>
      </c>
      <c r="G2502" s="3">
        <f>tblAEX[[#This Row],[Close]]/INDEX(tblAEX[Close],MATCH(EDATE(tblAEX[[#This Row],[Datum]],-12),tblAEX[Datum]))-1</f>
        <v>0.23646387832699611</v>
      </c>
      <c r="H2502" t="e">
        <f ca="1">IF(tblAEX[[#This Row],[Close]]=MinClose,tblAEX[[#This Row],[Close]],NA())</f>
        <v>#N/A</v>
      </c>
      <c r="I2502" t="e">
        <f ca="1">IF(tblAEX[[#This Row],[Close]]=MaxClose,tblAEX[[#This Row],[Close]],NA())</f>
        <v>#N/A</v>
      </c>
    </row>
    <row r="2503" spans="1:9" x14ac:dyDescent="0.25">
      <c r="A2503" s="1">
        <v>40102</v>
      </c>
      <c r="B2503">
        <v>326.61</v>
      </c>
      <c r="C2503">
        <v>328.51</v>
      </c>
      <c r="D2503">
        <v>321.64999999999998</v>
      </c>
      <c r="E2503">
        <v>322.31</v>
      </c>
      <c r="F2503">
        <f>IF(tblAEX[[#This Row],[Datum]]&lt;=INDEX(tblRecessie[Eind],MATCH(tblAEX[[#This Row],[Datum]],tblRecessie[Start])),1,NA())</f>
        <v>1</v>
      </c>
      <c r="G2503" s="3">
        <f>tblAEX[[#This Row],[Close]]/INDEX(tblAEX[Close],MATCH(EDATE(tblAEX[[#This Row],[Datum]],-12),tblAEX[Datum]))-1</f>
        <v>0.29942751169166271</v>
      </c>
      <c r="H2503" t="e">
        <f ca="1">IF(tblAEX[[#This Row],[Close]]=MinClose,tblAEX[[#This Row],[Close]],NA())</f>
        <v>#N/A</v>
      </c>
      <c r="I2503" t="e">
        <f ca="1">IF(tblAEX[[#This Row],[Close]]=MaxClose,tblAEX[[#This Row],[Close]],NA())</f>
        <v>#N/A</v>
      </c>
    </row>
    <row r="2504" spans="1:9" x14ac:dyDescent="0.25">
      <c r="A2504" s="1">
        <v>40105</v>
      </c>
      <c r="B2504">
        <v>323.75</v>
      </c>
      <c r="C2504">
        <v>327.27999999999997</v>
      </c>
      <c r="D2504">
        <v>323.75</v>
      </c>
      <c r="E2504">
        <v>327.02999999999997</v>
      </c>
      <c r="F2504">
        <f>IF(tblAEX[[#This Row],[Datum]]&lt;=INDEX(tblRecessie[Eind],MATCH(tblAEX[[#This Row],[Datum]],tblRecessie[Start])),1,NA())</f>
        <v>1</v>
      </c>
      <c r="G2504" s="3">
        <f>tblAEX[[#This Row],[Close]]/INDEX(tblAEX[Close],MATCH(EDATE(tblAEX[[#This Row],[Datum]],-12),tblAEX[Datum]))-1</f>
        <v>0.29640053912629827</v>
      </c>
      <c r="H2504" t="e">
        <f ca="1">IF(tblAEX[[#This Row],[Close]]=MinClose,tblAEX[[#This Row],[Close]],NA())</f>
        <v>#N/A</v>
      </c>
      <c r="I2504" t="e">
        <f ca="1">IF(tblAEX[[#This Row],[Close]]=MaxClose,tblAEX[[#This Row],[Close]],NA())</f>
        <v>#N/A</v>
      </c>
    </row>
    <row r="2505" spans="1:9" x14ac:dyDescent="0.25">
      <c r="A2505" s="1">
        <v>40106</v>
      </c>
      <c r="B2505">
        <v>328.29</v>
      </c>
      <c r="C2505">
        <v>328.47</v>
      </c>
      <c r="D2505">
        <v>324.47000000000003</v>
      </c>
      <c r="E2505">
        <v>324.92</v>
      </c>
      <c r="F2505">
        <f>IF(tblAEX[[#This Row],[Datum]]&lt;=INDEX(tblRecessie[Eind],MATCH(tblAEX[[#This Row],[Datum]],tblRecessie[Start])),1,NA())</f>
        <v>1</v>
      </c>
      <c r="G2505" s="3">
        <f>tblAEX[[#This Row],[Close]]/INDEX(tblAEX[Close],MATCH(EDATE(tblAEX[[#This Row],[Datum]],-12),tblAEX[Datum]))-1</f>
        <v>0.20604283434170956</v>
      </c>
      <c r="H2505" t="e">
        <f ca="1">IF(tblAEX[[#This Row],[Close]]=MinClose,tblAEX[[#This Row],[Close]],NA())</f>
        <v>#N/A</v>
      </c>
      <c r="I2505" t="e">
        <f ca="1">IF(tblAEX[[#This Row],[Close]]=MaxClose,tblAEX[[#This Row],[Close]],NA())</f>
        <v>#N/A</v>
      </c>
    </row>
    <row r="2506" spans="1:9" x14ac:dyDescent="0.25">
      <c r="A2506" s="1">
        <v>40107</v>
      </c>
      <c r="B2506">
        <v>326.42</v>
      </c>
      <c r="C2506">
        <v>327.14999999999998</v>
      </c>
      <c r="D2506">
        <v>320.85000000000002</v>
      </c>
      <c r="E2506">
        <v>325.5</v>
      </c>
      <c r="F2506">
        <f>IF(tblAEX[[#This Row],[Datum]]&lt;=INDEX(tblRecessie[Eind],MATCH(tblAEX[[#This Row],[Datum]],tblRecessie[Start])),1,NA())</f>
        <v>1</v>
      </c>
      <c r="G2506" s="3">
        <f>tblAEX[[#This Row],[Close]]/INDEX(tblAEX[Close],MATCH(EDATE(tblAEX[[#This Row],[Datum]],-12),tblAEX[Datum]))-1</f>
        <v>0.20841995841995842</v>
      </c>
      <c r="H2506" t="e">
        <f ca="1">IF(tblAEX[[#This Row],[Close]]=MinClose,tblAEX[[#This Row],[Close]],NA())</f>
        <v>#N/A</v>
      </c>
      <c r="I2506" t="e">
        <f ca="1">IF(tblAEX[[#This Row],[Close]]=MaxClose,tblAEX[[#This Row],[Close]],NA())</f>
        <v>#N/A</v>
      </c>
    </row>
    <row r="2507" spans="1:9" x14ac:dyDescent="0.25">
      <c r="A2507" s="1">
        <v>40108</v>
      </c>
      <c r="B2507">
        <v>321.06</v>
      </c>
      <c r="C2507">
        <v>321.79000000000002</v>
      </c>
      <c r="D2507">
        <v>318.70999999999998</v>
      </c>
      <c r="E2507">
        <v>320.69</v>
      </c>
      <c r="F2507">
        <f>IF(tblAEX[[#This Row],[Datum]]&lt;=INDEX(tblRecessie[Eind],MATCH(tblAEX[[#This Row],[Datum]],tblRecessie[Start])),1,NA())</f>
        <v>1</v>
      </c>
      <c r="G2507" s="3">
        <f>tblAEX[[#This Row],[Close]]/INDEX(tblAEX[Close],MATCH(EDATE(tblAEX[[#This Row],[Datum]],-12),tblAEX[Datum]))-1</f>
        <v>0.25721342323976781</v>
      </c>
      <c r="H2507" t="e">
        <f ca="1">IF(tblAEX[[#This Row],[Close]]=MinClose,tblAEX[[#This Row],[Close]],NA())</f>
        <v>#N/A</v>
      </c>
      <c r="I2507" t="e">
        <f ca="1">IF(tblAEX[[#This Row],[Close]]=MaxClose,tblAEX[[#This Row],[Close]],NA())</f>
        <v>#N/A</v>
      </c>
    </row>
    <row r="2508" spans="1:9" x14ac:dyDescent="0.25">
      <c r="A2508" s="1">
        <v>40109</v>
      </c>
      <c r="B2508">
        <v>323.97000000000003</v>
      </c>
      <c r="C2508">
        <v>325.37</v>
      </c>
      <c r="D2508">
        <v>319.61</v>
      </c>
      <c r="E2508">
        <v>320.14</v>
      </c>
      <c r="F2508">
        <f>IF(tblAEX[[#This Row],[Datum]]&lt;=INDEX(tblRecessie[Eind],MATCH(tblAEX[[#This Row],[Datum]],tblRecessie[Start])),1,NA())</f>
        <v>1</v>
      </c>
      <c r="G2508" s="3">
        <f>tblAEX[[#This Row],[Close]]/INDEX(tblAEX[Close],MATCH(EDATE(tblAEX[[#This Row],[Datum]],-12),tblAEX[Datum]))-1</f>
        <v>0.24157455885204571</v>
      </c>
      <c r="H2508" t="e">
        <f ca="1">IF(tblAEX[[#This Row],[Close]]=MinClose,tblAEX[[#This Row],[Close]],NA())</f>
        <v>#N/A</v>
      </c>
      <c r="I2508" t="e">
        <f ca="1">IF(tblAEX[[#This Row],[Close]]=MaxClose,tblAEX[[#This Row],[Close]],NA())</f>
        <v>#N/A</v>
      </c>
    </row>
    <row r="2509" spans="1:9" x14ac:dyDescent="0.25">
      <c r="A2509" s="1">
        <v>40112</v>
      </c>
      <c r="B2509">
        <v>321.20999999999998</v>
      </c>
      <c r="C2509">
        <v>321.89999999999998</v>
      </c>
      <c r="D2509">
        <v>312.14999999999998</v>
      </c>
      <c r="E2509">
        <v>312.64999999999998</v>
      </c>
      <c r="F2509">
        <f>IF(tblAEX[[#This Row],[Datum]]&lt;=INDEX(tblRecessie[Eind],MATCH(tblAEX[[#This Row],[Datum]],tblRecessie[Start])),1,NA())</f>
        <v>1</v>
      </c>
      <c r="G2509" s="3">
        <f>tblAEX[[#This Row],[Close]]/INDEX(tblAEX[Close],MATCH(EDATE(tblAEX[[#This Row],[Datum]],-12),tblAEX[Datum]))-1</f>
        <v>0.27134840598568633</v>
      </c>
      <c r="H2509" t="e">
        <f ca="1">IF(tblAEX[[#This Row],[Close]]=MinClose,tblAEX[[#This Row],[Close]],NA())</f>
        <v>#N/A</v>
      </c>
      <c r="I2509" t="e">
        <f ca="1">IF(tblAEX[[#This Row],[Close]]=MaxClose,tblAEX[[#This Row],[Close]],NA())</f>
        <v>#N/A</v>
      </c>
    </row>
    <row r="2510" spans="1:9" x14ac:dyDescent="0.25">
      <c r="A2510" s="1">
        <v>40113</v>
      </c>
      <c r="B2510">
        <v>312.48</v>
      </c>
      <c r="C2510">
        <v>314.73</v>
      </c>
      <c r="D2510">
        <v>310.13</v>
      </c>
      <c r="E2510">
        <v>311.13</v>
      </c>
      <c r="F2510">
        <f>IF(tblAEX[[#This Row],[Datum]]&lt;=INDEX(tblRecessie[Eind],MATCH(tblAEX[[#This Row],[Datum]],tblRecessie[Start])),1,NA())</f>
        <v>1</v>
      </c>
      <c r="G2510" s="3">
        <f>tblAEX[[#This Row],[Close]]/INDEX(tblAEX[Close],MATCH(EDATE(tblAEX[[#This Row],[Datum]],-12),tblAEX[Datum]))-1</f>
        <v>0.31223112610712778</v>
      </c>
      <c r="H2510" t="e">
        <f ca="1">IF(tblAEX[[#This Row],[Close]]=MinClose,tblAEX[[#This Row],[Close]],NA())</f>
        <v>#N/A</v>
      </c>
      <c r="I2510" t="e">
        <f ca="1">IF(tblAEX[[#This Row],[Close]]=MaxClose,tblAEX[[#This Row],[Close]],NA())</f>
        <v>#N/A</v>
      </c>
    </row>
    <row r="2511" spans="1:9" x14ac:dyDescent="0.25">
      <c r="A2511" s="1">
        <v>40114</v>
      </c>
      <c r="B2511">
        <v>309.72000000000003</v>
      </c>
      <c r="C2511">
        <v>310</v>
      </c>
      <c r="D2511">
        <v>303.14999999999998</v>
      </c>
      <c r="E2511">
        <v>303.29000000000002</v>
      </c>
      <c r="F2511">
        <f>IF(tblAEX[[#This Row],[Datum]]&lt;=INDEX(tblRecessie[Eind],MATCH(tblAEX[[#This Row],[Datum]],tblRecessie[Start])),1,NA())</f>
        <v>1</v>
      </c>
      <c r="G2511" s="3">
        <f>tblAEX[[#This Row],[Close]]/INDEX(tblAEX[Close],MATCH(EDATE(tblAEX[[#This Row],[Datum]],-12),tblAEX[Datum]))-1</f>
        <v>0.27454193982181874</v>
      </c>
      <c r="H2511" t="e">
        <f ca="1">IF(tblAEX[[#This Row],[Close]]=MinClose,tblAEX[[#This Row],[Close]],NA())</f>
        <v>#N/A</v>
      </c>
      <c r="I2511" t="e">
        <f ca="1">IF(tblAEX[[#This Row],[Close]]=MaxClose,tblAEX[[#This Row],[Close]],NA())</f>
        <v>#N/A</v>
      </c>
    </row>
    <row r="2512" spans="1:9" x14ac:dyDescent="0.25">
      <c r="A2512" s="1">
        <v>40115</v>
      </c>
      <c r="B2512">
        <v>301.86</v>
      </c>
      <c r="C2512">
        <v>309.83</v>
      </c>
      <c r="D2512">
        <v>301.25</v>
      </c>
      <c r="E2512">
        <v>309.64999999999998</v>
      </c>
      <c r="F2512">
        <f>IF(tblAEX[[#This Row],[Datum]]&lt;=INDEX(tblRecessie[Eind],MATCH(tblAEX[[#This Row],[Datum]],tblRecessie[Start])),1,NA())</f>
        <v>1</v>
      </c>
      <c r="G2512" s="3">
        <f>tblAEX[[#This Row],[Close]]/INDEX(tblAEX[Close],MATCH(EDATE(tblAEX[[#This Row],[Datum]],-12),tblAEX[Datum]))-1</f>
        <v>0.19288851221203474</v>
      </c>
      <c r="H2512" t="e">
        <f ca="1">IF(tblAEX[[#This Row],[Close]]=MinClose,tblAEX[[#This Row],[Close]],NA())</f>
        <v>#N/A</v>
      </c>
      <c r="I2512" t="e">
        <f ca="1">IF(tblAEX[[#This Row],[Close]]=MaxClose,tblAEX[[#This Row],[Close]],NA())</f>
        <v>#N/A</v>
      </c>
    </row>
    <row r="2513" spans="1:9" x14ac:dyDescent="0.25">
      <c r="A2513" s="1">
        <v>40116</v>
      </c>
      <c r="B2513">
        <v>310.08999999999997</v>
      </c>
      <c r="C2513">
        <v>310.79000000000002</v>
      </c>
      <c r="D2513">
        <v>301.41000000000003</v>
      </c>
      <c r="E2513">
        <v>302.36</v>
      </c>
      <c r="F2513">
        <f>IF(tblAEX[[#This Row],[Datum]]&lt;=INDEX(tblRecessie[Eind],MATCH(tblAEX[[#This Row],[Datum]],tblRecessie[Start])),1,NA())</f>
        <v>1</v>
      </c>
      <c r="G2513" s="3">
        <f>tblAEX[[#This Row],[Close]]/INDEX(tblAEX[Close],MATCH(EDATE(tblAEX[[#This Row],[Datum]],-12),tblAEX[Datum]))-1</f>
        <v>0.17352998253444607</v>
      </c>
      <c r="H2513" t="e">
        <f ca="1">IF(tblAEX[[#This Row],[Close]]=MinClose,tblAEX[[#This Row],[Close]],NA())</f>
        <v>#N/A</v>
      </c>
      <c r="I2513" t="e">
        <f ca="1">IF(tblAEX[[#This Row],[Close]]=MaxClose,tblAEX[[#This Row],[Close]],NA())</f>
        <v>#N/A</v>
      </c>
    </row>
    <row r="2514" spans="1:9" x14ac:dyDescent="0.25">
      <c r="A2514" s="1">
        <v>40119</v>
      </c>
      <c r="B2514">
        <v>302.11</v>
      </c>
      <c r="C2514">
        <v>304.69</v>
      </c>
      <c r="D2514">
        <v>299.88</v>
      </c>
      <c r="E2514">
        <v>302.82</v>
      </c>
      <c r="F2514">
        <f>IF(tblAEX[[#This Row],[Datum]]&lt;=INDEX(tblRecessie[Eind],MATCH(tblAEX[[#This Row],[Datum]],tblRecessie[Start])),1,NA())</f>
        <v>1</v>
      </c>
      <c r="G2514" s="3">
        <f>tblAEX[[#This Row],[Close]]/INDEX(tblAEX[Close],MATCH(EDATE(tblAEX[[#This Row],[Datum]],-12),tblAEX[Datum]))-1</f>
        <v>0.1312338899473271</v>
      </c>
      <c r="H2514" t="e">
        <f ca="1">IF(tblAEX[[#This Row],[Close]]=MinClose,tblAEX[[#This Row],[Close]],NA())</f>
        <v>#N/A</v>
      </c>
      <c r="I2514" t="e">
        <f ca="1">IF(tblAEX[[#This Row],[Close]]=MaxClose,tblAEX[[#This Row],[Close]],NA())</f>
        <v>#N/A</v>
      </c>
    </row>
    <row r="2515" spans="1:9" x14ac:dyDescent="0.25">
      <c r="A2515" s="1">
        <v>40120</v>
      </c>
      <c r="B2515">
        <v>300.77999999999997</v>
      </c>
      <c r="C2515">
        <v>301.68</v>
      </c>
      <c r="D2515">
        <v>296.98</v>
      </c>
      <c r="E2515">
        <v>300.11</v>
      </c>
      <c r="F2515">
        <f>IF(tblAEX[[#This Row],[Datum]]&lt;=INDEX(tblRecessie[Eind],MATCH(tblAEX[[#This Row],[Datum]],tblRecessie[Start])),1,NA())</f>
        <v>1</v>
      </c>
      <c r="G2515" s="3">
        <f>tblAEX[[#This Row],[Close]]/INDEX(tblAEX[Close],MATCH(EDATE(tblAEX[[#This Row],[Datum]],-12),tblAEX[Datum]))-1</f>
        <v>9.9263763232116053E-2</v>
      </c>
      <c r="H2515" t="e">
        <f ca="1">IF(tblAEX[[#This Row],[Close]]=MinClose,tblAEX[[#This Row],[Close]],NA())</f>
        <v>#N/A</v>
      </c>
      <c r="I2515" t="e">
        <f ca="1">IF(tblAEX[[#This Row],[Close]]=MaxClose,tblAEX[[#This Row],[Close]],NA())</f>
        <v>#N/A</v>
      </c>
    </row>
    <row r="2516" spans="1:9" x14ac:dyDescent="0.25">
      <c r="A2516" s="1">
        <v>40121</v>
      </c>
      <c r="B2516">
        <v>302.66000000000003</v>
      </c>
      <c r="C2516">
        <v>306.79000000000002</v>
      </c>
      <c r="D2516">
        <v>302.10000000000002</v>
      </c>
      <c r="E2516">
        <v>305.88</v>
      </c>
      <c r="F2516">
        <f>IF(tblAEX[[#This Row],[Datum]]&lt;=INDEX(tblRecessie[Eind],MATCH(tblAEX[[#This Row],[Datum]],tblRecessie[Start])),1,NA())</f>
        <v>1</v>
      </c>
      <c r="G2516" s="3">
        <f>tblAEX[[#This Row],[Close]]/INDEX(tblAEX[Close],MATCH(EDATE(tblAEX[[#This Row],[Datum]],-12),tblAEX[Datum]))-1</f>
        <v>5.0664651530244242E-2</v>
      </c>
      <c r="H2516" t="e">
        <f ca="1">IF(tblAEX[[#This Row],[Close]]=MinClose,tblAEX[[#This Row],[Close]],NA())</f>
        <v>#N/A</v>
      </c>
      <c r="I2516" t="e">
        <f ca="1">IF(tblAEX[[#This Row],[Close]]=MaxClose,tblAEX[[#This Row],[Close]],NA())</f>
        <v>#N/A</v>
      </c>
    </row>
    <row r="2517" spans="1:9" x14ac:dyDescent="0.25">
      <c r="A2517" s="1">
        <v>40122</v>
      </c>
      <c r="B2517">
        <v>302.33</v>
      </c>
      <c r="C2517">
        <v>309.12</v>
      </c>
      <c r="D2517">
        <v>299.63</v>
      </c>
      <c r="E2517">
        <v>307.83</v>
      </c>
      <c r="F2517">
        <f>IF(tblAEX[[#This Row],[Datum]]&lt;=INDEX(tblRecessie[Eind],MATCH(tblAEX[[#This Row],[Datum]],tblRecessie[Start])),1,NA())</f>
        <v>1</v>
      </c>
      <c r="G2517" s="3">
        <f>tblAEX[[#This Row],[Close]]/INDEX(tblAEX[Close],MATCH(EDATE(tblAEX[[#This Row],[Datum]],-12),tblAEX[Datum]))-1</f>
        <v>0.10159604924133969</v>
      </c>
      <c r="H2517" t="e">
        <f ca="1">IF(tblAEX[[#This Row],[Close]]=MinClose,tblAEX[[#This Row],[Close]],NA())</f>
        <v>#N/A</v>
      </c>
      <c r="I2517" t="e">
        <f ca="1">IF(tblAEX[[#This Row],[Close]]=MaxClose,tblAEX[[#This Row],[Close]],NA())</f>
        <v>#N/A</v>
      </c>
    </row>
    <row r="2518" spans="1:9" x14ac:dyDescent="0.25">
      <c r="A2518" s="1">
        <v>40123</v>
      </c>
      <c r="B2518">
        <v>308.44</v>
      </c>
      <c r="C2518">
        <v>309.75</v>
      </c>
      <c r="D2518">
        <v>303.55</v>
      </c>
      <c r="E2518">
        <v>307.14</v>
      </c>
      <c r="F2518">
        <f>IF(tblAEX[[#This Row],[Datum]]&lt;=INDEX(tblRecessie[Eind],MATCH(tblAEX[[#This Row],[Datum]],tblRecessie[Start])),1,NA())</f>
        <v>1</v>
      </c>
      <c r="G2518" s="3">
        <f>tblAEX[[#This Row],[Close]]/INDEX(tblAEX[Close],MATCH(EDATE(tblAEX[[#This Row],[Datum]],-12),tblAEX[Datum]))-1</f>
        <v>0.17854264993668689</v>
      </c>
      <c r="H2518" t="e">
        <f ca="1">IF(tblAEX[[#This Row],[Close]]=MinClose,tblAEX[[#This Row],[Close]],NA())</f>
        <v>#N/A</v>
      </c>
      <c r="I2518" t="e">
        <f ca="1">IF(tblAEX[[#This Row],[Close]]=MaxClose,tblAEX[[#This Row],[Close]],NA())</f>
        <v>#N/A</v>
      </c>
    </row>
    <row r="2519" spans="1:9" x14ac:dyDescent="0.25">
      <c r="A2519" s="1">
        <v>40126</v>
      </c>
      <c r="B2519">
        <v>310.5</v>
      </c>
      <c r="C2519">
        <v>314.60000000000002</v>
      </c>
      <c r="D2519">
        <v>310.41000000000003</v>
      </c>
      <c r="E2519">
        <v>314.45999999999998</v>
      </c>
      <c r="F2519">
        <f>IF(tblAEX[[#This Row],[Datum]]&lt;=INDEX(tblRecessie[Eind],MATCH(tblAEX[[#This Row],[Datum]],tblRecessie[Start])),1,NA())</f>
        <v>1</v>
      </c>
      <c r="G2519" s="3">
        <f>tblAEX[[#This Row],[Close]]/INDEX(tblAEX[Close],MATCH(EDATE(tblAEX[[#This Row],[Datum]],-12),tblAEX[Datum]))-1</f>
        <v>0.18342616287821745</v>
      </c>
      <c r="H2519" t="e">
        <f ca="1">IF(tblAEX[[#This Row],[Close]]=MinClose,tblAEX[[#This Row],[Close]],NA())</f>
        <v>#N/A</v>
      </c>
      <c r="I2519" t="e">
        <f ca="1">IF(tblAEX[[#This Row],[Close]]=MaxClose,tblAEX[[#This Row],[Close]],NA())</f>
        <v>#N/A</v>
      </c>
    </row>
    <row r="2520" spans="1:9" x14ac:dyDescent="0.25">
      <c r="A2520" s="1">
        <v>40127</v>
      </c>
      <c r="B2520">
        <v>314.91000000000003</v>
      </c>
      <c r="C2520">
        <v>315.52</v>
      </c>
      <c r="D2520">
        <v>312.62</v>
      </c>
      <c r="E2520">
        <v>313.26</v>
      </c>
      <c r="F2520">
        <f>IF(tblAEX[[#This Row],[Datum]]&lt;=INDEX(tblRecessie[Eind],MATCH(tblAEX[[#This Row],[Datum]],tblRecessie[Start])),1,NA())</f>
        <v>1</v>
      </c>
      <c r="G2520" s="3">
        <f>tblAEX[[#This Row],[Close]]/INDEX(tblAEX[Close],MATCH(EDATE(tblAEX[[#This Row],[Datum]],-12),tblAEX[Datum]))-1</f>
        <v>0.17268745554598874</v>
      </c>
      <c r="H2520" t="e">
        <f ca="1">IF(tblAEX[[#This Row],[Close]]=MinClose,tblAEX[[#This Row],[Close]],NA())</f>
        <v>#N/A</v>
      </c>
      <c r="I2520" t="e">
        <f ca="1">IF(tblAEX[[#This Row],[Close]]=MaxClose,tblAEX[[#This Row],[Close]],NA())</f>
        <v>#N/A</v>
      </c>
    </row>
    <row r="2521" spans="1:9" x14ac:dyDescent="0.25">
      <c r="A2521" s="1">
        <v>40128</v>
      </c>
      <c r="B2521">
        <v>316.67</v>
      </c>
      <c r="C2521">
        <v>320.06</v>
      </c>
      <c r="D2521">
        <v>316.67</v>
      </c>
      <c r="E2521">
        <v>317.97000000000003</v>
      </c>
      <c r="F2521">
        <f>IF(tblAEX[[#This Row],[Datum]]&lt;=INDEX(tblRecessie[Eind],MATCH(tblAEX[[#This Row],[Datum]],tblRecessie[Start])),1,NA())</f>
        <v>1</v>
      </c>
      <c r="G2521" s="3">
        <f>tblAEX[[#This Row],[Close]]/INDEX(tblAEX[Close],MATCH(EDATE(tblAEX[[#This Row],[Datum]],-12),tblAEX[Datum]))-1</f>
        <v>0.23661183059152968</v>
      </c>
      <c r="H2521" t="e">
        <f ca="1">IF(tblAEX[[#This Row],[Close]]=MinClose,tblAEX[[#This Row],[Close]],NA())</f>
        <v>#N/A</v>
      </c>
      <c r="I2521" t="e">
        <f ca="1">IF(tblAEX[[#This Row],[Close]]=MaxClose,tblAEX[[#This Row],[Close]],NA())</f>
        <v>#N/A</v>
      </c>
    </row>
    <row r="2522" spans="1:9" x14ac:dyDescent="0.25">
      <c r="A2522" s="1">
        <v>40129</v>
      </c>
      <c r="B2522">
        <v>316.94</v>
      </c>
      <c r="C2522">
        <v>320.06</v>
      </c>
      <c r="D2522">
        <v>316.57</v>
      </c>
      <c r="E2522">
        <v>317.06</v>
      </c>
      <c r="F2522">
        <f>IF(tblAEX[[#This Row],[Datum]]&lt;=INDEX(tblRecessie[Eind],MATCH(tblAEX[[#This Row],[Datum]],tblRecessie[Start])),1,NA())</f>
        <v>1</v>
      </c>
      <c r="G2522" s="3">
        <f>tblAEX[[#This Row],[Close]]/INDEX(tblAEX[Close],MATCH(EDATE(tblAEX[[#This Row],[Datum]],-12),tblAEX[Datum]))-1</f>
        <v>0.2720561685055165</v>
      </c>
      <c r="H2522" t="e">
        <f ca="1">IF(tblAEX[[#This Row],[Close]]=MinClose,tblAEX[[#This Row],[Close]],NA())</f>
        <v>#N/A</v>
      </c>
      <c r="I2522" t="e">
        <f ca="1">IF(tblAEX[[#This Row],[Close]]=MaxClose,tblAEX[[#This Row],[Close]],NA())</f>
        <v>#N/A</v>
      </c>
    </row>
    <row r="2523" spans="1:9" x14ac:dyDescent="0.25">
      <c r="A2523" s="1">
        <v>40130</v>
      </c>
      <c r="B2523">
        <v>316.77999999999997</v>
      </c>
      <c r="C2523">
        <v>317.99</v>
      </c>
      <c r="D2523">
        <v>314.72000000000003</v>
      </c>
      <c r="E2523">
        <v>317.37</v>
      </c>
      <c r="F2523">
        <f>IF(tblAEX[[#This Row],[Datum]]&lt;=INDEX(tblRecessie[Eind],MATCH(tblAEX[[#This Row],[Datum]],tblRecessie[Start])),1,NA())</f>
        <v>1</v>
      </c>
      <c r="G2523" s="3">
        <f>tblAEX[[#This Row],[Close]]/INDEX(tblAEX[Close],MATCH(EDATE(tblAEX[[#This Row],[Datum]],-12),tblAEX[Datum]))-1</f>
        <v>0.2696831493038887</v>
      </c>
      <c r="H2523" t="e">
        <f ca="1">IF(tblAEX[[#This Row],[Close]]=MinClose,tblAEX[[#This Row],[Close]],NA())</f>
        <v>#N/A</v>
      </c>
      <c r="I2523" t="e">
        <f ca="1">IF(tblAEX[[#This Row],[Close]]=MaxClose,tblAEX[[#This Row],[Close]],NA())</f>
        <v>#N/A</v>
      </c>
    </row>
    <row r="2524" spans="1:9" x14ac:dyDescent="0.25">
      <c r="A2524" s="1">
        <v>40133</v>
      </c>
      <c r="B2524">
        <v>320.74</v>
      </c>
      <c r="C2524">
        <v>322.48</v>
      </c>
      <c r="D2524">
        <v>319.82</v>
      </c>
      <c r="E2524">
        <v>322.16000000000003</v>
      </c>
      <c r="F2524">
        <f>IF(tblAEX[[#This Row],[Datum]]&lt;=INDEX(tblRecessie[Eind],MATCH(tblAEX[[#This Row],[Datum]],tblRecessie[Start])),1,NA())</f>
        <v>1</v>
      </c>
      <c r="G2524" s="3">
        <f>tblAEX[[#This Row],[Close]]/INDEX(tblAEX[Close],MATCH(EDATE(tblAEX[[#This Row],[Datum]],-12),tblAEX[Datum]))-1</f>
        <v>0.27603279597575958</v>
      </c>
      <c r="H2524" t="e">
        <f ca="1">IF(tblAEX[[#This Row],[Close]]=MinClose,tblAEX[[#This Row],[Close]],NA())</f>
        <v>#N/A</v>
      </c>
      <c r="I2524" t="e">
        <f ca="1">IF(tblAEX[[#This Row],[Close]]=MaxClose,tblAEX[[#This Row],[Close]],NA())</f>
        <v>#N/A</v>
      </c>
    </row>
    <row r="2525" spans="1:9" x14ac:dyDescent="0.25">
      <c r="A2525" s="1">
        <v>40134</v>
      </c>
      <c r="B2525">
        <v>320.86</v>
      </c>
      <c r="C2525">
        <v>323.18</v>
      </c>
      <c r="D2525">
        <v>320.54000000000002</v>
      </c>
      <c r="E2525">
        <v>321.08</v>
      </c>
      <c r="F2525">
        <f>IF(tblAEX[[#This Row],[Datum]]&lt;=INDEX(tblRecessie[Eind],MATCH(tblAEX[[#This Row],[Datum]],tblRecessie[Start])),1,NA())</f>
        <v>1</v>
      </c>
      <c r="G2525" s="3">
        <f>tblAEX[[#This Row],[Close]]/INDEX(tblAEX[Close],MATCH(EDATE(tblAEX[[#This Row],[Datum]],-12),tblAEX[Datum]))-1</f>
        <v>0.30345471521942091</v>
      </c>
      <c r="H2525" t="e">
        <f ca="1">IF(tblAEX[[#This Row],[Close]]=MinClose,tblAEX[[#This Row],[Close]],NA())</f>
        <v>#N/A</v>
      </c>
      <c r="I2525" t="e">
        <f ca="1">IF(tblAEX[[#This Row],[Close]]=MaxClose,tblAEX[[#This Row],[Close]],NA())</f>
        <v>#N/A</v>
      </c>
    </row>
    <row r="2526" spans="1:9" x14ac:dyDescent="0.25">
      <c r="A2526" s="1">
        <v>40135</v>
      </c>
      <c r="B2526">
        <v>322.44</v>
      </c>
      <c r="C2526">
        <v>322.91000000000003</v>
      </c>
      <c r="D2526">
        <v>318.18</v>
      </c>
      <c r="E2526">
        <v>319.42</v>
      </c>
      <c r="F2526">
        <f>IF(tblAEX[[#This Row],[Datum]]&lt;=INDEX(tblRecessie[Eind],MATCH(tblAEX[[#This Row],[Datum]],tblRecessie[Start])),1,NA())</f>
        <v>1</v>
      </c>
      <c r="G2526" s="3">
        <f>tblAEX[[#This Row],[Close]]/INDEX(tblAEX[Close],MATCH(EDATE(tblAEX[[#This Row],[Datum]],-12),tblAEX[Datum]))-1</f>
        <v>0.27451919240284095</v>
      </c>
      <c r="H2526" t="e">
        <f ca="1">IF(tblAEX[[#This Row],[Close]]=MinClose,tblAEX[[#This Row],[Close]],NA())</f>
        <v>#N/A</v>
      </c>
      <c r="I2526" t="e">
        <f ca="1">IF(tblAEX[[#This Row],[Close]]=MaxClose,tblAEX[[#This Row],[Close]],NA())</f>
        <v>#N/A</v>
      </c>
    </row>
    <row r="2527" spans="1:9" x14ac:dyDescent="0.25">
      <c r="A2527" s="1">
        <v>40136</v>
      </c>
      <c r="B2527">
        <v>317.94</v>
      </c>
      <c r="C2527">
        <v>319.33</v>
      </c>
      <c r="D2527">
        <v>312.58</v>
      </c>
      <c r="E2527">
        <v>313.31</v>
      </c>
      <c r="F2527">
        <f>IF(tblAEX[[#This Row],[Datum]]&lt;=INDEX(tblRecessie[Eind],MATCH(tblAEX[[#This Row],[Datum]],tblRecessie[Start])),1,NA())</f>
        <v>1</v>
      </c>
      <c r="G2527" s="3">
        <f>tblAEX[[#This Row],[Close]]/INDEX(tblAEX[Close],MATCH(EDATE(tblAEX[[#This Row],[Datum]],-12),tblAEX[Datum]))-1</f>
        <v>0.31576516042331604</v>
      </c>
      <c r="H2527" t="e">
        <f ca="1">IF(tblAEX[[#This Row],[Close]]=MinClose,tblAEX[[#This Row],[Close]],NA())</f>
        <v>#N/A</v>
      </c>
      <c r="I2527" t="e">
        <f ca="1">IF(tblAEX[[#This Row],[Close]]=MaxClose,tblAEX[[#This Row],[Close]],NA())</f>
        <v>#N/A</v>
      </c>
    </row>
    <row r="2528" spans="1:9" x14ac:dyDescent="0.25">
      <c r="A2528" s="1">
        <v>40137</v>
      </c>
      <c r="B2528">
        <v>314.43</v>
      </c>
      <c r="C2528">
        <v>315.83999999999997</v>
      </c>
      <c r="D2528">
        <v>309.39999999999998</v>
      </c>
      <c r="E2528">
        <v>310.02999999999997</v>
      </c>
      <c r="F2528">
        <f>IF(tblAEX[[#This Row],[Datum]]&lt;=INDEX(tblRecessie[Eind],MATCH(tblAEX[[#This Row],[Datum]],tblRecessie[Start])),1,NA())</f>
        <v>1</v>
      </c>
      <c r="G2528" s="3">
        <f>tblAEX[[#This Row],[Close]]/INDEX(tblAEX[Close],MATCH(EDATE(tblAEX[[#This Row],[Datum]],-12),tblAEX[Datum]))-1</f>
        <v>0.36085506101308051</v>
      </c>
      <c r="H2528" t="e">
        <f ca="1">IF(tblAEX[[#This Row],[Close]]=MinClose,tblAEX[[#This Row],[Close]],NA())</f>
        <v>#N/A</v>
      </c>
      <c r="I2528" t="e">
        <f ca="1">IF(tblAEX[[#This Row],[Close]]=MaxClose,tblAEX[[#This Row],[Close]],NA())</f>
        <v>#N/A</v>
      </c>
    </row>
    <row r="2529" spans="1:9" x14ac:dyDescent="0.25">
      <c r="A2529" s="1">
        <v>40140</v>
      </c>
      <c r="B2529">
        <v>312.73</v>
      </c>
      <c r="C2529">
        <v>318.42</v>
      </c>
      <c r="D2529">
        <v>312.69</v>
      </c>
      <c r="E2529">
        <v>317.04000000000002</v>
      </c>
      <c r="F2529">
        <f>IF(tblAEX[[#This Row],[Datum]]&lt;=INDEX(tblRecessie[Eind],MATCH(tblAEX[[#This Row],[Datum]],tblRecessie[Start])),1,NA())</f>
        <v>1</v>
      </c>
      <c r="G2529" s="3">
        <f>tblAEX[[#This Row],[Close]]/INDEX(tblAEX[Close],MATCH(EDATE(tblAEX[[#This Row],[Datum]],-12),tblAEX[Datum]))-1</f>
        <v>0.42215045081415692</v>
      </c>
      <c r="H2529" t="e">
        <f ca="1">IF(tblAEX[[#This Row],[Close]]=MinClose,tblAEX[[#This Row],[Close]],NA())</f>
        <v>#N/A</v>
      </c>
      <c r="I2529" t="e">
        <f ca="1">IF(tblAEX[[#This Row],[Close]]=MaxClose,tblAEX[[#This Row],[Close]],NA())</f>
        <v>#N/A</v>
      </c>
    </row>
    <row r="2530" spans="1:9" x14ac:dyDescent="0.25">
      <c r="A2530" s="1">
        <v>40141</v>
      </c>
      <c r="B2530">
        <v>314.73</v>
      </c>
      <c r="C2530">
        <v>318.76</v>
      </c>
      <c r="D2530">
        <v>314.27</v>
      </c>
      <c r="E2530">
        <v>315.86</v>
      </c>
      <c r="F2530">
        <f>IF(tblAEX[[#This Row],[Datum]]&lt;=INDEX(tblRecessie[Eind],MATCH(tblAEX[[#This Row],[Datum]],tblRecessie[Start])),1,NA())</f>
        <v>1</v>
      </c>
      <c r="G2530" s="3">
        <f>tblAEX[[#This Row],[Close]]/INDEX(tblAEX[Close],MATCH(EDATE(tblAEX[[#This Row],[Datum]],-12),tblAEX[Datum]))-1</f>
        <v>0.28471487838607334</v>
      </c>
      <c r="H2530" t="e">
        <f ca="1">IF(tblAEX[[#This Row],[Close]]=MinClose,tblAEX[[#This Row],[Close]],NA())</f>
        <v>#N/A</v>
      </c>
      <c r="I2530" t="e">
        <f ca="1">IF(tblAEX[[#This Row],[Close]]=MaxClose,tblAEX[[#This Row],[Close]],NA())</f>
        <v>#N/A</v>
      </c>
    </row>
    <row r="2531" spans="1:9" x14ac:dyDescent="0.25">
      <c r="A2531" s="1">
        <v>40142</v>
      </c>
      <c r="B2531">
        <v>317.98</v>
      </c>
      <c r="C2531">
        <v>319.16000000000003</v>
      </c>
      <c r="D2531">
        <v>315.45999999999998</v>
      </c>
      <c r="E2531">
        <v>318.24</v>
      </c>
      <c r="F2531">
        <f>IF(tblAEX[[#This Row],[Datum]]&lt;=INDEX(tblRecessie[Eind],MATCH(tblAEX[[#This Row],[Datum]],tblRecessie[Start])),1,NA())</f>
        <v>1</v>
      </c>
      <c r="G2531" s="3">
        <f>tblAEX[[#This Row],[Close]]/INDEX(tblAEX[Close],MATCH(EDATE(tblAEX[[#This Row],[Datum]],-12),tblAEX[Datum]))-1</f>
        <v>0.29450048812235607</v>
      </c>
      <c r="H2531" t="e">
        <f ca="1">IF(tblAEX[[#This Row],[Close]]=MinClose,tblAEX[[#This Row],[Close]],NA())</f>
        <v>#N/A</v>
      </c>
      <c r="I2531" t="e">
        <f ca="1">IF(tblAEX[[#This Row],[Close]]=MaxClose,tblAEX[[#This Row],[Close]],NA())</f>
        <v>#N/A</v>
      </c>
    </row>
    <row r="2532" spans="1:9" x14ac:dyDescent="0.25">
      <c r="A2532" s="1">
        <v>40143</v>
      </c>
      <c r="B2532">
        <v>315.83999999999997</v>
      </c>
      <c r="C2532">
        <v>316.04000000000002</v>
      </c>
      <c r="D2532">
        <v>306.16000000000003</v>
      </c>
      <c r="E2532">
        <v>306.72000000000003</v>
      </c>
      <c r="F2532">
        <f>IF(tblAEX[[#This Row],[Datum]]&lt;=INDEX(tblRecessie[Eind],MATCH(tblAEX[[#This Row],[Datum]],tblRecessie[Start])),1,NA())</f>
        <v>1</v>
      </c>
      <c r="G2532" s="3">
        <f>tblAEX[[#This Row],[Close]]/INDEX(tblAEX[Close],MATCH(EDATE(tblAEX[[#This Row],[Datum]],-12),tblAEX[Datum]))-1</f>
        <v>0.25110132158590326</v>
      </c>
      <c r="H2532" t="e">
        <f ca="1">IF(tblAEX[[#This Row],[Close]]=MinClose,tblAEX[[#This Row],[Close]],NA())</f>
        <v>#N/A</v>
      </c>
      <c r="I2532" t="e">
        <f ca="1">IF(tblAEX[[#This Row],[Close]]=MaxClose,tblAEX[[#This Row],[Close]],NA())</f>
        <v>#N/A</v>
      </c>
    </row>
    <row r="2533" spans="1:9" x14ac:dyDescent="0.25">
      <c r="A2533" s="1">
        <v>40144</v>
      </c>
      <c r="B2533">
        <v>300.92</v>
      </c>
      <c r="C2533">
        <v>311.60000000000002</v>
      </c>
      <c r="D2533">
        <v>300.54000000000002</v>
      </c>
      <c r="E2533">
        <v>309.52</v>
      </c>
      <c r="F2533">
        <f>IF(tblAEX[[#This Row],[Datum]]&lt;=INDEX(tblRecessie[Eind],MATCH(tblAEX[[#This Row],[Datum]],tblRecessie[Start])),1,NA())</f>
        <v>1</v>
      </c>
      <c r="G2533" s="3">
        <f>tblAEX[[#This Row],[Close]]/INDEX(tblAEX[Close],MATCH(EDATE(tblAEX[[#This Row],[Datum]],-12),tblAEX[Datum]))-1</f>
        <v>0.22214325199399831</v>
      </c>
      <c r="H2533" t="e">
        <f ca="1">IF(tblAEX[[#This Row],[Close]]=MinClose,tblAEX[[#This Row],[Close]],NA())</f>
        <v>#N/A</v>
      </c>
      <c r="I2533" t="e">
        <f ca="1">IF(tblAEX[[#This Row],[Close]]=MaxClose,tblAEX[[#This Row],[Close]],NA())</f>
        <v>#N/A</v>
      </c>
    </row>
    <row r="2534" spans="1:9" x14ac:dyDescent="0.25">
      <c r="A2534" s="1">
        <v>40147</v>
      </c>
      <c r="B2534">
        <v>311.05</v>
      </c>
      <c r="C2534">
        <v>311.05</v>
      </c>
      <c r="D2534">
        <v>305.18</v>
      </c>
      <c r="E2534">
        <v>305.89999999999998</v>
      </c>
      <c r="F2534">
        <f>IF(tblAEX[[#This Row],[Datum]]&lt;=INDEX(tblRecessie[Eind],MATCH(tblAEX[[#This Row],[Datum]],tblRecessie[Start])),1,NA())</f>
        <v>1</v>
      </c>
      <c r="G2534" s="3">
        <f>tblAEX[[#This Row],[Close]]/INDEX(tblAEX[Close],MATCH(EDATE(tblAEX[[#This Row],[Datum]],-12),tblAEX[Datum]))-1</f>
        <v>0.21124529796079972</v>
      </c>
      <c r="H2534" t="e">
        <f ca="1">IF(tblAEX[[#This Row],[Close]]=MinClose,tblAEX[[#This Row],[Close]],NA())</f>
        <v>#N/A</v>
      </c>
      <c r="I2534" t="e">
        <f ca="1">IF(tblAEX[[#This Row],[Close]]=MaxClose,tblAEX[[#This Row],[Close]],NA())</f>
        <v>#N/A</v>
      </c>
    </row>
    <row r="2535" spans="1:9" x14ac:dyDescent="0.25">
      <c r="A2535" s="1">
        <v>40148</v>
      </c>
      <c r="B2535">
        <v>309.14</v>
      </c>
      <c r="C2535">
        <v>315.44</v>
      </c>
      <c r="D2535">
        <v>308.87</v>
      </c>
      <c r="E2535">
        <v>315.44</v>
      </c>
      <c r="F2535">
        <f>IF(tblAEX[[#This Row],[Datum]]&lt;=INDEX(tblRecessie[Eind],MATCH(tblAEX[[#This Row],[Datum]],tblRecessie[Start])),1,NA())</f>
        <v>1</v>
      </c>
      <c r="G2535" s="3">
        <f>tblAEX[[#This Row],[Close]]/INDEX(tblAEX[Close],MATCH(EDATE(tblAEX[[#This Row],[Datum]],-12),tblAEX[Datum]))-1</f>
        <v>0.33944798301486201</v>
      </c>
      <c r="H2535" t="e">
        <f ca="1">IF(tblAEX[[#This Row],[Close]]=MinClose,tblAEX[[#This Row],[Close]],NA())</f>
        <v>#N/A</v>
      </c>
      <c r="I2535" t="e">
        <f ca="1">IF(tblAEX[[#This Row],[Close]]=MaxClose,tblAEX[[#This Row],[Close]],NA())</f>
        <v>#N/A</v>
      </c>
    </row>
    <row r="2536" spans="1:9" x14ac:dyDescent="0.25">
      <c r="A2536" s="1">
        <v>40149</v>
      </c>
      <c r="B2536">
        <v>315.82</v>
      </c>
      <c r="C2536">
        <v>317.98</v>
      </c>
      <c r="D2536">
        <v>315.02999999999997</v>
      </c>
      <c r="E2536">
        <v>316.44</v>
      </c>
      <c r="F2536">
        <f>IF(tblAEX[[#This Row],[Datum]]&lt;=INDEX(tblRecessie[Eind],MATCH(tblAEX[[#This Row],[Datum]],tblRecessie[Start])),1,NA())</f>
        <v>1</v>
      </c>
      <c r="G2536" s="3">
        <f>tblAEX[[#This Row],[Close]]/INDEX(tblAEX[Close],MATCH(EDATE(tblAEX[[#This Row],[Datum]],-12),tblAEX[Datum]))-1</f>
        <v>0.31117924919201134</v>
      </c>
      <c r="H2536" t="e">
        <f ca="1">IF(tblAEX[[#This Row],[Close]]=MinClose,tblAEX[[#This Row],[Close]],NA())</f>
        <v>#N/A</v>
      </c>
      <c r="I2536" t="e">
        <f ca="1">IF(tblAEX[[#This Row],[Close]]=MaxClose,tblAEX[[#This Row],[Close]],NA())</f>
        <v>#N/A</v>
      </c>
    </row>
    <row r="2537" spans="1:9" x14ac:dyDescent="0.25">
      <c r="A2537" s="1">
        <v>40150</v>
      </c>
      <c r="B2537">
        <v>319.3</v>
      </c>
      <c r="C2537">
        <v>320.13</v>
      </c>
      <c r="D2537">
        <v>316.45</v>
      </c>
      <c r="E2537">
        <v>317.61</v>
      </c>
      <c r="F2537">
        <f>IF(tblAEX[[#This Row],[Datum]]&lt;=INDEX(tblRecessie[Eind],MATCH(tblAEX[[#This Row],[Datum]],tblRecessie[Start])),1,NA())</f>
        <v>1</v>
      </c>
      <c r="G2537" s="3">
        <f>tblAEX[[#This Row],[Close]]/INDEX(tblAEX[Close],MATCH(EDATE(tblAEX[[#This Row],[Datum]],-12),tblAEX[Datum]))-1</f>
        <v>0.31222112047595441</v>
      </c>
      <c r="H2537" t="e">
        <f ca="1">IF(tblAEX[[#This Row],[Close]]=MinClose,tblAEX[[#This Row],[Close]],NA())</f>
        <v>#N/A</v>
      </c>
      <c r="I2537" t="e">
        <f ca="1">IF(tblAEX[[#This Row],[Close]]=MaxClose,tblAEX[[#This Row],[Close]],NA())</f>
        <v>#N/A</v>
      </c>
    </row>
    <row r="2538" spans="1:9" x14ac:dyDescent="0.25">
      <c r="A2538" s="1">
        <v>40151</v>
      </c>
      <c r="B2538">
        <v>316.63</v>
      </c>
      <c r="C2538">
        <v>323.95</v>
      </c>
      <c r="D2538">
        <v>315.39</v>
      </c>
      <c r="E2538">
        <v>321.13</v>
      </c>
      <c r="F2538">
        <f>IF(tblAEX[[#This Row],[Datum]]&lt;=INDEX(tblRecessie[Eind],MATCH(tblAEX[[#This Row],[Datum]],tblRecessie[Start])),1,NA())</f>
        <v>1</v>
      </c>
      <c r="G2538" s="3">
        <f>tblAEX[[#This Row],[Close]]/INDEX(tblAEX[Close],MATCH(EDATE(tblAEX[[#This Row],[Datum]],-12),tblAEX[Datum]))-1</f>
        <v>0.33359634551494999</v>
      </c>
      <c r="H2538" t="e">
        <f ca="1">IF(tblAEX[[#This Row],[Close]]=MinClose,tblAEX[[#This Row],[Close]],NA())</f>
        <v>#N/A</v>
      </c>
      <c r="I2538" t="e">
        <f ca="1">IF(tblAEX[[#This Row],[Close]]=MaxClose,tblAEX[[#This Row],[Close]],NA())</f>
        <v>#N/A</v>
      </c>
    </row>
    <row r="2539" spans="1:9" x14ac:dyDescent="0.25">
      <c r="A2539" s="1">
        <v>40154</v>
      </c>
      <c r="B2539">
        <v>320.45999999999998</v>
      </c>
      <c r="C2539">
        <v>321.92</v>
      </c>
      <c r="D2539">
        <v>318.52999999999997</v>
      </c>
      <c r="E2539">
        <v>320.25</v>
      </c>
      <c r="F2539">
        <f>IF(tblAEX[[#This Row],[Datum]]&lt;=INDEX(tblRecessie[Eind],MATCH(tblAEX[[#This Row],[Datum]],tblRecessie[Start])),1,NA())</f>
        <v>1</v>
      </c>
      <c r="G2539" s="3">
        <f>tblAEX[[#This Row],[Close]]/INDEX(tblAEX[Close],MATCH(EDATE(tblAEX[[#This Row],[Datum]],-12),tblAEX[Datum]))-1</f>
        <v>0.39578974895397501</v>
      </c>
      <c r="H2539" t="e">
        <f ca="1">IF(tblAEX[[#This Row],[Close]]=MinClose,tblAEX[[#This Row],[Close]],NA())</f>
        <v>#N/A</v>
      </c>
      <c r="I2539" t="e">
        <f ca="1">IF(tblAEX[[#This Row],[Close]]=MaxClose,tblAEX[[#This Row],[Close]],NA())</f>
        <v>#N/A</v>
      </c>
    </row>
    <row r="2540" spans="1:9" x14ac:dyDescent="0.25">
      <c r="A2540" s="1">
        <v>40155</v>
      </c>
      <c r="B2540">
        <v>319.39</v>
      </c>
      <c r="C2540">
        <v>321.60000000000002</v>
      </c>
      <c r="D2540">
        <v>313.24</v>
      </c>
      <c r="E2540">
        <v>315.43</v>
      </c>
      <c r="F2540">
        <f>IF(tblAEX[[#This Row],[Datum]]&lt;=INDEX(tblRecessie[Eind],MATCH(tblAEX[[#This Row],[Datum]],tblRecessie[Start])),1,NA())</f>
        <v>1</v>
      </c>
      <c r="G2540" s="3">
        <f>tblAEX[[#This Row],[Close]]/INDEX(tblAEX[Close],MATCH(EDATE(tblAEX[[#This Row],[Datum]],-12),tblAEX[Datum]))-1</f>
        <v>0.2712800257939707</v>
      </c>
      <c r="H2540" t="e">
        <f ca="1">IF(tblAEX[[#This Row],[Close]]=MinClose,tblAEX[[#This Row],[Close]],NA())</f>
        <v>#N/A</v>
      </c>
      <c r="I2540" t="e">
        <f ca="1">IF(tblAEX[[#This Row],[Close]]=MaxClose,tblAEX[[#This Row],[Close]],NA())</f>
        <v>#N/A</v>
      </c>
    </row>
    <row r="2541" spans="1:9" x14ac:dyDescent="0.25">
      <c r="A2541" s="1">
        <v>40156</v>
      </c>
      <c r="B2541">
        <v>314.47000000000003</v>
      </c>
      <c r="C2541">
        <v>316.06</v>
      </c>
      <c r="D2541">
        <v>311.16000000000003</v>
      </c>
      <c r="E2541">
        <v>312.88</v>
      </c>
      <c r="F2541">
        <f>IF(tblAEX[[#This Row],[Datum]]&lt;=INDEX(tblRecessie[Eind],MATCH(tblAEX[[#This Row],[Datum]],tblRecessie[Start])),1,NA())</f>
        <v>1</v>
      </c>
      <c r="G2541" s="3">
        <f>tblAEX[[#This Row],[Close]]/INDEX(tblAEX[Close],MATCH(EDATE(tblAEX[[#This Row],[Datum]],-12),tblAEX[Datum]))-1</f>
        <v>0.23477643158767125</v>
      </c>
      <c r="H2541" t="e">
        <f ca="1">IF(tblAEX[[#This Row],[Close]]=MinClose,tblAEX[[#This Row],[Close]],NA())</f>
        <v>#N/A</v>
      </c>
      <c r="I2541" t="e">
        <f ca="1">IF(tblAEX[[#This Row],[Close]]=MaxClose,tblAEX[[#This Row],[Close]],NA())</f>
        <v>#N/A</v>
      </c>
    </row>
    <row r="2542" spans="1:9" x14ac:dyDescent="0.25">
      <c r="A2542" s="1">
        <v>40157</v>
      </c>
      <c r="B2542">
        <v>313.36</v>
      </c>
      <c r="C2542">
        <v>318</v>
      </c>
      <c r="D2542">
        <v>312.70999999999998</v>
      </c>
      <c r="E2542">
        <v>317.69</v>
      </c>
      <c r="F2542">
        <f>IF(tblAEX[[#This Row],[Datum]]&lt;=INDEX(tblRecessie[Eind],MATCH(tblAEX[[#This Row],[Datum]],tblRecessie[Start])),1,NA())</f>
        <v>1</v>
      </c>
      <c r="G2542" s="3">
        <f>tblAEX[[#This Row],[Close]]/INDEX(tblAEX[Close],MATCH(EDATE(tblAEX[[#This Row],[Datum]],-12),tblAEX[Datum]))-1</f>
        <v>0.24024985360140549</v>
      </c>
      <c r="H2542" t="e">
        <f ca="1">IF(tblAEX[[#This Row],[Close]]=MinClose,tblAEX[[#This Row],[Close]],NA())</f>
        <v>#N/A</v>
      </c>
      <c r="I2542" t="e">
        <f ca="1">IF(tblAEX[[#This Row],[Close]]=MaxClose,tblAEX[[#This Row],[Close]],NA())</f>
        <v>#N/A</v>
      </c>
    </row>
    <row r="2543" spans="1:9" x14ac:dyDescent="0.25">
      <c r="A2543" s="1">
        <v>40158</v>
      </c>
      <c r="B2543">
        <v>318.32</v>
      </c>
      <c r="C2543">
        <v>322.33999999999997</v>
      </c>
      <c r="D2543">
        <v>318.32</v>
      </c>
      <c r="E2543">
        <v>320.14</v>
      </c>
      <c r="F2543">
        <f>IF(tblAEX[[#This Row],[Datum]]&lt;=INDEX(tblRecessie[Eind],MATCH(tblAEX[[#This Row],[Datum]],tblRecessie[Start])),1,NA())</f>
        <v>1</v>
      </c>
      <c r="G2543" s="3">
        <f>tblAEX[[#This Row],[Close]]/INDEX(tblAEX[Close],MATCH(EDATE(tblAEX[[#This Row],[Datum]],-12),tblAEX[Datum]))-1</f>
        <v>0.25658437021627334</v>
      </c>
      <c r="H2543" t="e">
        <f ca="1">IF(tblAEX[[#This Row],[Close]]=MinClose,tblAEX[[#This Row],[Close]],NA())</f>
        <v>#N/A</v>
      </c>
      <c r="I2543" t="e">
        <f ca="1">IF(tblAEX[[#This Row],[Close]]=MaxClose,tblAEX[[#This Row],[Close]],NA())</f>
        <v>#N/A</v>
      </c>
    </row>
    <row r="2544" spans="1:9" x14ac:dyDescent="0.25">
      <c r="A2544" s="1">
        <v>40161</v>
      </c>
      <c r="B2544">
        <v>323.2</v>
      </c>
      <c r="C2544">
        <v>323.99</v>
      </c>
      <c r="D2544">
        <v>321.19</v>
      </c>
      <c r="E2544">
        <v>322.51</v>
      </c>
      <c r="F2544">
        <f>IF(tblAEX[[#This Row],[Datum]]&lt;=INDEX(tblRecessie[Eind],MATCH(tblAEX[[#This Row],[Datum]],tblRecessie[Start])),1,NA())</f>
        <v>1</v>
      </c>
      <c r="G2544" s="3">
        <f>tblAEX[[#This Row],[Close]]/INDEX(tblAEX[Close],MATCH(EDATE(tblAEX[[#This Row],[Datum]],-12),tblAEX[Datum]))-1</f>
        <v>0.30175580221997977</v>
      </c>
      <c r="H2544" t="e">
        <f ca="1">IF(tblAEX[[#This Row],[Close]]=MinClose,tblAEX[[#This Row],[Close]],NA())</f>
        <v>#N/A</v>
      </c>
      <c r="I2544" t="e">
        <f ca="1">IF(tblAEX[[#This Row],[Close]]=MaxClose,tblAEX[[#This Row],[Close]],NA())</f>
        <v>#N/A</v>
      </c>
    </row>
    <row r="2545" spans="1:9" x14ac:dyDescent="0.25">
      <c r="A2545" s="1">
        <v>40162</v>
      </c>
      <c r="B2545">
        <v>323.68</v>
      </c>
      <c r="C2545">
        <v>325.33</v>
      </c>
      <c r="D2545">
        <v>321.38</v>
      </c>
      <c r="E2545">
        <v>325.19</v>
      </c>
      <c r="F2545">
        <f>IF(tblAEX[[#This Row],[Datum]]&lt;=INDEX(tblRecessie[Eind],MATCH(tblAEX[[#This Row],[Datum]],tblRecessie[Start])),1,NA())</f>
        <v>1</v>
      </c>
      <c r="G2545" s="3">
        <f>tblAEX[[#This Row],[Close]]/INDEX(tblAEX[Close],MATCH(EDATE(tblAEX[[#This Row],[Datum]],-12),tblAEX[Datum]))-1</f>
        <v>0.31597264376188727</v>
      </c>
      <c r="H2545" t="e">
        <f ca="1">IF(tblAEX[[#This Row],[Close]]=MinClose,tblAEX[[#This Row],[Close]],NA())</f>
        <v>#N/A</v>
      </c>
      <c r="I2545" t="e">
        <f ca="1">IF(tblAEX[[#This Row],[Close]]=MaxClose,tblAEX[[#This Row],[Close]],NA())</f>
        <v>#N/A</v>
      </c>
    </row>
    <row r="2546" spans="1:9" x14ac:dyDescent="0.25">
      <c r="A2546" s="1">
        <v>40163</v>
      </c>
      <c r="B2546">
        <v>325.42</v>
      </c>
      <c r="C2546">
        <v>328.61</v>
      </c>
      <c r="D2546">
        <v>325.42</v>
      </c>
      <c r="E2546">
        <v>328.61</v>
      </c>
      <c r="F2546">
        <f>IF(tblAEX[[#This Row],[Datum]]&lt;=INDEX(tblRecessie[Eind],MATCH(tblAEX[[#This Row],[Datum]],tblRecessie[Start])),1,NA())</f>
        <v>1</v>
      </c>
      <c r="G2546" s="3">
        <f>tblAEX[[#This Row],[Close]]/INDEX(tblAEX[Close],MATCH(EDATE(tblAEX[[#This Row],[Datum]],-12),tblAEX[Datum]))-1</f>
        <v>0.32365262225086622</v>
      </c>
      <c r="H2546" t="e">
        <f ca="1">IF(tblAEX[[#This Row],[Close]]=MinClose,tblAEX[[#This Row],[Close]],NA())</f>
        <v>#N/A</v>
      </c>
      <c r="I2546" t="e">
        <f ca="1">IF(tblAEX[[#This Row],[Close]]=MaxClose,tblAEX[[#This Row],[Close]],NA())</f>
        <v>#N/A</v>
      </c>
    </row>
    <row r="2547" spans="1:9" x14ac:dyDescent="0.25">
      <c r="A2547" s="1">
        <v>40164</v>
      </c>
      <c r="B2547">
        <v>326.19</v>
      </c>
      <c r="C2547">
        <v>329.06</v>
      </c>
      <c r="D2547">
        <v>325.52</v>
      </c>
      <c r="E2547">
        <v>326.68</v>
      </c>
      <c r="F2547">
        <f>IF(tblAEX[[#This Row],[Datum]]&lt;=INDEX(tblRecessie[Eind],MATCH(tblAEX[[#This Row],[Datum]],tblRecessie[Start])),1,NA())</f>
        <v>1</v>
      </c>
      <c r="G2547" s="3">
        <f>tblAEX[[#This Row],[Close]]/INDEX(tblAEX[Close],MATCH(EDATE(tblAEX[[#This Row],[Datum]],-12),tblAEX[Datum]))-1</f>
        <v>0.31853406522441086</v>
      </c>
      <c r="H2547" t="e">
        <f ca="1">IF(tblAEX[[#This Row],[Close]]=MinClose,tblAEX[[#This Row],[Close]],NA())</f>
        <v>#N/A</v>
      </c>
      <c r="I2547" t="e">
        <f ca="1">IF(tblAEX[[#This Row],[Close]]=MaxClose,tblAEX[[#This Row],[Close]],NA())</f>
        <v>#N/A</v>
      </c>
    </row>
    <row r="2548" spans="1:9" x14ac:dyDescent="0.25">
      <c r="A2548" s="1">
        <v>40165</v>
      </c>
      <c r="B2548">
        <v>326.64</v>
      </c>
      <c r="C2548">
        <v>328.36</v>
      </c>
      <c r="D2548">
        <v>323.77999999999997</v>
      </c>
      <c r="E2548">
        <v>324.63</v>
      </c>
      <c r="F2548">
        <f>IF(tblAEX[[#This Row],[Datum]]&lt;=INDEX(tblRecessie[Eind],MATCH(tblAEX[[#This Row],[Datum]],tblRecessie[Start])),1,NA())</f>
        <v>1</v>
      </c>
      <c r="G2548" s="3">
        <f>tblAEX[[#This Row],[Close]]/INDEX(tblAEX[Close],MATCH(EDATE(tblAEX[[#This Row],[Datum]],-12),tblAEX[Datum]))-1</f>
        <v>0.299143588922683</v>
      </c>
      <c r="H2548" t="e">
        <f ca="1">IF(tblAEX[[#This Row],[Close]]=MinClose,tblAEX[[#This Row],[Close]],NA())</f>
        <v>#N/A</v>
      </c>
      <c r="I2548" t="e">
        <f ca="1">IF(tblAEX[[#This Row],[Close]]=MaxClose,tblAEX[[#This Row],[Close]],NA())</f>
        <v>#N/A</v>
      </c>
    </row>
    <row r="2549" spans="1:9" x14ac:dyDescent="0.25">
      <c r="A2549" s="1">
        <v>40168</v>
      </c>
      <c r="B2549">
        <v>326.29000000000002</v>
      </c>
      <c r="C2549">
        <v>330.63</v>
      </c>
      <c r="D2549">
        <v>325.44</v>
      </c>
      <c r="E2549">
        <v>330.51</v>
      </c>
      <c r="F2549">
        <f>IF(tblAEX[[#This Row],[Datum]]&lt;=INDEX(tblRecessie[Eind],MATCH(tblAEX[[#This Row],[Datum]],tblRecessie[Start])),1,NA())</f>
        <v>1</v>
      </c>
      <c r="G2549" s="3">
        <f>tblAEX[[#This Row],[Close]]/INDEX(tblAEX[Close],MATCH(EDATE(tblAEX[[#This Row],[Datum]],-12),tblAEX[Datum]))-1</f>
        <v>0.32447703774945902</v>
      </c>
      <c r="H2549" t="e">
        <f ca="1">IF(tblAEX[[#This Row],[Close]]=MinClose,tblAEX[[#This Row],[Close]],NA())</f>
        <v>#N/A</v>
      </c>
      <c r="I2549" t="e">
        <f ca="1">IF(tblAEX[[#This Row],[Close]]=MaxClose,tblAEX[[#This Row],[Close]],NA())</f>
        <v>#N/A</v>
      </c>
    </row>
    <row r="2550" spans="1:9" x14ac:dyDescent="0.25">
      <c r="A2550" s="1">
        <v>40169</v>
      </c>
      <c r="B2550">
        <v>331.63</v>
      </c>
      <c r="C2550">
        <v>334.48</v>
      </c>
      <c r="D2550">
        <v>331.49</v>
      </c>
      <c r="E2550">
        <v>332.48</v>
      </c>
      <c r="F2550">
        <f>IF(tblAEX[[#This Row],[Datum]]&lt;=INDEX(tblRecessie[Eind],MATCH(tblAEX[[#This Row],[Datum]],tblRecessie[Start])),1,NA())</f>
        <v>1</v>
      </c>
      <c r="G2550" s="3">
        <f>tblAEX[[#This Row],[Close]]/INDEX(tblAEX[Close],MATCH(EDATE(tblAEX[[#This Row],[Datum]],-12),tblAEX[Datum]))-1</f>
        <v>0.36575747617482746</v>
      </c>
      <c r="H2550" t="e">
        <f ca="1">IF(tblAEX[[#This Row],[Close]]=MinClose,tblAEX[[#This Row],[Close]],NA())</f>
        <v>#N/A</v>
      </c>
      <c r="I2550" t="e">
        <f ca="1">IF(tblAEX[[#This Row],[Close]]=MaxClose,tblAEX[[#This Row],[Close]],NA())</f>
        <v>#N/A</v>
      </c>
    </row>
    <row r="2551" spans="1:9" x14ac:dyDescent="0.25">
      <c r="A2551" s="1">
        <v>40170</v>
      </c>
      <c r="B2551">
        <v>334.66</v>
      </c>
      <c r="C2551">
        <v>335.1</v>
      </c>
      <c r="D2551">
        <v>331.69</v>
      </c>
      <c r="E2551">
        <v>332.83</v>
      </c>
      <c r="F2551">
        <f>IF(tblAEX[[#This Row],[Datum]]&lt;=INDEX(tblRecessie[Eind],MATCH(tblAEX[[#This Row],[Datum]],tblRecessie[Start])),1,NA())</f>
        <v>1</v>
      </c>
      <c r="G2551" s="3">
        <f>tblAEX[[#This Row],[Close]]/INDEX(tblAEX[Close],MATCH(EDATE(tblAEX[[#This Row],[Datum]],-12),tblAEX[Datum]))-1</f>
        <v>0.36126789366053158</v>
      </c>
      <c r="H2551" t="e">
        <f ca="1">IF(tblAEX[[#This Row],[Close]]=MinClose,tblAEX[[#This Row],[Close]],NA())</f>
        <v>#N/A</v>
      </c>
      <c r="I2551" t="e">
        <f ca="1">IF(tblAEX[[#This Row],[Close]]=MaxClose,tblAEX[[#This Row],[Close]],NA())</f>
        <v>#N/A</v>
      </c>
    </row>
    <row r="2552" spans="1:9" x14ac:dyDescent="0.25">
      <c r="A2552" s="1">
        <v>40171</v>
      </c>
      <c r="B2552">
        <v>333.63</v>
      </c>
      <c r="C2552">
        <v>334.16</v>
      </c>
      <c r="D2552">
        <v>333.12</v>
      </c>
      <c r="E2552">
        <v>333.6</v>
      </c>
      <c r="F2552">
        <f>IF(tblAEX[[#This Row],[Datum]]&lt;=INDEX(tblRecessie[Eind],MATCH(tblAEX[[#This Row],[Datum]],tblRecessie[Start])),1,NA())</f>
        <v>1</v>
      </c>
      <c r="G2552" s="3">
        <f>tblAEX[[#This Row],[Close]]/INDEX(tblAEX[Close],MATCH(EDATE(tblAEX[[#This Row],[Datum]],-12),tblAEX[Datum]))-1</f>
        <v>0.3790822653989252</v>
      </c>
      <c r="H2552" t="e">
        <f ca="1">IF(tblAEX[[#This Row],[Close]]=MinClose,tblAEX[[#This Row],[Close]],NA())</f>
        <v>#N/A</v>
      </c>
      <c r="I2552" t="e">
        <f ca="1">IF(tblAEX[[#This Row],[Close]]=MaxClose,tblAEX[[#This Row],[Close]],NA())</f>
        <v>#N/A</v>
      </c>
    </row>
    <row r="2553" spans="1:9" x14ac:dyDescent="0.25">
      <c r="A2553" s="1">
        <v>40175</v>
      </c>
      <c r="B2553">
        <v>336.02</v>
      </c>
      <c r="C2553">
        <v>336.57</v>
      </c>
      <c r="D2553">
        <v>335.23</v>
      </c>
      <c r="E2553">
        <v>336.11</v>
      </c>
      <c r="F2553">
        <f>IF(tblAEX[[#This Row],[Datum]]&lt;=INDEX(tblRecessie[Eind],MATCH(tblAEX[[#This Row],[Datum]],tblRecessie[Start])),1,NA())</f>
        <v>1</v>
      </c>
      <c r="G2553" s="3">
        <f>tblAEX[[#This Row],[Close]]/INDEX(tblAEX[Close],MATCH(EDATE(tblAEX[[#This Row],[Datum]],-12),tblAEX[Datum]))-1</f>
        <v>0.38945845390657308</v>
      </c>
      <c r="H2553" t="e">
        <f ca="1">IF(tblAEX[[#This Row],[Close]]=MinClose,tblAEX[[#This Row],[Close]],NA())</f>
        <v>#N/A</v>
      </c>
      <c r="I2553" t="e">
        <f ca="1">IF(tblAEX[[#This Row],[Close]]=MaxClose,tblAEX[[#This Row],[Close]],NA())</f>
        <v>#N/A</v>
      </c>
    </row>
    <row r="2554" spans="1:9" x14ac:dyDescent="0.25">
      <c r="A2554" s="1">
        <v>40176</v>
      </c>
      <c r="B2554">
        <v>336.84</v>
      </c>
      <c r="C2554">
        <v>338.22</v>
      </c>
      <c r="D2554">
        <v>336.4</v>
      </c>
      <c r="E2554">
        <v>337.28</v>
      </c>
      <c r="F2554">
        <f>IF(tblAEX[[#This Row],[Datum]]&lt;=INDEX(tblRecessie[Eind],MATCH(tblAEX[[#This Row],[Datum]],tblRecessie[Start])),1,NA())</f>
        <v>1</v>
      </c>
      <c r="G2554" s="3">
        <f>tblAEX[[#This Row],[Close]]/INDEX(tblAEX[Close],MATCH(EDATE(tblAEX[[#This Row],[Datum]],-12),tblAEX[Datum]))-1</f>
        <v>0.40060628711432233</v>
      </c>
      <c r="H2554" t="e">
        <f ca="1">IF(tblAEX[[#This Row],[Close]]=MinClose,tblAEX[[#This Row],[Close]],NA())</f>
        <v>#N/A</v>
      </c>
      <c r="I2554" t="e">
        <f ca="1">IF(tblAEX[[#This Row],[Close]]=MaxClose,tblAEX[[#This Row],[Close]],NA())</f>
        <v>#N/A</v>
      </c>
    </row>
    <row r="2555" spans="1:9" x14ac:dyDescent="0.25">
      <c r="A2555" s="1">
        <v>40177</v>
      </c>
      <c r="B2555">
        <v>336.21</v>
      </c>
      <c r="C2555">
        <v>337.32</v>
      </c>
      <c r="D2555">
        <v>333.93</v>
      </c>
      <c r="E2555">
        <v>335.14</v>
      </c>
      <c r="F2555">
        <f>IF(tblAEX[[#This Row],[Datum]]&lt;=INDEX(tblRecessie[Eind],MATCH(tblAEX[[#This Row],[Datum]],tblRecessie[Start])),1,NA())</f>
        <v>1</v>
      </c>
      <c r="G2555" s="3">
        <f>tblAEX[[#This Row],[Close]]/INDEX(tblAEX[Close],MATCH(EDATE(tblAEX[[#This Row],[Datum]],-12),tblAEX[Datum]))-1</f>
        <v>0.35915321599480876</v>
      </c>
      <c r="H2555" t="e">
        <f ca="1">IF(tblAEX[[#This Row],[Close]]=MinClose,tblAEX[[#This Row],[Close]],NA())</f>
        <v>#N/A</v>
      </c>
      <c r="I2555" t="e">
        <f ca="1">IF(tblAEX[[#This Row],[Close]]=MaxClose,tblAEX[[#This Row],[Close]],NA())</f>
        <v>#N/A</v>
      </c>
    </row>
    <row r="2556" spans="1:9" x14ac:dyDescent="0.25">
      <c r="A2556" s="1">
        <v>40178</v>
      </c>
      <c r="B2556">
        <v>336.7</v>
      </c>
      <c r="C2556">
        <v>336.79</v>
      </c>
      <c r="D2556">
        <v>335.21</v>
      </c>
      <c r="E2556">
        <v>335.33</v>
      </c>
      <c r="F2556">
        <f>IF(tblAEX[[#This Row],[Datum]]&lt;=INDEX(tblRecessie[Eind],MATCH(tblAEX[[#This Row],[Datum]],tblRecessie[Start])),1,NA())</f>
        <v>1</v>
      </c>
      <c r="G2556" s="3">
        <f>tblAEX[[#This Row],[Close]]/INDEX(tblAEX[Close],MATCH(EDATE(tblAEX[[#This Row],[Datum]],-12),tblAEX[Datum]))-1</f>
        <v>0.36346263316255989</v>
      </c>
      <c r="H2556" t="e">
        <f ca="1">IF(tblAEX[[#This Row],[Close]]=MinClose,tblAEX[[#This Row],[Close]],NA())</f>
        <v>#N/A</v>
      </c>
      <c r="I2556" t="e">
        <f ca="1">IF(tblAEX[[#This Row],[Close]]=MaxClose,tblAEX[[#This Row],[Close]],NA())</f>
        <v>#N/A</v>
      </c>
    </row>
    <row r="2557" spans="1:9" x14ac:dyDescent="0.25">
      <c r="A2557" s="1">
        <v>40182</v>
      </c>
      <c r="B2557">
        <v>336.96</v>
      </c>
      <c r="C2557">
        <v>343.05</v>
      </c>
      <c r="D2557">
        <v>336.96</v>
      </c>
      <c r="E2557">
        <v>343.03</v>
      </c>
      <c r="F2557" t="e">
        <f>IF(tblAEX[[#This Row],[Datum]]&lt;=INDEX(tblRecessie[Eind],MATCH(tblAEX[[#This Row],[Datum]],tblRecessie[Start])),1,NA())</f>
        <v>#N/A</v>
      </c>
      <c r="G2557" s="3">
        <f>tblAEX[[#This Row],[Close]]/INDEX(tblAEX[Close],MATCH(EDATE(tblAEX[[#This Row],[Datum]],-12),tblAEX[Datum]))-1</f>
        <v>0.32838942028424256</v>
      </c>
      <c r="H2557" t="e">
        <f ca="1">IF(tblAEX[[#This Row],[Close]]=MinClose,tblAEX[[#This Row],[Close]],NA())</f>
        <v>#N/A</v>
      </c>
      <c r="I2557" t="e">
        <f ca="1">IF(tblAEX[[#This Row],[Close]]=MaxClose,tblAEX[[#This Row],[Close]],NA())</f>
        <v>#N/A</v>
      </c>
    </row>
    <row r="2558" spans="1:9" x14ac:dyDescent="0.25">
      <c r="A2558" s="1">
        <v>40183</v>
      </c>
      <c r="B2558">
        <v>343.52</v>
      </c>
      <c r="C2558">
        <v>343.59</v>
      </c>
      <c r="D2558">
        <v>340.99</v>
      </c>
      <c r="E2558">
        <v>342.02</v>
      </c>
      <c r="F2558" t="e">
        <f>IF(tblAEX[[#This Row],[Datum]]&lt;=INDEX(tblRecessie[Eind],MATCH(tblAEX[[#This Row],[Datum]],tblRecessie[Start])),1,NA())</f>
        <v>#N/A</v>
      </c>
      <c r="G2558" s="3">
        <f>tblAEX[[#This Row],[Close]]/INDEX(tblAEX[Close],MATCH(EDATE(tblAEX[[#This Row],[Datum]],-12),tblAEX[Datum]))-1</f>
        <v>0.30651692260676922</v>
      </c>
      <c r="H2558" t="e">
        <f ca="1">IF(tblAEX[[#This Row],[Close]]=MinClose,tblAEX[[#This Row],[Close]],NA())</f>
        <v>#N/A</v>
      </c>
      <c r="I2558" t="e">
        <f ca="1">IF(tblAEX[[#This Row],[Close]]=MaxClose,tblAEX[[#This Row],[Close]],NA())</f>
        <v>#N/A</v>
      </c>
    </row>
    <row r="2559" spans="1:9" x14ac:dyDescent="0.25">
      <c r="A2559" s="1">
        <v>40184</v>
      </c>
      <c r="B2559">
        <v>341.58</v>
      </c>
      <c r="C2559">
        <v>342.77</v>
      </c>
      <c r="D2559">
        <v>339.32</v>
      </c>
      <c r="E2559">
        <v>341.48</v>
      </c>
      <c r="F2559" t="e">
        <f>IF(tblAEX[[#This Row],[Datum]]&lt;=INDEX(tblRecessie[Eind],MATCH(tblAEX[[#This Row],[Datum]],tblRecessie[Start])),1,NA())</f>
        <v>#N/A</v>
      </c>
      <c r="G2559" s="3">
        <f>tblAEX[[#This Row],[Close]]/INDEX(tblAEX[Close],MATCH(EDATE(tblAEX[[#This Row],[Datum]],-12),tblAEX[Datum]))-1</f>
        <v>0.2681694953021132</v>
      </c>
      <c r="H2559" t="e">
        <f ca="1">IF(tblAEX[[#This Row],[Close]]=MinClose,tblAEX[[#This Row],[Close]],NA())</f>
        <v>#N/A</v>
      </c>
      <c r="I2559" t="e">
        <f ca="1">IF(tblAEX[[#This Row],[Close]]=MaxClose,tblAEX[[#This Row],[Close]],NA())</f>
        <v>#N/A</v>
      </c>
    </row>
    <row r="2560" spans="1:9" x14ac:dyDescent="0.25">
      <c r="A2560" s="1">
        <v>40185</v>
      </c>
      <c r="B2560">
        <v>340.56</v>
      </c>
      <c r="C2560">
        <v>340.96</v>
      </c>
      <c r="D2560">
        <v>337.94</v>
      </c>
      <c r="E2560">
        <v>340.55</v>
      </c>
      <c r="F2560" t="e">
        <f>IF(tblAEX[[#This Row],[Datum]]&lt;=INDEX(tblRecessie[Eind],MATCH(tblAEX[[#This Row],[Datum]],tblRecessie[Start])),1,NA())</f>
        <v>#N/A</v>
      </c>
      <c r="G2560" s="3">
        <f>tblAEX[[#This Row],[Close]]/INDEX(tblAEX[Close],MATCH(EDATE(tblAEX[[#This Row],[Datum]],-12),tblAEX[Datum]))-1</f>
        <v>0.28490039239360088</v>
      </c>
      <c r="H2560" t="e">
        <f ca="1">IF(tblAEX[[#This Row],[Close]]=MinClose,tblAEX[[#This Row],[Close]],NA())</f>
        <v>#N/A</v>
      </c>
      <c r="I2560" t="e">
        <f ca="1">IF(tblAEX[[#This Row],[Close]]=MaxClose,tblAEX[[#This Row],[Close]],NA())</f>
        <v>#N/A</v>
      </c>
    </row>
    <row r="2561" spans="1:9" x14ac:dyDescent="0.25">
      <c r="A2561" s="1">
        <v>40186</v>
      </c>
      <c r="B2561">
        <v>341.98</v>
      </c>
      <c r="C2561">
        <v>343.29</v>
      </c>
      <c r="D2561">
        <v>338.23</v>
      </c>
      <c r="E2561">
        <v>341.94</v>
      </c>
      <c r="F2561" t="e">
        <f>IF(tblAEX[[#This Row],[Datum]]&lt;=INDEX(tblRecessie[Eind],MATCH(tblAEX[[#This Row],[Datum]],tblRecessie[Start])),1,NA())</f>
        <v>#N/A</v>
      </c>
      <c r="G2561" s="3">
        <f>tblAEX[[#This Row],[Close]]/INDEX(tblAEX[Close],MATCH(EDATE(tblAEX[[#This Row],[Datum]],-12),tblAEX[Datum]))-1</f>
        <v>0.29233909066858166</v>
      </c>
      <c r="H2561" t="e">
        <f ca="1">IF(tblAEX[[#This Row],[Close]]=MinClose,tblAEX[[#This Row],[Close]],NA())</f>
        <v>#N/A</v>
      </c>
      <c r="I2561" t="e">
        <f ca="1">IF(tblAEX[[#This Row],[Close]]=MaxClose,tblAEX[[#This Row],[Close]],NA())</f>
        <v>#N/A</v>
      </c>
    </row>
    <row r="2562" spans="1:9" x14ac:dyDescent="0.25">
      <c r="A2562" s="1">
        <v>40189</v>
      </c>
      <c r="B2562">
        <v>344.2</v>
      </c>
      <c r="C2562">
        <v>345.56</v>
      </c>
      <c r="D2562">
        <v>340.1</v>
      </c>
      <c r="E2562">
        <v>340.52</v>
      </c>
      <c r="F2562" t="e">
        <f>IF(tblAEX[[#This Row],[Datum]]&lt;=INDEX(tblRecessie[Eind],MATCH(tblAEX[[#This Row],[Datum]],tblRecessie[Start])),1,NA())</f>
        <v>#N/A</v>
      </c>
      <c r="G2562" s="3">
        <f>tblAEX[[#This Row],[Close]]/INDEX(tblAEX[Close],MATCH(EDATE(tblAEX[[#This Row],[Datum]],-12),tblAEX[Datum]))-1</f>
        <v>0.27928469456758576</v>
      </c>
      <c r="H2562" t="e">
        <f ca="1">IF(tblAEX[[#This Row],[Close]]=MinClose,tblAEX[[#This Row],[Close]],NA())</f>
        <v>#N/A</v>
      </c>
      <c r="I2562" t="e">
        <f ca="1">IF(tblAEX[[#This Row],[Close]]=MaxClose,tblAEX[[#This Row],[Close]],NA())</f>
        <v>#N/A</v>
      </c>
    </row>
    <row r="2563" spans="1:9" x14ac:dyDescent="0.25">
      <c r="A2563" s="1">
        <v>40190</v>
      </c>
      <c r="B2563">
        <v>340.69</v>
      </c>
      <c r="C2563">
        <v>341.51</v>
      </c>
      <c r="D2563">
        <v>334.97</v>
      </c>
      <c r="E2563">
        <v>336.77</v>
      </c>
      <c r="F2563" t="e">
        <f>IF(tblAEX[[#This Row],[Datum]]&lt;=INDEX(tblRecessie[Eind],MATCH(tblAEX[[#This Row],[Datum]],tblRecessie[Start])),1,NA())</f>
        <v>#N/A</v>
      </c>
      <c r="G2563" s="3">
        <f>tblAEX[[#This Row],[Close]]/INDEX(tblAEX[Close],MATCH(EDATE(tblAEX[[#This Row],[Datum]],-12),tblAEX[Datum]))-1</f>
        <v>0.28636363636363615</v>
      </c>
      <c r="H2563" t="e">
        <f ca="1">IF(tblAEX[[#This Row],[Close]]=MinClose,tblAEX[[#This Row],[Close]],NA())</f>
        <v>#N/A</v>
      </c>
      <c r="I2563" t="e">
        <f ca="1">IF(tblAEX[[#This Row],[Close]]=MaxClose,tblAEX[[#This Row],[Close]],NA())</f>
        <v>#N/A</v>
      </c>
    </row>
    <row r="2564" spans="1:9" x14ac:dyDescent="0.25">
      <c r="A2564" s="1">
        <v>40191</v>
      </c>
      <c r="B2564">
        <v>335.36</v>
      </c>
      <c r="C2564">
        <v>339.01</v>
      </c>
      <c r="D2564">
        <v>335.32</v>
      </c>
      <c r="E2564">
        <v>338.18</v>
      </c>
      <c r="F2564" t="e">
        <f>IF(tblAEX[[#This Row],[Datum]]&lt;=INDEX(tblRecessie[Eind],MATCH(tblAEX[[#This Row],[Datum]],tblRecessie[Start])),1,NA())</f>
        <v>#N/A</v>
      </c>
      <c r="G2564" s="3">
        <f>tblAEX[[#This Row],[Close]]/INDEX(tblAEX[Close],MATCH(EDATE(tblAEX[[#This Row],[Datum]],-12),tblAEX[Datum]))-1</f>
        <v>0.29700084375239699</v>
      </c>
      <c r="H2564" t="e">
        <f ca="1">IF(tblAEX[[#This Row],[Close]]=MinClose,tblAEX[[#This Row],[Close]],NA())</f>
        <v>#N/A</v>
      </c>
      <c r="I2564" t="e">
        <f ca="1">IF(tblAEX[[#This Row],[Close]]=MaxClose,tblAEX[[#This Row],[Close]],NA())</f>
        <v>#N/A</v>
      </c>
    </row>
    <row r="2565" spans="1:9" x14ac:dyDescent="0.25">
      <c r="A2565" s="1">
        <v>40192</v>
      </c>
      <c r="B2565">
        <v>341.2</v>
      </c>
      <c r="C2565">
        <v>341.77</v>
      </c>
      <c r="D2565">
        <v>339.07</v>
      </c>
      <c r="E2565">
        <v>340.61</v>
      </c>
      <c r="F2565" t="e">
        <f>IF(tblAEX[[#This Row],[Datum]]&lt;=INDEX(tblRecessie[Eind],MATCH(tblAEX[[#This Row],[Datum]],tblRecessie[Start])),1,NA())</f>
        <v>#N/A</v>
      </c>
      <c r="G2565" s="3">
        <f>tblAEX[[#This Row],[Close]]/INDEX(tblAEX[Close],MATCH(EDATE(tblAEX[[#This Row],[Datum]],-12),tblAEX[Datum]))-1</f>
        <v>0.37720362283681075</v>
      </c>
      <c r="H2565" t="e">
        <f ca="1">IF(tblAEX[[#This Row],[Close]]=MinClose,tblAEX[[#This Row],[Close]],NA())</f>
        <v>#N/A</v>
      </c>
      <c r="I2565" t="e">
        <f ca="1">IF(tblAEX[[#This Row],[Close]]=MaxClose,tblAEX[[#This Row],[Close]],NA())</f>
        <v>#N/A</v>
      </c>
    </row>
    <row r="2566" spans="1:9" x14ac:dyDescent="0.25">
      <c r="A2566" s="1">
        <v>40193</v>
      </c>
      <c r="B2566">
        <v>341.41</v>
      </c>
      <c r="C2566">
        <v>343.08</v>
      </c>
      <c r="D2566">
        <v>337.48</v>
      </c>
      <c r="E2566">
        <v>337.99</v>
      </c>
      <c r="F2566" t="e">
        <f>IF(tblAEX[[#This Row],[Datum]]&lt;=INDEX(tblRecessie[Eind],MATCH(tblAEX[[#This Row],[Datum]],tblRecessie[Start])),1,NA())</f>
        <v>#N/A</v>
      </c>
      <c r="G2566" s="3">
        <f>tblAEX[[#This Row],[Close]]/INDEX(tblAEX[Close],MATCH(EDATE(tblAEX[[#This Row],[Datum]],-12),tblAEX[Datum]))-1</f>
        <v>0.38747947454844023</v>
      </c>
      <c r="H2566" t="e">
        <f ca="1">IF(tblAEX[[#This Row],[Close]]=MinClose,tblAEX[[#This Row],[Close]],NA())</f>
        <v>#N/A</v>
      </c>
      <c r="I2566" t="e">
        <f ca="1">IF(tblAEX[[#This Row],[Close]]=MaxClose,tblAEX[[#This Row],[Close]],NA())</f>
        <v>#N/A</v>
      </c>
    </row>
    <row r="2567" spans="1:9" x14ac:dyDescent="0.25">
      <c r="A2567" s="1">
        <v>40196</v>
      </c>
      <c r="B2567">
        <v>339.18</v>
      </c>
      <c r="C2567">
        <v>339.59</v>
      </c>
      <c r="D2567">
        <v>336.68</v>
      </c>
      <c r="E2567">
        <v>339.03</v>
      </c>
      <c r="F2567" t="e">
        <f>IF(tblAEX[[#This Row],[Datum]]&lt;=INDEX(tblRecessie[Eind],MATCH(tblAEX[[#This Row],[Datum]],tblRecessie[Start])),1,NA())</f>
        <v>#N/A</v>
      </c>
      <c r="G2567" s="3">
        <f>tblAEX[[#This Row],[Close]]/INDEX(tblAEX[Close],MATCH(EDATE(tblAEX[[#This Row],[Datum]],-12),tblAEX[Datum]))-1</f>
        <v>0.36403138201569085</v>
      </c>
      <c r="H2567" t="e">
        <f ca="1">IF(tblAEX[[#This Row],[Close]]=MinClose,tblAEX[[#This Row],[Close]],NA())</f>
        <v>#N/A</v>
      </c>
      <c r="I2567" t="e">
        <f ca="1">IF(tblAEX[[#This Row],[Close]]=MaxClose,tblAEX[[#This Row],[Close]],NA())</f>
        <v>#N/A</v>
      </c>
    </row>
    <row r="2568" spans="1:9" x14ac:dyDescent="0.25">
      <c r="A2568" s="1">
        <v>40197</v>
      </c>
      <c r="B2568">
        <v>338.68</v>
      </c>
      <c r="C2568">
        <v>342.27</v>
      </c>
      <c r="D2568">
        <v>335.72</v>
      </c>
      <c r="E2568">
        <v>341.61</v>
      </c>
      <c r="F2568" t="e">
        <f>IF(tblAEX[[#This Row],[Datum]]&lt;=INDEX(tblRecessie[Eind],MATCH(tblAEX[[#This Row],[Datum]],tblRecessie[Start])),1,NA())</f>
        <v>#N/A</v>
      </c>
      <c r="G2568" s="3">
        <f>tblAEX[[#This Row],[Close]]/INDEX(tblAEX[Close],MATCH(EDATE(tblAEX[[#This Row],[Datum]],-12),tblAEX[Datum]))-1</f>
        <v>0.39307560557866417</v>
      </c>
      <c r="H2568" t="e">
        <f ca="1">IF(tblAEX[[#This Row],[Close]]=MinClose,tblAEX[[#This Row],[Close]],NA())</f>
        <v>#N/A</v>
      </c>
      <c r="I2568" t="e">
        <f ca="1">IF(tblAEX[[#This Row],[Close]]=MaxClose,tblAEX[[#This Row],[Close]],NA())</f>
        <v>#N/A</v>
      </c>
    </row>
    <row r="2569" spans="1:9" x14ac:dyDescent="0.25">
      <c r="A2569" s="1">
        <v>40198</v>
      </c>
      <c r="B2569">
        <v>340.89</v>
      </c>
      <c r="C2569">
        <v>342.4</v>
      </c>
      <c r="D2569">
        <v>335.07</v>
      </c>
      <c r="E2569">
        <v>336.3</v>
      </c>
      <c r="F2569" t="e">
        <f>IF(tblAEX[[#This Row],[Datum]]&lt;=INDEX(tblRecessie[Eind],MATCH(tblAEX[[#This Row],[Datum]],tblRecessie[Start])),1,NA())</f>
        <v>#N/A</v>
      </c>
      <c r="G2569" s="3">
        <f>tblAEX[[#This Row],[Close]]/INDEX(tblAEX[Close],MATCH(EDATE(tblAEX[[#This Row],[Datum]],-12),tblAEX[Datum]))-1</f>
        <v>0.40060805464162264</v>
      </c>
      <c r="H2569" t="e">
        <f ca="1">IF(tblAEX[[#This Row],[Close]]=MinClose,tblAEX[[#This Row],[Close]],NA())</f>
        <v>#N/A</v>
      </c>
      <c r="I2569" t="e">
        <f ca="1">IF(tblAEX[[#This Row],[Close]]=MaxClose,tblAEX[[#This Row],[Close]],NA())</f>
        <v>#N/A</v>
      </c>
    </row>
    <row r="2570" spans="1:9" x14ac:dyDescent="0.25">
      <c r="A2570" s="1">
        <v>40199</v>
      </c>
      <c r="B2570">
        <v>338.83</v>
      </c>
      <c r="C2570">
        <v>339.68</v>
      </c>
      <c r="D2570">
        <v>331.97</v>
      </c>
      <c r="E2570">
        <v>332.17</v>
      </c>
      <c r="F2570" t="e">
        <f>IF(tblAEX[[#This Row],[Datum]]&lt;=INDEX(tblRecessie[Eind],MATCH(tblAEX[[#This Row],[Datum]],tblRecessie[Start])),1,NA())</f>
        <v>#N/A</v>
      </c>
      <c r="G2570" s="3">
        <f>tblAEX[[#This Row],[Close]]/INDEX(tblAEX[Close],MATCH(EDATE(tblAEX[[#This Row],[Datum]],-12),tblAEX[Datum]))-1</f>
        <v>0.3973749526734256</v>
      </c>
      <c r="H2570" t="e">
        <f ca="1">IF(tblAEX[[#This Row],[Close]]=MinClose,tblAEX[[#This Row],[Close]],NA())</f>
        <v>#N/A</v>
      </c>
      <c r="I2570" t="e">
        <f ca="1">IF(tblAEX[[#This Row],[Close]]=MaxClose,tblAEX[[#This Row],[Close]],NA())</f>
        <v>#N/A</v>
      </c>
    </row>
    <row r="2571" spans="1:9" x14ac:dyDescent="0.25">
      <c r="A2571" s="1">
        <v>40200</v>
      </c>
      <c r="B2571">
        <v>330.13</v>
      </c>
      <c r="C2571">
        <v>332.79</v>
      </c>
      <c r="D2571">
        <v>326.89999999999998</v>
      </c>
      <c r="E2571">
        <v>329.48</v>
      </c>
      <c r="F2571" t="e">
        <f>IF(tblAEX[[#This Row],[Datum]]&lt;=INDEX(tblRecessie[Eind],MATCH(tblAEX[[#This Row],[Datum]],tblRecessie[Start])),1,NA())</f>
        <v>#N/A</v>
      </c>
      <c r="G2571" s="3">
        <f>tblAEX[[#This Row],[Close]]/INDEX(tblAEX[Close],MATCH(EDATE(tblAEX[[#This Row],[Datum]],-12),tblAEX[Datum]))-1</f>
        <v>0.39930349103881757</v>
      </c>
      <c r="H2571" t="e">
        <f ca="1">IF(tblAEX[[#This Row],[Close]]=MinClose,tblAEX[[#This Row],[Close]],NA())</f>
        <v>#N/A</v>
      </c>
      <c r="I2571" t="e">
        <f ca="1">IF(tblAEX[[#This Row],[Close]]=MaxClose,tblAEX[[#This Row],[Close]],NA())</f>
        <v>#N/A</v>
      </c>
    </row>
    <row r="2572" spans="1:9" x14ac:dyDescent="0.25">
      <c r="A2572" s="1">
        <v>40203</v>
      </c>
      <c r="B2572">
        <v>327.37</v>
      </c>
      <c r="C2572">
        <v>332.07</v>
      </c>
      <c r="D2572">
        <v>327.37</v>
      </c>
      <c r="E2572">
        <v>328.51</v>
      </c>
      <c r="F2572" t="e">
        <f>IF(tblAEX[[#This Row],[Datum]]&lt;=INDEX(tblRecessie[Eind],MATCH(tblAEX[[#This Row],[Datum]],tblRecessie[Start])),1,NA())</f>
        <v>#N/A</v>
      </c>
      <c r="G2572" s="3">
        <f>tblAEX[[#This Row],[Close]]/INDEX(tblAEX[Close],MATCH(EDATE(tblAEX[[#This Row],[Datum]],-12),tblAEX[Datum]))-1</f>
        <v>0.40304945758947652</v>
      </c>
      <c r="H2572" t="e">
        <f ca="1">IF(tblAEX[[#This Row],[Close]]=MinClose,tblAEX[[#This Row],[Close]],NA())</f>
        <v>#N/A</v>
      </c>
      <c r="I2572" t="e">
        <f ca="1">IF(tblAEX[[#This Row],[Close]]=MaxClose,tblAEX[[#This Row],[Close]],NA())</f>
        <v>#N/A</v>
      </c>
    </row>
    <row r="2573" spans="1:9" x14ac:dyDescent="0.25">
      <c r="A2573" s="1">
        <v>40204</v>
      </c>
      <c r="B2573">
        <v>326.27999999999997</v>
      </c>
      <c r="C2573">
        <v>329.65</v>
      </c>
      <c r="D2573">
        <v>324.92</v>
      </c>
      <c r="E2573">
        <v>329.65</v>
      </c>
      <c r="F2573" t="e">
        <f>IF(tblAEX[[#This Row],[Datum]]&lt;=INDEX(tblRecessie[Eind],MATCH(tblAEX[[#This Row],[Datum]],tblRecessie[Start])),1,NA())</f>
        <v>#N/A</v>
      </c>
      <c r="G2573" s="3">
        <f>tblAEX[[#This Row],[Close]]/INDEX(tblAEX[Close],MATCH(EDATE(tblAEX[[#This Row],[Datum]],-12),tblAEX[Datum]))-1</f>
        <v>0.32987736001290946</v>
      </c>
      <c r="H2573" t="e">
        <f ca="1">IF(tblAEX[[#This Row],[Close]]=MinClose,tblAEX[[#This Row],[Close]],NA())</f>
        <v>#N/A</v>
      </c>
      <c r="I2573" t="e">
        <f ca="1">IF(tblAEX[[#This Row],[Close]]=MaxClose,tblAEX[[#This Row],[Close]],NA())</f>
        <v>#N/A</v>
      </c>
    </row>
    <row r="2574" spans="1:9" x14ac:dyDescent="0.25">
      <c r="A2574" s="1">
        <v>40205</v>
      </c>
      <c r="B2574">
        <v>326.68</v>
      </c>
      <c r="C2574">
        <v>328.98</v>
      </c>
      <c r="D2574">
        <v>325.16000000000003</v>
      </c>
      <c r="E2574">
        <v>327.26</v>
      </c>
      <c r="F2574" t="e">
        <f>IF(tblAEX[[#This Row],[Datum]]&lt;=INDEX(tblRecessie[Eind],MATCH(tblAEX[[#This Row],[Datum]],tblRecessie[Start])),1,NA())</f>
        <v>#N/A</v>
      </c>
      <c r="G2574" s="3">
        <f>tblAEX[[#This Row],[Close]]/INDEX(tblAEX[Close],MATCH(EDATE(tblAEX[[#This Row],[Datum]],-12),tblAEX[Datum]))-1</f>
        <v>0.31646486182066846</v>
      </c>
      <c r="H2574" t="e">
        <f ca="1">IF(tblAEX[[#This Row],[Close]]=MinClose,tblAEX[[#This Row],[Close]],NA())</f>
        <v>#N/A</v>
      </c>
      <c r="I2574" t="e">
        <f ca="1">IF(tblAEX[[#This Row],[Close]]=MaxClose,tblAEX[[#This Row],[Close]],NA())</f>
        <v>#N/A</v>
      </c>
    </row>
    <row r="2575" spans="1:9" x14ac:dyDescent="0.25">
      <c r="A2575" s="1">
        <v>40206</v>
      </c>
      <c r="B2575">
        <v>331.57</v>
      </c>
      <c r="C2575">
        <v>331.57</v>
      </c>
      <c r="D2575">
        <v>323.95</v>
      </c>
      <c r="E2575">
        <v>323.95</v>
      </c>
      <c r="F2575" t="e">
        <f>IF(tblAEX[[#This Row],[Datum]]&lt;=INDEX(tblRecessie[Eind],MATCH(tblAEX[[#This Row],[Datum]],tblRecessie[Start])),1,NA())</f>
        <v>#N/A</v>
      </c>
      <c r="G2575" s="3">
        <f>tblAEX[[#This Row],[Close]]/INDEX(tblAEX[Close],MATCH(EDATE(tblAEX[[#This Row],[Datum]],-12),tblAEX[Datum]))-1</f>
        <v>0.25972157411728092</v>
      </c>
      <c r="H2575" t="e">
        <f ca="1">IF(tblAEX[[#This Row],[Close]]=MinClose,tblAEX[[#This Row],[Close]],NA())</f>
        <v>#N/A</v>
      </c>
      <c r="I2575" t="e">
        <f ca="1">IF(tblAEX[[#This Row],[Close]]=MaxClose,tblAEX[[#This Row],[Close]],NA())</f>
        <v>#N/A</v>
      </c>
    </row>
    <row r="2576" spans="1:9" x14ac:dyDescent="0.25">
      <c r="A2576" s="1">
        <v>40207</v>
      </c>
      <c r="B2576">
        <v>325.52</v>
      </c>
      <c r="C2576">
        <v>329.84</v>
      </c>
      <c r="D2576">
        <v>324.24</v>
      </c>
      <c r="E2576">
        <v>327.9</v>
      </c>
      <c r="F2576" t="e">
        <f>IF(tblAEX[[#This Row],[Datum]]&lt;=INDEX(tblRecessie[Eind],MATCH(tblAEX[[#This Row],[Datum]],tblRecessie[Start])),1,NA())</f>
        <v>#N/A</v>
      </c>
      <c r="G2576" s="3">
        <f>tblAEX[[#This Row],[Close]]/INDEX(tblAEX[Close],MATCH(EDATE(tblAEX[[#This Row],[Datum]],-12),tblAEX[Datum]))-1</f>
        <v>0.29938577372696651</v>
      </c>
      <c r="H2576" t="e">
        <f ca="1">IF(tblAEX[[#This Row],[Close]]=MinClose,tblAEX[[#This Row],[Close]],NA())</f>
        <v>#N/A</v>
      </c>
      <c r="I2576" t="e">
        <f ca="1">IF(tblAEX[[#This Row],[Close]]=MaxClose,tblAEX[[#This Row],[Close]],NA())</f>
        <v>#N/A</v>
      </c>
    </row>
    <row r="2577" spans="1:9" x14ac:dyDescent="0.25">
      <c r="A2577" s="1">
        <v>40210</v>
      </c>
      <c r="B2577">
        <v>325.94</v>
      </c>
      <c r="C2577">
        <v>331.74</v>
      </c>
      <c r="D2577">
        <v>325.35000000000002</v>
      </c>
      <c r="E2577">
        <v>331.31</v>
      </c>
      <c r="F2577" t="e">
        <f>IF(tblAEX[[#This Row],[Datum]]&lt;=INDEX(tblRecessie[Eind],MATCH(tblAEX[[#This Row],[Datum]],tblRecessie[Start])),1,NA())</f>
        <v>#N/A</v>
      </c>
      <c r="G2577" s="3">
        <f>tblAEX[[#This Row],[Close]]/INDEX(tblAEX[Close],MATCH(EDATE(tblAEX[[#This Row],[Datum]],-12),tblAEX[Datum]))-1</f>
        <v>0.33270313757039416</v>
      </c>
      <c r="H2577" t="e">
        <f ca="1">IF(tblAEX[[#This Row],[Close]]=MinClose,tblAEX[[#This Row],[Close]],NA())</f>
        <v>#N/A</v>
      </c>
      <c r="I2577" t="e">
        <f ca="1">IF(tblAEX[[#This Row],[Close]]=MaxClose,tblAEX[[#This Row],[Close]],NA())</f>
        <v>#N/A</v>
      </c>
    </row>
    <row r="2578" spans="1:9" x14ac:dyDescent="0.25">
      <c r="A2578" s="1">
        <v>40211</v>
      </c>
      <c r="B2578">
        <v>331.98</v>
      </c>
      <c r="C2578">
        <v>334.36</v>
      </c>
      <c r="D2578">
        <v>329.42</v>
      </c>
      <c r="E2578">
        <v>334.04</v>
      </c>
      <c r="F2578" t="e">
        <f>IF(tblAEX[[#This Row],[Datum]]&lt;=INDEX(tblRecessie[Eind],MATCH(tblAEX[[#This Row],[Datum]],tblRecessie[Start])),1,NA())</f>
        <v>#N/A</v>
      </c>
      <c r="G2578" s="3">
        <f>tblAEX[[#This Row],[Close]]/INDEX(tblAEX[Close],MATCH(EDATE(tblAEX[[#This Row],[Datum]],-12),tblAEX[Datum]))-1</f>
        <v>0.35810700926979999</v>
      </c>
      <c r="H2578" t="e">
        <f ca="1">IF(tblAEX[[#This Row],[Close]]=MinClose,tblAEX[[#This Row],[Close]],NA())</f>
        <v>#N/A</v>
      </c>
      <c r="I2578" t="e">
        <f ca="1">IF(tblAEX[[#This Row],[Close]]=MaxClose,tblAEX[[#This Row],[Close]],NA())</f>
        <v>#N/A</v>
      </c>
    </row>
    <row r="2579" spans="1:9" x14ac:dyDescent="0.25">
      <c r="A2579" s="1">
        <v>40212</v>
      </c>
      <c r="B2579">
        <v>335.04</v>
      </c>
      <c r="C2579">
        <v>335.68</v>
      </c>
      <c r="D2579">
        <v>332.37</v>
      </c>
      <c r="E2579">
        <v>333.03</v>
      </c>
      <c r="F2579" t="e">
        <f>IF(tblAEX[[#This Row],[Datum]]&lt;=INDEX(tblRecessie[Eind],MATCH(tblAEX[[#This Row],[Datum]],tblRecessie[Start])),1,NA())</f>
        <v>#N/A</v>
      </c>
      <c r="G2579" s="3">
        <f>tblAEX[[#This Row],[Close]]/INDEX(tblAEX[Close],MATCH(EDATE(tblAEX[[#This Row],[Datum]],-12),tblAEX[Datum]))-1</f>
        <v>0.32771199617270641</v>
      </c>
      <c r="H2579" t="e">
        <f ca="1">IF(tblAEX[[#This Row],[Close]]=MinClose,tblAEX[[#This Row],[Close]],NA())</f>
        <v>#N/A</v>
      </c>
      <c r="I2579" t="e">
        <f ca="1">IF(tblAEX[[#This Row],[Close]]=MaxClose,tblAEX[[#This Row],[Close]],NA())</f>
        <v>#N/A</v>
      </c>
    </row>
    <row r="2580" spans="1:9" x14ac:dyDescent="0.25">
      <c r="A2580" s="1">
        <v>40213</v>
      </c>
      <c r="B2580">
        <v>331.79</v>
      </c>
      <c r="C2580">
        <v>333.14</v>
      </c>
      <c r="D2580">
        <v>322.22000000000003</v>
      </c>
      <c r="E2580">
        <v>323.23</v>
      </c>
      <c r="F2580" t="e">
        <f>IF(tblAEX[[#This Row],[Datum]]&lt;=INDEX(tblRecessie[Eind],MATCH(tblAEX[[#This Row],[Datum]],tblRecessie[Start])),1,NA())</f>
        <v>#N/A</v>
      </c>
      <c r="G2580" s="3">
        <f>tblAEX[[#This Row],[Close]]/INDEX(tblAEX[Close],MATCH(EDATE(tblAEX[[#This Row],[Datum]],-12),tblAEX[Datum]))-1</f>
        <v>0.26861336787158052</v>
      </c>
      <c r="H2580" t="e">
        <f ca="1">IF(tblAEX[[#This Row],[Close]]=MinClose,tblAEX[[#This Row],[Close]],NA())</f>
        <v>#N/A</v>
      </c>
      <c r="I2580" t="e">
        <f ca="1">IF(tblAEX[[#This Row],[Close]]=MaxClose,tblAEX[[#This Row],[Close]],NA())</f>
        <v>#N/A</v>
      </c>
    </row>
    <row r="2581" spans="1:9" x14ac:dyDescent="0.25">
      <c r="A2581" s="1">
        <v>40214</v>
      </c>
      <c r="B2581">
        <v>320.81</v>
      </c>
      <c r="C2581">
        <v>321.58999999999997</v>
      </c>
      <c r="D2581">
        <v>313.83999999999997</v>
      </c>
      <c r="E2581">
        <v>315.04000000000002</v>
      </c>
      <c r="F2581" t="e">
        <f>IF(tblAEX[[#This Row],[Datum]]&lt;=INDEX(tblRecessie[Eind],MATCH(tblAEX[[#This Row],[Datum]],tblRecessie[Start])),1,NA())</f>
        <v>#N/A</v>
      </c>
      <c r="G2581" s="3">
        <f>tblAEX[[#This Row],[Close]]/INDEX(tblAEX[Close],MATCH(EDATE(tblAEX[[#This Row],[Datum]],-12),tblAEX[Datum]))-1</f>
        <v>0.24763375707892776</v>
      </c>
      <c r="H2581" t="e">
        <f ca="1">IF(tblAEX[[#This Row],[Close]]=MinClose,tblAEX[[#This Row],[Close]],NA())</f>
        <v>#N/A</v>
      </c>
      <c r="I2581" t="e">
        <f ca="1">IF(tblAEX[[#This Row],[Close]]=MaxClose,tblAEX[[#This Row],[Close]],NA())</f>
        <v>#N/A</v>
      </c>
    </row>
    <row r="2582" spans="1:9" x14ac:dyDescent="0.25">
      <c r="A2582" s="1">
        <v>40217</v>
      </c>
      <c r="B2582">
        <v>317.69</v>
      </c>
      <c r="C2582">
        <v>318.77</v>
      </c>
      <c r="D2582">
        <v>311.52999999999997</v>
      </c>
      <c r="E2582">
        <v>316.5</v>
      </c>
      <c r="F2582"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Row],[Close]]/INDEX(tblAEX[Close],MATCH(EDATE(tblAEX[[#This Row],[Datum]],-12),tblAEX[Datum]))-1</f>
        <v>0.21101970537593262</v>
      </c>
      <c r="H2582" t="e">
        <f ca="1">IF(tblAEX[[#This Row],[Close]]=MinClose,tblAEX[[#This Row],[Close]],NA())</f>
        <v>#N/A</v>
      </c>
      <c r="I2582" t="e">
        <f ca="1">IF(tblAEX[[#This Row],[Close]]=MaxClose,tblAEX[[#This Row],[Close]],NA())</f>
        <v>#N/A</v>
      </c>
    </row>
    <row r="2583" spans="1:9" x14ac:dyDescent="0.25">
      <c r="A2583" s="1">
        <v>40218</v>
      </c>
      <c r="B2583">
        <v>316.24</v>
      </c>
      <c r="C2583">
        <v>318.60000000000002</v>
      </c>
      <c r="D2583">
        <v>314.68</v>
      </c>
      <c r="E2583">
        <v>317.06</v>
      </c>
      <c r="F2583" t="e">
        <f>IF(tblAEX[[#This Row],[Datum]]&lt;=INDEX(tblRecessie[Eind],MATCH(tblAEX[[#This Row],[Datum]],tblRecessie[Start])),1,NA())</f>
        <v>#N/A</v>
      </c>
      <c r="G2583" s="3">
        <f>tblAEX[[#This Row],[Close]]/INDEX(tblAEX[Close],MATCH(EDATE(tblAEX[[#This Row],[Datum]],-12),tblAEX[Datum]))-1</f>
        <v>0.20683617539585852</v>
      </c>
      <c r="H2583" t="e">
        <f ca="1">IF(tblAEX[[#This Row],[Close]]=MinClose,tblAEX[[#This Row],[Close]],NA())</f>
        <v>#N/A</v>
      </c>
      <c r="I2583" t="e">
        <f ca="1">IF(tblAEX[[#This Row],[Close]]=MaxClose,tblAEX[[#This Row],[Close]],NA())</f>
        <v>#N/A</v>
      </c>
    </row>
    <row r="2584" spans="1:9" x14ac:dyDescent="0.25">
      <c r="A2584" s="1">
        <v>40219</v>
      </c>
      <c r="B2584">
        <v>317.29000000000002</v>
      </c>
      <c r="C2584">
        <v>318.76</v>
      </c>
      <c r="D2584">
        <v>314.7</v>
      </c>
      <c r="E2584">
        <v>316.10000000000002</v>
      </c>
      <c r="F2584" t="e">
        <f>IF(tblAEX[[#This Row],[Datum]]&lt;=INDEX(tblRecessie[Eind],MATCH(tblAEX[[#This Row],[Datum]],tblRecessie[Start])),1,NA())</f>
        <v>#N/A</v>
      </c>
      <c r="G2584" s="3">
        <f>tblAEX[[#This Row],[Close]]/INDEX(tblAEX[Close],MATCH(EDATE(tblAEX[[#This Row],[Datum]],-12),tblAEX[Datum]))-1</f>
        <v>0.25750885149381397</v>
      </c>
      <c r="H2584" t="e">
        <f ca="1">IF(tblAEX[[#This Row],[Close]]=MinClose,tblAEX[[#This Row],[Close]],NA())</f>
        <v>#N/A</v>
      </c>
      <c r="I2584" t="e">
        <f ca="1">IF(tblAEX[[#This Row],[Close]]=MaxClose,tblAEX[[#This Row],[Close]],NA())</f>
        <v>#N/A</v>
      </c>
    </row>
    <row r="2585" spans="1:9" x14ac:dyDescent="0.25">
      <c r="A2585" s="1">
        <v>40220</v>
      </c>
      <c r="B2585">
        <v>317.73</v>
      </c>
      <c r="C2585">
        <v>319.33</v>
      </c>
      <c r="D2585">
        <v>314.02999999999997</v>
      </c>
      <c r="E2585">
        <v>316.8</v>
      </c>
      <c r="F2585" t="e">
        <f>IF(tblAEX[[#This Row],[Datum]]&lt;=INDEX(tblRecessie[Eind],MATCH(tblAEX[[#This Row],[Datum]],tblRecessie[Start])),1,NA())</f>
        <v>#N/A</v>
      </c>
      <c r="G2585" s="3">
        <f>tblAEX[[#This Row],[Close]]/INDEX(tblAEX[Close],MATCH(EDATE(tblAEX[[#This Row],[Datum]],-12),tblAEX[Datum]))-1</f>
        <v>0.25078963992419467</v>
      </c>
      <c r="H2585" t="e">
        <f ca="1">IF(tblAEX[[#This Row],[Close]]=MinClose,tblAEX[[#This Row],[Close]],NA())</f>
        <v>#N/A</v>
      </c>
      <c r="I2585" t="e">
        <f ca="1">IF(tblAEX[[#This Row],[Close]]=MaxClose,tblAEX[[#This Row],[Close]],NA())</f>
        <v>#N/A</v>
      </c>
    </row>
    <row r="2586" spans="1:9" x14ac:dyDescent="0.25">
      <c r="A2586" s="1">
        <v>40221</v>
      </c>
      <c r="B2586">
        <v>319.31</v>
      </c>
      <c r="C2586">
        <v>320.24</v>
      </c>
      <c r="D2586">
        <v>314.01</v>
      </c>
      <c r="E2586">
        <v>315.74</v>
      </c>
      <c r="F2586" t="e">
        <f>IF(tblAEX[[#This Row],[Datum]]&lt;=INDEX(tblRecessie[Eind],MATCH(tblAEX[[#This Row],[Datum]],tblRecessie[Start])),1,NA())</f>
        <v>#N/A</v>
      </c>
      <c r="G2586" s="3">
        <f>tblAEX[[#This Row],[Close]]/INDEX(tblAEX[Close],MATCH(EDATE(tblAEX[[#This Row],[Datum]],-12),tblAEX[Datum]))-1</f>
        <v>0.27176058323599306</v>
      </c>
      <c r="H2586" t="e">
        <f ca="1">IF(tblAEX[[#This Row],[Close]]=MinClose,tblAEX[[#This Row],[Close]],NA())</f>
        <v>#N/A</v>
      </c>
      <c r="I2586" t="e">
        <f ca="1">IF(tblAEX[[#This Row],[Close]]=MaxClose,tblAEX[[#This Row],[Close]],NA())</f>
        <v>#N/A</v>
      </c>
    </row>
    <row r="2587" spans="1:9" x14ac:dyDescent="0.25">
      <c r="A2587" s="1">
        <v>40224</v>
      </c>
      <c r="B2587">
        <v>317.7</v>
      </c>
      <c r="C2587">
        <v>318.81</v>
      </c>
      <c r="D2587">
        <v>315.04000000000002</v>
      </c>
      <c r="E2587">
        <v>315.86</v>
      </c>
      <c r="F2587" t="e">
        <f>IF(tblAEX[[#This Row],[Datum]]&lt;=INDEX(tblRecessie[Eind],MATCH(tblAEX[[#This Row],[Datum]],tblRecessie[Start])),1,NA())</f>
        <v>#N/A</v>
      </c>
      <c r="G2587" s="3">
        <f>tblAEX[[#This Row],[Close]]/INDEX(tblAEX[Close],MATCH(EDATE(tblAEX[[#This Row],[Datum]],-12),tblAEX[Datum]))-1</f>
        <v>0.25780503345014338</v>
      </c>
      <c r="H2587" t="e">
        <f ca="1">IF(tblAEX[[#This Row],[Close]]=MinClose,tblAEX[[#This Row],[Close]],NA())</f>
        <v>#N/A</v>
      </c>
      <c r="I2587" t="e">
        <f ca="1">IF(tblAEX[[#This Row],[Close]]=MaxClose,tblAEX[[#This Row],[Close]],NA())</f>
        <v>#N/A</v>
      </c>
    </row>
    <row r="2588" spans="1:9" x14ac:dyDescent="0.25">
      <c r="A2588" s="1">
        <v>40225</v>
      </c>
      <c r="B2588">
        <v>318.44</v>
      </c>
      <c r="C2588">
        <v>318.91000000000003</v>
      </c>
      <c r="D2588">
        <v>315.12</v>
      </c>
      <c r="E2588">
        <v>318.83999999999997</v>
      </c>
      <c r="F2588" t="e">
        <f>IF(tblAEX[[#This Row],[Datum]]&lt;=INDEX(tblRecessie[Eind],MATCH(tblAEX[[#This Row],[Datum]],tblRecessie[Start])),1,NA())</f>
        <v>#N/A</v>
      </c>
      <c r="G2588" s="3">
        <f>tblAEX[[#This Row],[Close]]/INDEX(tblAEX[Close],MATCH(EDATE(tblAEX[[#This Row],[Datum]],-12),tblAEX[Datum]))-1</f>
        <v>0.29006676107626927</v>
      </c>
      <c r="H2588" t="e">
        <f ca="1">IF(tblAEX[[#This Row],[Close]]=MinClose,tblAEX[[#This Row],[Close]],NA())</f>
        <v>#N/A</v>
      </c>
      <c r="I2588" t="e">
        <f ca="1">IF(tblAEX[[#This Row],[Close]]=MaxClose,tblAEX[[#This Row],[Close]],NA())</f>
        <v>#N/A</v>
      </c>
    </row>
    <row r="2589" spans="1:9" x14ac:dyDescent="0.25">
      <c r="A2589" s="1">
        <v>40226</v>
      </c>
      <c r="B2589">
        <v>320.95999999999998</v>
      </c>
      <c r="C2589">
        <v>324.56</v>
      </c>
      <c r="D2589">
        <v>320.8</v>
      </c>
      <c r="E2589">
        <v>323.13</v>
      </c>
      <c r="F2589" t="e">
        <f>IF(tblAEX[[#This Row],[Datum]]&lt;=INDEX(tblRecessie[Eind],MATCH(tblAEX[[#This Row],[Datum]],tblRecessie[Start])),1,NA())</f>
        <v>#N/A</v>
      </c>
      <c r="G2589" s="3">
        <f>tblAEX[[#This Row],[Close]]/INDEX(tblAEX[Close],MATCH(EDATE(tblAEX[[#This Row],[Datum]],-12),tblAEX[Datum]))-1</f>
        <v>0.35671998992316412</v>
      </c>
      <c r="H2589" t="e">
        <f ca="1">IF(tblAEX[[#This Row],[Close]]=MinClose,tblAEX[[#This Row],[Close]],NA())</f>
        <v>#N/A</v>
      </c>
      <c r="I2589" t="e">
        <f ca="1">IF(tblAEX[[#This Row],[Close]]=MaxClose,tblAEX[[#This Row],[Close]],NA())</f>
        <v>#N/A</v>
      </c>
    </row>
    <row r="2590" spans="1:9" x14ac:dyDescent="0.25">
      <c r="A2590" s="1">
        <v>40227</v>
      </c>
      <c r="B2590">
        <v>322.31</v>
      </c>
      <c r="C2590">
        <v>324.52999999999997</v>
      </c>
      <c r="D2590">
        <v>321.27999999999997</v>
      </c>
      <c r="E2590">
        <v>324.3</v>
      </c>
      <c r="F2590" t="e">
        <f>IF(tblAEX[[#This Row],[Datum]]&lt;=INDEX(tblRecessie[Eind],MATCH(tblAEX[[#This Row],[Datum]],tblRecessie[Start])),1,NA())</f>
        <v>#N/A</v>
      </c>
      <c r="G2590" s="3">
        <f>tblAEX[[#This Row],[Close]]/INDEX(tblAEX[Close],MATCH(EDATE(tblAEX[[#This Row],[Datum]],-12),tblAEX[Datum]))-1</f>
        <v>0.36088963491397386</v>
      </c>
      <c r="H2590" t="e">
        <f ca="1">IF(tblAEX[[#This Row],[Close]]=MinClose,tblAEX[[#This Row],[Close]],NA())</f>
        <v>#N/A</v>
      </c>
      <c r="I2590" t="e">
        <f ca="1">IF(tblAEX[[#This Row],[Close]]=MaxClose,tblAEX[[#This Row],[Close]],NA())</f>
        <v>#N/A</v>
      </c>
    </row>
    <row r="2591" spans="1:9" x14ac:dyDescent="0.25">
      <c r="A2591" s="1">
        <v>40228</v>
      </c>
      <c r="B2591">
        <v>321.51</v>
      </c>
      <c r="C2591">
        <v>325.77</v>
      </c>
      <c r="D2591">
        <v>321.29000000000002</v>
      </c>
      <c r="E2591">
        <v>325.60000000000002</v>
      </c>
      <c r="F2591" t="e">
        <f>IF(tblAEX[[#This Row],[Datum]]&lt;=INDEX(tblRecessie[Eind],MATCH(tblAEX[[#This Row],[Datum]],tblRecessie[Start])),1,NA())</f>
        <v>#N/A</v>
      </c>
      <c r="G2591" s="3">
        <f>tblAEX[[#This Row],[Close]]/INDEX(tblAEX[Close],MATCH(EDATE(tblAEX[[#This Row],[Datum]],-12),tblAEX[Datum]))-1</f>
        <v>0.36996676063449341</v>
      </c>
      <c r="H2591" t="e">
        <f ca="1">IF(tblAEX[[#This Row],[Close]]=MinClose,tblAEX[[#This Row],[Close]],NA())</f>
        <v>#N/A</v>
      </c>
      <c r="I2591" t="e">
        <f ca="1">IF(tblAEX[[#This Row],[Close]]=MaxClose,tblAEX[[#This Row],[Close]],NA())</f>
        <v>#N/A</v>
      </c>
    </row>
    <row r="2592" spans="1:9" x14ac:dyDescent="0.25">
      <c r="A2592" s="1">
        <v>40231</v>
      </c>
      <c r="B2592">
        <v>327</v>
      </c>
      <c r="C2592">
        <v>327.14</v>
      </c>
      <c r="D2592">
        <v>324.61</v>
      </c>
      <c r="E2592">
        <v>325.12</v>
      </c>
      <c r="F2592" t="e">
        <f>IF(tblAEX[[#This Row],[Datum]]&lt;=INDEX(tblRecessie[Eind],MATCH(tblAEX[[#This Row],[Datum]],tblRecessie[Start])),1,NA())</f>
        <v>#N/A</v>
      </c>
      <c r="G2592" s="3">
        <f>tblAEX[[#This Row],[Close]]/INDEX(tblAEX[Close],MATCH(EDATE(tblAEX[[#This Row],[Datum]],-12),tblAEX[Datum]))-1</f>
        <v>0.41893248374285341</v>
      </c>
      <c r="H2592" t="e">
        <f ca="1">IF(tblAEX[[#This Row],[Close]]=MinClose,tblAEX[[#This Row],[Close]],NA())</f>
        <v>#N/A</v>
      </c>
      <c r="I2592" t="e">
        <f ca="1">IF(tblAEX[[#This Row],[Close]]=MaxClose,tblAEX[[#This Row],[Close]],NA())</f>
        <v>#N/A</v>
      </c>
    </row>
    <row r="2593" spans="1:9" x14ac:dyDescent="0.25">
      <c r="A2593" s="1">
        <v>40232</v>
      </c>
      <c r="B2593">
        <v>327.29000000000002</v>
      </c>
      <c r="C2593">
        <v>327.55</v>
      </c>
      <c r="D2593">
        <v>320.22000000000003</v>
      </c>
      <c r="E2593">
        <v>320.99</v>
      </c>
      <c r="F2593" t="e">
        <f>IF(tblAEX[[#This Row],[Datum]]&lt;=INDEX(tblRecessie[Eind],MATCH(tblAEX[[#This Row],[Datum]],tblRecessie[Start])),1,NA())</f>
        <v>#N/A</v>
      </c>
      <c r="G2593" s="3">
        <f>tblAEX[[#This Row],[Close]]/INDEX(tblAEX[Close],MATCH(EDATE(tblAEX[[#This Row],[Datum]],-12),tblAEX[Datum]))-1</f>
        <v>0.4331190284846862</v>
      </c>
      <c r="H2593" t="e">
        <f ca="1">IF(tblAEX[[#This Row],[Close]]=MinClose,tblAEX[[#This Row],[Close]],NA())</f>
        <v>#N/A</v>
      </c>
      <c r="I2593" t="e">
        <f ca="1">IF(tblAEX[[#This Row],[Close]]=MaxClose,tblAEX[[#This Row],[Close]],NA())</f>
        <v>#N/A</v>
      </c>
    </row>
    <row r="2594" spans="1:9" x14ac:dyDescent="0.25">
      <c r="A2594" s="1">
        <v>40233</v>
      </c>
      <c r="B2594">
        <v>321.45</v>
      </c>
      <c r="C2594">
        <v>322.05</v>
      </c>
      <c r="D2594">
        <v>317.86</v>
      </c>
      <c r="E2594">
        <v>320.92</v>
      </c>
      <c r="F2594" t="e">
        <f>IF(tblAEX[[#This Row],[Datum]]&lt;=INDEX(tblRecessie[Eind],MATCH(tblAEX[[#This Row],[Datum]],tblRecessie[Start])),1,NA())</f>
        <v>#N/A</v>
      </c>
      <c r="G2594" s="3">
        <f>tblAEX[[#This Row],[Close]]/INDEX(tblAEX[Close],MATCH(EDATE(tblAEX[[#This Row],[Datum]],-12),tblAEX[Datum]))-1</f>
        <v>0.44201303077960019</v>
      </c>
      <c r="H2594" t="e">
        <f ca="1">IF(tblAEX[[#This Row],[Close]]=MinClose,tblAEX[[#This Row],[Close]],NA())</f>
        <v>#N/A</v>
      </c>
      <c r="I2594" t="e">
        <f ca="1">IF(tblAEX[[#This Row],[Close]]=MaxClose,tblAEX[[#This Row],[Close]],NA())</f>
        <v>#N/A</v>
      </c>
    </row>
    <row r="2595" spans="1:9" x14ac:dyDescent="0.25">
      <c r="A2595" s="1">
        <v>40234</v>
      </c>
      <c r="B2595">
        <v>319.45</v>
      </c>
      <c r="C2595">
        <v>321.41000000000003</v>
      </c>
      <c r="D2595">
        <v>314.55</v>
      </c>
      <c r="E2595">
        <v>314.85000000000002</v>
      </c>
      <c r="F2595" t="e">
        <f>IF(tblAEX[[#This Row],[Datum]]&lt;=INDEX(tblRecessie[Eind],MATCH(tblAEX[[#This Row],[Datum]],tblRecessie[Start])),1,NA())</f>
        <v>#N/A</v>
      </c>
      <c r="G2595" s="3">
        <f>tblAEX[[#This Row],[Close]]/INDEX(tblAEX[Close],MATCH(EDATE(tblAEX[[#This Row],[Datum]],-12),tblAEX[Datum]))-1</f>
        <v>0.42666183334088559</v>
      </c>
      <c r="H2595" t="e">
        <f ca="1">IF(tblAEX[[#This Row],[Close]]=MinClose,tblAEX[[#This Row],[Close]],NA())</f>
        <v>#N/A</v>
      </c>
      <c r="I2595" t="e">
        <f ca="1">IF(tblAEX[[#This Row],[Close]]=MaxClose,tblAEX[[#This Row],[Close]],NA())</f>
        <v>#N/A</v>
      </c>
    </row>
    <row r="2596" spans="1:9" x14ac:dyDescent="0.25">
      <c r="A2596" s="1">
        <v>40235</v>
      </c>
      <c r="B2596">
        <v>317.83999999999997</v>
      </c>
      <c r="C2596">
        <v>318.04000000000002</v>
      </c>
      <c r="D2596">
        <v>313.35000000000002</v>
      </c>
      <c r="E2596">
        <v>317.74</v>
      </c>
      <c r="F2596" t="e">
        <f>IF(tblAEX[[#This Row],[Datum]]&lt;=INDEX(tblRecessie[Eind],MATCH(tblAEX[[#This Row],[Datum]],tblRecessie[Start])),1,NA())</f>
        <v>#N/A</v>
      </c>
      <c r="G2596" s="3">
        <f>tblAEX[[#This Row],[Close]]/INDEX(tblAEX[Close],MATCH(EDATE(tblAEX[[#This Row],[Datum]],-12),tblAEX[Datum]))-1</f>
        <v>0.42057495417355928</v>
      </c>
      <c r="H2596" t="e">
        <f ca="1">IF(tblAEX[[#This Row],[Close]]=MinClose,tblAEX[[#This Row],[Close]],NA())</f>
        <v>#N/A</v>
      </c>
      <c r="I2596" t="e">
        <f ca="1">IF(tblAEX[[#This Row],[Close]]=MaxClose,tblAEX[[#This Row],[Close]],NA())</f>
        <v>#N/A</v>
      </c>
    </row>
    <row r="2597" spans="1:9" x14ac:dyDescent="0.25">
      <c r="A2597" s="1">
        <v>40238</v>
      </c>
      <c r="B2597">
        <v>320.75</v>
      </c>
      <c r="C2597">
        <v>324.8</v>
      </c>
      <c r="D2597">
        <v>320.10000000000002</v>
      </c>
      <c r="E2597">
        <v>324.37</v>
      </c>
      <c r="F2597" t="e">
        <f>IF(tblAEX[[#This Row],[Datum]]&lt;=INDEX(tblRecessie[Eind],MATCH(tblAEX[[#This Row],[Datum]],tblRecessie[Start])),1,NA())</f>
        <v>#N/A</v>
      </c>
      <c r="G2597" s="3">
        <f>tblAEX[[#This Row],[Close]]/INDEX(tblAEX[Close],MATCH(EDATE(tblAEX[[#This Row],[Datum]],-12),tblAEX[Datum]))-1</f>
        <v>0.4756835448796688</v>
      </c>
      <c r="H2597" t="e">
        <f ca="1">IF(tblAEX[[#This Row],[Close]]=MinClose,tblAEX[[#This Row],[Close]],NA())</f>
        <v>#N/A</v>
      </c>
      <c r="I2597" t="e">
        <f ca="1">IF(tblAEX[[#This Row],[Close]]=MaxClose,tblAEX[[#This Row],[Close]],NA())</f>
        <v>#N/A</v>
      </c>
    </row>
    <row r="2598" spans="1:9" x14ac:dyDescent="0.25">
      <c r="A2598" s="1">
        <v>40239</v>
      </c>
      <c r="B2598">
        <v>324.87</v>
      </c>
      <c r="C2598">
        <v>328.36</v>
      </c>
      <c r="D2598">
        <v>324.33999999999997</v>
      </c>
      <c r="E2598">
        <v>328.24</v>
      </c>
      <c r="F2598" t="e">
        <f>IF(tblAEX[[#This Row],[Datum]]&lt;=INDEX(tblRecessie[Eind],MATCH(tblAEX[[#This Row],[Datum]],tblRecessie[Start])),1,NA())</f>
        <v>#N/A</v>
      </c>
      <c r="G2598" s="3">
        <f>tblAEX[[#This Row],[Close]]/INDEX(tblAEX[Close],MATCH(EDATE(tblAEX[[#This Row],[Datum]],-12),tblAEX[Datum]))-1</f>
        <v>0.57172955372533996</v>
      </c>
      <c r="H2598" t="e">
        <f ca="1">IF(tblAEX[[#This Row],[Close]]=MinClose,tblAEX[[#This Row],[Close]],NA())</f>
        <v>#N/A</v>
      </c>
      <c r="I2598" t="e">
        <f ca="1">IF(tblAEX[[#This Row],[Close]]=MaxClose,tblAEX[[#This Row],[Close]],NA())</f>
        <v>#N/A</v>
      </c>
    </row>
    <row r="2599" spans="1:9" x14ac:dyDescent="0.25">
      <c r="A2599" s="1">
        <v>40240</v>
      </c>
      <c r="B2599">
        <v>327.77</v>
      </c>
      <c r="C2599">
        <v>332.58</v>
      </c>
      <c r="D2599">
        <v>326.93</v>
      </c>
      <c r="E2599">
        <v>331.86</v>
      </c>
      <c r="F2599" t="e">
        <f>IF(tblAEX[[#This Row],[Datum]]&lt;=INDEX(tblRecessie[Eind],MATCH(tblAEX[[#This Row],[Datum]],tblRecessie[Start])),1,NA())</f>
        <v>#N/A</v>
      </c>
      <c r="G2599" s="3">
        <f>tblAEX[[#This Row],[Close]]/INDEX(tblAEX[Close],MATCH(EDATE(tblAEX[[#This Row],[Datum]],-12),tblAEX[Datum]))-1</f>
        <v>0.63824850668904598</v>
      </c>
      <c r="H2599" t="e">
        <f ca="1">IF(tblAEX[[#This Row],[Close]]=MinClose,tblAEX[[#This Row],[Close]],NA())</f>
        <v>#N/A</v>
      </c>
      <c r="I2599" t="e">
        <f ca="1">IF(tblAEX[[#This Row],[Close]]=MaxClose,tblAEX[[#This Row],[Close]],NA())</f>
        <v>#N/A</v>
      </c>
    </row>
    <row r="2600" spans="1:9" x14ac:dyDescent="0.25">
      <c r="A2600" s="1">
        <v>40241</v>
      </c>
      <c r="B2600">
        <v>330.25</v>
      </c>
      <c r="C2600">
        <v>333.68</v>
      </c>
      <c r="D2600">
        <v>329.86</v>
      </c>
      <c r="E2600">
        <v>332.45</v>
      </c>
      <c r="F2600" t="e">
        <f>IF(tblAEX[[#This Row],[Datum]]&lt;=INDEX(tblRecessie[Eind],MATCH(tblAEX[[#This Row],[Datum]],tblRecessie[Start])),1,NA())</f>
        <v>#N/A</v>
      </c>
      <c r="G2600" s="3">
        <f>tblAEX[[#This Row],[Close]]/INDEX(tblAEX[Close],MATCH(EDATE(tblAEX[[#This Row],[Datum]],-12),tblAEX[Datum]))-1</f>
        <v>0.57127327724737675</v>
      </c>
      <c r="H2600" t="e">
        <f ca="1">IF(tblAEX[[#This Row],[Close]]=MinClose,tblAEX[[#This Row],[Close]],NA())</f>
        <v>#N/A</v>
      </c>
      <c r="I2600" t="e">
        <f ca="1">IF(tblAEX[[#This Row],[Close]]=MaxClose,tblAEX[[#This Row],[Close]],NA())</f>
        <v>#N/A</v>
      </c>
    </row>
    <row r="2601" spans="1:9" x14ac:dyDescent="0.25">
      <c r="A2601" s="1">
        <v>40242</v>
      </c>
      <c r="B2601">
        <v>334.09</v>
      </c>
      <c r="C2601">
        <v>338.68</v>
      </c>
      <c r="D2601">
        <v>333.83</v>
      </c>
      <c r="E2601">
        <v>338.68</v>
      </c>
      <c r="F2601" t="e">
        <f>IF(tblAEX[[#This Row],[Datum]]&lt;=INDEX(tblRecessie[Eind],MATCH(tblAEX[[#This Row],[Datum]],tblRecessie[Start])),1,NA())</f>
        <v>#N/A</v>
      </c>
      <c r="G2601" s="3">
        <f>tblAEX[[#This Row],[Close]]/INDEX(tblAEX[Close],MATCH(EDATE(tblAEX[[#This Row],[Datum]],-12),tblAEX[Datum]))-1</f>
        <v>0.68850334031309202</v>
      </c>
      <c r="H2601" t="e">
        <f ca="1">IF(tblAEX[[#This Row],[Close]]=MinClose,tblAEX[[#This Row],[Close]],NA())</f>
        <v>#N/A</v>
      </c>
      <c r="I2601" t="e">
        <f ca="1">IF(tblAEX[[#This Row],[Close]]=MaxClose,tblAEX[[#This Row],[Close]],NA())</f>
        <v>#N/A</v>
      </c>
    </row>
    <row r="2602" spans="1:9" x14ac:dyDescent="0.25">
      <c r="A2602" s="1">
        <v>40245</v>
      </c>
      <c r="B2602">
        <v>340.21</v>
      </c>
      <c r="C2602">
        <v>340.66</v>
      </c>
      <c r="D2602">
        <v>336.89</v>
      </c>
      <c r="E2602">
        <v>338.17</v>
      </c>
      <c r="F2602" t="e">
        <f>IF(tblAEX[[#This Row],[Datum]]&lt;=INDEX(tblRecessie[Eind],MATCH(tblAEX[[#This Row],[Datum]],tblRecessie[Start])),1,NA())</f>
        <v>#N/A</v>
      </c>
      <c r="G2602" s="3">
        <f>tblAEX[[#This Row],[Close]]/INDEX(tblAEX[Close],MATCH(EDATE(tblAEX[[#This Row],[Datum]],-12),tblAEX[Datum]))-1</f>
        <v>0.69508771929824564</v>
      </c>
      <c r="H2602" t="e">
        <f ca="1">IF(tblAEX[[#This Row],[Close]]=MinClose,tblAEX[[#This Row],[Close]],NA())</f>
        <v>#N/A</v>
      </c>
      <c r="I2602" t="e">
        <f ca="1">IF(tblAEX[[#This Row],[Close]]=MaxClose,tblAEX[[#This Row],[Close]],NA())</f>
        <v>#N/A</v>
      </c>
    </row>
    <row r="2603" spans="1:9" x14ac:dyDescent="0.25">
      <c r="A2603" s="1">
        <v>40246</v>
      </c>
      <c r="B2603">
        <v>338.91</v>
      </c>
      <c r="C2603">
        <v>339.47</v>
      </c>
      <c r="D2603">
        <v>336.31</v>
      </c>
      <c r="E2603">
        <v>339.09</v>
      </c>
      <c r="F2603" t="e">
        <f>IF(tblAEX[[#This Row],[Datum]]&lt;=INDEX(tblRecessie[Eind],MATCH(tblAEX[[#This Row],[Datum]],tblRecessie[Start])),1,NA())</f>
        <v>#N/A</v>
      </c>
      <c r="G2603" s="3">
        <f>tblAEX[[#This Row],[Close]]/INDEX(tblAEX[Close],MATCH(EDATE(tblAEX[[#This Row],[Datum]],-12),tblAEX[Datum]))-1</f>
        <v>0.7018318695106649</v>
      </c>
      <c r="H2603" t="e">
        <f ca="1">IF(tblAEX[[#This Row],[Close]]=MinClose,tblAEX[[#This Row],[Close]],NA())</f>
        <v>#N/A</v>
      </c>
      <c r="I2603" t="e">
        <f ca="1">IF(tblAEX[[#This Row],[Close]]=MaxClose,tblAEX[[#This Row],[Close]],NA())</f>
        <v>#N/A</v>
      </c>
    </row>
    <row r="2604" spans="1:9" x14ac:dyDescent="0.25">
      <c r="A2604" s="1">
        <v>40247</v>
      </c>
      <c r="B2604">
        <v>338.66</v>
      </c>
      <c r="C2604">
        <v>341.51</v>
      </c>
      <c r="D2604">
        <v>337.98</v>
      </c>
      <c r="E2604">
        <v>340.97</v>
      </c>
      <c r="F2604" t="e">
        <f>IF(tblAEX[[#This Row],[Datum]]&lt;=INDEX(tblRecessie[Eind],MATCH(tblAEX[[#This Row],[Datum]],tblRecessie[Start])),1,NA())</f>
        <v>#N/A</v>
      </c>
      <c r="G2604" s="3">
        <f>tblAEX[[#This Row],[Close]]/INDEX(tblAEX[Close],MATCH(EDATE(tblAEX[[#This Row],[Datum]],-12),tblAEX[Datum]))-1</f>
        <v>0.62027181144269172</v>
      </c>
      <c r="H2604" t="e">
        <f ca="1">IF(tblAEX[[#This Row],[Close]]=MinClose,tblAEX[[#This Row],[Close]],NA())</f>
        <v>#N/A</v>
      </c>
      <c r="I2604" t="e">
        <f ca="1">IF(tblAEX[[#This Row],[Close]]=MaxClose,tblAEX[[#This Row],[Close]],NA())</f>
        <v>#N/A</v>
      </c>
    </row>
    <row r="2605" spans="1:9" x14ac:dyDescent="0.25">
      <c r="A2605" s="1">
        <v>40248</v>
      </c>
      <c r="B2605">
        <v>339.45</v>
      </c>
      <c r="C2605">
        <v>341.18</v>
      </c>
      <c r="D2605">
        <v>337.71</v>
      </c>
      <c r="E2605">
        <v>339.02</v>
      </c>
      <c r="F2605" t="e">
        <f>IF(tblAEX[[#This Row],[Datum]]&lt;=INDEX(tblRecessie[Eind],MATCH(tblAEX[[#This Row],[Datum]],tblRecessie[Start])),1,NA())</f>
        <v>#N/A</v>
      </c>
      <c r="G2605" s="3">
        <f>tblAEX[[#This Row],[Close]]/INDEX(tblAEX[Close],MATCH(EDATE(tblAEX[[#This Row],[Datum]],-12),tblAEX[Datum]))-1</f>
        <v>0.61184804830504436</v>
      </c>
      <c r="H2605" t="e">
        <f ca="1">IF(tblAEX[[#This Row],[Close]]=MinClose,tblAEX[[#This Row],[Close]],NA())</f>
        <v>#N/A</v>
      </c>
      <c r="I2605" t="e">
        <f ca="1">IF(tblAEX[[#This Row],[Close]]=MaxClose,tblAEX[[#This Row],[Close]],NA())</f>
        <v>#N/A</v>
      </c>
    </row>
    <row r="2606" spans="1:9" x14ac:dyDescent="0.25">
      <c r="A2606" s="1">
        <v>40249</v>
      </c>
      <c r="B2606">
        <v>339.68</v>
      </c>
      <c r="C2606">
        <v>342.29</v>
      </c>
      <c r="D2606">
        <v>338.75</v>
      </c>
      <c r="E2606">
        <v>339.57</v>
      </c>
      <c r="F2606" t="e">
        <f>IF(tblAEX[[#This Row],[Datum]]&lt;=INDEX(tblRecessie[Eind],MATCH(tblAEX[[#This Row],[Datum]],tblRecessie[Start])),1,NA())</f>
        <v>#N/A</v>
      </c>
      <c r="G2606" s="3">
        <f>tblAEX[[#This Row],[Close]]/INDEX(tblAEX[Close],MATCH(EDATE(tblAEX[[#This Row],[Datum]],-12),tblAEX[Datum]))-1</f>
        <v>0.60697553357626233</v>
      </c>
      <c r="H2606" t="e">
        <f ca="1">IF(tblAEX[[#This Row],[Close]]=MinClose,tblAEX[[#This Row],[Close]],NA())</f>
        <v>#N/A</v>
      </c>
      <c r="I2606" t="e">
        <f ca="1">IF(tblAEX[[#This Row],[Close]]=MaxClose,tblAEX[[#This Row],[Close]],NA())</f>
        <v>#N/A</v>
      </c>
    </row>
    <row r="2607" spans="1:9" x14ac:dyDescent="0.25">
      <c r="A2607" s="1">
        <v>40252</v>
      </c>
      <c r="B2607">
        <v>338.83</v>
      </c>
      <c r="C2607">
        <v>339.23</v>
      </c>
      <c r="D2607">
        <v>334.91</v>
      </c>
      <c r="E2607">
        <v>335.11</v>
      </c>
      <c r="F2607" t="e">
        <f>IF(tblAEX[[#This Row],[Datum]]&lt;=INDEX(tblRecessie[Eind],MATCH(tblAEX[[#This Row],[Datum]],tblRecessie[Start])),1,NA())</f>
        <v>#N/A</v>
      </c>
      <c r="G2607" s="3">
        <f>tblAEX[[#This Row],[Close]]/INDEX(tblAEX[Close],MATCH(EDATE(tblAEX[[#This Row],[Datum]],-12),tblAEX[Datum]))-1</f>
        <v>0.58264853121753091</v>
      </c>
      <c r="H2607" t="e">
        <f ca="1">IF(tblAEX[[#This Row],[Close]]=MinClose,tblAEX[[#This Row],[Close]],NA())</f>
        <v>#N/A</v>
      </c>
      <c r="I2607" t="e">
        <f ca="1">IF(tblAEX[[#This Row],[Close]]=MaxClose,tblAEX[[#This Row],[Close]],NA())</f>
        <v>#N/A</v>
      </c>
    </row>
    <row r="2608" spans="1:9" x14ac:dyDescent="0.25">
      <c r="A2608" s="1">
        <v>40253</v>
      </c>
      <c r="B2608">
        <v>336.83</v>
      </c>
      <c r="C2608">
        <v>340.15</v>
      </c>
      <c r="D2608">
        <v>336.83</v>
      </c>
      <c r="E2608">
        <v>339.26</v>
      </c>
      <c r="F2608" t="e">
        <f>IF(tblAEX[[#This Row],[Datum]]&lt;=INDEX(tblRecessie[Eind],MATCH(tblAEX[[#This Row],[Datum]],tblRecessie[Start])),1,NA())</f>
        <v>#N/A</v>
      </c>
      <c r="G2608" s="3">
        <f>tblAEX[[#This Row],[Close]]/INDEX(tblAEX[Close],MATCH(EDATE(tblAEX[[#This Row],[Datum]],-12),tblAEX[Datum]))-1</f>
        <v>0.57217665322767508</v>
      </c>
      <c r="H2608" t="e">
        <f ca="1">IF(tblAEX[[#This Row],[Close]]=MinClose,tblAEX[[#This Row],[Close]],NA())</f>
        <v>#N/A</v>
      </c>
      <c r="I2608" t="e">
        <f ca="1">IF(tblAEX[[#This Row],[Close]]=MaxClose,tblAEX[[#This Row],[Close]],NA())</f>
        <v>#N/A</v>
      </c>
    </row>
    <row r="2609" spans="1:9" x14ac:dyDescent="0.25">
      <c r="A2609" s="1">
        <v>40254</v>
      </c>
      <c r="B2609">
        <v>340.89</v>
      </c>
      <c r="C2609">
        <v>343.76</v>
      </c>
      <c r="D2609">
        <v>340.36</v>
      </c>
      <c r="E2609">
        <v>343.06</v>
      </c>
      <c r="F2609" t="e">
        <f>IF(tblAEX[[#This Row],[Datum]]&lt;=INDEX(tblRecessie[Eind],MATCH(tblAEX[[#This Row],[Datum]],tblRecessie[Start])),1,NA())</f>
        <v>#N/A</v>
      </c>
      <c r="G2609" s="3">
        <f>tblAEX[[#This Row],[Close]]/INDEX(tblAEX[Close],MATCH(EDATE(tblAEX[[#This Row],[Datum]],-12),tblAEX[Datum]))-1</f>
        <v>0.62687911983686639</v>
      </c>
      <c r="H2609" t="e">
        <f ca="1">IF(tblAEX[[#This Row],[Close]]=MinClose,tblAEX[[#This Row],[Close]],NA())</f>
        <v>#N/A</v>
      </c>
      <c r="I2609" t="e">
        <f ca="1">IF(tblAEX[[#This Row],[Close]]=MaxClose,tblAEX[[#This Row],[Close]],NA())</f>
        <v>#N/A</v>
      </c>
    </row>
    <row r="2610" spans="1:9" x14ac:dyDescent="0.25">
      <c r="A2610" s="1">
        <v>40255</v>
      </c>
      <c r="B2610">
        <v>341.51</v>
      </c>
      <c r="C2610">
        <v>343.11</v>
      </c>
      <c r="D2610">
        <v>341.22</v>
      </c>
      <c r="E2610">
        <v>341.95</v>
      </c>
      <c r="F2610" t="e">
        <f>IF(tblAEX[[#This Row],[Datum]]&lt;=INDEX(tblRecessie[Eind],MATCH(tblAEX[[#This Row],[Datum]],tblRecessie[Start])),1,NA())</f>
        <v>#N/A</v>
      </c>
      <c r="G2610" s="3">
        <f>tblAEX[[#This Row],[Close]]/INDEX(tblAEX[Close],MATCH(EDATE(tblAEX[[#This Row],[Datum]],-12),tblAEX[Datum]))-1</f>
        <v>0.63346708703544463</v>
      </c>
      <c r="H2610" t="e">
        <f ca="1">IF(tblAEX[[#This Row],[Close]]=MinClose,tblAEX[[#This Row],[Close]],NA())</f>
        <v>#N/A</v>
      </c>
      <c r="I2610" t="e">
        <f ca="1">IF(tblAEX[[#This Row],[Close]]=MaxClose,tblAEX[[#This Row],[Close]],NA())</f>
        <v>#N/A</v>
      </c>
    </row>
    <row r="2611" spans="1:9" x14ac:dyDescent="0.25">
      <c r="A2611" s="1">
        <v>40256</v>
      </c>
      <c r="B2611">
        <v>343.08</v>
      </c>
      <c r="C2611">
        <v>343.3</v>
      </c>
      <c r="D2611">
        <v>338.3</v>
      </c>
      <c r="E2611">
        <v>338.65</v>
      </c>
      <c r="F2611" t="e">
        <f>IF(tblAEX[[#This Row],[Datum]]&lt;=INDEX(tblRecessie[Eind],MATCH(tblAEX[[#This Row],[Datum]],tblRecessie[Start])),1,NA())</f>
        <v>#N/A</v>
      </c>
      <c r="G2611" s="3">
        <f>tblAEX[[#This Row],[Close]]/INDEX(tblAEX[Close],MATCH(EDATE(tblAEX[[#This Row],[Datum]],-12),tblAEX[Datum]))-1</f>
        <v>0.60970624584085931</v>
      </c>
      <c r="H2611" t="e">
        <f ca="1">IF(tblAEX[[#This Row],[Close]]=MinClose,tblAEX[[#This Row],[Close]],NA())</f>
        <v>#N/A</v>
      </c>
      <c r="I2611" t="e">
        <f ca="1">IF(tblAEX[[#This Row],[Close]]=MaxClose,tblAEX[[#This Row],[Close]],NA())</f>
        <v>#N/A</v>
      </c>
    </row>
    <row r="2612" spans="1:9" x14ac:dyDescent="0.25">
      <c r="A2612" s="1">
        <v>40259</v>
      </c>
      <c r="B2612">
        <v>337.58</v>
      </c>
      <c r="C2612">
        <v>338.53</v>
      </c>
      <c r="D2612">
        <v>334</v>
      </c>
      <c r="E2612">
        <v>338.13</v>
      </c>
      <c r="F2612" t="e">
        <f>IF(tblAEX[[#This Row],[Datum]]&lt;=INDEX(tblRecessie[Eind],MATCH(tblAEX[[#This Row],[Datum]],tblRecessie[Start])),1,NA())</f>
        <v>#N/A</v>
      </c>
      <c r="G2612" s="3">
        <f>tblAEX[[#This Row],[Close]]/INDEX(tblAEX[Close],MATCH(EDATE(tblAEX[[#This Row],[Datum]],-12),tblAEX[Datum]))-1</f>
        <v>0.58962907244605334</v>
      </c>
      <c r="H2612" t="e">
        <f ca="1">IF(tblAEX[[#This Row],[Close]]=MinClose,tblAEX[[#This Row],[Close]],NA())</f>
        <v>#N/A</v>
      </c>
      <c r="I2612" t="e">
        <f ca="1">IF(tblAEX[[#This Row],[Close]]=MaxClose,tblAEX[[#This Row],[Close]],NA())</f>
        <v>#N/A</v>
      </c>
    </row>
    <row r="2613" spans="1:9" x14ac:dyDescent="0.25">
      <c r="A2613" s="1">
        <v>40260</v>
      </c>
      <c r="B2613">
        <v>338.33</v>
      </c>
      <c r="C2613">
        <v>342.41</v>
      </c>
      <c r="D2613">
        <v>338.31</v>
      </c>
      <c r="E2613">
        <v>341.51</v>
      </c>
      <c r="F2613" t="e">
        <f>IF(tblAEX[[#This Row],[Datum]]&lt;=INDEX(tblRecessie[Eind],MATCH(tblAEX[[#This Row],[Datum]],tblRecessie[Start])),1,NA())</f>
        <v>#N/A</v>
      </c>
      <c r="G2613" s="3">
        <f>tblAEX[[#This Row],[Close]]/INDEX(tblAEX[Close],MATCH(EDATE(tblAEX[[#This Row],[Datum]],-12),tblAEX[Datum]))-1</f>
        <v>0.54599366229062918</v>
      </c>
      <c r="H2613" t="e">
        <f ca="1">IF(tblAEX[[#This Row],[Close]]=MinClose,tblAEX[[#This Row],[Close]],NA())</f>
        <v>#N/A</v>
      </c>
      <c r="I2613" t="e">
        <f ca="1">IF(tblAEX[[#This Row],[Close]]=MaxClose,tblAEX[[#This Row],[Close]],NA())</f>
        <v>#N/A</v>
      </c>
    </row>
    <row r="2614" spans="1:9" x14ac:dyDescent="0.25">
      <c r="A2614" s="1">
        <v>40261</v>
      </c>
      <c r="B2614">
        <v>342.74</v>
      </c>
      <c r="C2614">
        <v>343.33</v>
      </c>
      <c r="D2614">
        <v>338.99</v>
      </c>
      <c r="E2614">
        <v>341.74</v>
      </c>
      <c r="F2614" t="e">
        <f>IF(tblAEX[[#This Row],[Datum]]&lt;=INDEX(tblRecessie[Eind],MATCH(tblAEX[[#This Row],[Datum]],tblRecessie[Start])),1,NA())</f>
        <v>#N/A</v>
      </c>
      <c r="G2614" s="3">
        <f>tblAEX[[#This Row],[Close]]/INDEX(tblAEX[Close],MATCH(EDATE(tblAEX[[#This Row],[Datum]],-12),tblAEX[Datum]))-1</f>
        <v>0.54305323520115589</v>
      </c>
      <c r="H2614" t="e">
        <f ca="1">IF(tblAEX[[#This Row],[Close]]=MinClose,tblAEX[[#This Row],[Close]],NA())</f>
        <v>#N/A</v>
      </c>
      <c r="I2614" t="e">
        <f ca="1">IF(tblAEX[[#This Row],[Close]]=MaxClose,tblAEX[[#This Row],[Close]],NA())</f>
        <v>#N/A</v>
      </c>
    </row>
    <row r="2615" spans="1:9" x14ac:dyDescent="0.25">
      <c r="A2615" s="1">
        <v>40262</v>
      </c>
      <c r="B2615">
        <v>341.49</v>
      </c>
      <c r="C2615">
        <v>346</v>
      </c>
      <c r="D2615">
        <v>341.49</v>
      </c>
      <c r="E2615">
        <v>345.61</v>
      </c>
      <c r="F2615" t="e">
        <f>IF(tblAEX[[#This Row],[Datum]]&lt;=INDEX(tblRecessie[Eind],MATCH(tblAEX[[#This Row],[Datum]],tblRecessie[Start])),1,NA())</f>
        <v>#N/A</v>
      </c>
      <c r="G2615" s="3">
        <f>tblAEX[[#This Row],[Close]]/INDEX(tblAEX[Close],MATCH(EDATE(tblAEX[[#This Row],[Datum]],-12),tblAEX[Datum]))-1</f>
        <v>0.53229882509421422</v>
      </c>
      <c r="H2615" t="e">
        <f ca="1">IF(tblAEX[[#This Row],[Close]]=MinClose,tblAEX[[#This Row],[Close]],NA())</f>
        <v>#N/A</v>
      </c>
      <c r="I2615" t="e">
        <f ca="1">IF(tblAEX[[#This Row],[Close]]=MaxClose,tblAEX[[#This Row],[Close]],NA())</f>
        <v>#N/A</v>
      </c>
    </row>
    <row r="2616" spans="1:9" x14ac:dyDescent="0.25">
      <c r="A2616" s="1">
        <v>40263</v>
      </c>
      <c r="B2616">
        <v>344.1</v>
      </c>
      <c r="C2616">
        <v>345.39</v>
      </c>
      <c r="D2616">
        <v>343.33</v>
      </c>
      <c r="E2616">
        <v>343.81</v>
      </c>
      <c r="F2616" t="e">
        <f>IF(tblAEX[[#This Row],[Datum]]&lt;=INDEX(tblRecessie[Eind],MATCH(tblAEX[[#This Row],[Datum]],tblRecessie[Start])),1,NA())</f>
        <v>#N/A</v>
      </c>
      <c r="G2616" s="3">
        <f>tblAEX[[#This Row],[Close]]/INDEX(tblAEX[Close],MATCH(EDATE(tblAEX[[#This Row],[Datum]],-12),tblAEX[Datum]))-1</f>
        <v>0.5294039145907472</v>
      </c>
      <c r="H2616" t="e">
        <f ca="1">IF(tblAEX[[#This Row],[Close]]=MinClose,tblAEX[[#This Row],[Close]],NA())</f>
        <v>#N/A</v>
      </c>
      <c r="I2616" t="e">
        <f ca="1">IF(tblAEX[[#This Row],[Close]]=MaxClose,tblAEX[[#This Row],[Close]],NA())</f>
        <v>#N/A</v>
      </c>
    </row>
    <row r="2617" spans="1:9" x14ac:dyDescent="0.25">
      <c r="A2617" s="1">
        <v>40266</v>
      </c>
      <c r="B2617">
        <v>344.03</v>
      </c>
      <c r="C2617">
        <v>345.39</v>
      </c>
      <c r="D2617">
        <v>342.51</v>
      </c>
      <c r="E2617">
        <v>343.96</v>
      </c>
      <c r="F2617" t="e">
        <f>IF(tblAEX[[#This Row],[Datum]]&lt;=INDEX(tblRecessie[Eind],MATCH(tblAEX[[#This Row],[Datum]],tblRecessie[Start])),1,NA())</f>
        <v>#N/A</v>
      </c>
      <c r="G2617" s="3">
        <f>tblAEX[[#This Row],[Close]]/INDEX(tblAEX[Close],MATCH(EDATE(tblAEX[[#This Row],[Datum]],-12),tblAEX[Datum]))-1</f>
        <v>0.55125603211112617</v>
      </c>
      <c r="H2617" t="e">
        <f ca="1">IF(tblAEX[[#This Row],[Close]]=MinClose,tblAEX[[#This Row],[Close]],NA())</f>
        <v>#N/A</v>
      </c>
      <c r="I2617" t="e">
        <f ca="1">IF(tblAEX[[#This Row],[Close]]=MaxClose,tblAEX[[#This Row],[Close]],NA())</f>
        <v>#N/A</v>
      </c>
    </row>
    <row r="2618" spans="1:9" x14ac:dyDescent="0.25">
      <c r="A2618" s="1">
        <v>40267</v>
      </c>
      <c r="B2618">
        <v>345.24</v>
      </c>
      <c r="C2618">
        <v>346.08</v>
      </c>
      <c r="D2618">
        <v>343.27</v>
      </c>
      <c r="E2618">
        <v>343.6</v>
      </c>
      <c r="F2618" t="e">
        <f>IF(tblAEX[[#This Row],[Datum]]&lt;=INDEX(tblRecessie[Eind],MATCH(tblAEX[[#This Row],[Datum]],tblRecessie[Start])),1,NA())</f>
        <v>#N/A</v>
      </c>
      <c r="G2618" s="3">
        <f>tblAEX[[#This Row],[Close]]/INDEX(tblAEX[Close],MATCH(EDATE(tblAEX[[#This Row],[Datum]],-12),tblAEX[Datum]))-1</f>
        <v>0.62758751361849274</v>
      </c>
      <c r="H2618" t="e">
        <f ca="1">IF(tblAEX[[#This Row],[Close]]=MinClose,tblAEX[[#This Row],[Close]],NA())</f>
        <v>#N/A</v>
      </c>
      <c r="I2618" t="e">
        <f ca="1">IF(tblAEX[[#This Row],[Close]]=MaxClose,tblAEX[[#This Row],[Close]],NA())</f>
        <v>#N/A</v>
      </c>
    </row>
    <row r="2619" spans="1:9" x14ac:dyDescent="0.25">
      <c r="A2619" s="1">
        <v>40268</v>
      </c>
      <c r="B2619">
        <v>343.42</v>
      </c>
      <c r="C2619">
        <v>345.66</v>
      </c>
      <c r="D2619">
        <v>342.16</v>
      </c>
      <c r="E2619">
        <v>344.22</v>
      </c>
      <c r="F2619" t="e">
        <f>IF(tblAEX[[#This Row],[Datum]]&lt;=INDEX(tblRecessie[Eind],MATCH(tblAEX[[#This Row],[Datum]],tblRecessie[Start])),1,NA())</f>
        <v>#N/A</v>
      </c>
      <c r="G2619" s="3">
        <f>tblAEX[[#This Row],[Close]]/INDEX(tblAEX[Close],MATCH(EDATE(tblAEX[[#This Row],[Datum]],-12),tblAEX[Datum]))-1</f>
        <v>0.58641349433127488</v>
      </c>
      <c r="H2619" t="e">
        <f ca="1">IF(tblAEX[[#This Row],[Close]]=MinClose,tblAEX[[#This Row],[Close]],NA())</f>
        <v>#N/A</v>
      </c>
      <c r="I2619" t="e">
        <f ca="1">IF(tblAEX[[#This Row],[Close]]=MaxClose,tblAEX[[#This Row],[Close]],NA())</f>
        <v>#N/A</v>
      </c>
    </row>
    <row r="2620" spans="1:9" x14ac:dyDescent="0.25">
      <c r="A2620" s="1">
        <v>40269</v>
      </c>
      <c r="B2620">
        <v>345.9</v>
      </c>
      <c r="C2620">
        <v>351.46</v>
      </c>
      <c r="D2620">
        <v>345.9</v>
      </c>
      <c r="E2620">
        <v>351.44</v>
      </c>
      <c r="F2620" t="e">
        <f>IF(tblAEX[[#This Row],[Datum]]&lt;=INDEX(tblRecessie[Eind],MATCH(tblAEX[[#This Row],[Datum]],tblRecessie[Start])),1,NA())</f>
        <v>#N/A</v>
      </c>
      <c r="G2620" s="3">
        <f>tblAEX[[#This Row],[Close]]/INDEX(tblAEX[Close],MATCH(EDATE(tblAEX[[#This Row],[Datum]],-12),tblAEX[Datum]))-1</f>
        <v>0.59238785681921158</v>
      </c>
      <c r="H2620" t="e">
        <f ca="1">IF(tblAEX[[#This Row],[Close]]=MinClose,tblAEX[[#This Row],[Close]],NA())</f>
        <v>#N/A</v>
      </c>
      <c r="I2620" t="e">
        <f ca="1">IF(tblAEX[[#This Row],[Close]]=MaxClose,tblAEX[[#This Row],[Close]],NA())</f>
        <v>#N/A</v>
      </c>
    </row>
    <row r="2621" spans="1:9" x14ac:dyDescent="0.25">
      <c r="A2621" s="1">
        <v>40274</v>
      </c>
      <c r="B2621">
        <v>353.14</v>
      </c>
      <c r="C2621">
        <v>355.61</v>
      </c>
      <c r="D2621">
        <v>352.87</v>
      </c>
      <c r="E2621">
        <v>355.61</v>
      </c>
      <c r="F2621" t="e">
        <f>IF(tblAEX[[#This Row],[Datum]]&lt;=INDEX(tblRecessie[Eind],MATCH(tblAEX[[#This Row],[Datum]],tblRecessie[Start])),1,NA())</f>
        <v>#N/A</v>
      </c>
      <c r="G2621" s="3">
        <f>tblAEX[[#This Row],[Close]]/INDEX(tblAEX[Close],MATCH(EDATE(tblAEX[[#This Row],[Datum]],-12),tblAEX[Datum]))-1</f>
        <v>0.55389993445488317</v>
      </c>
      <c r="H2621" t="e">
        <f ca="1">IF(tblAEX[[#This Row],[Close]]=MinClose,tblAEX[[#This Row],[Close]],NA())</f>
        <v>#N/A</v>
      </c>
      <c r="I2621" t="e">
        <f ca="1">IF(tblAEX[[#This Row],[Close]]=MaxClose,tblAEX[[#This Row],[Close]],NA())</f>
        <v>#N/A</v>
      </c>
    </row>
    <row r="2622" spans="1:9" x14ac:dyDescent="0.25">
      <c r="A2622" s="1">
        <v>40275</v>
      </c>
      <c r="B2622">
        <v>355.84</v>
      </c>
      <c r="C2622">
        <v>356.13</v>
      </c>
      <c r="D2622">
        <v>353.49</v>
      </c>
      <c r="E2622">
        <v>353.89</v>
      </c>
      <c r="F2622" t="e">
        <f>IF(tblAEX[[#This Row],[Datum]]&lt;=INDEX(tblRecessie[Eind],MATCH(tblAEX[[#This Row],[Datum]],tblRecessie[Start])),1,NA())</f>
        <v>#N/A</v>
      </c>
      <c r="G2622" s="3">
        <f>tblAEX[[#This Row],[Close]]/INDEX(tblAEX[Close],MATCH(EDATE(tblAEX[[#This Row],[Datum]],-12),tblAEX[Datum]))-1</f>
        <v>0.55631294252165886</v>
      </c>
      <c r="H2622" t="e">
        <f ca="1">IF(tblAEX[[#This Row],[Close]]=MinClose,tblAEX[[#This Row],[Close]],NA())</f>
        <v>#N/A</v>
      </c>
      <c r="I2622" t="e">
        <f ca="1">IF(tblAEX[[#This Row],[Close]]=MaxClose,tblAEX[[#This Row],[Close]],NA())</f>
        <v>#N/A</v>
      </c>
    </row>
    <row r="2623" spans="1:9" x14ac:dyDescent="0.25">
      <c r="A2623" s="1">
        <v>40276</v>
      </c>
      <c r="B2623">
        <v>352.27</v>
      </c>
      <c r="C2623">
        <v>352.57</v>
      </c>
      <c r="D2623">
        <v>349.51</v>
      </c>
      <c r="E2623">
        <v>350.89</v>
      </c>
      <c r="F2623" t="e">
        <f>IF(tblAEX[[#This Row],[Datum]]&lt;=INDEX(tblRecessie[Eind],MATCH(tblAEX[[#This Row],[Datum]],tblRecessie[Start])),1,NA())</f>
        <v>#N/A</v>
      </c>
      <c r="G2623" s="3">
        <f>tblAEX[[#This Row],[Close]]/INDEX(tblAEX[Close],MATCH(EDATE(tblAEX[[#This Row],[Datum]],-12),tblAEX[Datum]))-1</f>
        <v>0.53737294076410791</v>
      </c>
      <c r="H2623" t="e">
        <f ca="1">IF(tblAEX[[#This Row],[Close]]=MinClose,tblAEX[[#This Row],[Close]],NA())</f>
        <v>#N/A</v>
      </c>
      <c r="I2623" t="e">
        <f ca="1">IF(tblAEX[[#This Row],[Close]]=MaxClose,tblAEX[[#This Row],[Close]],NA())</f>
        <v>#N/A</v>
      </c>
    </row>
    <row r="2624" spans="1:9" x14ac:dyDescent="0.25">
      <c r="A2624" s="1">
        <v>40277</v>
      </c>
      <c r="B2624">
        <v>353.91</v>
      </c>
      <c r="C2624">
        <v>356.25</v>
      </c>
      <c r="D2624">
        <v>353.91</v>
      </c>
      <c r="E2624">
        <v>355.89</v>
      </c>
      <c r="F2624" t="e">
        <f>IF(tblAEX[[#This Row],[Datum]]&lt;=INDEX(tblRecessie[Eind],MATCH(tblAEX[[#This Row],[Datum]],tblRecessie[Start])),1,NA())</f>
        <v>#N/A</v>
      </c>
      <c r="G2624" s="3">
        <f>tblAEX[[#This Row],[Close]]/INDEX(tblAEX[Close],MATCH(EDATE(tblAEX[[#This Row],[Datum]],-12),tblAEX[Datum]))-1</f>
        <v>0.5284744889194295</v>
      </c>
      <c r="H2624" t="e">
        <f ca="1">IF(tblAEX[[#This Row],[Close]]=MinClose,tblAEX[[#This Row],[Close]],NA())</f>
        <v>#N/A</v>
      </c>
      <c r="I2624" t="e">
        <f ca="1">IF(tblAEX[[#This Row],[Close]]=MaxClose,tblAEX[[#This Row],[Close]],NA())</f>
        <v>#N/A</v>
      </c>
    </row>
    <row r="2625" spans="1:9" x14ac:dyDescent="0.25">
      <c r="A2625" s="1">
        <v>40280</v>
      </c>
      <c r="B2625">
        <v>358.05</v>
      </c>
      <c r="C2625">
        <v>358.2</v>
      </c>
      <c r="D2625">
        <v>354.39</v>
      </c>
      <c r="E2625">
        <v>355.34</v>
      </c>
      <c r="F2625" t="e">
        <f>IF(tblAEX[[#This Row],[Datum]]&lt;=INDEX(tblRecessie[Eind],MATCH(tblAEX[[#This Row],[Datum]],tblRecessie[Start])),1,NA())</f>
        <v>#N/A</v>
      </c>
      <c r="G2625" s="3">
        <f>tblAEX[[#This Row],[Close]]/INDEX(tblAEX[Close],MATCH(EDATE(tblAEX[[#This Row],[Datum]],-12),tblAEX[Datum]))-1</f>
        <v>0.52611235182958249</v>
      </c>
      <c r="H2625" t="e">
        <f ca="1">IF(tblAEX[[#This Row],[Close]]=MinClose,tblAEX[[#This Row],[Close]],NA())</f>
        <v>#N/A</v>
      </c>
      <c r="I2625" t="e">
        <f ca="1">IF(tblAEX[[#This Row],[Close]]=MaxClose,tblAEX[[#This Row],[Close]],NA())</f>
        <v>#N/A</v>
      </c>
    </row>
    <row r="2626" spans="1:9" x14ac:dyDescent="0.25">
      <c r="A2626" s="1">
        <v>40281</v>
      </c>
      <c r="B2626">
        <v>353.66</v>
      </c>
      <c r="C2626">
        <v>355.71</v>
      </c>
      <c r="D2626">
        <v>352.75</v>
      </c>
      <c r="E2626">
        <v>354.43</v>
      </c>
      <c r="F2626" t="e">
        <f>IF(tblAEX[[#This Row],[Datum]]&lt;=INDEX(tblRecessie[Eind],MATCH(tblAEX[[#This Row],[Datum]],tblRecessie[Start])),1,NA())</f>
        <v>#N/A</v>
      </c>
      <c r="G2626" s="3">
        <f>tblAEX[[#This Row],[Close]]/INDEX(tblAEX[Close],MATCH(EDATE(tblAEX[[#This Row],[Datum]],-12),tblAEX[Datum]))-1</f>
        <v>0.52220408864456269</v>
      </c>
      <c r="H2626" t="e">
        <f ca="1">IF(tblAEX[[#This Row],[Close]]=MinClose,tblAEX[[#This Row],[Close]],NA())</f>
        <v>#N/A</v>
      </c>
      <c r="I2626" t="e">
        <f ca="1">IF(tblAEX[[#This Row],[Close]]=MaxClose,tblAEX[[#This Row],[Close]],NA())</f>
        <v>#N/A</v>
      </c>
    </row>
    <row r="2627" spans="1:9" x14ac:dyDescent="0.25">
      <c r="A2627" s="1">
        <v>40282</v>
      </c>
      <c r="B2627">
        <v>356.34</v>
      </c>
      <c r="C2627">
        <v>357.92</v>
      </c>
      <c r="D2627">
        <v>355.92</v>
      </c>
      <c r="E2627">
        <v>356.67</v>
      </c>
      <c r="F2627" t="e">
        <f>IF(tblAEX[[#This Row],[Datum]]&lt;=INDEX(tblRecessie[Eind],MATCH(tblAEX[[#This Row],[Datum]],tblRecessie[Start])),1,NA())</f>
        <v>#N/A</v>
      </c>
      <c r="G2627" s="3">
        <f>tblAEX[[#This Row],[Close]]/INDEX(tblAEX[Close],MATCH(EDATE(tblAEX[[#This Row],[Datum]],-12),tblAEX[Datum]))-1</f>
        <v>0.51484391590571255</v>
      </c>
      <c r="H2627" t="e">
        <f ca="1">IF(tblAEX[[#This Row],[Close]]=MinClose,tblAEX[[#This Row],[Close]],NA())</f>
        <v>#N/A</v>
      </c>
      <c r="I2627" t="e">
        <f ca="1">IF(tblAEX[[#This Row],[Close]]=MaxClose,tblAEX[[#This Row],[Close]],NA())</f>
        <v>#N/A</v>
      </c>
    </row>
    <row r="2628" spans="1:9" x14ac:dyDescent="0.25">
      <c r="A2628" s="1">
        <v>40283</v>
      </c>
      <c r="B2628">
        <v>356.49</v>
      </c>
      <c r="C2628">
        <v>356.76</v>
      </c>
      <c r="D2628">
        <v>353.18</v>
      </c>
      <c r="E2628">
        <v>355.57</v>
      </c>
      <c r="F2628" t="e">
        <f>IF(tblAEX[[#This Row],[Datum]]&lt;=INDEX(tblRecessie[Eind],MATCH(tblAEX[[#This Row],[Datum]],tblRecessie[Start])),1,NA())</f>
        <v>#N/A</v>
      </c>
      <c r="G2628" s="3">
        <f>tblAEX[[#This Row],[Close]]/INDEX(tblAEX[Close],MATCH(EDATE(tblAEX[[#This Row],[Datum]],-12),tblAEX[Datum]))-1</f>
        <v>0.50729122509537938</v>
      </c>
      <c r="H2628" t="e">
        <f ca="1">IF(tblAEX[[#This Row],[Close]]=MinClose,tblAEX[[#This Row],[Close]],NA())</f>
        <v>#N/A</v>
      </c>
      <c r="I2628" t="e">
        <f ca="1">IF(tblAEX[[#This Row],[Close]]=MaxClose,tblAEX[[#This Row],[Close]],NA())</f>
        <v>#N/A</v>
      </c>
    </row>
    <row r="2629" spans="1:9" x14ac:dyDescent="0.25">
      <c r="A2629" s="1">
        <v>40284</v>
      </c>
      <c r="B2629">
        <v>354.15</v>
      </c>
      <c r="C2629">
        <v>356.6</v>
      </c>
      <c r="D2629">
        <v>349.22</v>
      </c>
      <c r="E2629">
        <v>349.75</v>
      </c>
      <c r="F2629" t="e">
        <f>IF(tblAEX[[#This Row],[Datum]]&lt;=INDEX(tblRecessie[Eind],MATCH(tblAEX[[#This Row],[Datum]],tblRecessie[Start])),1,NA())</f>
        <v>#N/A</v>
      </c>
      <c r="G2629" s="3">
        <f>tblAEX[[#This Row],[Close]]/INDEX(tblAEX[Close],MATCH(EDATE(tblAEX[[#This Row],[Datum]],-12),tblAEX[Datum]))-1</f>
        <v>0.46651851230659558</v>
      </c>
      <c r="H2629" t="e">
        <f ca="1">IF(tblAEX[[#This Row],[Close]]=MinClose,tblAEX[[#This Row],[Close]],NA())</f>
        <v>#N/A</v>
      </c>
      <c r="I2629" t="e">
        <f ca="1">IF(tblAEX[[#This Row],[Close]]=MaxClose,tblAEX[[#This Row],[Close]],NA())</f>
        <v>#N/A</v>
      </c>
    </row>
    <row r="2630" spans="1:9" x14ac:dyDescent="0.25">
      <c r="A2630" s="1">
        <v>40287</v>
      </c>
      <c r="B2630">
        <v>348.88</v>
      </c>
      <c r="C2630">
        <v>350.8</v>
      </c>
      <c r="D2630">
        <v>346.97</v>
      </c>
      <c r="E2630">
        <v>348.57</v>
      </c>
      <c r="F2630" t="e">
        <f>IF(tblAEX[[#This Row],[Datum]]&lt;=INDEX(tblRecessie[Eind],MATCH(tblAEX[[#This Row],[Datum]],tblRecessie[Start])),1,NA())</f>
        <v>#N/A</v>
      </c>
      <c r="G2630" s="3">
        <f>tblAEX[[#This Row],[Close]]/INDEX(tblAEX[Close],MATCH(EDATE(tblAEX[[#This Row],[Datum]],-12),tblAEX[Datum]))-1</f>
        <v>0.42967884828349945</v>
      </c>
      <c r="H2630" t="e">
        <f ca="1">IF(tblAEX[[#This Row],[Close]]=MinClose,tblAEX[[#This Row],[Close]],NA())</f>
        <v>#N/A</v>
      </c>
      <c r="I2630" t="e">
        <f ca="1">IF(tblAEX[[#This Row],[Close]]=MaxClose,tblAEX[[#This Row],[Close]],NA())</f>
        <v>#N/A</v>
      </c>
    </row>
    <row r="2631" spans="1:9" x14ac:dyDescent="0.25">
      <c r="A2631" s="1">
        <v>40288</v>
      </c>
      <c r="B2631">
        <v>350.25</v>
      </c>
      <c r="C2631">
        <v>354.98</v>
      </c>
      <c r="D2631">
        <v>349.43</v>
      </c>
      <c r="E2631">
        <v>354.86</v>
      </c>
      <c r="F2631" t="e">
        <f>IF(tblAEX[[#This Row],[Datum]]&lt;=INDEX(tblRecessie[Eind],MATCH(tblAEX[[#This Row],[Datum]],tblRecessie[Start])),1,NA())</f>
        <v>#N/A</v>
      </c>
      <c r="G2631" s="3">
        <f>tblAEX[[#This Row],[Close]]/INDEX(tblAEX[Close],MATCH(EDATE(tblAEX[[#This Row],[Datum]],-12),tblAEX[Datum]))-1</f>
        <v>0.51798776575266281</v>
      </c>
      <c r="H2631" t="e">
        <f ca="1">IF(tblAEX[[#This Row],[Close]]=MinClose,tblAEX[[#This Row],[Close]],NA())</f>
        <v>#N/A</v>
      </c>
      <c r="I2631" t="e">
        <f ca="1">IF(tblAEX[[#This Row],[Close]]=MaxClose,tblAEX[[#This Row],[Close]],NA())</f>
        <v>#N/A</v>
      </c>
    </row>
    <row r="2632" spans="1:9" x14ac:dyDescent="0.25">
      <c r="A2632" s="1">
        <v>40289</v>
      </c>
      <c r="B2632">
        <v>356.38</v>
      </c>
      <c r="C2632">
        <v>356.48</v>
      </c>
      <c r="D2632">
        <v>352.94</v>
      </c>
      <c r="E2632">
        <v>353.66</v>
      </c>
      <c r="F2632" t="e">
        <f>IF(tblAEX[[#This Row],[Datum]]&lt;=INDEX(tblRecessie[Eind],MATCH(tblAEX[[#This Row],[Datum]],tblRecessie[Start])),1,NA())</f>
        <v>#N/A</v>
      </c>
      <c r="G2632" s="3">
        <f>tblAEX[[#This Row],[Close]]/INDEX(tblAEX[Close],MATCH(EDATE(tblAEX[[#This Row],[Datum]],-12),tblAEX[Datum]))-1</f>
        <v>0.50673142467621002</v>
      </c>
      <c r="H2632" t="e">
        <f ca="1">IF(tblAEX[[#This Row],[Close]]=MinClose,tblAEX[[#This Row],[Close]],NA())</f>
        <v>#N/A</v>
      </c>
      <c r="I2632" t="e">
        <f ca="1">IF(tblAEX[[#This Row],[Close]]=MaxClose,tblAEX[[#This Row],[Close]],NA())</f>
        <v>#N/A</v>
      </c>
    </row>
    <row r="2633" spans="1:9" x14ac:dyDescent="0.25">
      <c r="A2633" s="1">
        <v>40290</v>
      </c>
      <c r="B2633">
        <v>353.77</v>
      </c>
      <c r="C2633">
        <v>356.75</v>
      </c>
      <c r="D2633">
        <v>349.88</v>
      </c>
      <c r="E2633">
        <v>351.31</v>
      </c>
      <c r="F2633" t="e">
        <f>IF(tblAEX[[#This Row],[Datum]]&lt;=INDEX(tblRecessie[Eind],MATCH(tblAEX[[#This Row],[Datum]],tblRecessie[Start])),1,NA())</f>
        <v>#N/A</v>
      </c>
      <c r="G2633" s="3">
        <f>tblAEX[[#This Row],[Close]]/INDEX(tblAEX[Close],MATCH(EDATE(tblAEX[[#This Row],[Datum]],-12),tblAEX[Datum]))-1</f>
        <v>0.48307159743329953</v>
      </c>
      <c r="H2633" t="e">
        <f ca="1">IF(tblAEX[[#This Row],[Close]]=MinClose,tblAEX[[#This Row],[Close]],NA())</f>
        <v>#N/A</v>
      </c>
      <c r="I2633" t="e">
        <f ca="1">IF(tblAEX[[#This Row],[Close]]=MaxClose,tblAEX[[#This Row],[Close]],NA())</f>
        <v>#N/A</v>
      </c>
    </row>
    <row r="2634" spans="1:9" x14ac:dyDescent="0.25">
      <c r="A2634" s="1">
        <v>40291</v>
      </c>
      <c r="B2634">
        <v>352.72</v>
      </c>
      <c r="C2634">
        <v>355.14</v>
      </c>
      <c r="D2634">
        <v>351.06</v>
      </c>
      <c r="E2634">
        <v>353.38</v>
      </c>
      <c r="F2634" t="e">
        <f>IF(tblAEX[[#This Row],[Datum]]&lt;=INDEX(tblRecessie[Eind],MATCH(tblAEX[[#This Row],[Datum]],tblRecessie[Start])),1,NA())</f>
        <v>#N/A</v>
      </c>
      <c r="G2634" s="3">
        <f>tblAEX[[#This Row],[Close]]/INDEX(tblAEX[Close],MATCH(EDATE(tblAEX[[#This Row],[Datum]],-12),tblAEX[Datum]))-1</f>
        <v>0.50182745431364206</v>
      </c>
      <c r="H2634" t="e">
        <f ca="1">IF(tblAEX[[#This Row],[Close]]=MinClose,tblAEX[[#This Row],[Close]],NA())</f>
        <v>#N/A</v>
      </c>
      <c r="I2634" t="e">
        <f ca="1">IF(tblAEX[[#This Row],[Close]]=MaxClose,tblAEX[[#This Row],[Close]],NA())</f>
        <v>#N/A</v>
      </c>
    </row>
    <row r="2635" spans="1:9" x14ac:dyDescent="0.25">
      <c r="A2635" s="1">
        <v>40294</v>
      </c>
      <c r="B2635">
        <v>356.93</v>
      </c>
      <c r="C2635">
        <v>358.23</v>
      </c>
      <c r="D2635">
        <v>355.8</v>
      </c>
      <c r="E2635">
        <v>357.43</v>
      </c>
      <c r="F2635" t="e">
        <f>IF(tblAEX[[#This Row],[Datum]]&lt;=INDEX(tblRecessie[Eind],MATCH(tblAEX[[#This Row],[Datum]],tblRecessie[Start])),1,NA())</f>
        <v>#N/A</v>
      </c>
      <c r="G2635" s="3">
        <f>tblAEX[[#This Row],[Close]]/INDEX(tblAEX[Close],MATCH(EDATE(tblAEX[[#This Row],[Datum]],-12),tblAEX[Datum]))-1</f>
        <v>0.49339851257625145</v>
      </c>
      <c r="H2635" t="e">
        <f ca="1">IF(tblAEX[[#This Row],[Close]]=MinClose,tblAEX[[#This Row],[Close]],NA())</f>
        <v>#N/A</v>
      </c>
      <c r="I2635" t="e">
        <f ca="1">IF(tblAEX[[#This Row],[Close]]=MaxClose,tblAEX[[#This Row],[Close]],NA())</f>
        <v>#N/A</v>
      </c>
    </row>
    <row r="2636" spans="1:9" x14ac:dyDescent="0.25">
      <c r="A2636" s="1">
        <v>40295</v>
      </c>
      <c r="B2636">
        <v>356.7</v>
      </c>
      <c r="C2636">
        <v>356.86</v>
      </c>
      <c r="D2636">
        <v>349.12</v>
      </c>
      <c r="E2636">
        <v>349.12</v>
      </c>
      <c r="F2636" t="e">
        <f>IF(tblAEX[[#This Row],[Datum]]&lt;=INDEX(tblRecessie[Eind],MATCH(tblAEX[[#This Row],[Datum]],tblRecessie[Start])),1,NA())</f>
        <v>#N/A</v>
      </c>
      <c r="G2636" s="3">
        <f>tblAEX[[#This Row],[Close]]/INDEX(tblAEX[Close],MATCH(EDATE(tblAEX[[#This Row],[Datum]],-12),tblAEX[Datum]))-1</f>
        <v>0.46602838666330748</v>
      </c>
      <c r="H2636" t="e">
        <f ca="1">IF(tblAEX[[#This Row],[Close]]=MinClose,tblAEX[[#This Row],[Close]],NA())</f>
        <v>#N/A</v>
      </c>
      <c r="I2636" t="e">
        <f ca="1">IF(tblAEX[[#This Row],[Close]]=MaxClose,tblAEX[[#This Row],[Close]],NA())</f>
        <v>#N/A</v>
      </c>
    </row>
    <row r="2637" spans="1:9" x14ac:dyDescent="0.25">
      <c r="A2637" s="1">
        <v>40296</v>
      </c>
      <c r="B2637">
        <v>346.58</v>
      </c>
      <c r="C2637">
        <v>349.02</v>
      </c>
      <c r="D2637">
        <v>341.95</v>
      </c>
      <c r="E2637">
        <v>344.55</v>
      </c>
      <c r="F2637" t="e">
        <f>IF(tblAEX[[#This Row],[Datum]]&lt;=INDEX(tblRecessie[Eind],MATCH(tblAEX[[#This Row],[Datum]],tblRecessie[Start])),1,NA())</f>
        <v>#N/A</v>
      </c>
      <c r="G2637" s="3">
        <f>tblAEX[[#This Row],[Close]]/INDEX(tblAEX[Close],MATCH(EDATE(tblAEX[[#This Row],[Datum]],-12),tblAEX[Datum]))-1</f>
        <v>0.46723161435932381</v>
      </c>
      <c r="H2637" t="e">
        <f ca="1">IF(tblAEX[[#This Row],[Close]]=MinClose,tblAEX[[#This Row],[Close]],NA())</f>
        <v>#N/A</v>
      </c>
      <c r="I2637" t="e">
        <f ca="1">IF(tblAEX[[#This Row],[Close]]=MaxClose,tblAEX[[#This Row],[Close]],NA())</f>
        <v>#N/A</v>
      </c>
    </row>
    <row r="2638" spans="1:9" x14ac:dyDescent="0.25">
      <c r="A2638" s="1">
        <v>40297</v>
      </c>
      <c r="B2638">
        <v>345.46</v>
      </c>
      <c r="C2638">
        <v>349.37</v>
      </c>
      <c r="D2638">
        <v>342.72</v>
      </c>
      <c r="E2638">
        <v>348.46</v>
      </c>
      <c r="F2638" t="e">
        <f>IF(tblAEX[[#This Row],[Datum]]&lt;=INDEX(tblRecessie[Eind],MATCH(tblAEX[[#This Row],[Datum]],tblRecessie[Start])),1,NA())</f>
        <v>#N/A</v>
      </c>
      <c r="G2638" s="3">
        <f>tblAEX[[#This Row],[Close]]/INDEX(tblAEX[Close],MATCH(EDATE(tblAEX[[#This Row],[Datum]],-12),tblAEX[Datum]))-1</f>
        <v>0.46368715083798873</v>
      </c>
      <c r="H2638" t="e">
        <f ca="1">IF(tblAEX[[#This Row],[Close]]=MinClose,tblAEX[[#This Row],[Close]],NA())</f>
        <v>#N/A</v>
      </c>
      <c r="I2638" t="e">
        <f ca="1">IF(tblAEX[[#This Row],[Close]]=MaxClose,tblAEX[[#This Row],[Close]],NA())</f>
        <v>#N/A</v>
      </c>
    </row>
    <row r="2639" spans="1:9" x14ac:dyDescent="0.25">
      <c r="A2639" s="1">
        <v>40298</v>
      </c>
      <c r="B2639">
        <v>348.31</v>
      </c>
      <c r="C2639">
        <v>351.32</v>
      </c>
      <c r="D2639">
        <v>344.13</v>
      </c>
      <c r="E2639">
        <v>345.91</v>
      </c>
      <c r="F2639" t="e">
        <f>IF(tblAEX[[#This Row],[Datum]]&lt;=INDEX(tblRecessie[Eind],MATCH(tblAEX[[#This Row],[Datum]],tblRecessie[Start])),1,NA())</f>
        <v>#N/A</v>
      </c>
      <c r="G2639" s="3">
        <f>tblAEX[[#This Row],[Close]]/INDEX(tblAEX[Close],MATCH(EDATE(tblAEX[[#This Row],[Datum]],-12),tblAEX[Datum]))-1</f>
        <v>0.43674198371822581</v>
      </c>
      <c r="H2639" t="e">
        <f ca="1">IF(tblAEX[[#This Row],[Close]]=MinClose,tblAEX[[#This Row],[Close]],NA())</f>
        <v>#N/A</v>
      </c>
      <c r="I2639" t="e">
        <f ca="1">IF(tblAEX[[#This Row],[Close]]=MaxClose,tblAEX[[#This Row],[Close]],NA())</f>
        <v>#N/A</v>
      </c>
    </row>
    <row r="2640" spans="1:9" x14ac:dyDescent="0.25">
      <c r="A2640" s="1">
        <v>40301</v>
      </c>
      <c r="B2640">
        <v>345.41</v>
      </c>
      <c r="C2640">
        <v>348.17</v>
      </c>
      <c r="D2640">
        <v>342.45</v>
      </c>
      <c r="E2640">
        <v>346.94</v>
      </c>
      <c r="F2640" t="e">
        <f>IF(tblAEX[[#This Row],[Datum]]&lt;=INDEX(tblRecessie[Eind],MATCH(tblAEX[[#This Row],[Datum]],tblRecessie[Start])),1,NA())</f>
        <v>#N/A</v>
      </c>
      <c r="G2640" s="3">
        <f>tblAEX[[#This Row],[Close]]/INDEX(tblAEX[Close],MATCH(EDATE(tblAEX[[#This Row],[Datum]],-12),tblAEX[Datum]))-1</f>
        <v>0.44102010300714412</v>
      </c>
      <c r="H2640" t="e">
        <f ca="1">IF(tblAEX[[#This Row],[Close]]=MinClose,tblAEX[[#This Row],[Close]],NA())</f>
        <v>#N/A</v>
      </c>
      <c r="I2640" t="e">
        <f ca="1">IF(tblAEX[[#This Row],[Close]]=MaxClose,tblAEX[[#This Row],[Close]],NA())</f>
        <v>#N/A</v>
      </c>
    </row>
    <row r="2641" spans="1:9" x14ac:dyDescent="0.25">
      <c r="A2641" s="1">
        <v>40302</v>
      </c>
      <c r="B2641">
        <v>347.86</v>
      </c>
      <c r="C2641">
        <v>348.86</v>
      </c>
      <c r="D2641">
        <v>334.88</v>
      </c>
      <c r="E2641">
        <v>335.86</v>
      </c>
      <c r="F2641" t="e">
        <f>IF(tblAEX[[#This Row],[Datum]]&lt;=INDEX(tblRecessie[Eind],MATCH(tblAEX[[#This Row],[Datum]],tblRecessie[Start])),1,NA())</f>
        <v>#N/A</v>
      </c>
      <c r="G2641" s="3">
        <f>tblAEX[[#This Row],[Close]]/INDEX(tblAEX[Close],MATCH(EDATE(tblAEX[[#This Row],[Datum]],-12),tblAEX[Datum]))-1</f>
        <v>0.33558674991052606</v>
      </c>
      <c r="H2641" t="e">
        <f ca="1">IF(tblAEX[[#This Row],[Close]]=MinClose,tblAEX[[#This Row],[Close]],NA())</f>
        <v>#N/A</v>
      </c>
      <c r="I2641" t="e">
        <f ca="1">IF(tblAEX[[#This Row],[Close]]=MaxClose,tblAEX[[#This Row],[Close]],NA())</f>
        <v>#N/A</v>
      </c>
    </row>
    <row r="2642" spans="1:9" x14ac:dyDescent="0.25">
      <c r="A2642" s="1">
        <v>40303</v>
      </c>
      <c r="B2642">
        <v>335.46</v>
      </c>
      <c r="C2642">
        <v>336.76</v>
      </c>
      <c r="D2642">
        <v>328.73</v>
      </c>
      <c r="E2642">
        <v>330.78</v>
      </c>
      <c r="F2642" t="e">
        <f>IF(tblAEX[[#This Row],[Datum]]&lt;=INDEX(tblRecessie[Eind],MATCH(tblAEX[[#This Row],[Datum]],tblRecessie[Start])),1,NA())</f>
        <v>#N/A</v>
      </c>
      <c r="G2642" s="3">
        <f>tblAEX[[#This Row],[Close]]/INDEX(tblAEX[Close],MATCH(EDATE(tblAEX[[#This Row],[Datum]],-12),tblAEX[Datum]))-1</f>
        <v>0.31178616751269028</v>
      </c>
      <c r="H2642" t="e">
        <f ca="1">IF(tblAEX[[#This Row],[Close]]=MinClose,tblAEX[[#This Row],[Close]],NA())</f>
        <v>#N/A</v>
      </c>
      <c r="I2642" t="e">
        <f ca="1">IF(tblAEX[[#This Row],[Close]]=MaxClose,tblAEX[[#This Row],[Close]],NA())</f>
        <v>#N/A</v>
      </c>
    </row>
    <row r="2643" spans="1:9" x14ac:dyDescent="0.25">
      <c r="A2643" s="1">
        <v>40304</v>
      </c>
      <c r="B2643">
        <v>327.14999999999998</v>
      </c>
      <c r="C2643">
        <v>333.45</v>
      </c>
      <c r="D2643">
        <v>325.18</v>
      </c>
      <c r="E2643">
        <v>326.19</v>
      </c>
      <c r="F2643" t="e">
        <f>IF(tblAEX[[#This Row],[Datum]]&lt;=INDEX(tblRecessie[Eind],MATCH(tblAEX[[#This Row],[Datum]],tblRecessie[Start])),1,NA())</f>
        <v>#N/A</v>
      </c>
      <c r="G2643" s="3">
        <f>tblAEX[[#This Row],[Close]]/INDEX(tblAEX[Close],MATCH(EDATE(tblAEX[[#This Row],[Datum]],-12),tblAEX[Datum]))-1</f>
        <v>0.27777342525853954</v>
      </c>
      <c r="H2643" t="e">
        <f ca="1">IF(tblAEX[[#This Row],[Close]]=MinClose,tblAEX[[#This Row],[Close]],NA())</f>
        <v>#N/A</v>
      </c>
      <c r="I2643" t="e">
        <f ca="1">IF(tblAEX[[#This Row],[Close]]=MaxClose,tblAEX[[#This Row],[Close]],NA())</f>
        <v>#N/A</v>
      </c>
    </row>
    <row r="2644" spans="1:9" x14ac:dyDescent="0.25">
      <c r="A2644" s="1">
        <v>40305</v>
      </c>
      <c r="B2644">
        <v>316.77999999999997</v>
      </c>
      <c r="C2644">
        <v>323.20999999999998</v>
      </c>
      <c r="D2644">
        <v>307.70999999999998</v>
      </c>
      <c r="E2644">
        <v>312.35000000000002</v>
      </c>
      <c r="F2644" t="e">
        <f>IF(tblAEX[[#This Row],[Datum]]&lt;=INDEX(tblRecessie[Eind],MATCH(tblAEX[[#This Row],[Datum]],tblRecessie[Start])),1,NA())</f>
        <v>#N/A</v>
      </c>
      <c r="G2644" s="3">
        <f>tblAEX[[#This Row],[Close]]/INDEX(tblAEX[Close],MATCH(EDATE(tblAEX[[#This Row],[Datum]],-12),tblAEX[Datum]))-1</f>
        <v>0.21683743036347347</v>
      </c>
      <c r="H2644" t="e">
        <f ca="1">IF(tblAEX[[#This Row],[Close]]=MinClose,tblAEX[[#This Row],[Close]],NA())</f>
        <v>#N/A</v>
      </c>
      <c r="I2644" t="e">
        <f ca="1">IF(tblAEX[[#This Row],[Close]]=MaxClose,tblAEX[[#This Row],[Close]],NA())</f>
        <v>#N/A</v>
      </c>
    </row>
    <row r="2645" spans="1:9" x14ac:dyDescent="0.25">
      <c r="A2645" s="1">
        <v>40308</v>
      </c>
      <c r="B2645">
        <v>323.91000000000003</v>
      </c>
      <c r="C2645">
        <v>335.24</v>
      </c>
      <c r="D2645">
        <v>322.36</v>
      </c>
      <c r="E2645">
        <v>335.24</v>
      </c>
      <c r="F2645" t="e">
        <f>IF(tblAEX[[#This Row],[Datum]]&lt;=INDEX(tblRecessie[Eind],MATCH(tblAEX[[#This Row],[Datum]],tblRecessie[Start])),1,NA())</f>
        <v>#N/A</v>
      </c>
      <c r="G2645" s="3">
        <f>tblAEX[[#This Row],[Close]]/INDEX(tblAEX[Close],MATCH(EDATE(tblAEX[[#This Row],[Datum]],-12),tblAEX[Datum]))-1</f>
        <v>0.28272431605127224</v>
      </c>
      <c r="H2645" t="e">
        <f ca="1">IF(tblAEX[[#This Row],[Close]]=MinClose,tblAEX[[#This Row],[Close]],NA())</f>
        <v>#N/A</v>
      </c>
      <c r="I2645" t="e">
        <f ca="1">IF(tblAEX[[#This Row],[Close]]=MaxClose,tblAEX[[#This Row],[Close]],NA())</f>
        <v>#N/A</v>
      </c>
    </row>
    <row r="2646" spans="1:9" x14ac:dyDescent="0.25">
      <c r="A2646" s="1">
        <v>40309</v>
      </c>
      <c r="B2646">
        <v>331.46</v>
      </c>
      <c r="C2646">
        <v>334.01</v>
      </c>
      <c r="D2646">
        <v>327.79</v>
      </c>
      <c r="E2646">
        <v>333.48</v>
      </c>
      <c r="F2646" t="e">
        <f>IF(tblAEX[[#This Row],[Datum]]&lt;=INDEX(tblRecessie[Eind],MATCH(tblAEX[[#This Row],[Datum]],tblRecessie[Start])),1,NA())</f>
        <v>#N/A</v>
      </c>
      <c r="G2646" s="3">
        <f>tblAEX[[#This Row],[Close]]/INDEX(tblAEX[Close],MATCH(EDATE(tblAEX[[#This Row],[Datum]],-12),tblAEX[Datum]))-1</f>
        <v>0.30026903731430576</v>
      </c>
      <c r="H2646" t="e">
        <f ca="1">IF(tblAEX[[#This Row],[Close]]=MinClose,tblAEX[[#This Row],[Close]],NA())</f>
        <v>#N/A</v>
      </c>
      <c r="I2646" t="e">
        <f ca="1">IF(tblAEX[[#This Row],[Close]]=MaxClose,tblAEX[[#This Row],[Close]],NA())</f>
        <v>#N/A</v>
      </c>
    </row>
    <row r="2647" spans="1:9" x14ac:dyDescent="0.25">
      <c r="A2647" s="1">
        <v>40310</v>
      </c>
      <c r="B2647">
        <v>332.78</v>
      </c>
      <c r="C2647">
        <v>338.76</v>
      </c>
      <c r="D2647">
        <v>330.79</v>
      </c>
      <c r="E2647">
        <v>336.9</v>
      </c>
      <c r="F2647" t="e">
        <f>IF(tblAEX[[#This Row],[Datum]]&lt;=INDEX(tblRecessie[Eind],MATCH(tblAEX[[#This Row],[Datum]],tblRecessie[Start])),1,NA())</f>
        <v>#N/A</v>
      </c>
      <c r="G2647" s="3">
        <f>tblAEX[[#This Row],[Close]]/INDEX(tblAEX[Close],MATCH(EDATE(tblAEX[[#This Row],[Datum]],-12),tblAEX[Datum]))-1</f>
        <v>0.31946892257079051</v>
      </c>
      <c r="H2647" t="e">
        <f ca="1">IF(tblAEX[[#This Row],[Close]]=MinClose,tblAEX[[#This Row],[Close]],NA())</f>
        <v>#N/A</v>
      </c>
      <c r="I2647" t="e">
        <f ca="1">IF(tblAEX[[#This Row],[Close]]=MaxClose,tblAEX[[#This Row],[Close]],NA())</f>
        <v>#N/A</v>
      </c>
    </row>
    <row r="2648" spans="1:9" x14ac:dyDescent="0.25">
      <c r="A2648" s="1">
        <v>40311</v>
      </c>
      <c r="B2648">
        <v>340.05</v>
      </c>
      <c r="C2648">
        <v>340.05</v>
      </c>
      <c r="D2648">
        <v>335.54</v>
      </c>
      <c r="E2648">
        <v>337.8</v>
      </c>
      <c r="F2648" t="e">
        <f>IF(tblAEX[[#This Row],[Datum]]&lt;=INDEX(tblRecessie[Eind],MATCH(tblAEX[[#This Row],[Datum]],tblRecessie[Start])),1,NA())</f>
        <v>#N/A</v>
      </c>
      <c r="G2648" s="3">
        <f>tblAEX[[#This Row],[Close]]/INDEX(tblAEX[Close],MATCH(EDATE(tblAEX[[#This Row],[Datum]],-12),tblAEX[Datum]))-1</f>
        <v>0.35017386786042604</v>
      </c>
      <c r="H2648" t="e">
        <f ca="1">IF(tblAEX[[#This Row],[Close]]=MinClose,tblAEX[[#This Row],[Close]],NA())</f>
        <v>#N/A</v>
      </c>
      <c r="I2648" t="e">
        <f ca="1">IF(tblAEX[[#This Row],[Close]]=MaxClose,tblAEX[[#This Row],[Close]],NA())</f>
        <v>#N/A</v>
      </c>
    </row>
    <row r="2649" spans="1:9" x14ac:dyDescent="0.25">
      <c r="A2649" s="1">
        <v>40312</v>
      </c>
      <c r="B2649">
        <v>336.26</v>
      </c>
      <c r="C2649">
        <v>336.26</v>
      </c>
      <c r="D2649">
        <v>326.10000000000002</v>
      </c>
      <c r="E2649">
        <v>327.24</v>
      </c>
      <c r="F2649" t="e">
        <f>IF(tblAEX[[#This Row],[Datum]]&lt;=INDEX(tblRecessie[Eind],MATCH(tblAEX[[#This Row],[Datum]],tblRecessie[Start])),1,NA())</f>
        <v>#N/A</v>
      </c>
      <c r="G2649" s="3">
        <f>tblAEX[[#This Row],[Close]]/INDEX(tblAEX[Close],MATCH(EDATE(tblAEX[[#This Row],[Datum]],-12),tblAEX[Datum]))-1</f>
        <v>0.31411131636013168</v>
      </c>
      <c r="H2649" t="e">
        <f ca="1">IF(tblAEX[[#This Row],[Close]]=MinClose,tblAEX[[#This Row],[Close]],NA())</f>
        <v>#N/A</v>
      </c>
      <c r="I2649" t="e">
        <f ca="1">IF(tblAEX[[#This Row],[Close]]=MaxClose,tblAEX[[#This Row],[Close]],NA())</f>
        <v>#N/A</v>
      </c>
    </row>
    <row r="2650" spans="1:9" x14ac:dyDescent="0.25">
      <c r="A2650" s="1">
        <v>40315</v>
      </c>
      <c r="B2650">
        <v>324.10000000000002</v>
      </c>
      <c r="C2650">
        <v>330.23</v>
      </c>
      <c r="D2650">
        <v>323.2</v>
      </c>
      <c r="E2650">
        <v>326.57</v>
      </c>
      <c r="F2650" t="e">
        <f>IF(tblAEX[[#This Row],[Datum]]&lt;=INDEX(tblRecessie[Eind],MATCH(tblAEX[[#This Row],[Datum]],tblRecessie[Start])),1,NA())</f>
        <v>#N/A</v>
      </c>
      <c r="G2650" s="3">
        <f>tblAEX[[#This Row],[Close]]/INDEX(tblAEX[Close],MATCH(EDATE(tblAEX[[#This Row],[Datum]],-12),tblAEX[Datum]))-1</f>
        <v>0.29119879803890569</v>
      </c>
      <c r="H2650" t="e">
        <f ca="1">IF(tblAEX[[#This Row],[Close]]=MinClose,tblAEX[[#This Row],[Close]],NA())</f>
        <v>#N/A</v>
      </c>
      <c r="I2650" t="e">
        <f ca="1">IF(tblAEX[[#This Row],[Close]]=MaxClose,tblAEX[[#This Row],[Close]],NA())</f>
        <v>#N/A</v>
      </c>
    </row>
    <row r="2651" spans="1:9" x14ac:dyDescent="0.25">
      <c r="A2651" s="1">
        <v>40316</v>
      </c>
      <c r="B2651">
        <v>331.02</v>
      </c>
      <c r="C2651">
        <v>333.03</v>
      </c>
      <c r="D2651">
        <v>327.8</v>
      </c>
      <c r="E2651">
        <v>331</v>
      </c>
      <c r="F2651" t="e">
        <f>IF(tblAEX[[#This Row],[Datum]]&lt;=INDEX(tblRecessie[Eind],MATCH(tblAEX[[#This Row],[Datum]],tblRecessie[Start])),1,NA())</f>
        <v>#N/A</v>
      </c>
      <c r="G2651" s="3">
        <f>tblAEX[[#This Row],[Close]]/INDEX(tblAEX[Close],MATCH(EDATE(tblAEX[[#This Row],[Datum]],-12),tblAEX[Datum]))-1</f>
        <v>0.2771539915885326</v>
      </c>
      <c r="H2651" t="e">
        <f ca="1">IF(tblAEX[[#This Row],[Close]]=MinClose,tblAEX[[#This Row],[Close]],NA())</f>
        <v>#N/A</v>
      </c>
      <c r="I2651" t="e">
        <f ca="1">IF(tblAEX[[#This Row],[Close]]=MaxClose,tblAEX[[#This Row],[Close]],NA())</f>
        <v>#N/A</v>
      </c>
    </row>
    <row r="2652" spans="1:9" x14ac:dyDescent="0.25">
      <c r="A2652" s="1">
        <v>40317</v>
      </c>
      <c r="B2652">
        <v>326.17</v>
      </c>
      <c r="C2652">
        <v>327.93</v>
      </c>
      <c r="D2652">
        <v>320.73</v>
      </c>
      <c r="E2652">
        <v>321.45</v>
      </c>
      <c r="F2652" t="e">
        <f>IF(tblAEX[[#This Row],[Datum]]&lt;=INDEX(tblRecessie[Eind],MATCH(tblAEX[[#This Row],[Datum]],tblRecessie[Start])),1,NA())</f>
        <v>#N/A</v>
      </c>
      <c r="G2652" s="3">
        <f>tblAEX[[#This Row],[Close]]/INDEX(tblAEX[Close],MATCH(EDATE(tblAEX[[#This Row],[Datum]],-12),tblAEX[Datum]))-1</f>
        <v>0.2258322846356251</v>
      </c>
      <c r="H2652" t="e">
        <f ca="1">IF(tblAEX[[#This Row],[Close]]=MinClose,tblAEX[[#This Row],[Close]],NA())</f>
        <v>#N/A</v>
      </c>
      <c r="I2652" t="e">
        <f ca="1">IF(tblAEX[[#This Row],[Close]]=MaxClose,tblAEX[[#This Row],[Close]],NA())</f>
        <v>#N/A</v>
      </c>
    </row>
    <row r="2653" spans="1:9" x14ac:dyDescent="0.25">
      <c r="A2653" s="1">
        <v>40318</v>
      </c>
      <c r="B2653">
        <v>323.27999999999997</v>
      </c>
      <c r="C2653">
        <v>324.72000000000003</v>
      </c>
      <c r="D2653">
        <v>308.75</v>
      </c>
      <c r="E2653">
        <v>314.86</v>
      </c>
      <c r="F2653" t="e">
        <f>IF(tblAEX[[#This Row],[Datum]]&lt;=INDEX(tblRecessie[Eind],MATCH(tblAEX[[#This Row],[Datum]],tblRecessie[Start])),1,NA())</f>
        <v>#N/A</v>
      </c>
      <c r="G2653" s="3">
        <f>tblAEX[[#This Row],[Close]]/INDEX(tblAEX[Close],MATCH(EDATE(tblAEX[[#This Row],[Datum]],-12),tblAEX[Datum]))-1</f>
        <v>0.18235073225685317</v>
      </c>
      <c r="H2653" t="e">
        <f ca="1">IF(tblAEX[[#This Row],[Close]]=MinClose,tblAEX[[#This Row],[Close]],NA())</f>
        <v>#N/A</v>
      </c>
      <c r="I2653" t="e">
        <f ca="1">IF(tblAEX[[#This Row],[Close]]=MaxClose,tblAEX[[#This Row],[Close]],NA())</f>
        <v>#N/A</v>
      </c>
    </row>
    <row r="2654" spans="1:9" x14ac:dyDescent="0.25">
      <c r="A2654" s="1">
        <v>40319</v>
      </c>
      <c r="B2654">
        <v>312.83999999999997</v>
      </c>
      <c r="C2654">
        <v>315.48</v>
      </c>
      <c r="D2654">
        <v>306.29000000000002</v>
      </c>
      <c r="E2654">
        <v>313.41000000000003</v>
      </c>
      <c r="F2654" t="e">
        <f>IF(tblAEX[[#This Row],[Datum]]&lt;=INDEX(tblRecessie[Eind],MATCH(tblAEX[[#This Row],[Datum]],tblRecessie[Start])),1,NA())</f>
        <v>#N/A</v>
      </c>
      <c r="G2654" s="3">
        <f>tblAEX[[#This Row],[Close]]/INDEX(tblAEX[Close],MATCH(EDATE(tblAEX[[#This Row],[Datum]],-12),tblAEX[Datum]))-1</f>
        <v>0.20998378503590476</v>
      </c>
      <c r="H2654" t="e">
        <f ca="1">IF(tblAEX[[#This Row],[Close]]=MinClose,tblAEX[[#This Row],[Close]],NA())</f>
        <v>#N/A</v>
      </c>
      <c r="I2654" t="e">
        <f ca="1">IF(tblAEX[[#This Row],[Close]]=MaxClose,tblAEX[[#This Row],[Close]],NA())</f>
        <v>#N/A</v>
      </c>
    </row>
    <row r="2655" spans="1:9" x14ac:dyDescent="0.25">
      <c r="A2655" s="1">
        <v>40322</v>
      </c>
      <c r="B2655">
        <v>315.8</v>
      </c>
      <c r="C2655">
        <v>317.62</v>
      </c>
      <c r="D2655">
        <v>310.33999999999997</v>
      </c>
      <c r="E2655">
        <v>313.57</v>
      </c>
      <c r="F2655" t="e">
        <f>IF(tblAEX[[#This Row],[Datum]]&lt;=INDEX(tblRecessie[Eind],MATCH(tblAEX[[#This Row],[Datum]],tblRecessie[Start])),1,NA())</f>
        <v>#N/A</v>
      </c>
      <c r="G2655" s="3">
        <f>tblAEX[[#This Row],[Close]]/INDEX(tblAEX[Close],MATCH(EDATE(tblAEX[[#This Row],[Datum]],-12),tblAEX[Datum]))-1</f>
        <v>0.20538940570462061</v>
      </c>
      <c r="H2655" t="e">
        <f ca="1">IF(tblAEX[[#This Row],[Close]]=MinClose,tblAEX[[#This Row],[Close]],NA())</f>
        <v>#N/A</v>
      </c>
      <c r="I2655" t="e">
        <f ca="1">IF(tblAEX[[#This Row],[Close]]=MaxClose,tblAEX[[#This Row],[Close]],NA())</f>
        <v>#N/A</v>
      </c>
    </row>
    <row r="2656" spans="1:9" x14ac:dyDescent="0.25">
      <c r="A2656" s="1">
        <v>40323</v>
      </c>
      <c r="B2656">
        <v>303.95</v>
      </c>
      <c r="C2656">
        <v>306.39</v>
      </c>
      <c r="D2656">
        <v>301.48</v>
      </c>
      <c r="E2656">
        <v>305.02999999999997</v>
      </c>
      <c r="F2656" t="e">
        <f>IF(tblAEX[[#This Row],[Datum]]&lt;=INDEX(tblRecessie[Eind],MATCH(tblAEX[[#This Row],[Datum]],tblRecessie[Start])),1,NA())</f>
        <v>#N/A</v>
      </c>
      <c r="G2656" s="3">
        <f>tblAEX[[#This Row],[Close]]/INDEX(tblAEX[Close],MATCH(EDATE(tblAEX[[#This Row],[Datum]],-12),tblAEX[Datum]))-1</f>
        <v>0.17022174480165719</v>
      </c>
      <c r="H2656" t="e">
        <f ca="1">IF(tblAEX[[#This Row],[Close]]=MinClose,tblAEX[[#This Row],[Close]],NA())</f>
        <v>#N/A</v>
      </c>
      <c r="I2656" t="e">
        <f ca="1">IF(tblAEX[[#This Row],[Close]]=MaxClose,tblAEX[[#This Row],[Close]],NA())</f>
        <v>#N/A</v>
      </c>
    </row>
    <row r="2657" spans="1:9" x14ac:dyDescent="0.25">
      <c r="A2657" s="1">
        <v>40324</v>
      </c>
      <c r="B2657">
        <v>310.45</v>
      </c>
      <c r="C2657">
        <v>315.44</v>
      </c>
      <c r="D2657">
        <v>308.04000000000002</v>
      </c>
      <c r="E2657">
        <v>312</v>
      </c>
      <c r="F2657" t="e">
        <f>IF(tblAEX[[#This Row],[Datum]]&lt;=INDEX(tblRecessie[Eind],MATCH(tblAEX[[#This Row],[Datum]],tblRecessie[Start])),1,NA())</f>
        <v>#N/A</v>
      </c>
      <c r="G2657" s="3">
        <f>tblAEX[[#This Row],[Close]]/INDEX(tblAEX[Close],MATCH(EDATE(tblAEX[[#This Row],[Datum]],-12),tblAEX[Datum]))-1</f>
        <v>0.18437535588201803</v>
      </c>
      <c r="H2657" t="e">
        <f ca="1">IF(tblAEX[[#This Row],[Close]]=MinClose,tblAEX[[#This Row],[Close]],NA())</f>
        <v>#N/A</v>
      </c>
      <c r="I2657" t="e">
        <f ca="1">IF(tblAEX[[#This Row],[Close]]=MaxClose,tblAEX[[#This Row],[Close]],NA())</f>
        <v>#N/A</v>
      </c>
    </row>
    <row r="2658" spans="1:9" x14ac:dyDescent="0.25">
      <c r="A2658" s="1">
        <v>40325</v>
      </c>
      <c r="B2658">
        <v>314.63</v>
      </c>
      <c r="C2658">
        <v>321.2</v>
      </c>
      <c r="D2658">
        <v>314.38</v>
      </c>
      <c r="E2658">
        <v>321.16000000000003</v>
      </c>
      <c r="F2658" t="e">
        <f>IF(tblAEX[[#This Row],[Datum]]&lt;=INDEX(tblRecessie[Eind],MATCH(tblAEX[[#This Row],[Datum]],tblRecessie[Start])),1,NA())</f>
        <v>#N/A</v>
      </c>
      <c r="G2658" s="3">
        <f>tblAEX[[#This Row],[Close]]/INDEX(tblAEX[Close],MATCH(EDATE(tblAEX[[#This Row],[Datum]],-12),tblAEX[Datum]))-1</f>
        <v>0.21559424678274053</v>
      </c>
      <c r="H2658" t="e">
        <f ca="1">IF(tblAEX[[#This Row],[Close]]=MinClose,tblAEX[[#This Row],[Close]],NA())</f>
        <v>#N/A</v>
      </c>
      <c r="I2658" t="e">
        <f ca="1">IF(tblAEX[[#This Row],[Close]]=MaxClose,tblAEX[[#This Row],[Close]],NA())</f>
        <v>#N/A</v>
      </c>
    </row>
    <row r="2659" spans="1:9" x14ac:dyDescent="0.25">
      <c r="A2659" s="1">
        <v>40326</v>
      </c>
      <c r="B2659">
        <v>323.83</v>
      </c>
      <c r="C2659">
        <v>324.02999999999997</v>
      </c>
      <c r="D2659">
        <v>319.91000000000003</v>
      </c>
      <c r="E2659">
        <v>320.64</v>
      </c>
      <c r="F2659" t="e">
        <f>IF(tblAEX[[#This Row],[Datum]]&lt;=INDEX(tblRecessie[Eind],MATCH(tblAEX[[#This Row],[Datum]],tblRecessie[Start])),1,NA())</f>
        <v>#N/A</v>
      </c>
      <c r="G2659" s="3">
        <f>tblAEX[[#This Row],[Close]]/INDEX(tblAEX[Close],MATCH(EDATE(tblAEX[[#This Row],[Datum]],-12),tblAEX[Datum]))-1</f>
        <v>0.22897661939440406</v>
      </c>
      <c r="H2659" t="e">
        <f ca="1">IF(tblAEX[[#This Row],[Close]]=MinClose,tblAEX[[#This Row],[Close]],NA())</f>
        <v>#N/A</v>
      </c>
      <c r="I2659" t="e">
        <f ca="1">IF(tblAEX[[#This Row],[Close]]=MaxClose,tblAEX[[#This Row],[Close]],NA())</f>
        <v>#N/A</v>
      </c>
    </row>
    <row r="2660" spans="1:9" x14ac:dyDescent="0.25">
      <c r="A2660" s="1">
        <v>40329</v>
      </c>
      <c r="B2660">
        <v>320.06</v>
      </c>
      <c r="C2660">
        <v>322.87</v>
      </c>
      <c r="D2660">
        <v>319.52</v>
      </c>
      <c r="E2660">
        <v>320.7</v>
      </c>
      <c r="F2660" t="e">
        <f>IF(tblAEX[[#This Row],[Datum]]&lt;=INDEX(tblRecessie[Eind],MATCH(tblAEX[[#This Row],[Datum]],tblRecessie[Start])),1,NA())</f>
        <v>#N/A</v>
      </c>
      <c r="G2660" s="3">
        <f>tblAEX[[#This Row],[Close]]/INDEX(tblAEX[Close],MATCH(EDATE(tblAEX[[#This Row],[Datum]],-12),tblAEX[Datum]))-1</f>
        <v>0.23607631528232798</v>
      </c>
      <c r="H2660" t="e">
        <f ca="1">IF(tblAEX[[#This Row],[Close]]=MinClose,tblAEX[[#This Row],[Close]],NA())</f>
        <v>#N/A</v>
      </c>
      <c r="I2660" t="e">
        <f ca="1">IF(tblAEX[[#This Row],[Close]]=MaxClose,tblAEX[[#This Row],[Close]],NA())</f>
        <v>#N/A</v>
      </c>
    </row>
    <row r="2661" spans="1:9" x14ac:dyDescent="0.25">
      <c r="A2661" s="1">
        <v>40330</v>
      </c>
      <c r="B2661">
        <v>319.49</v>
      </c>
      <c r="C2661">
        <v>322.99</v>
      </c>
      <c r="D2661">
        <v>314.47000000000003</v>
      </c>
      <c r="E2661">
        <v>321.20999999999998</v>
      </c>
      <c r="F2661" t="e">
        <f>IF(tblAEX[[#This Row],[Datum]]&lt;=INDEX(tblRecessie[Eind],MATCH(tblAEX[[#This Row],[Datum]],tblRecessie[Start])),1,NA())</f>
        <v>#N/A</v>
      </c>
      <c r="G2661" s="3">
        <f>tblAEX[[#This Row],[Close]]/INDEX(tblAEX[Close],MATCH(EDATE(tblAEX[[#This Row],[Datum]],-12),tblAEX[Datum]))-1</f>
        <v>0.19666939870352418</v>
      </c>
      <c r="H2661" t="e">
        <f ca="1">IF(tblAEX[[#This Row],[Close]]=MinClose,tblAEX[[#This Row],[Close]],NA())</f>
        <v>#N/A</v>
      </c>
      <c r="I2661" t="e">
        <f ca="1">IF(tblAEX[[#This Row],[Close]]=MaxClose,tblAEX[[#This Row],[Close]],NA())</f>
        <v>#N/A</v>
      </c>
    </row>
    <row r="2662" spans="1:9" x14ac:dyDescent="0.25">
      <c r="A2662" s="1">
        <v>40331</v>
      </c>
      <c r="B2662">
        <v>318.77</v>
      </c>
      <c r="C2662">
        <v>322.83999999999997</v>
      </c>
      <c r="D2662">
        <v>316.45</v>
      </c>
      <c r="E2662">
        <v>322.56</v>
      </c>
      <c r="F2662" t="e">
        <f>IF(tblAEX[[#This Row],[Datum]]&lt;=INDEX(tblRecessie[Eind],MATCH(tblAEX[[#This Row],[Datum]],tblRecessie[Start])),1,NA())</f>
        <v>#N/A</v>
      </c>
      <c r="G2662" s="3">
        <f>tblAEX[[#This Row],[Close]]/INDEX(tblAEX[Close],MATCH(EDATE(tblAEX[[#This Row],[Datum]],-12),tblAEX[Datum]))-1</f>
        <v>0.19915238484702025</v>
      </c>
      <c r="H2662" t="e">
        <f ca="1">IF(tblAEX[[#This Row],[Close]]=MinClose,tblAEX[[#This Row],[Close]],NA())</f>
        <v>#N/A</v>
      </c>
      <c r="I2662" t="e">
        <f ca="1">IF(tblAEX[[#This Row],[Close]]=MaxClose,tblAEX[[#This Row],[Close]],NA())</f>
        <v>#N/A</v>
      </c>
    </row>
    <row r="2663" spans="1:9" x14ac:dyDescent="0.25">
      <c r="A2663" s="1">
        <v>40332</v>
      </c>
      <c r="B2663">
        <v>328.48</v>
      </c>
      <c r="C2663">
        <v>329.82</v>
      </c>
      <c r="D2663">
        <v>326.58999999999997</v>
      </c>
      <c r="E2663">
        <v>327.02999999999997</v>
      </c>
      <c r="F2663" t="e">
        <f>IF(tblAEX[[#This Row],[Datum]]&lt;=INDEX(tblRecessie[Eind],MATCH(tblAEX[[#This Row],[Datum]],tblRecessie[Start])),1,NA())</f>
        <v>#N/A</v>
      </c>
      <c r="G2663" s="3">
        <f>tblAEX[[#This Row],[Close]]/INDEX(tblAEX[Close],MATCH(EDATE(tblAEX[[#This Row],[Datum]],-12),tblAEX[Datum]))-1</f>
        <v>0.23701630290880193</v>
      </c>
      <c r="H2663" t="e">
        <f ca="1">IF(tblAEX[[#This Row],[Close]]=MinClose,tblAEX[[#This Row],[Close]],NA())</f>
        <v>#N/A</v>
      </c>
      <c r="I2663" t="e">
        <f ca="1">IF(tblAEX[[#This Row],[Close]]=MaxClose,tblAEX[[#This Row],[Close]],NA())</f>
        <v>#N/A</v>
      </c>
    </row>
    <row r="2664" spans="1:9" x14ac:dyDescent="0.25">
      <c r="A2664" s="1">
        <v>40333</v>
      </c>
      <c r="B2664">
        <v>328.18</v>
      </c>
      <c r="C2664">
        <v>331.3</v>
      </c>
      <c r="D2664">
        <v>320.29000000000002</v>
      </c>
      <c r="E2664">
        <v>321.22000000000003</v>
      </c>
      <c r="F2664" t="e">
        <f>IF(tblAEX[[#This Row],[Datum]]&lt;=INDEX(tblRecessie[Eind],MATCH(tblAEX[[#This Row],[Datum]],tblRecessie[Start])),1,NA())</f>
        <v>#N/A</v>
      </c>
      <c r="G2664" s="3">
        <f>tblAEX[[#This Row],[Close]]/INDEX(tblAEX[Close],MATCH(EDATE(tblAEX[[#This Row],[Datum]],-12),tblAEX[Datum]))-1</f>
        <v>0.21766489764973462</v>
      </c>
      <c r="H2664" t="e">
        <f ca="1">IF(tblAEX[[#This Row],[Close]]=MinClose,tblAEX[[#This Row],[Close]],NA())</f>
        <v>#N/A</v>
      </c>
      <c r="I2664" t="e">
        <f ca="1">IF(tblAEX[[#This Row],[Close]]=MaxClose,tblAEX[[#This Row],[Close]],NA())</f>
        <v>#N/A</v>
      </c>
    </row>
    <row r="2665" spans="1:9" x14ac:dyDescent="0.25">
      <c r="A2665" s="1">
        <v>40336</v>
      </c>
      <c r="B2665">
        <v>315.7</v>
      </c>
      <c r="C2665">
        <v>320.58</v>
      </c>
      <c r="D2665">
        <v>315.33999999999997</v>
      </c>
      <c r="E2665">
        <v>317.54000000000002</v>
      </c>
      <c r="F2665" t="e">
        <f>IF(tblAEX[[#This Row],[Datum]]&lt;=INDEX(tblRecessie[Eind],MATCH(tblAEX[[#This Row],[Datum]],tblRecessie[Start])),1,NA())</f>
        <v>#N/A</v>
      </c>
      <c r="G2665" s="3">
        <f>tblAEX[[#This Row],[Close]]/INDEX(tblAEX[Close],MATCH(EDATE(tblAEX[[#This Row],[Datum]],-12),tblAEX[Datum]))-1</f>
        <v>0.18960026973363808</v>
      </c>
      <c r="H2665" t="e">
        <f ca="1">IF(tblAEX[[#This Row],[Close]]=MinClose,tblAEX[[#This Row],[Close]],NA())</f>
        <v>#N/A</v>
      </c>
      <c r="I2665" t="e">
        <f ca="1">IF(tblAEX[[#This Row],[Close]]=MaxClose,tblAEX[[#This Row],[Close]],NA())</f>
        <v>#N/A</v>
      </c>
    </row>
    <row r="2666" spans="1:9" x14ac:dyDescent="0.25">
      <c r="A2666" s="1">
        <v>40337</v>
      </c>
      <c r="B2666">
        <v>318.70999999999998</v>
      </c>
      <c r="C2666">
        <v>318.97000000000003</v>
      </c>
      <c r="D2666">
        <v>311.82</v>
      </c>
      <c r="E2666">
        <v>314.83</v>
      </c>
      <c r="F2666" t="e">
        <f>IF(tblAEX[[#This Row],[Datum]]&lt;=INDEX(tblRecessie[Eind],MATCH(tblAEX[[#This Row],[Datum]],tblRecessie[Start])),1,NA())</f>
        <v>#N/A</v>
      </c>
      <c r="G2666" s="3">
        <f>tblAEX[[#This Row],[Close]]/INDEX(tblAEX[Close],MATCH(EDATE(tblAEX[[#This Row],[Datum]],-12),tblAEX[Datum]))-1</f>
        <v>0.19985517740767555</v>
      </c>
      <c r="H2666" t="e">
        <f ca="1">IF(tblAEX[[#This Row],[Close]]=MinClose,tblAEX[[#This Row],[Close]],NA())</f>
        <v>#N/A</v>
      </c>
      <c r="I2666" t="e">
        <f ca="1">IF(tblAEX[[#This Row],[Close]]=MaxClose,tblAEX[[#This Row],[Close]],NA())</f>
        <v>#N/A</v>
      </c>
    </row>
    <row r="2667" spans="1:9" x14ac:dyDescent="0.25">
      <c r="A2667" s="1">
        <v>40338</v>
      </c>
      <c r="B2667">
        <v>317.5</v>
      </c>
      <c r="C2667">
        <v>320.70999999999998</v>
      </c>
      <c r="D2667">
        <v>313.7</v>
      </c>
      <c r="E2667">
        <v>320.63</v>
      </c>
      <c r="F2667" t="e">
        <f>IF(tblAEX[[#This Row],[Datum]]&lt;=INDEX(tblRecessie[Eind],MATCH(tblAEX[[#This Row],[Datum]],tblRecessie[Start])),1,NA())</f>
        <v>#N/A</v>
      </c>
      <c r="G2667" s="3">
        <f>tblAEX[[#This Row],[Close]]/INDEX(tblAEX[Close],MATCH(EDATE(tblAEX[[#This Row],[Datum]],-12),tblAEX[Datum]))-1</f>
        <v>0.21898642740371832</v>
      </c>
      <c r="H2667" t="e">
        <f ca="1">IF(tblAEX[[#This Row],[Close]]=MinClose,tblAEX[[#This Row],[Close]],NA())</f>
        <v>#N/A</v>
      </c>
      <c r="I2667" t="e">
        <f ca="1">IF(tblAEX[[#This Row],[Close]]=MaxClose,tblAEX[[#This Row],[Close]],NA())</f>
        <v>#N/A</v>
      </c>
    </row>
    <row r="2668" spans="1:9" x14ac:dyDescent="0.25">
      <c r="A2668" s="1">
        <v>40339</v>
      </c>
      <c r="B2668">
        <v>318.70999999999998</v>
      </c>
      <c r="C2668">
        <v>326.70999999999998</v>
      </c>
      <c r="D2668">
        <v>317.98</v>
      </c>
      <c r="E2668">
        <v>325.42</v>
      </c>
      <c r="F2668" t="e">
        <f>IF(tblAEX[[#This Row],[Datum]]&lt;=INDEX(tblRecessie[Eind],MATCH(tblAEX[[#This Row],[Datum]],tblRecessie[Start])),1,NA())</f>
        <v>#N/A</v>
      </c>
      <c r="G2668" s="3">
        <f>tblAEX[[#This Row],[Close]]/INDEX(tblAEX[Close],MATCH(EDATE(tblAEX[[#This Row],[Datum]],-12),tblAEX[Datum]))-1</f>
        <v>0.21898411747078228</v>
      </c>
      <c r="H2668" t="e">
        <f ca="1">IF(tblAEX[[#This Row],[Close]]=MinClose,tblAEX[[#This Row],[Close]],NA())</f>
        <v>#N/A</v>
      </c>
      <c r="I2668" t="e">
        <f ca="1">IF(tblAEX[[#This Row],[Close]]=MaxClose,tblAEX[[#This Row],[Close]],NA())</f>
        <v>#N/A</v>
      </c>
    </row>
    <row r="2669" spans="1:9" x14ac:dyDescent="0.25">
      <c r="A2669" s="1">
        <v>40340</v>
      </c>
      <c r="B2669">
        <v>326.97000000000003</v>
      </c>
      <c r="C2669">
        <v>327.31</v>
      </c>
      <c r="D2669">
        <v>321.81</v>
      </c>
      <c r="E2669">
        <v>325.56</v>
      </c>
      <c r="F2669" t="e">
        <f>IF(tblAEX[[#This Row],[Datum]]&lt;=INDEX(tblRecessie[Eind],MATCH(tblAEX[[#This Row],[Datum]],tblRecessie[Start])),1,NA())</f>
        <v>#N/A</v>
      </c>
      <c r="G2669" s="3">
        <f>tblAEX[[#This Row],[Close]]/INDEX(tblAEX[Close],MATCH(EDATE(tblAEX[[#This Row],[Datum]],-12),tblAEX[Datum]))-1</f>
        <v>0.21427772183059179</v>
      </c>
      <c r="H2669" t="e">
        <f ca="1">IF(tblAEX[[#This Row],[Close]]=MinClose,tblAEX[[#This Row],[Close]],NA())</f>
        <v>#N/A</v>
      </c>
      <c r="I2669" t="e">
        <f ca="1">IF(tblAEX[[#This Row],[Close]]=MaxClose,tblAEX[[#This Row],[Close]],NA())</f>
        <v>#N/A</v>
      </c>
    </row>
    <row r="2670" spans="1:9" x14ac:dyDescent="0.25">
      <c r="A2670" s="1">
        <v>40343</v>
      </c>
      <c r="B2670">
        <v>328.86</v>
      </c>
      <c r="C2670">
        <v>331.5</v>
      </c>
      <c r="D2670">
        <v>328.57</v>
      </c>
      <c r="E2670">
        <v>331.45</v>
      </c>
      <c r="F2670" t="e">
        <f>IF(tblAEX[[#This Row],[Datum]]&lt;=INDEX(tblRecessie[Eind],MATCH(tblAEX[[#This Row],[Datum]],tblRecessie[Start])),1,NA())</f>
        <v>#N/A</v>
      </c>
      <c r="G2670" s="3">
        <f>tblAEX[[#This Row],[Close]]/INDEX(tblAEX[Close],MATCH(EDATE(tblAEX[[#This Row],[Datum]],-12),tblAEX[Datum]))-1</f>
        <v>0.24849329516347729</v>
      </c>
      <c r="H2670" t="e">
        <f ca="1">IF(tblAEX[[#This Row],[Close]]=MinClose,tblAEX[[#This Row],[Close]],NA())</f>
        <v>#N/A</v>
      </c>
      <c r="I2670" t="e">
        <f ca="1">IF(tblAEX[[#This Row],[Close]]=MaxClose,tblAEX[[#This Row],[Close]],NA())</f>
        <v>#N/A</v>
      </c>
    </row>
    <row r="2671" spans="1:9" x14ac:dyDescent="0.25">
      <c r="A2671" s="1">
        <v>40344</v>
      </c>
      <c r="B2671">
        <v>329.12</v>
      </c>
      <c r="C2671">
        <v>334.63</v>
      </c>
      <c r="D2671">
        <v>328.91</v>
      </c>
      <c r="E2671">
        <v>333.82</v>
      </c>
      <c r="F2671" t="e">
        <f>IF(tblAEX[[#This Row],[Datum]]&lt;=INDEX(tblRecessie[Eind],MATCH(tblAEX[[#This Row],[Datum]],tblRecessie[Start])),1,NA())</f>
        <v>#N/A</v>
      </c>
      <c r="G2671" s="3">
        <f>tblAEX[[#This Row],[Close]]/INDEX(tblAEX[Close],MATCH(EDATE(tblAEX[[#This Row],[Datum]],-12),tblAEX[Datum]))-1</f>
        <v>0.29257337566793162</v>
      </c>
      <c r="H2671" t="e">
        <f ca="1">IF(tblAEX[[#This Row],[Close]]=MinClose,tblAEX[[#This Row],[Close]],NA())</f>
        <v>#N/A</v>
      </c>
      <c r="I2671" t="e">
        <f ca="1">IF(tblAEX[[#This Row],[Close]]=MaxClose,tblAEX[[#This Row],[Close]],NA())</f>
        <v>#N/A</v>
      </c>
    </row>
    <row r="2672" spans="1:9" x14ac:dyDescent="0.25">
      <c r="A2672" s="1">
        <v>40345</v>
      </c>
      <c r="B2672">
        <v>336.47</v>
      </c>
      <c r="C2672">
        <v>336.47</v>
      </c>
      <c r="D2672">
        <v>332.43</v>
      </c>
      <c r="E2672">
        <v>334.76</v>
      </c>
      <c r="F2672" t="e">
        <f>IF(tblAEX[[#This Row],[Datum]]&lt;=INDEX(tblRecessie[Eind],MATCH(tblAEX[[#This Row],[Datum]],tblRecessie[Start])),1,NA())</f>
        <v>#N/A</v>
      </c>
      <c r="G2672" s="3">
        <f>tblAEX[[#This Row],[Close]]/INDEX(tblAEX[Close],MATCH(EDATE(tblAEX[[#This Row],[Datum]],-12),tblAEX[Datum]))-1</f>
        <v>0.30251741177386093</v>
      </c>
      <c r="H2672" t="e">
        <f ca="1">IF(tblAEX[[#This Row],[Close]]=MinClose,tblAEX[[#This Row],[Close]],NA())</f>
        <v>#N/A</v>
      </c>
      <c r="I2672" t="e">
        <f ca="1">IF(tblAEX[[#This Row],[Close]]=MaxClose,tblAEX[[#This Row],[Close]],NA())</f>
        <v>#N/A</v>
      </c>
    </row>
    <row r="2673" spans="1:9" x14ac:dyDescent="0.25">
      <c r="A2673" s="1">
        <v>40346</v>
      </c>
      <c r="B2673">
        <v>334.66</v>
      </c>
      <c r="C2673">
        <v>336.91</v>
      </c>
      <c r="D2673">
        <v>333.25</v>
      </c>
      <c r="E2673">
        <v>335.26</v>
      </c>
      <c r="F2673" t="e">
        <f>IF(tblAEX[[#This Row],[Datum]]&lt;=INDEX(tblRecessie[Eind],MATCH(tblAEX[[#This Row],[Datum]],tblRecessie[Start])),1,NA())</f>
        <v>#N/A</v>
      </c>
      <c r="G2673" s="3">
        <f>tblAEX[[#This Row],[Close]]/INDEX(tblAEX[Close],MATCH(EDATE(tblAEX[[#This Row],[Datum]],-12),tblAEX[Datum]))-1</f>
        <v>0.33447438602077773</v>
      </c>
      <c r="H2673" t="e">
        <f ca="1">IF(tblAEX[[#This Row],[Close]]=MinClose,tblAEX[[#This Row],[Close]],NA())</f>
        <v>#N/A</v>
      </c>
      <c r="I2673" t="e">
        <f ca="1">IF(tblAEX[[#This Row],[Close]]=MaxClose,tblAEX[[#This Row],[Close]],NA())</f>
        <v>#N/A</v>
      </c>
    </row>
    <row r="2674" spans="1:9" x14ac:dyDescent="0.25">
      <c r="A2674" s="1">
        <v>40347</v>
      </c>
      <c r="B2674">
        <v>335.93</v>
      </c>
      <c r="C2674">
        <v>336.89</v>
      </c>
      <c r="D2674">
        <v>334.17</v>
      </c>
      <c r="E2674">
        <v>336.06</v>
      </c>
      <c r="F2674" t="e">
        <f>IF(tblAEX[[#This Row],[Datum]]&lt;=INDEX(tblRecessie[Eind],MATCH(tblAEX[[#This Row],[Datum]],tblRecessie[Start])),1,NA())</f>
        <v>#N/A</v>
      </c>
      <c r="G2674" s="3">
        <f>tblAEX[[#This Row],[Close]]/INDEX(tblAEX[Close],MATCH(EDATE(tblAEX[[#This Row],[Datum]],-12),tblAEX[Datum]))-1</f>
        <v>0.32557589144840637</v>
      </c>
      <c r="H2674" t="e">
        <f ca="1">IF(tblAEX[[#This Row],[Close]]=MinClose,tblAEX[[#This Row],[Close]],NA())</f>
        <v>#N/A</v>
      </c>
      <c r="I2674" t="e">
        <f ca="1">IF(tblAEX[[#This Row],[Close]]=MaxClose,tblAEX[[#This Row],[Close]],NA())</f>
        <v>#N/A</v>
      </c>
    </row>
    <row r="2675" spans="1:9" x14ac:dyDescent="0.25">
      <c r="A2675" s="1">
        <v>40350</v>
      </c>
      <c r="B2675">
        <v>341.55</v>
      </c>
      <c r="C2675">
        <v>343.32</v>
      </c>
      <c r="D2675">
        <v>340.11</v>
      </c>
      <c r="E2675">
        <v>341.04</v>
      </c>
      <c r="F2675" t="e">
        <f>IF(tblAEX[[#This Row],[Datum]]&lt;=INDEX(tblRecessie[Eind],MATCH(tblAEX[[#This Row],[Datum]],tblRecessie[Start])),1,NA())</f>
        <v>#N/A</v>
      </c>
      <c r="G2675" s="3">
        <f>tblAEX[[#This Row],[Close]]/INDEX(tblAEX[Close],MATCH(EDATE(tblAEX[[#This Row],[Datum]],-12),tblAEX[Datum]))-1</f>
        <v>0.32617825478301432</v>
      </c>
      <c r="H2675" t="e">
        <f ca="1">IF(tblAEX[[#This Row],[Close]]=MinClose,tblAEX[[#This Row],[Close]],NA())</f>
        <v>#N/A</v>
      </c>
      <c r="I2675" t="e">
        <f ca="1">IF(tblAEX[[#This Row],[Close]]=MaxClose,tblAEX[[#This Row],[Close]],NA())</f>
        <v>#N/A</v>
      </c>
    </row>
    <row r="2676" spans="1:9" x14ac:dyDescent="0.25">
      <c r="A2676" s="1">
        <v>40351</v>
      </c>
      <c r="B2676">
        <v>338.64</v>
      </c>
      <c r="C2676">
        <v>340.37</v>
      </c>
      <c r="D2676">
        <v>336.9</v>
      </c>
      <c r="E2676">
        <v>339.8</v>
      </c>
      <c r="F2676" t="e">
        <f>IF(tblAEX[[#This Row],[Datum]]&lt;=INDEX(tblRecessie[Eind],MATCH(tblAEX[[#This Row],[Datum]],tblRecessie[Start])),1,NA())</f>
        <v>#N/A</v>
      </c>
      <c r="G2676" s="3">
        <f>tblAEX[[#This Row],[Close]]/INDEX(tblAEX[Close],MATCH(EDATE(tblAEX[[#This Row],[Datum]],-12),tblAEX[Datum]))-1</f>
        <v>0.3641655626480389</v>
      </c>
      <c r="H2676" t="e">
        <f ca="1">IF(tblAEX[[#This Row],[Close]]=MinClose,tblAEX[[#This Row],[Close]],NA())</f>
        <v>#N/A</v>
      </c>
      <c r="I2676" t="e">
        <f ca="1">IF(tblAEX[[#This Row],[Close]]=MaxClose,tblAEX[[#This Row],[Close]],NA())</f>
        <v>#N/A</v>
      </c>
    </row>
    <row r="2677" spans="1:9" x14ac:dyDescent="0.25">
      <c r="A2677" s="1">
        <v>40352</v>
      </c>
      <c r="B2677">
        <v>336.05</v>
      </c>
      <c r="C2677">
        <v>339.07</v>
      </c>
      <c r="D2677">
        <v>333.72</v>
      </c>
      <c r="E2677">
        <v>335.11</v>
      </c>
      <c r="F2677" t="e">
        <f>IF(tblAEX[[#This Row],[Datum]]&lt;=INDEX(tblRecessie[Eind],MATCH(tblAEX[[#This Row],[Datum]],tblRecessie[Start])),1,NA())</f>
        <v>#N/A</v>
      </c>
      <c r="G2677" s="3">
        <f>tblAEX[[#This Row],[Close]]/INDEX(tblAEX[Close],MATCH(EDATE(tblAEX[[#This Row],[Datum]],-12),tblAEX[Datum]))-1</f>
        <v>0.34750090474084216</v>
      </c>
      <c r="H2677" t="e">
        <f ca="1">IF(tblAEX[[#This Row],[Close]]=MinClose,tblAEX[[#This Row],[Close]],NA())</f>
        <v>#N/A</v>
      </c>
      <c r="I2677" t="e">
        <f ca="1">IF(tblAEX[[#This Row],[Close]]=MaxClose,tblAEX[[#This Row],[Close]],NA())</f>
        <v>#N/A</v>
      </c>
    </row>
    <row r="2678" spans="1:9" x14ac:dyDescent="0.25">
      <c r="A2678" s="1">
        <v>40353</v>
      </c>
      <c r="B2678">
        <v>337.39</v>
      </c>
      <c r="C2678">
        <v>337.42</v>
      </c>
      <c r="D2678">
        <v>328.49</v>
      </c>
      <c r="E2678">
        <v>329.22</v>
      </c>
      <c r="F2678" t="e">
        <f>IF(tblAEX[[#This Row],[Datum]]&lt;=INDEX(tblRecessie[Eind],MATCH(tblAEX[[#This Row],[Datum]],tblRecessie[Start])),1,NA())</f>
        <v>#N/A</v>
      </c>
      <c r="G2678" s="3">
        <f>tblAEX[[#This Row],[Close]]/INDEX(tblAEX[Close],MATCH(EDATE(tblAEX[[#This Row],[Datum]],-12),tblAEX[Datum]))-1</f>
        <v>0.29293484664022329</v>
      </c>
      <c r="H2678" t="e">
        <f ca="1">IF(tblAEX[[#This Row],[Close]]=MinClose,tblAEX[[#This Row],[Close]],NA())</f>
        <v>#N/A</v>
      </c>
      <c r="I2678" t="e">
        <f ca="1">IF(tblAEX[[#This Row],[Close]]=MaxClose,tblAEX[[#This Row],[Close]],NA())</f>
        <v>#N/A</v>
      </c>
    </row>
    <row r="2679" spans="1:9" x14ac:dyDescent="0.25">
      <c r="A2679" s="1">
        <v>40354</v>
      </c>
      <c r="B2679">
        <v>329.67</v>
      </c>
      <c r="C2679">
        <v>330.34</v>
      </c>
      <c r="D2679">
        <v>325.26</v>
      </c>
      <c r="E2679">
        <v>325.99</v>
      </c>
      <c r="F2679" t="e">
        <f>IF(tblAEX[[#This Row],[Datum]]&lt;=INDEX(tblRecessie[Eind],MATCH(tblAEX[[#This Row],[Datum]],tblRecessie[Start])),1,NA())</f>
        <v>#N/A</v>
      </c>
      <c r="G2679" s="3">
        <f>tblAEX[[#This Row],[Close]]/INDEX(tblAEX[Close],MATCH(EDATE(tblAEX[[#This Row],[Datum]],-12),tblAEX[Datum]))-1</f>
        <v>0.2828191405635132</v>
      </c>
      <c r="H2679" t="e">
        <f ca="1">IF(tblAEX[[#This Row],[Close]]=MinClose,tblAEX[[#This Row],[Close]],NA())</f>
        <v>#N/A</v>
      </c>
      <c r="I2679" t="e">
        <f ca="1">IF(tblAEX[[#This Row],[Close]]=MaxClose,tblAEX[[#This Row],[Close]],NA())</f>
        <v>#N/A</v>
      </c>
    </row>
    <row r="2680" spans="1:9" x14ac:dyDescent="0.25">
      <c r="A2680" s="1">
        <v>40357</v>
      </c>
      <c r="B2680">
        <v>327.33</v>
      </c>
      <c r="C2680">
        <v>331.04</v>
      </c>
      <c r="D2680">
        <v>325.39</v>
      </c>
      <c r="E2680">
        <v>330.46</v>
      </c>
      <c r="F2680" t="e">
        <f>IF(tblAEX[[#This Row],[Datum]]&lt;=INDEX(tblRecessie[Eind],MATCH(tblAEX[[#This Row],[Datum]],tblRecessie[Start])),1,NA())</f>
        <v>#N/A</v>
      </c>
      <c r="G2680" s="3">
        <f>tblAEX[[#This Row],[Close]]/INDEX(tblAEX[Close],MATCH(EDATE(tblAEX[[#This Row],[Datum]],-12),tblAEX[Datum]))-1</f>
        <v>0.2988248241166529</v>
      </c>
      <c r="H2680" t="e">
        <f ca="1">IF(tblAEX[[#This Row],[Close]]=MinClose,tblAEX[[#This Row],[Close]],NA())</f>
        <v>#N/A</v>
      </c>
      <c r="I2680" t="e">
        <f ca="1">IF(tblAEX[[#This Row],[Close]]=MaxClose,tblAEX[[#This Row],[Close]],NA())</f>
        <v>#N/A</v>
      </c>
    </row>
    <row r="2681" spans="1:9" x14ac:dyDescent="0.25">
      <c r="A2681" s="1">
        <v>40358</v>
      </c>
      <c r="B2681">
        <v>326.35000000000002</v>
      </c>
      <c r="C2681">
        <v>326.5</v>
      </c>
      <c r="D2681">
        <v>318.14</v>
      </c>
      <c r="E2681">
        <v>319.02999999999997</v>
      </c>
      <c r="F2681" t="e">
        <f>IF(tblAEX[[#This Row],[Datum]]&lt;=INDEX(tblRecessie[Eind],MATCH(tblAEX[[#This Row],[Datum]],tblRecessie[Start])),1,NA())</f>
        <v>#N/A</v>
      </c>
      <c r="G2681" s="3">
        <f>tblAEX[[#This Row],[Close]]/INDEX(tblAEX[Close],MATCH(EDATE(tblAEX[[#This Row],[Datum]],-12),tblAEX[Datum]))-1</f>
        <v>0.23540117719950415</v>
      </c>
      <c r="H2681" t="e">
        <f ca="1">IF(tblAEX[[#This Row],[Close]]=MinClose,tblAEX[[#This Row],[Close]],NA())</f>
        <v>#N/A</v>
      </c>
      <c r="I2681" t="e">
        <f ca="1">IF(tblAEX[[#This Row],[Close]]=MaxClose,tblAEX[[#This Row],[Close]],NA())</f>
        <v>#N/A</v>
      </c>
    </row>
    <row r="2682" spans="1:9" x14ac:dyDescent="0.25">
      <c r="A2682" s="1">
        <v>40359</v>
      </c>
      <c r="B2682">
        <v>319.85000000000002</v>
      </c>
      <c r="C2682">
        <v>320.31</v>
      </c>
      <c r="D2682">
        <v>315.81</v>
      </c>
      <c r="E2682">
        <v>316.81</v>
      </c>
      <c r="F2682" t="e">
        <f>IF(tblAEX[[#This Row],[Datum]]&lt;=INDEX(tblRecessie[Eind],MATCH(tblAEX[[#This Row],[Datum]],tblRecessie[Start])),1,NA())</f>
        <v>#N/A</v>
      </c>
      <c r="G2682" s="3">
        <f>tblAEX[[#This Row],[Close]]/INDEX(tblAEX[Close],MATCH(EDATE(tblAEX[[#This Row],[Datum]],-12),tblAEX[Datum]))-1</f>
        <v>0.2438066821090652</v>
      </c>
      <c r="H2682" t="e">
        <f ca="1">IF(tblAEX[[#This Row],[Close]]=MinClose,tblAEX[[#This Row],[Close]],NA())</f>
        <v>#N/A</v>
      </c>
      <c r="I2682" t="e">
        <f ca="1">IF(tblAEX[[#This Row],[Close]]=MaxClose,tblAEX[[#This Row],[Close]],NA())</f>
        <v>#N/A</v>
      </c>
    </row>
    <row r="2683" spans="1:9" x14ac:dyDescent="0.25">
      <c r="A2683" s="1">
        <v>40360</v>
      </c>
      <c r="B2683">
        <v>313.05</v>
      </c>
      <c r="C2683">
        <v>314.81</v>
      </c>
      <c r="D2683">
        <v>306.42</v>
      </c>
      <c r="E2683">
        <v>307.87</v>
      </c>
      <c r="F2683" t="e">
        <f>IF(tblAEX[[#This Row],[Datum]]&lt;=INDEX(tblRecessie[Eind],MATCH(tblAEX[[#This Row],[Datum]],tblRecessie[Start])),1,NA())</f>
        <v>#N/A</v>
      </c>
      <c r="G2683" s="3">
        <f>tblAEX[[#This Row],[Close]]/INDEX(tblAEX[Close],MATCH(EDATE(tblAEX[[#This Row],[Datum]],-12),tblAEX[Datum]))-1</f>
        <v>0.18279611202889079</v>
      </c>
      <c r="H2683" t="e">
        <f ca="1">IF(tblAEX[[#This Row],[Close]]=MinClose,tblAEX[[#This Row],[Close]],NA())</f>
        <v>#N/A</v>
      </c>
      <c r="I2683" t="e">
        <f ca="1">IF(tblAEX[[#This Row],[Close]]=MaxClose,tblAEX[[#This Row],[Close]],NA())</f>
        <v>#N/A</v>
      </c>
    </row>
    <row r="2684" spans="1:9" x14ac:dyDescent="0.25">
      <c r="A2684" s="1">
        <v>40361</v>
      </c>
      <c r="B2684">
        <v>310.38</v>
      </c>
      <c r="C2684">
        <v>312.64</v>
      </c>
      <c r="D2684">
        <v>308.18</v>
      </c>
      <c r="E2684">
        <v>308.2</v>
      </c>
      <c r="F2684" t="e">
        <f>IF(tblAEX[[#This Row],[Datum]]&lt;=INDEX(tblRecessie[Eind],MATCH(tblAEX[[#This Row],[Datum]],tblRecessie[Start])),1,NA())</f>
        <v>#N/A</v>
      </c>
      <c r="G2684" s="3">
        <f>tblAEX[[#This Row],[Close]]/INDEX(tblAEX[Close],MATCH(EDATE(tblAEX[[#This Row],[Datum]],-12),tblAEX[Datum]))-1</f>
        <v>0.21967628319284493</v>
      </c>
      <c r="H2684" t="e">
        <f ca="1">IF(tblAEX[[#This Row],[Close]]=MinClose,tblAEX[[#This Row],[Close]],NA())</f>
        <v>#N/A</v>
      </c>
      <c r="I2684" t="e">
        <f ca="1">IF(tblAEX[[#This Row],[Close]]=MaxClose,tblAEX[[#This Row],[Close]],NA())</f>
        <v>#N/A</v>
      </c>
    </row>
    <row r="2685" spans="1:9" x14ac:dyDescent="0.25">
      <c r="A2685" s="1">
        <v>40364</v>
      </c>
      <c r="B2685">
        <v>309.22000000000003</v>
      </c>
      <c r="C2685">
        <v>309.58</v>
      </c>
      <c r="D2685">
        <v>306.27</v>
      </c>
      <c r="E2685">
        <v>306.27</v>
      </c>
      <c r="F2685" t="e">
        <f>IF(tblAEX[[#This Row],[Datum]]&lt;=INDEX(tblRecessie[Eind],MATCH(tblAEX[[#This Row],[Datum]],tblRecessie[Start])),1,NA())</f>
        <v>#N/A</v>
      </c>
      <c r="G2685" s="3">
        <f>tblAEX[[#This Row],[Close]]/INDEX(tblAEX[Close],MATCH(EDATE(tblAEX[[#This Row],[Datum]],-12),tblAEX[Datum]))-1</f>
        <v>0.20721324398896335</v>
      </c>
      <c r="H2685" t="e">
        <f ca="1">IF(tblAEX[[#This Row],[Close]]=MinClose,tblAEX[[#This Row],[Close]],NA())</f>
        <v>#N/A</v>
      </c>
      <c r="I2685" t="e">
        <f ca="1">IF(tblAEX[[#This Row],[Close]]=MaxClose,tblAEX[[#This Row],[Close]],NA())</f>
        <v>#N/A</v>
      </c>
    </row>
    <row r="2686" spans="1:9" x14ac:dyDescent="0.25">
      <c r="A2686" s="1">
        <v>40365</v>
      </c>
      <c r="B2686">
        <v>308.33</v>
      </c>
      <c r="C2686">
        <v>316.83</v>
      </c>
      <c r="D2686">
        <v>307.89</v>
      </c>
      <c r="E2686">
        <v>314.43</v>
      </c>
      <c r="F2686" t="e">
        <f>IF(tblAEX[[#This Row],[Datum]]&lt;=INDEX(tblRecessie[Eind],MATCH(tblAEX[[#This Row],[Datum]],tblRecessie[Start])),1,NA())</f>
        <v>#N/A</v>
      </c>
      <c r="G2686" s="3">
        <f>tblAEX[[#This Row],[Close]]/INDEX(tblAEX[Close],MATCH(EDATE(tblAEX[[#This Row],[Datum]],-12),tblAEX[Datum]))-1</f>
        <v>0.2595337285691397</v>
      </c>
      <c r="H2686" t="e">
        <f ca="1">IF(tblAEX[[#This Row],[Close]]=MinClose,tblAEX[[#This Row],[Close]],NA())</f>
        <v>#N/A</v>
      </c>
      <c r="I2686" t="e">
        <f ca="1">IF(tblAEX[[#This Row],[Close]]=MaxClose,tblAEX[[#This Row],[Close]],NA())</f>
        <v>#N/A</v>
      </c>
    </row>
    <row r="2687" spans="1:9" x14ac:dyDescent="0.25">
      <c r="A2687" s="1">
        <v>40366</v>
      </c>
      <c r="B2687">
        <v>311.16000000000003</v>
      </c>
      <c r="C2687">
        <v>317.83999999999997</v>
      </c>
      <c r="D2687">
        <v>308.60000000000002</v>
      </c>
      <c r="E2687">
        <v>317.56</v>
      </c>
      <c r="F2687" t="e">
        <f>IF(tblAEX[[#This Row],[Datum]]&lt;=INDEX(tblRecessie[Eind],MATCH(tblAEX[[#This Row],[Datum]],tblRecessie[Start])),1,NA())</f>
        <v>#N/A</v>
      </c>
      <c r="G2687" s="3">
        <f>tblAEX[[#This Row],[Close]]/INDEX(tblAEX[Close],MATCH(EDATE(tblAEX[[#This Row],[Datum]],-12),tblAEX[Datum]))-1</f>
        <v>0.27513652425313206</v>
      </c>
      <c r="H2687" t="e">
        <f ca="1">IF(tblAEX[[#This Row],[Close]]=MinClose,tblAEX[[#This Row],[Close]],NA())</f>
        <v>#N/A</v>
      </c>
      <c r="I2687" t="e">
        <f ca="1">IF(tblAEX[[#This Row],[Close]]=MaxClose,tblAEX[[#This Row],[Close]],NA())</f>
        <v>#N/A</v>
      </c>
    </row>
    <row r="2688" spans="1:9" x14ac:dyDescent="0.25">
      <c r="A2688" s="1">
        <v>40367</v>
      </c>
      <c r="B2688">
        <v>320.70999999999998</v>
      </c>
      <c r="C2688">
        <v>323.48</v>
      </c>
      <c r="D2688">
        <v>318.54000000000002</v>
      </c>
      <c r="E2688">
        <v>322.62</v>
      </c>
      <c r="F2688" t="e">
        <f>IF(tblAEX[[#This Row],[Datum]]&lt;=INDEX(tblRecessie[Eind],MATCH(tblAEX[[#This Row],[Datum]],tblRecessie[Start])),1,NA())</f>
        <v>#N/A</v>
      </c>
      <c r="G2688" s="3">
        <f>tblAEX[[#This Row],[Close]]/INDEX(tblAEX[Close],MATCH(EDATE(tblAEX[[#This Row],[Datum]],-12),tblAEX[Datum]))-1</f>
        <v>0.31880799574868179</v>
      </c>
      <c r="H2688" t="e">
        <f ca="1">IF(tblAEX[[#This Row],[Close]]=MinClose,tblAEX[[#This Row],[Close]],NA())</f>
        <v>#N/A</v>
      </c>
      <c r="I2688" t="e">
        <f ca="1">IF(tblAEX[[#This Row],[Close]]=MaxClose,tblAEX[[#This Row],[Close]],NA())</f>
        <v>#N/A</v>
      </c>
    </row>
    <row r="2689" spans="1:9" x14ac:dyDescent="0.25">
      <c r="A2689" s="1">
        <v>40368</v>
      </c>
      <c r="B2689">
        <v>324.63</v>
      </c>
      <c r="C2689">
        <v>325.94</v>
      </c>
      <c r="D2689">
        <v>322.99</v>
      </c>
      <c r="E2689">
        <v>324.42</v>
      </c>
      <c r="F2689" t="e">
        <f>IF(tblAEX[[#This Row],[Datum]]&lt;=INDEX(tblRecessie[Eind],MATCH(tblAEX[[#This Row],[Datum]],tblRecessie[Start])),1,NA())</f>
        <v>#N/A</v>
      </c>
      <c r="G2689" s="3">
        <f>tblAEX[[#This Row],[Close]]/INDEX(tblAEX[Close],MATCH(EDATE(tblAEX[[#This Row],[Datum]],-12),tblAEX[Datum]))-1</f>
        <v>0.31285662255675617</v>
      </c>
      <c r="H2689" t="e">
        <f ca="1">IF(tblAEX[[#This Row],[Close]]=MinClose,tblAEX[[#This Row],[Close]],NA())</f>
        <v>#N/A</v>
      </c>
      <c r="I2689" t="e">
        <f ca="1">IF(tblAEX[[#This Row],[Close]]=MaxClose,tblAEX[[#This Row],[Close]],NA())</f>
        <v>#N/A</v>
      </c>
    </row>
    <row r="2690" spans="1:9" x14ac:dyDescent="0.25">
      <c r="A2690" s="1">
        <v>40371</v>
      </c>
      <c r="B2690">
        <v>325.7</v>
      </c>
      <c r="C2690">
        <v>328.36</v>
      </c>
      <c r="D2690">
        <v>323.89999999999998</v>
      </c>
      <c r="E2690">
        <v>326.56</v>
      </c>
      <c r="F2690" t="e">
        <f>IF(tblAEX[[#This Row],[Datum]]&lt;=INDEX(tblRecessie[Eind],MATCH(tblAEX[[#This Row],[Datum]],tblRecessie[Start])),1,NA())</f>
        <v>#N/A</v>
      </c>
      <c r="G2690" s="3">
        <f>tblAEX[[#This Row],[Close]]/INDEX(tblAEX[Close],MATCH(EDATE(tblAEX[[#This Row],[Datum]],-12),tblAEX[Datum]))-1</f>
        <v>0.34276315789473699</v>
      </c>
      <c r="H2690" t="e">
        <f ca="1">IF(tblAEX[[#This Row],[Close]]=MinClose,tblAEX[[#This Row],[Close]],NA())</f>
        <v>#N/A</v>
      </c>
      <c r="I2690" t="e">
        <f ca="1">IF(tblAEX[[#This Row],[Close]]=MaxClose,tblAEX[[#This Row],[Close]],NA())</f>
        <v>#N/A</v>
      </c>
    </row>
    <row r="2691" spans="1:9" x14ac:dyDescent="0.25">
      <c r="A2691" s="1">
        <v>40372</v>
      </c>
      <c r="B2691">
        <v>327.39</v>
      </c>
      <c r="C2691">
        <v>334.4</v>
      </c>
      <c r="D2691">
        <v>327.33</v>
      </c>
      <c r="E2691">
        <v>333.76</v>
      </c>
      <c r="F2691" t="e">
        <f>IF(tblAEX[[#This Row],[Datum]]&lt;=INDEX(tblRecessie[Eind],MATCH(tblAEX[[#This Row],[Datum]],tblRecessie[Start])),1,NA())</f>
        <v>#N/A</v>
      </c>
      <c r="G2691" s="3">
        <f>tblAEX[[#This Row],[Close]]/INDEX(tblAEX[Close],MATCH(EDATE(tblAEX[[#This Row],[Datum]],-12),tblAEX[Datum]))-1</f>
        <v>0.33616237639617275</v>
      </c>
      <c r="H2691" t="e">
        <f ca="1">IF(tblAEX[[#This Row],[Close]]=MinClose,tblAEX[[#This Row],[Close]],NA())</f>
        <v>#N/A</v>
      </c>
      <c r="I2691" t="e">
        <f ca="1">IF(tblAEX[[#This Row],[Close]]=MaxClose,tblAEX[[#This Row],[Close]],NA())</f>
        <v>#N/A</v>
      </c>
    </row>
    <row r="2692" spans="1:9" x14ac:dyDescent="0.25">
      <c r="A2692" s="1">
        <v>40373</v>
      </c>
      <c r="B2692">
        <v>336.42</v>
      </c>
      <c r="C2692">
        <v>336.73</v>
      </c>
      <c r="D2692">
        <v>332.74</v>
      </c>
      <c r="E2692">
        <v>335.03</v>
      </c>
      <c r="F2692" t="e">
        <f>IF(tblAEX[[#This Row],[Datum]]&lt;=INDEX(tblRecessie[Eind],MATCH(tblAEX[[#This Row],[Datum]],tblRecessie[Start])),1,NA())</f>
        <v>#N/A</v>
      </c>
      <c r="G2692" s="3">
        <f>tblAEX[[#This Row],[Close]]/INDEX(tblAEX[Close],MATCH(EDATE(tblAEX[[#This Row],[Datum]],-12),tblAEX[Datum]))-1</f>
        <v>0.32995911238140607</v>
      </c>
      <c r="H2692" t="e">
        <f ca="1">IF(tblAEX[[#This Row],[Close]]=MinClose,tblAEX[[#This Row],[Close]],NA())</f>
        <v>#N/A</v>
      </c>
      <c r="I2692" t="e">
        <f ca="1">IF(tblAEX[[#This Row],[Close]]=MaxClose,tblAEX[[#This Row],[Close]],NA())</f>
        <v>#N/A</v>
      </c>
    </row>
    <row r="2693" spans="1:9" x14ac:dyDescent="0.25">
      <c r="A2693" s="1">
        <v>40374</v>
      </c>
      <c r="B2693">
        <v>334.16</v>
      </c>
      <c r="C2693">
        <v>335.31</v>
      </c>
      <c r="D2693">
        <v>328.09</v>
      </c>
      <c r="E2693">
        <v>329.76</v>
      </c>
      <c r="F2693" t="e">
        <f>IF(tblAEX[[#This Row],[Datum]]&lt;=INDEX(tblRecessie[Eind],MATCH(tblAEX[[#This Row],[Datum]],tblRecessie[Start])),1,NA())</f>
        <v>#N/A</v>
      </c>
      <c r="G2693" s="3">
        <f>tblAEX[[#This Row],[Close]]/INDEX(tblAEX[Close],MATCH(EDATE(tblAEX[[#This Row],[Datum]],-12),tblAEX[Datum]))-1</f>
        <v>0.26432022084195994</v>
      </c>
      <c r="H2693" t="e">
        <f ca="1">IF(tblAEX[[#This Row],[Close]]=MinClose,tblAEX[[#This Row],[Close]],NA())</f>
        <v>#N/A</v>
      </c>
      <c r="I2693" t="e">
        <f ca="1">IF(tblAEX[[#This Row],[Close]]=MaxClose,tblAEX[[#This Row],[Close]],NA())</f>
        <v>#N/A</v>
      </c>
    </row>
    <row r="2694" spans="1:9" x14ac:dyDescent="0.25">
      <c r="A2694" s="1">
        <v>40375</v>
      </c>
      <c r="B2694">
        <v>330.29</v>
      </c>
      <c r="C2694">
        <v>332.12</v>
      </c>
      <c r="D2694">
        <v>322.7</v>
      </c>
      <c r="E2694">
        <v>323.99</v>
      </c>
      <c r="F2694" t="e">
        <f>IF(tblAEX[[#This Row],[Datum]]&lt;=INDEX(tblRecessie[Eind],MATCH(tblAEX[[#This Row],[Datum]],tblRecessie[Start])),1,NA())</f>
        <v>#N/A</v>
      </c>
      <c r="G2694" s="3">
        <f>tblAEX[[#This Row],[Close]]/INDEX(tblAEX[Close],MATCH(EDATE(tblAEX[[#This Row],[Datum]],-12),tblAEX[Datum]))-1</f>
        <v>0.22965689995445571</v>
      </c>
      <c r="H2694" t="e">
        <f ca="1">IF(tblAEX[[#This Row],[Close]]=MinClose,tblAEX[[#This Row],[Close]],NA())</f>
        <v>#N/A</v>
      </c>
      <c r="I2694" t="e">
        <f ca="1">IF(tblAEX[[#This Row],[Close]]=MaxClose,tblAEX[[#This Row],[Close]],NA())</f>
        <v>#N/A</v>
      </c>
    </row>
    <row r="2695" spans="1:9" x14ac:dyDescent="0.25">
      <c r="A2695" s="1">
        <v>40378</v>
      </c>
      <c r="B2695">
        <v>322.33</v>
      </c>
      <c r="C2695">
        <v>325.76</v>
      </c>
      <c r="D2695">
        <v>321.12</v>
      </c>
      <c r="E2695">
        <v>322</v>
      </c>
      <c r="F2695" t="e">
        <f>IF(tblAEX[[#This Row],[Datum]]&lt;=INDEX(tblRecessie[Eind],MATCH(tblAEX[[#This Row],[Datum]],tblRecessie[Start])),1,NA())</f>
        <v>#N/A</v>
      </c>
      <c r="G2695" s="3">
        <f>tblAEX[[#This Row],[Close]]/INDEX(tblAEX[Close],MATCH(EDATE(tblAEX[[#This Row],[Datum]],-12),tblAEX[Datum]))-1</f>
        <v>0.20870870870870872</v>
      </c>
      <c r="H2695" t="e">
        <f ca="1">IF(tblAEX[[#This Row],[Close]]=MinClose,tblAEX[[#This Row],[Close]],NA())</f>
        <v>#N/A</v>
      </c>
      <c r="I2695" t="e">
        <f ca="1">IF(tblAEX[[#This Row],[Close]]=MaxClose,tblAEX[[#This Row],[Close]],NA())</f>
        <v>#N/A</v>
      </c>
    </row>
    <row r="2696" spans="1:9" x14ac:dyDescent="0.25">
      <c r="A2696" s="1">
        <v>40379</v>
      </c>
      <c r="B2696">
        <v>324.14</v>
      </c>
      <c r="C2696">
        <v>324.35000000000002</v>
      </c>
      <c r="D2696">
        <v>317.31</v>
      </c>
      <c r="E2696">
        <v>320.45999999999998</v>
      </c>
      <c r="F2696" t="e">
        <f>IF(tblAEX[[#This Row],[Datum]]&lt;=INDEX(tblRecessie[Eind],MATCH(tblAEX[[#This Row],[Datum]],tblRecessie[Start])),1,NA())</f>
        <v>#N/A</v>
      </c>
      <c r="G2696" s="3">
        <f>tblAEX[[#This Row],[Close]]/INDEX(tblAEX[Close],MATCH(EDATE(tblAEX[[#This Row],[Datum]],-12),tblAEX[Datum]))-1</f>
        <v>0.18917915986344047</v>
      </c>
      <c r="H2696" t="e">
        <f ca="1">IF(tblAEX[[#This Row],[Close]]=MinClose,tblAEX[[#This Row],[Close]],NA())</f>
        <v>#N/A</v>
      </c>
      <c r="I2696" t="e">
        <f ca="1">IF(tblAEX[[#This Row],[Close]]=MaxClose,tblAEX[[#This Row],[Close]],NA())</f>
        <v>#N/A</v>
      </c>
    </row>
    <row r="2697" spans="1:9" x14ac:dyDescent="0.25">
      <c r="A2697" s="1">
        <v>40380</v>
      </c>
      <c r="B2697">
        <v>323.73</v>
      </c>
      <c r="C2697">
        <v>328.81</v>
      </c>
      <c r="D2697">
        <v>323.61</v>
      </c>
      <c r="E2697">
        <v>326.36</v>
      </c>
      <c r="F2697" t="e">
        <f>IF(tblAEX[[#This Row],[Datum]]&lt;=INDEX(tblRecessie[Eind],MATCH(tblAEX[[#This Row],[Datum]],tblRecessie[Start])),1,NA())</f>
        <v>#N/A</v>
      </c>
      <c r="G2697" s="3">
        <f>tblAEX[[#This Row],[Close]]/INDEX(tblAEX[Close],MATCH(EDATE(tblAEX[[#This Row],[Datum]],-12),tblAEX[Datum]))-1</f>
        <v>0.20570415250480267</v>
      </c>
      <c r="H2697" t="e">
        <f ca="1">IF(tblAEX[[#This Row],[Close]]=MinClose,tblAEX[[#This Row],[Close]],NA())</f>
        <v>#N/A</v>
      </c>
      <c r="I2697" t="e">
        <f ca="1">IF(tblAEX[[#This Row],[Close]]=MaxClose,tblAEX[[#This Row],[Close]],NA())</f>
        <v>#N/A</v>
      </c>
    </row>
    <row r="2698" spans="1:9" x14ac:dyDescent="0.25">
      <c r="A2698" s="1">
        <v>40381</v>
      </c>
      <c r="B2698">
        <v>325.10000000000002</v>
      </c>
      <c r="C2698">
        <v>335.25</v>
      </c>
      <c r="D2698">
        <v>324.55</v>
      </c>
      <c r="E2698">
        <v>335.2</v>
      </c>
      <c r="F2698" t="e">
        <f>IF(tblAEX[[#This Row],[Datum]]&lt;=INDEX(tblRecessie[Eind],MATCH(tblAEX[[#This Row],[Datum]],tblRecessie[Start])),1,NA())</f>
        <v>#N/A</v>
      </c>
      <c r="G2698" s="3">
        <f>tblAEX[[#This Row],[Close]]/INDEX(tblAEX[Close],MATCH(EDATE(tblAEX[[#This Row],[Datum]],-12),tblAEX[Datum]))-1</f>
        <v>0.23603377705667605</v>
      </c>
      <c r="H2698" t="e">
        <f ca="1">IF(tblAEX[[#This Row],[Close]]=MinClose,tblAEX[[#This Row],[Close]],NA())</f>
        <v>#N/A</v>
      </c>
      <c r="I2698" t="e">
        <f ca="1">IF(tblAEX[[#This Row],[Close]]=MaxClose,tblAEX[[#This Row],[Close]],NA())</f>
        <v>#N/A</v>
      </c>
    </row>
    <row r="2699" spans="1:9" x14ac:dyDescent="0.25">
      <c r="A2699" s="1">
        <v>40382</v>
      </c>
      <c r="B2699">
        <v>335.63</v>
      </c>
      <c r="C2699">
        <v>338.13</v>
      </c>
      <c r="D2699">
        <v>333.9</v>
      </c>
      <c r="E2699">
        <v>337.14</v>
      </c>
      <c r="F2699" t="e">
        <f>IF(tblAEX[[#This Row],[Datum]]&lt;=INDEX(tblRecessie[Eind],MATCH(tblAEX[[#This Row],[Datum]],tblRecessie[Start])),1,NA())</f>
        <v>#N/A</v>
      </c>
      <c r="G2699" s="3">
        <f>tblAEX[[#This Row],[Close]]/INDEX(tblAEX[Close],MATCH(EDATE(tblAEX[[#This Row],[Datum]],-12),tblAEX[Datum]))-1</f>
        <v>0.22085822922324838</v>
      </c>
      <c r="H2699" t="e">
        <f ca="1">IF(tblAEX[[#This Row],[Close]]=MinClose,tblAEX[[#This Row],[Close]],NA())</f>
        <v>#N/A</v>
      </c>
      <c r="I2699" t="e">
        <f ca="1">IF(tblAEX[[#This Row],[Close]]=MaxClose,tblAEX[[#This Row],[Close]],NA())</f>
        <v>#N/A</v>
      </c>
    </row>
    <row r="2700" spans="1:9" x14ac:dyDescent="0.25">
      <c r="A2700" s="1">
        <v>40385</v>
      </c>
      <c r="B2700">
        <v>339.73</v>
      </c>
      <c r="C2700">
        <v>339.87</v>
      </c>
      <c r="D2700">
        <v>335.62</v>
      </c>
      <c r="E2700">
        <v>337.82</v>
      </c>
      <c r="F2700" t="e">
        <f>IF(tblAEX[[#This Row],[Datum]]&lt;=INDEX(tblRecessie[Eind],MATCH(tblAEX[[#This Row],[Datum]],tblRecessie[Start])),1,NA())</f>
        <v>#N/A</v>
      </c>
      <c r="G2700" s="3">
        <f>tblAEX[[#This Row],[Close]]/INDEX(tblAEX[Close],MATCH(EDATE(tblAEX[[#This Row],[Datum]],-12),tblAEX[Datum]))-1</f>
        <v>0.22332065906210397</v>
      </c>
      <c r="H2700" t="e">
        <f ca="1">IF(tblAEX[[#This Row],[Close]]=MinClose,tblAEX[[#This Row],[Close]],NA())</f>
        <v>#N/A</v>
      </c>
      <c r="I2700" t="e">
        <f ca="1">IF(tblAEX[[#This Row],[Close]]=MaxClose,tblAEX[[#This Row],[Close]],NA())</f>
        <v>#N/A</v>
      </c>
    </row>
    <row r="2701" spans="1:9" x14ac:dyDescent="0.25">
      <c r="A2701" s="1">
        <v>40386</v>
      </c>
      <c r="B2701">
        <v>339.31</v>
      </c>
      <c r="C2701">
        <v>340.59</v>
      </c>
      <c r="D2701">
        <v>337.11</v>
      </c>
      <c r="E2701">
        <v>338.08</v>
      </c>
      <c r="F2701" t="e">
        <f>IF(tblAEX[[#This Row],[Datum]]&lt;=INDEX(tblRecessie[Eind],MATCH(tblAEX[[#This Row],[Datum]],tblRecessie[Start])),1,NA())</f>
        <v>#N/A</v>
      </c>
      <c r="G2701" s="3">
        <f>tblAEX[[#This Row],[Close]]/INDEX(tblAEX[Close],MATCH(EDATE(tblAEX[[#This Row],[Datum]],-12),tblAEX[Datum]))-1</f>
        <v>0.21550298410872215</v>
      </c>
      <c r="H2701" t="e">
        <f ca="1">IF(tblAEX[[#This Row],[Close]]=MinClose,tblAEX[[#This Row],[Close]],NA())</f>
        <v>#N/A</v>
      </c>
      <c r="I2701" t="e">
        <f ca="1">IF(tblAEX[[#This Row],[Close]]=MaxClose,tblAEX[[#This Row],[Close]],NA())</f>
        <v>#N/A</v>
      </c>
    </row>
    <row r="2702" spans="1:9" x14ac:dyDescent="0.25">
      <c r="A2702" s="1">
        <v>40387</v>
      </c>
      <c r="B2702">
        <v>338.7</v>
      </c>
      <c r="C2702">
        <v>339.97</v>
      </c>
      <c r="D2702">
        <v>333.93</v>
      </c>
      <c r="E2702">
        <v>335.03</v>
      </c>
      <c r="F2702" t="e">
        <f>IF(tblAEX[[#This Row],[Datum]]&lt;=INDEX(tblRecessie[Eind],MATCH(tblAEX[[#This Row],[Datum]],tblRecessie[Start])),1,NA())</f>
        <v>#N/A</v>
      </c>
      <c r="G2702" s="3">
        <f>tblAEX[[#This Row],[Close]]/INDEX(tblAEX[Close],MATCH(EDATE(tblAEX[[#This Row],[Datum]],-12),tblAEX[Datum]))-1</f>
        <v>0.22166715285880967</v>
      </c>
      <c r="H2702" t="e">
        <f ca="1">IF(tblAEX[[#This Row],[Close]]=MinClose,tblAEX[[#This Row],[Close]],NA())</f>
        <v>#N/A</v>
      </c>
      <c r="I2702" t="e">
        <f ca="1">IF(tblAEX[[#This Row],[Close]]=MaxClose,tblAEX[[#This Row],[Close]],NA())</f>
        <v>#N/A</v>
      </c>
    </row>
    <row r="2703" spans="1:9" x14ac:dyDescent="0.25">
      <c r="A2703" s="1">
        <v>40388</v>
      </c>
      <c r="B2703">
        <v>335.19</v>
      </c>
      <c r="C2703">
        <v>336.73</v>
      </c>
      <c r="D2703">
        <v>331.95</v>
      </c>
      <c r="E2703">
        <v>332.13</v>
      </c>
      <c r="F2703" t="e">
        <f>IF(tblAEX[[#This Row],[Datum]]&lt;=INDEX(tblRecessie[Eind],MATCH(tblAEX[[#This Row],[Datum]],tblRecessie[Start])),1,NA())</f>
        <v>#N/A</v>
      </c>
      <c r="G2703" s="3">
        <f>tblAEX[[#This Row],[Close]]/INDEX(tblAEX[Close],MATCH(EDATE(tblAEX[[#This Row],[Datum]],-12),tblAEX[Datum]))-1</f>
        <v>0.19764171354392035</v>
      </c>
      <c r="H2703" t="e">
        <f ca="1">IF(tblAEX[[#This Row],[Close]]=MinClose,tblAEX[[#This Row],[Close]],NA())</f>
        <v>#N/A</v>
      </c>
      <c r="I2703" t="e">
        <f ca="1">IF(tblAEX[[#This Row],[Close]]=MaxClose,tblAEX[[#This Row],[Close]],NA())</f>
        <v>#N/A</v>
      </c>
    </row>
    <row r="2704" spans="1:9" x14ac:dyDescent="0.25">
      <c r="A2704" s="1">
        <v>40389</v>
      </c>
      <c r="B2704">
        <v>331.02</v>
      </c>
      <c r="C2704">
        <v>334.3</v>
      </c>
      <c r="D2704">
        <v>327.33999999999997</v>
      </c>
      <c r="E2704">
        <v>330.64</v>
      </c>
      <c r="F2704" t="e">
        <f>IF(tblAEX[[#This Row],[Datum]]&lt;=INDEX(tblRecessie[Eind],MATCH(tblAEX[[#This Row],[Datum]],tblRecessie[Start])),1,NA())</f>
        <v>#N/A</v>
      </c>
      <c r="G2704" s="3">
        <f>tblAEX[[#This Row],[Close]]/INDEX(tblAEX[Close],MATCH(EDATE(tblAEX[[#This Row],[Datum]],-12),tblAEX[Datum]))-1</f>
        <v>0.16496370939327742</v>
      </c>
      <c r="H2704" t="e">
        <f ca="1">IF(tblAEX[[#This Row],[Close]]=MinClose,tblAEX[[#This Row],[Close]],NA())</f>
        <v>#N/A</v>
      </c>
      <c r="I2704" t="e">
        <f ca="1">IF(tblAEX[[#This Row],[Close]]=MaxClose,tblAEX[[#This Row],[Close]],NA())</f>
        <v>#N/A</v>
      </c>
    </row>
    <row r="2705" spans="1:9" x14ac:dyDescent="0.25">
      <c r="A2705" s="1">
        <v>40392</v>
      </c>
      <c r="B2705">
        <v>333.3</v>
      </c>
      <c r="C2705">
        <v>339.97</v>
      </c>
      <c r="D2705">
        <v>332.45</v>
      </c>
      <c r="E2705">
        <v>339.66</v>
      </c>
      <c r="F2705" t="e">
        <f>IF(tblAEX[[#This Row],[Datum]]&lt;=INDEX(tblRecessie[Eind],MATCH(tblAEX[[#This Row],[Datum]],tblRecessie[Start])),1,NA())</f>
        <v>#N/A</v>
      </c>
      <c r="G2705" s="3">
        <f>tblAEX[[#This Row],[Close]]/INDEX(tblAEX[Close],MATCH(EDATE(tblAEX[[#This Row],[Datum]],-12),tblAEX[Datum]))-1</f>
        <v>0.19949147155419</v>
      </c>
      <c r="H2705" t="e">
        <f ca="1">IF(tblAEX[[#This Row],[Close]]=MinClose,tblAEX[[#This Row],[Close]],NA())</f>
        <v>#N/A</v>
      </c>
      <c r="I2705" t="e">
        <f ca="1">IF(tblAEX[[#This Row],[Close]]=MaxClose,tblAEX[[#This Row],[Close]],NA())</f>
        <v>#N/A</v>
      </c>
    </row>
    <row r="2706" spans="1:9" x14ac:dyDescent="0.25">
      <c r="A2706" s="1">
        <v>40393</v>
      </c>
      <c r="B2706">
        <v>339.55</v>
      </c>
      <c r="C2706">
        <v>339.94</v>
      </c>
      <c r="D2706">
        <v>336.37</v>
      </c>
      <c r="E2706">
        <v>339</v>
      </c>
      <c r="F2706" t="e">
        <f>IF(tblAEX[[#This Row],[Datum]]&lt;=INDEX(tblRecessie[Eind],MATCH(tblAEX[[#This Row],[Datum]],tblRecessie[Start])),1,NA())</f>
        <v>#N/A</v>
      </c>
      <c r="G2706" s="3">
        <f>tblAEX[[#This Row],[Close]]/INDEX(tblAEX[Close],MATCH(EDATE(tblAEX[[#This Row],[Datum]],-12),tblAEX[Datum]))-1</f>
        <v>0.17917144944171959</v>
      </c>
      <c r="H2706" t="e">
        <f ca="1">IF(tblAEX[[#This Row],[Close]]=MinClose,tblAEX[[#This Row],[Close]],NA())</f>
        <v>#N/A</v>
      </c>
      <c r="I2706" t="e">
        <f ca="1">IF(tblAEX[[#This Row],[Close]]=MaxClose,tblAEX[[#This Row],[Close]],NA())</f>
        <v>#N/A</v>
      </c>
    </row>
    <row r="2707" spans="1:9" x14ac:dyDescent="0.25">
      <c r="A2707" s="1">
        <v>40394</v>
      </c>
      <c r="B2707">
        <v>337.66</v>
      </c>
      <c r="C2707">
        <v>341</v>
      </c>
      <c r="D2707">
        <v>335.12</v>
      </c>
      <c r="E2707">
        <v>339.2</v>
      </c>
      <c r="F2707" t="e">
        <f>IF(tblAEX[[#This Row],[Datum]]&lt;=INDEX(tblRecessie[Eind],MATCH(tblAEX[[#This Row],[Datum]],tblRecessie[Start])),1,NA())</f>
        <v>#N/A</v>
      </c>
      <c r="G2707" s="3">
        <f>tblAEX[[#This Row],[Close]]/INDEX(tblAEX[Close],MATCH(EDATE(tblAEX[[#This Row],[Datum]],-12),tblAEX[Datum]))-1</f>
        <v>0.18225227423233759</v>
      </c>
      <c r="H2707" t="e">
        <f ca="1">IF(tblAEX[[#This Row],[Close]]=MinClose,tblAEX[[#This Row],[Close]],NA())</f>
        <v>#N/A</v>
      </c>
      <c r="I2707" t="e">
        <f ca="1">IF(tblAEX[[#This Row],[Close]]=MaxClose,tblAEX[[#This Row],[Close]],NA())</f>
        <v>#N/A</v>
      </c>
    </row>
    <row r="2708" spans="1:9" x14ac:dyDescent="0.25">
      <c r="A2708" s="1">
        <v>40395</v>
      </c>
      <c r="B2708">
        <v>339.07</v>
      </c>
      <c r="C2708">
        <v>340.61</v>
      </c>
      <c r="D2708">
        <v>335.66</v>
      </c>
      <c r="E2708">
        <v>336.57</v>
      </c>
      <c r="F2708" t="e">
        <f>IF(tblAEX[[#This Row],[Datum]]&lt;=INDEX(tblRecessie[Eind],MATCH(tblAEX[[#This Row],[Datum]],tblRecessie[Start])),1,NA())</f>
        <v>#N/A</v>
      </c>
      <c r="G2708" s="3">
        <f>tblAEX[[#This Row],[Close]]/INDEX(tblAEX[Close],MATCH(EDATE(tblAEX[[#This Row],[Datum]],-12),tblAEX[Datum]))-1</f>
        <v>0.17995372318047953</v>
      </c>
      <c r="H2708" t="e">
        <f ca="1">IF(tblAEX[[#This Row],[Close]]=MinClose,tblAEX[[#This Row],[Close]],NA())</f>
        <v>#N/A</v>
      </c>
      <c r="I2708" t="e">
        <f ca="1">IF(tblAEX[[#This Row],[Close]]=MaxClose,tblAEX[[#This Row],[Close]],NA())</f>
        <v>#N/A</v>
      </c>
    </row>
    <row r="2709" spans="1:9" x14ac:dyDescent="0.25">
      <c r="A2709" s="1">
        <v>40396</v>
      </c>
      <c r="B2709">
        <v>337.52</v>
      </c>
      <c r="C2709">
        <v>338.93</v>
      </c>
      <c r="D2709">
        <v>329.76</v>
      </c>
      <c r="E2709">
        <v>331.19</v>
      </c>
      <c r="F2709" t="e">
        <f>IF(tblAEX[[#This Row],[Datum]]&lt;=INDEX(tblRecessie[Eind],MATCH(tblAEX[[#This Row],[Datum]],tblRecessie[Start])),1,NA())</f>
        <v>#N/A</v>
      </c>
      <c r="G2709" s="3">
        <f>tblAEX[[#This Row],[Close]]/INDEX(tblAEX[Close],MATCH(EDATE(tblAEX[[#This Row],[Datum]],-12),tblAEX[Datum]))-1</f>
        <v>0.14952622262330362</v>
      </c>
      <c r="H2709" t="e">
        <f ca="1">IF(tblAEX[[#This Row],[Close]]=MinClose,tblAEX[[#This Row],[Close]],NA())</f>
        <v>#N/A</v>
      </c>
      <c r="I2709" t="e">
        <f ca="1">IF(tblAEX[[#This Row],[Close]]=MaxClose,tblAEX[[#This Row],[Close]],NA())</f>
        <v>#N/A</v>
      </c>
    </row>
    <row r="2710" spans="1:9" x14ac:dyDescent="0.25">
      <c r="A2710" s="1">
        <v>40399</v>
      </c>
      <c r="B2710">
        <v>334.56</v>
      </c>
      <c r="C2710">
        <v>336.56</v>
      </c>
      <c r="D2710">
        <v>334.12</v>
      </c>
      <c r="E2710">
        <v>335.89</v>
      </c>
      <c r="F2710" t="e">
        <f>IF(tblAEX[[#This Row],[Datum]]&lt;=INDEX(tblRecessie[Eind],MATCH(tblAEX[[#This Row],[Datum]],tblRecessie[Start])),1,NA())</f>
        <v>#N/A</v>
      </c>
      <c r="G2710" s="3">
        <f>tblAEX[[#This Row],[Close]]/INDEX(tblAEX[Close],MATCH(EDATE(tblAEX[[#This Row],[Datum]],-12),tblAEX[Datum]))-1</f>
        <v>0.15624784853700513</v>
      </c>
      <c r="H2710" t="e">
        <f ca="1">IF(tblAEX[[#This Row],[Close]]=MinClose,tblAEX[[#This Row],[Close]],NA())</f>
        <v>#N/A</v>
      </c>
      <c r="I2710" t="e">
        <f ca="1">IF(tblAEX[[#This Row],[Close]]=MaxClose,tblAEX[[#This Row],[Close]],NA())</f>
        <v>#N/A</v>
      </c>
    </row>
    <row r="2711" spans="1:9" x14ac:dyDescent="0.25">
      <c r="A2711" s="1">
        <v>40400</v>
      </c>
      <c r="B2711">
        <v>334.71</v>
      </c>
      <c r="C2711">
        <v>335.44</v>
      </c>
      <c r="D2711">
        <v>331.31</v>
      </c>
      <c r="E2711">
        <v>333.14</v>
      </c>
      <c r="F2711" t="e">
        <f>IF(tblAEX[[#This Row],[Datum]]&lt;=INDEX(tblRecessie[Eind],MATCH(tblAEX[[#This Row],[Datum]],tblRecessie[Start])),1,NA())</f>
        <v>#N/A</v>
      </c>
      <c r="G2711" s="3">
        <f>tblAEX[[#This Row],[Close]]/INDEX(tblAEX[Close],MATCH(EDATE(tblAEX[[#This Row],[Datum]],-12),tblAEX[Datum]))-1</f>
        <v>0.15429125809916489</v>
      </c>
      <c r="H2711" t="e">
        <f ca="1">IF(tblAEX[[#This Row],[Close]]=MinClose,tblAEX[[#This Row],[Close]],NA())</f>
        <v>#N/A</v>
      </c>
      <c r="I2711" t="e">
        <f ca="1">IF(tblAEX[[#This Row],[Close]]=MaxClose,tblAEX[[#This Row],[Close]],NA())</f>
        <v>#N/A</v>
      </c>
    </row>
    <row r="2712" spans="1:9" x14ac:dyDescent="0.25">
      <c r="A2712" s="1">
        <v>40401</v>
      </c>
      <c r="B2712">
        <v>330.23</v>
      </c>
      <c r="C2712">
        <v>331.02</v>
      </c>
      <c r="D2712">
        <v>324.83999999999997</v>
      </c>
      <c r="E2712">
        <v>324.99</v>
      </c>
      <c r="F2712" t="e">
        <f>IF(tblAEX[[#This Row],[Datum]]&lt;=INDEX(tblRecessie[Eind],MATCH(tblAEX[[#This Row],[Datum]],tblRecessie[Start])),1,NA())</f>
        <v>#N/A</v>
      </c>
      <c r="G2712" s="3">
        <f>tblAEX[[#This Row],[Close]]/INDEX(tblAEX[Close],MATCH(EDATE(tblAEX[[#This Row],[Datum]],-12),tblAEX[Datum]))-1</f>
        <v>0.14364640883977908</v>
      </c>
      <c r="H2712" t="e">
        <f ca="1">IF(tblAEX[[#This Row],[Close]]=MinClose,tblAEX[[#This Row],[Close]],NA())</f>
        <v>#N/A</v>
      </c>
      <c r="I2712" t="e">
        <f ca="1">IF(tblAEX[[#This Row],[Close]]=MaxClose,tblAEX[[#This Row],[Close]],NA())</f>
        <v>#N/A</v>
      </c>
    </row>
    <row r="2713" spans="1:9" x14ac:dyDescent="0.25">
      <c r="A2713" s="1">
        <v>40402</v>
      </c>
      <c r="B2713">
        <v>323.07</v>
      </c>
      <c r="C2713">
        <v>326.22000000000003</v>
      </c>
      <c r="D2713">
        <v>321.47000000000003</v>
      </c>
      <c r="E2713">
        <v>324.12</v>
      </c>
      <c r="F2713" t="e">
        <f>IF(tblAEX[[#This Row],[Datum]]&lt;=INDEX(tblRecessie[Eind],MATCH(tblAEX[[#This Row],[Datum]],tblRecessie[Start])),1,NA())</f>
        <v>#N/A</v>
      </c>
      <c r="G2713" s="3">
        <f>tblAEX[[#This Row],[Close]]/INDEX(tblAEX[Close],MATCH(EDATE(tblAEX[[#This Row],[Datum]],-12),tblAEX[Datum]))-1</f>
        <v>0.12171655995847042</v>
      </c>
      <c r="H2713" t="e">
        <f ca="1">IF(tblAEX[[#This Row],[Close]]=MinClose,tblAEX[[#This Row],[Close]],NA())</f>
        <v>#N/A</v>
      </c>
      <c r="I2713" t="e">
        <f ca="1">IF(tblAEX[[#This Row],[Close]]=MaxClose,tblAEX[[#This Row],[Close]],NA())</f>
        <v>#N/A</v>
      </c>
    </row>
    <row r="2714" spans="1:9" x14ac:dyDescent="0.25">
      <c r="A2714" s="1">
        <v>40403</v>
      </c>
      <c r="B2714">
        <v>326.14</v>
      </c>
      <c r="C2714">
        <v>326.51</v>
      </c>
      <c r="D2714">
        <v>321.26</v>
      </c>
      <c r="E2714">
        <v>323.92</v>
      </c>
      <c r="F2714" t="e">
        <f>IF(tblAEX[[#This Row],[Datum]]&lt;=INDEX(tblRecessie[Eind],MATCH(tblAEX[[#This Row],[Datum]],tblRecessie[Start])),1,NA())</f>
        <v>#N/A</v>
      </c>
      <c r="G2714" s="3">
        <f>tblAEX[[#This Row],[Close]]/INDEX(tblAEX[Close],MATCH(EDATE(tblAEX[[#This Row],[Datum]],-12),tblAEX[Datum]))-1</f>
        <v>0.11688849044893468</v>
      </c>
      <c r="H2714" t="e">
        <f ca="1">IF(tblAEX[[#This Row],[Close]]=MinClose,tblAEX[[#This Row],[Close]],NA())</f>
        <v>#N/A</v>
      </c>
      <c r="I2714" t="e">
        <f ca="1">IF(tblAEX[[#This Row],[Close]]=MaxClose,tblAEX[[#This Row],[Close]],NA())</f>
        <v>#N/A</v>
      </c>
    </row>
    <row r="2715" spans="1:9" x14ac:dyDescent="0.25">
      <c r="A2715" s="1">
        <v>40406</v>
      </c>
      <c r="B2715">
        <v>324.5</v>
      </c>
      <c r="C2715">
        <v>325.37</v>
      </c>
      <c r="D2715">
        <v>320.19</v>
      </c>
      <c r="E2715">
        <v>323.14</v>
      </c>
      <c r="F2715" t="e">
        <f>IF(tblAEX[[#This Row],[Datum]]&lt;=INDEX(tblRecessie[Eind],MATCH(tblAEX[[#This Row],[Datum]],tblRecessie[Start])),1,NA())</f>
        <v>#N/A</v>
      </c>
      <c r="G2715" s="3">
        <f>tblAEX[[#This Row],[Close]]/INDEX(tblAEX[Close],MATCH(EDATE(tblAEX[[#This Row],[Datum]],-12),tblAEX[Datum]))-1</f>
        <v>0.12193597666828704</v>
      </c>
      <c r="H2715" t="e">
        <f ca="1">IF(tblAEX[[#This Row],[Close]]=MinClose,tblAEX[[#This Row],[Close]],NA())</f>
        <v>#N/A</v>
      </c>
      <c r="I2715" t="e">
        <f ca="1">IF(tblAEX[[#This Row],[Close]]=MaxClose,tblAEX[[#This Row],[Close]],NA())</f>
        <v>#N/A</v>
      </c>
    </row>
    <row r="2716" spans="1:9" x14ac:dyDescent="0.25">
      <c r="A2716" s="1">
        <v>40407</v>
      </c>
      <c r="B2716">
        <v>324.36</v>
      </c>
      <c r="C2716">
        <v>328.55</v>
      </c>
      <c r="D2716">
        <v>323.89999999999998</v>
      </c>
      <c r="E2716">
        <v>328.45</v>
      </c>
      <c r="F2716" t="e">
        <f>IF(tblAEX[[#This Row],[Datum]]&lt;=INDEX(tblRecessie[Eind],MATCH(tblAEX[[#This Row],[Datum]],tblRecessie[Start])),1,NA())</f>
        <v>#N/A</v>
      </c>
      <c r="G2716" s="3">
        <f>tblAEX[[#This Row],[Close]]/INDEX(tblAEX[Close],MATCH(EDATE(tblAEX[[#This Row],[Datum]],-12),tblAEX[Datum]))-1</f>
        <v>0.16467501152441399</v>
      </c>
      <c r="H2716" t="e">
        <f ca="1">IF(tblAEX[[#This Row],[Close]]=MinClose,tblAEX[[#This Row],[Close]],NA())</f>
        <v>#N/A</v>
      </c>
      <c r="I2716" t="e">
        <f ca="1">IF(tblAEX[[#This Row],[Close]]=MaxClose,tblAEX[[#This Row],[Close]],NA())</f>
        <v>#N/A</v>
      </c>
    </row>
    <row r="2717" spans="1:9" x14ac:dyDescent="0.25">
      <c r="A2717" s="1">
        <v>40408</v>
      </c>
      <c r="B2717">
        <v>327.06</v>
      </c>
      <c r="C2717">
        <v>328.47</v>
      </c>
      <c r="D2717">
        <v>325.10000000000002</v>
      </c>
      <c r="E2717">
        <v>327.67</v>
      </c>
      <c r="F2717" t="e">
        <f>IF(tblAEX[[#This Row],[Datum]]&lt;=INDEX(tblRecessie[Eind],MATCH(tblAEX[[#This Row],[Datum]],tblRecessie[Start])),1,NA())</f>
        <v>#N/A</v>
      </c>
      <c r="G2717" s="3">
        <f>tblAEX[[#This Row],[Close]]/INDEX(tblAEX[Close],MATCH(EDATE(tblAEX[[#This Row],[Datum]],-12),tblAEX[Datum]))-1</f>
        <v>0.1519018491176265</v>
      </c>
      <c r="H2717" t="e">
        <f ca="1">IF(tblAEX[[#This Row],[Close]]=MinClose,tblAEX[[#This Row],[Close]],NA())</f>
        <v>#N/A</v>
      </c>
      <c r="I2717" t="e">
        <f ca="1">IF(tblAEX[[#This Row],[Close]]=MaxClose,tblAEX[[#This Row],[Close]],NA())</f>
        <v>#N/A</v>
      </c>
    </row>
    <row r="2718" spans="1:9" x14ac:dyDescent="0.25">
      <c r="A2718" s="1">
        <v>40409</v>
      </c>
      <c r="B2718">
        <v>329.36</v>
      </c>
      <c r="C2718">
        <v>330.27</v>
      </c>
      <c r="D2718">
        <v>321.76</v>
      </c>
      <c r="E2718">
        <v>322.37</v>
      </c>
      <c r="F2718" t="e">
        <f>IF(tblAEX[[#This Row],[Datum]]&lt;=INDEX(tblRecessie[Eind],MATCH(tblAEX[[#This Row],[Datum]],tblRecessie[Start])),1,NA())</f>
        <v>#N/A</v>
      </c>
      <c r="G2718" s="3">
        <f>tblAEX[[#This Row],[Close]]/INDEX(tblAEX[Close],MATCH(EDATE(tblAEX[[#This Row],[Datum]],-12),tblAEX[Datum]))-1</f>
        <v>0.13490582643900728</v>
      </c>
      <c r="H2718" t="e">
        <f ca="1">IF(tblAEX[[#This Row],[Close]]=MinClose,tblAEX[[#This Row],[Close]],NA())</f>
        <v>#N/A</v>
      </c>
      <c r="I2718" t="e">
        <f ca="1">IF(tblAEX[[#This Row],[Close]]=MaxClose,tblAEX[[#This Row],[Close]],NA())</f>
        <v>#N/A</v>
      </c>
    </row>
    <row r="2719" spans="1:9" x14ac:dyDescent="0.25">
      <c r="A2719" s="1">
        <v>40410</v>
      </c>
      <c r="B2719">
        <v>321.64999999999998</v>
      </c>
      <c r="C2719">
        <v>323.22000000000003</v>
      </c>
      <c r="D2719">
        <v>317.45999999999998</v>
      </c>
      <c r="E2719">
        <v>318.02</v>
      </c>
      <c r="F2719" t="e">
        <f>IF(tblAEX[[#This Row],[Datum]]&lt;=INDEX(tblRecessie[Eind],MATCH(tblAEX[[#This Row],[Datum]],tblRecessie[Start])),1,NA())</f>
        <v>#N/A</v>
      </c>
      <c r="G2719" s="3">
        <f>tblAEX[[#This Row],[Close]]/INDEX(tblAEX[Close],MATCH(EDATE(tblAEX[[#This Row],[Datum]],-12),tblAEX[Datum]))-1</f>
        <v>0.10377620435929469</v>
      </c>
      <c r="H2719" t="e">
        <f ca="1">IF(tblAEX[[#This Row],[Close]]=MinClose,tblAEX[[#This Row],[Close]],NA())</f>
        <v>#N/A</v>
      </c>
      <c r="I2719" t="e">
        <f ca="1">IF(tblAEX[[#This Row],[Close]]=MaxClose,tblAEX[[#This Row],[Close]],NA())</f>
        <v>#N/A</v>
      </c>
    </row>
    <row r="2720" spans="1:9" x14ac:dyDescent="0.25">
      <c r="A2720" s="1">
        <v>40413</v>
      </c>
      <c r="B2720">
        <v>318.33</v>
      </c>
      <c r="C2720">
        <v>320.92</v>
      </c>
      <c r="D2720">
        <v>316.95</v>
      </c>
      <c r="E2720">
        <v>318.54000000000002</v>
      </c>
      <c r="F2720" t="e">
        <f>IF(tblAEX[[#This Row],[Datum]]&lt;=INDEX(tblRecessie[Eind],MATCH(tblAEX[[#This Row],[Datum]],tblRecessie[Start])),1,NA())</f>
        <v>#N/A</v>
      </c>
      <c r="G2720" s="3">
        <f>tblAEX[[#This Row],[Close]]/INDEX(tblAEX[Close],MATCH(EDATE(tblAEX[[#This Row],[Datum]],-12),tblAEX[Datum]))-1</f>
        <v>8.1666610071649437E-2</v>
      </c>
      <c r="H2720" t="e">
        <f ca="1">IF(tblAEX[[#This Row],[Close]]=MinClose,tblAEX[[#This Row],[Close]],NA())</f>
        <v>#N/A</v>
      </c>
      <c r="I2720" t="e">
        <f ca="1">IF(tblAEX[[#This Row],[Close]]=MaxClose,tblAEX[[#This Row],[Close]],NA())</f>
        <v>#N/A</v>
      </c>
    </row>
    <row r="2721" spans="1:9" x14ac:dyDescent="0.25">
      <c r="A2721" s="1">
        <v>40414</v>
      </c>
      <c r="B2721">
        <v>315.88</v>
      </c>
      <c r="C2721">
        <v>315.95</v>
      </c>
      <c r="D2721">
        <v>310.13</v>
      </c>
      <c r="E2721">
        <v>313.39</v>
      </c>
      <c r="F2721" t="e">
        <f>IF(tblAEX[[#This Row],[Datum]]&lt;=INDEX(tblRecessie[Eind],MATCH(tblAEX[[#This Row],[Datum]],tblRecessie[Start])),1,NA())</f>
        <v>#N/A</v>
      </c>
      <c r="G2721" s="3">
        <f>tblAEX[[#This Row],[Close]]/INDEX(tblAEX[Close],MATCH(EDATE(tblAEX[[#This Row],[Datum]],-12),tblAEX[Datum]))-1</f>
        <v>5.2067946824224443E-2</v>
      </c>
      <c r="H2721" t="e">
        <f ca="1">IF(tblAEX[[#This Row],[Close]]=MinClose,tblAEX[[#This Row],[Close]],NA())</f>
        <v>#N/A</v>
      </c>
      <c r="I2721" t="e">
        <f ca="1">IF(tblAEX[[#This Row],[Close]]=MaxClose,tblAEX[[#This Row],[Close]],NA())</f>
        <v>#N/A</v>
      </c>
    </row>
    <row r="2722" spans="1:9" x14ac:dyDescent="0.25">
      <c r="A2722" s="1">
        <v>40415</v>
      </c>
      <c r="B2722">
        <v>312.39999999999998</v>
      </c>
      <c r="C2722">
        <v>314.58999999999997</v>
      </c>
      <c r="D2722">
        <v>308.47000000000003</v>
      </c>
      <c r="E2722">
        <v>311.72000000000003</v>
      </c>
      <c r="F2722" t="e">
        <f>IF(tblAEX[[#This Row],[Datum]]&lt;=INDEX(tblRecessie[Eind],MATCH(tblAEX[[#This Row],[Datum]],tblRecessie[Start])),1,NA())</f>
        <v>#N/A</v>
      </c>
      <c r="G2722" s="3">
        <f>tblAEX[[#This Row],[Close]]/INDEX(tblAEX[Close],MATCH(EDATE(tblAEX[[#This Row],[Datum]],-12),tblAEX[Datum]))-1</f>
        <v>3.896277038962781E-2</v>
      </c>
      <c r="H2722" t="e">
        <f ca="1">IF(tblAEX[[#This Row],[Close]]=MinClose,tblAEX[[#This Row],[Close]],NA())</f>
        <v>#N/A</v>
      </c>
      <c r="I2722" t="e">
        <f ca="1">IF(tblAEX[[#This Row],[Close]]=MaxClose,tblAEX[[#This Row],[Close]],NA())</f>
        <v>#N/A</v>
      </c>
    </row>
    <row r="2723" spans="1:9" x14ac:dyDescent="0.25">
      <c r="A2723" s="1">
        <v>40416</v>
      </c>
      <c r="B2723">
        <v>314.77999999999997</v>
      </c>
      <c r="C2723">
        <v>315.36</v>
      </c>
      <c r="D2723">
        <v>312.33</v>
      </c>
      <c r="E2723">
        <v>314.22000000000003</v>
      </c>
      <c r="F2723" t="e">
        <f>IF(tblAEX[[#This Row],[Datum]]&lt;=INDEX(tblRecessie[Eind],MATCH(tblAEX[[#This Row],[Datum]],tblRecessie[Start])),1,NA())</f>
        <v>#N/A</v>
      </c>
      <c r="G2723" s="3">
        <f>tblAEX[[#This Row],[Close]]/INDEX(tblAEX[Close],MATCH(EDATE(tblAEX[[#This Row],[Datum]],-12),tblAEX[Datum]))-1</f>
        <v>5.2169836592553143E-2</v>
      </c>
      <c r="H2723" t="e">
        <f ca="1">IF(tblAEX[[#This Row],[Close]]=MinClose,tblAEX[[#This Row],[Close]],NA())</f>
        <v>#N/A</v>
      </c>
      <c r="I2723" t="e">
        <f ca="1">IF(tblAEX[[#This Row],[Close]]=MaxClose,tblAEX[[#This Row],[Close]],NA())</f>
        <v>#N/A</v>
      </c>
    </row>
    <row r="2724" spans="1:9" x14ac:dyDescent="0.25">
      <c r="A2724" s="1">
        <v>40417</v>
      </c>
      <c r="B2724">
        <v>312.81</v>
      </c>
      <c r="C2724">
        <v>317.20999999999998</v>
      </c>
      <c r="D2724">
        <v>311.27</v>
      </c>
      <c r="E2724">
        <v>317.04000000000002</v>
      </c>
      <c r="F2724" t="e">
        <f>IF(tblAEX[[#This Row],[Datum]]&lt;=INDEX(tblRecessie[Eind],MATCH(tblAEX[[#This Row],[Datum]],tblRecessie[Start])),1,NA())</f>
        <v>#N/A</v>
      </c>
      <c r="G2724" s="3">
        <f>tblAEX[[#This Row],[Close]]/INDEX(tblAEX[Close],MATCH(EDATE(tblAEX[[#This Row],[Datum]],-12),tblAEX[Datum]))-1</f>
        <v>6.7834287638935731E-2</v>
      </c>
      <c r="H2724" t="e">
        <f ca="1">IF(tblAEX[[#This Row],[Close]]=MinClose,tblAEX[[#This Row],[Close]],NA())</f>
        <v>#N/A</v>
      </c>
      <c r="I2724" t="e">
        <f ca="1">IF(tblAEX[[#This Row],[Close]]=MaxClose,tblAEX[[#This Row],[Close]],NA())</f>
        <v>#N/A</v>
      </c>
    </row>
    <row r="2725" spans="1:9" x14ac:dyDescent="0.25">
      <c r="A2725" s="1">
        <v>40420</v>
      </c>
      <c r="B2725">
        <v>318.64</v>
      </c>
      <c r="C2725">
        <v>318.86</v>
      </c>
      <c r="D2725">
        <v>314.57</v>
      </c>
      <c r="E2725">
        <v>315.55</v>
      </c>
      <c r="F2725" t="e">
        <f>IF(tblAEX[[#This Row],[Datum]]&lt;=INDEX(tblRecessie[Eind],MATCH(tblAEX[[#This Row],[Datum]],tblRecessie[Start])),1,NA())</f>
        <v>#N/A</v>
      </c>
      <c r="G2725" s="3">
        <f>tblAEX[[#This Row],[Close]]/INDEX(tblAEX[Close],MATCH(EDATE(tblAEX[[#This Row],[Datum]],-12),tblAEX[Datum]))-1</f>
        <v>5.1132578281146035E-2</v>
      </c>
      <c r="H2725" t="e">
        <f ca="1">IF(tblAEX[[#This Row],[Close]]=MinClose,tblAEX[[#This Row],[Close]],NA())</f>
        <v>#N/A</v>
      </c>
      <c r="I2725" t="e">
        <f ca="1">IF(tblAEX[[#This Row],[Close]]=MaxClose,tblAEX[[#This Row],[Close]],NA())</f>
        <v>#N/A</v>
      </c>
    </row>
    <row r="2726" spans="1:9" x14ac:dyDescent="0.25">
      <c r="A2726" s="1">
        <v>40421</v>
      </c>
      <c r="B2726">
        <v>311.36</v>
      </c>
      <c r="C2726">
        <v>316.47000000000003</v>
      </c>
      <c r="D2726">
        <v>311.05</v>
      </c>
      <c r="E2726">
        <v>316.47000000000003</v>
      </c>
      <c r="F2726" t="e">
        <f>IF(tblAEX[[#This Row],[Datum]]&lt;=INDEX(tblRecessie[Eind],MATCH(tblAEX[[#This Row],[Datum]],tblRecessie[Start])),1,NA())</f>
        <v>#N/A</v>
      </c>
      <c r="G2726" s="3">
        <f>tblAEX[[#This Row],[Close]]/INDEX(tblAEX[Close],MATCH(EDATE(tblAEX[[#This Row],[Datum]],-12),tblAEX[Datum]))-1</f>
        <v>6.8181051068282539E-2</v>
      </c>
      <c r="H2726" t="e">
        <f ca="1">IF(tblAEX[[#This Row],[Close]]=MinClose,tblAEX[[#This Row],[Close]],NA())</f>
        <v>#N/A</v>
      </c>
      <c r="I2726" t="e">
        <f ca="1">IF(tblAEX[[#This Row],[Close]]=MaxClose,tblAEX[[#This Row],[Close]],NA())</f>
        <v>#N/A</v>
      </c>
    </row>
    <row r="2727" spans="1:9" x14ac:dyDescent="0.25">
      <c r="A2727" s="1">
        <v>40422</v>
      </c>
      <c r="B2727">
        <v>318.08</v>
      </c>
      <c r="C2727">
        <v>325.92</v>
      </c>
      <c r="D2727">
        <v>315.51</v>
      </c>
      <c r="E2727">
        <v>325.52</v>
      </c>
      <c r="F2727" t="e">
        <f>IF(tblAEX[[#This Row],[Datum]]&lt;=INDEX(tblRecessie[Eind],MATCH(tblAEX[[#This Row],[Datum]],tblRecessie[Start])),1,NA())</f>
        <v>#N/A</v>
      </c>
      <c r="G2727" s="3">
        <f>tblAEX[[#This Row],[Close]]/INDEX(tblAEX[Close],MATCH(EDATE(tblAEX[[#This Row],[Datum]],-12),tblAEX[Datum]))-1</f>
        <v>0.11862542955326449</v>
      </c>
      <c r="H2727" t="e">
        <f ca="1">IF(tblAEX[[#This Row],[Close]]=MinClose,tblAEX[[#This Row],[Close]],NA())</f>
        <v>#N/A</v>
      </c>
      <c r="I2727" t="e">
        <f ca="1">IF(tblAEX[[#This Row],[Close]]=MaxClose,tblAEX[[#This Row],[Close]],NA())</f>
        <v>#N/A</v>
      </c>
    </row>
    <row r="2728" spans="1:9" x14ac:dyDescent="0.25">
      <c r="A2728" s="1">
        <v>40423</v>
      </c>
      <c r="B2728">
        <v>324.68</v>
      </c>
      <c r="C2728">
        <v>327.69</v>
      </c>
      <c r="D2728">
        <v>323.87</v>
      </c>
      <c r="E2728">
        <v>326.57</v>
      </c>
      <c r="F2728" t="e">
        <f>IF(tblAEX[[#This Row],[Datum]]&lt;=INDEX(tblRecessie[Eind],MATCH(tblAEX[[#This Row],[Datum]],tblRecessie[Start])),1,NA())</f>
        <v>#N/A</v>
      </c>
      <c r="G2728" s="3">
        <f>tblAEX[[#This Row],[Close]]/INDEX(tblAEX[Close],MATCH(EDATE(tblAEX[[#This Row],[Datum]],-12),tblAEX[Datum]))-1</f>
        <v>0.12980453208787401</v>
      </c>
      <c r="H2728" t="e">
        <f ca="1">IF(tblAEX[[#This Row],[Close]]=MinClose,tblAEX[[#This Row],[Close]],NA())</f>
        <v>#N/A</v>
      </c>
      <c r="I2728" t="e">
        <f ca="1">IF(tblAEX[[#This Row],[Close]]=MaxClose,tblAEX[[#This Row],[Close]],NA())</f>
        <v>#N/A</v>
      </c>
    </row>
    <row r="2729" spans="1:9" x14ac:dyDescent="0.25">
      <c r="A2729" s="1">
        <v>40424</v>
      </c>
      <c r="B2729">
        <v>327.87</v>
      </c>
      <c r="C2729">
        <v>332.48</v>
      </c>
      <c r="D2729">
        <v>326.82</v>
      </c>
      <c r="E2729">
        <v>329.35</v>
      </c>
      <c r="F2729" t="e">
        <f>IF(tblAEX[[#This Row],[Datum]]&lt;=INDEX(tblRecessie[Eind],MATCH(tblAEX[[#This Row],[Datum]],tblRecessie[Start])),1,NA())</f>
        <v>#N/A</v>
      </c>
      <c r="G2729" s="3">
        <f>tblAEX[[#This Row],[Close]]/INDEX(tblAEX[Close],MATCH(EDATE(tblAEX[[#This Row],[Datum]],-12),tblAEX[Datum]))-1</f>
        <v>0.13957994533061147</v>
      </c>
      <c r="H2729" t="e">
        <f ca="1">IF(tblAEX[[#This Row],[Close]]=MinClose,tblAEX[[#This Row],[Close]],NA())</f>
        <v>#N/A</v>
      </c>
      <c r="I2729" t="e">
        <f ca="1">IF(tblAEX[[#This Row],[Close]]=MaxClose,tblAEX[[#This Row],[Close]],NA())</f>
        <v>#N/A</v>
      </c>
    </row>
    <row r="2730" spans="1:9" x14ac:dyDescent="0.25">
      <c r="A2730" s="1">
        <v>40427</v>
      </c>
      <c r="B2730">
        <v>331.28</v>
      </c>
      <c r="C2730">
        <v>331.38</v>
      </c>
      <c r="D2730">
        <v>329.38</v>
      </c>
      <c r="E2730">
        <v>330.53</v>
      </c>
      <c r="F2730" t="e">
        <f>IF(tblAEX[[#This Row],[Datum]]&lt;=INDEX(tblRecessie[Eind],MATCH(tblAEX[[#This Row],[Datum]],tblRecessie[Start])),1,NA())</f>
        <v>#N/A</v>
      </c>
      <c r="G2730" s="3">
        <f>tblAEX[[#This Row],[Close]]/INDEX(tblAEX[Close],MATCH(EDATE(tblAEX[[#This Row],[Datum]],-12),tblAEX[Datum]))-1</f>
        <v>0.12747305225815242</v>
      </c>
      <c r="H2730" t="e">
        <f ca="1">IF(tblAEX[[#This Row],[Close]]=MinClose,tblAEX[[#This Row],[Close]],NA())</f>
        <v>#N/A</v>
      </c>
      <c r="I2730" t="e">
        <f ca="1">IF(tblAEX[[#This Row],[Close]]=MaxClose,tblAEX[[#This Row],[Close]],NA())</f>
        <v>#N/A</v>
      </c>
    </row>
    <row r="2731" spans="1:9" x14ac:dyDescent="0.25">
      <c r="A2731" s="1">
        <v>40428</v>
      </c>
      <c r="B2731">
        <v>329.73</v>
      </c>
      <c r="C2731">
        <v>330.17</v>
      </c>
      <c r="D2731">
        <v>325.86</v>
      </c>
      <c r="E2731">
        <v>327.76</v>
      </c>
      <c r="F2731" t="e">
        <f>IF(tblAEX[[#This Row],[Datum]]&lt;=INDEX(tblRecessie[Eind],MATCH(tblAEX[[#This Row],[Datum]],tblRecessie[Start])),1,NA())</f>
        <v>#N/A</v>
      </c>
      <c r="G2731" s="3">
        <f>tblAEX[[#This Row],[Close]]/INDEX(tblAEX[Close],MATCH(EDATE(tblAEX[[#This Row],[Datum]],-12),tblAEX[Datum]))-1</f>
        <v>9.8354612781072825E-2</v>
      </c>
      <c r="H2731" t="e">
        <f ca="1">IF(tblAEX[[#This Row],[Close]]=MinClose,tblAEX[[#This Row],[Close]],NA())</f>
        <v>#N/A</v>
      </c>
      <c r="I2731" t="e">
        <f ca="1">IF(tblAEX[[#This Row],[Close]]=MaxClose,tblAEX[[#This Row],[Close]],NA())</f>
        <v>#N/A</v>
      </c>
    </row>
    <row r="2732" spans="1:9" x14ac:dyDescent="0.25">
      <c r="A2732" s="1">
        <v>40429</v>
      </c>
      <c r="B2732">
        <v>326.32</v>
      </c>
      <c r="C2732">
        <v>332.05</v>
      </c>
      <c r="D2732">
        <v>324.91000000000003</v>
      </c>
      <c r="E2732">
        <v>331.43</v>
      </c>
      <c r="F2732" t="e">
        <f>IF(tblAEX[[#This Row],[Datum]]&lt;=INDEX(tblRecessie[Eind],MATCH(tblAEX[[#This Row],[Datum]],tblRecessie[Start])),1,NA())</f>
        <v>#N/A</v>
      </c>
      <c r="G2732" s="3">
        <f>tblAEX[[#This Row],[Close]]/INDEX(tblAEX[Close],MATCH(EDATE(tblAEX[[#This Row],[Datum]],-12),tblAEX[Datum]))-1</f>
        <v>0.1017918287290982</v>
      </c>
      <c r="H2732" t="e">
        <f ca="1">IF(tblAEX[[#This Row],[Close]]=MinClose,tblAEX[[#This Row],[Close]],NA())</f>
        <v>#N/A</v>
      </c>
      <c r="I2732" t="e">
        <f ca="1">IF(tblAEX[[#This Row],[Close]]=MaxClose,tblAEX[[#This Row],[Close]],NA())</f>
        <v>#N/A</v>
      </c>
    </row>
    <row r="2733" spans="1:9" x14ac:dyDescent="0.25">
      <c r="A2733" s="1">
        <v>40430</v>
      </c>
      <c r="B2733">
        <v>330.84</v>
      </c>
      <c r="C2733">
        <v>335.18</v>
      </c>
      <c r="D2733">
        <v>329.86</v>
      </c>
      <c r="E2733">
        <v>334.59</v>
      </c>
      <c r="F2733" t="e">
        <f>IF(tblAEX[[#This Row],[Datum]]&lt;=INDEX(tblRecessie[Eind],MATCH(tblAEX[[#This Row],[Datum]],tblRecessie[Start])),1,NA())</f>
        <v>#N/A</v>
      </c>
      <c r="G2733" s="3">
        <f>tblAEX[[#This Row],[Close]]/INDEX(tblAEX[Close],MATCH(EDATE(tblAEX[[#This Row],[Datum]],-12),tblAEX[Datum]))-1</f>
        <v>9.9720624486441922E-2</v>
      </c>
      <c r="H2733" t="e">
        <f ca="1">IF(tblAEX[[#This Row],[Close]]=MinClose,tblAEX[[#This Row],[Close]],NA())</f>
        <v>#N/A</v>
      </c>
      <c r="I2733" t="e">
        <f ca="1">IF(tblAEX[[#This Row],[Close]]=MaxClose,tblAEX[[#This Row],[Close]],NA())</f>
        <v>#N/A</v>
      </c>
    </row>
    <row r="2734" spans="1:9" x14ac:dyDescent="0.25">
      <c r="A2734" s="1">
        <v>40431</v>
      </c>
      <c r="B2734">
        <v>333.32</v>
      </c>
      <c r="C2734">
        <v>335.24</v>
      </c>
      <c r="D2734">
        <v>332.76</v>
      </c>
      <c r="E2734">
        <v>334.96</v>
      </c>
      <c r="F2734" t="e">
        <f>IF(tblAEX[[#This Row],[Datum]]&lt;=INDEX(tblRecessie[Eind],MATCH(tblAEX[[#This Row],[Datum]],tblRecessie[Start])),1,NA())</f>
        <v>#N/A</v>
      </c>
      <c r="G2734" s="3">
        <f>tblAEX[[#This Row],[Close]]/INDEX(tblAEX[Close],MATCH(EDATE(tblAEX[[#This Row],[Datum]],-12),tblAEX[Datum]))-1</f>
        <v>9.4747851096512514E-2</v>
      </c>
      <c r="H2734" t="e">
        <f ca="1">IF(tblAEX[[#This Row],[Close]]=MinClose,tblAEX[[#This Row],[Close]],NA())</f>
        <v>#N/A</v>
      </c>
      <c r="I2734" t="e">
        <f ca="1">IF(tblAEX[[#This Row],[Close]]=MaxClose,tblAEX[[#This Row],[Close]],NA())</f>
        <v>#N/A</v>
      </c>
    </row>
    <row r="2735" spans="1:9" x14ac:dyDescent="0.25">
      <c r="A2735" s="1">
        <v>40434</v>
      </c>
      <c r="B2735">
        <v>338.74</v>
      </c>
      <c r="C2735">
        <v>339.4</v>
      </c>
      <c r="D2735">
        <v>336.9</v>
      </c>
      <c r="E2735">
        <v>337.27</v>
      </c>
      <c r="F2735" t="e">
        <f>IF(tblAEX[[#This Row],[Datum]]&lt;=INDEX(tblRecessie[Eind],MATCH(tblAEX[[#This Row],[Datum]],tblRecessie[Start])),1,NA())</f>
        <v>#N/A</v>
      </c>
      <c r="G2735" s="3">
        <f>tblAEX[[#This Row],[Close]]/INDEX(tblAEX[Close],MATCH(EDATE(tblAEX[[#This Row],[Datum]],-12),tblAEX[Datum]))-1</f>
        <v>9.5032467532467413E-2</v>
      </c>
      <c r="H2735" t="e">
        <f ca="1">IF(tblAEX[[#This Row],[Close]]=MinClose,tblAEX[[#This Row],[Close]],NA())</f>
        <v>#N/A</v>
      </c>
      <c r="I2735" t="e">
        <f ca="1">IF(tblAEX[[#This Row],[Close]]=MaxClose,tblAEX[[#This Row],[Close]],NA())</f>
        <v>#N/A</v>
      </c>
    </row>
    <row r="2736" spans="1:9" x14ac:dyDescent="0.25">
      <c r="A2736" s="1">
        <v>40435</v>
      </c>
      <c r="B2736">
        <v>336.94</v>
      </c>
      <c r="C2736">
        <v>337.81</v>
      </c>
      <c r="D2736">
        <v>335.12</v>
      </c>
      <c r="E2736">
        <v>336.73</v>
      </c>
      <c r="F2736" t="e">
        <f>IF(tblAEX[[#This Row],[Datum]]&lt;=INDEX(tblRecessie[Eind],MATCH(tblAEX[[#This Row],[Datum]],tblRecessie[Start])),1,NA())</f>
        <v>#N/A</v>
      </c>
      <c r="G2736" s="3">
        <f>tblAEX[[#This Row],[Close]]/INDEX(tblAEX[Close],MATCH(EDATE(tblAEX[[#This Row],[Datum]],-12),tblAEX[Datum]))-1</f>
        <v>9.7197784294558609E-2</v>
      </c>
      <c r="H2736" t="e">
        <f ca="1">IF(tblAEX[[#This Row],[Close]]=MinClose,tblAEX[[#This Row],[Close]],NA())</f>
        <v>#N/A</v>
      </c>
      <c r="I2736" t="e">
        <f ca="1">IF(tblAEX[[#This Row],[Close]]=MaxClose,tblAEX[[#This Row],[Close]],NA())</f>
        <v>#N/A</v>
      </c>
    </row>
    <row r="2737" spans="1:9" x14ac:dyDescent="0.25">
      <c r="A2737" s="1">
        <v>40436</v>
      </c>
      <c r="B2737">
        <v>336.98</v>
      </c>
      <c r="C2737">
        <v>337.48</v>
      </c>
      <c r="D2737">
        <v>333.77</v>
      </c>
      <c r="E2737">
        <v>335.86</v>
      </c>
      <c r="F2737" t="e">
        <f>IF(tblAEX[[#This Row],[Datum]]&lt;=INDEX(tblRecessie[Eind],MATCH(tblAEX[[#This Row],[Datum]],tblRecessie[Start])),1,NA())</f>
        <v>#N/A</v>
      </c>
      <c r="G2737" s="3">
        <f>tblAEX[[#This Row],[Close]]/INDEX(tblAEX[Close],MATCH(EDATE(tblAEX[[#This Row],[Datum]],-12),tblAEX[Datum]))-1</f>
        <v>8.9146155592307874E-2</v>
      </c>
      <c r="H2737" t="e">
        <f ca="1">IF(tblAEX[[#This Row],[Close]]=MinClose,tblAEX[[#This Row],[Close]],NA())</f>
        <v>#N/A</v>
      </c>
      <c r="I2737" t="e">
        <f ca="1">IF(tblAEX[[#This Row],[Close]]=MaxClose,tblAEX[[#This Row],[Close]],NA())</f>
        <v>#N/A</v>
      </c>
    </row>
    <row r="2738" spans="1:9" x14ac:dyDescent="0.25">
      <c r="A2738" s="1">
        <v>40437</v>
      </c>
      <c r="B2738">
        <v>335.84</v>
      </c>
      <c r="C2738">
        <v>336.61</v>
      </c>
      <c r="D2738">
        <v>334.28</v>
      </c>
      <c r="E2738">
        <v>334.67</v>
      </c>
      <c r="F2738" t="e">
        <f>IF(tblAEX[[#This Row],[Datum]]&lt;=INDEX(tblRecessie[Eind],MATCH(tblAEX[[#This Row],[Datum]],tblRecessie[Start])),1,NA())</f>
        <v>#N/A</v>
      </c>
      <c r="G2738" s="3">
        <f>tblAEX[[#This Row],[Close]]/INDEX(tblAEX[Close],MATCH(EDATE(tblAEX[[#This Row],[Datum]],-12),tblAEX[Datum]))-1</f>
        <v>7.0053715308863174E-2</v>
      </c>
      <c r="H2738" t="e">
        <f ca="1">IF(tblAEX[[#This Row],[Close]]=MinClose,tblAEX[[#This Row],[Close]],NA())</f>
        <v>#N/A</v>
      </c>
      <c r="I2738" t="e">
        <f ca="1">IF(tblAEX[[#This Row],[Close]]=MaxClose,tblAEX[[#This Row],[Close]],NA())</f>
        <v>#N/A</v>
      </c>
    </row>
    <row r="2739" spans="1:9" x14ac:dyDescent="0.25">
      <c r="A2739" s="1">
        <v>40438</v>
      </c>
      <c r="B2739">
        <v>337.63</v>
      </c>
      <c r="C2739">
        <v>338.94</v>
      </c>
      <c r="D2739">
        <v>334.42</v>
      </c>
      <c r="E2739">
        <v>334.54</v>
      </c>
      <c r="F2739" t="e">
        <f>IF(tblAEX[[#This Row],[Datum]]&lt;=INDEX(tblRecessie[Eind],MATCH(tblAEX[[#This Row],[Datum]],tblRecessie[Start])),1,NA())</f>
        <v>#N/A</v>
      </c>
      <c r="G2739" s="3">
        <f>tblAEX[[#This Row],[Close]]/INDEX(tblAEX[Close],MATCH(EDATE(tblAEX[[#This Row],[Datum]],-12),tblAEX[Datum]))-1</f>
        <v>6.5821332993500681E-2</v>
      </c>
      <c r="H2739" t="e">
        <f ca="1">IF(tblAEX[[#This Row],[Close]]=MinClose,tblAEX[[#This Row],[Close]],NA())</f>
        <v>#N/A</v>
      </c>
      <c r="I2739" t="e">
        <f ca="1">IF(tblAEX[[#This Row],[Close]]=MaxClose,tblAEX[[#This Row],[Close]],NA())</f>
        <v>#N/A</v>
      </c>
    </row>
    <row r="2740" spans="1:9" x14ac:dyDescent="0.25">
      <c r="A2740" s="1">
        <v>40441</v>
      </c>
      <c r="B2740">
        <v>336.27</v>
      </c>
      <c r="C2740">
        <v>340.19</v>
      </c>
      <c r="D2740">
        <v>336.27</v>
      </c>
      <c r="E2740">
        <v>339.81</v>
      </c>
      <c r="F2740" t="e">
        <f>IF(tblAEX[[#This Row],[Datum]]&lt;=INDEX(tblRecessie[Eind],MATCH(tblAEX[[#This Row],[Datum]],tblRecessie[Start])),1,NA())</f>
        <v>#N/A</v>
      </c>
      <c r="G2740" s="3">
        <f>tblAEX[[#This Row],[Close]]/INDEX(tblAEX[Close],MATCH(EDATE(tblAEX[[#This Row],[Datum]],-12),tblAEX[Datum]))-1</f>
        <v>8.3474157446672859E-2</v>
      </c>
      <c r="H2740" t="e">
        <f ca="1">IF(tblAEX[[#This Row],[Close]]=MinClose,tblAEX[[#This Row],[Close]],NA())</f>
        <v>#N/A</v>
      </c>
      <c r="I2740" t="e">
        <f ca="1">IF(tblAEX[[#This Row],[Close]]=MaxClose,tblAEX[[#This Row],[Close]],NA())</f>
        <v>#N/A</v>
      </c>
    </row>
    <row r="2741" spans="1:9" x14ac:dyDescent="0.25">
      <c r="A2741" s="1">
        <v>40442</v>
      </c>
      <c r="B2741">
        <v>339.28</v>
      </c>
      <c r="C2741">
        <v>342.35</v>
      </c>
      <c r="D2741">
        <v>338.94</v>
      </c>
      <c r="E2741">
        <v>338.94</v>
      </c>
      <c r="F2741" t="e">
        <f>IF(tblAEX[[#This Row],[Datum]]&lt;=INDEX(tblRecessie[Eind],MATCH(tblAEX[[#This Row],[Datum]],tblRecessie[Start])),1,NA())</f>
        <v>#N/A</v>
      </c>
      <c r="G2741" s="3">
        <f>tblAEX[[#This Row],[Close]]/INDEX(tblAEX[Close],MATCH(EDATE(tblAEX[[#This Row],[Datum]],-12),tblAEX[Datum]))-1</f>
        <v>8.8649065330506982E-2</v>
      </c>
      <c r="H2741" t="e">
        <f ca="1">IF(tblAEX[[#This Row],[Close]]=MinClose,tblAEX[[#This Row],[Close]],NA())</f>
        <v>#N/A</v>
      </c>
      <c r="I2741" t="e">
        <f ca="1">IF(tblAEX[[#This Row],[Close]]=MaxClose,tblAEX[[#This Row],[Close]],NA())</f>
        <v>#N/A</v>
      </c>
    </row>
    <row r="2742" spans="1:9" x14ac:dyDescent="0.25">
      <c r="A2742" s="1">
        <v>40443</v>
      </c>
      <c r="B2742">
        <v>339.55</v>
      </c>
      <c r="C2742">
        <v>339.55</v>
      </c>
      <c r="D2742">
        <v>334.08</v>
      </c>
      <c r="E2742">
        <v>334.35</v>
      </c>
      <c r="F2742" t="e">
        <f>IF(tblAEX[[#This Row],[Datum]]&lt;=INDEX(tblRecessie[Eind],MATCH(tblAEX[[#This Row],[Datum]],tblRecessie[Start])),1,NA())</f>
        <v>#N/A</v>
      </c>
      <c r="G2742" s="3">
        <f>tblAEX[[#This Row],[Close]]/INDEX(tblAEX[Close],MATCH(EDATE(tblAEX[[#This Row],[Datum]],-12),tblAEX[Datum]))-1</f>
        <v>6.916730621642353E-2</v>
      </c>
      <c r="H2742" t="e">
        <f ca="1">IF(tblAEX[[#This Row],[Close]]=MinClose,tblAEX[[#This Row],[Close]],NA())</f>
        <v>#N/A</v>
      </c>
      <c r="I2742" t="e">
        <f ca="1">IF(tblAEX[[#This Row],[Close]]=MaxClose,tblAEX[[#This Row],[Close]],NA())</f>
        <v>#N/A</v>
      </c>
    </row>
    <row r="2743" spans="1:9" x14ac:dyDescent="0.25">
      <c r="A2743" s="1">
        <v>40444</v>
      </c>
      <c r="B2743">
        <v>336.4</v>
      </c>
      <c r="C2743">
        <v>336.79</v>
      </c>
      <c r="D2743">
        <v>329.38</v>
      </c>
      <c r="E2743">
        <v>332.82</v>
      </c>
      <c r="F2743" t="e">
        <f>IF(tblAEX[[#This Row],[Datum]]&lt;=INDEX(tblRecessie[Eind],MATCH(tblAEX[[#This Row],[Datum]],tblRecessie[Start])),1,NA())</f>
        <v>#N/A</v>
      </c>
      <c r="G2743" s="3">
        <f>tblAEX[[#This Row],[Close]]/INDEX(tblAEX[Close],MATCH(EDATE(tblAEX[[#This Row],[Datum]],-12),tblAEX[Datum]))-1</f>
        <v>6.2101097778912262E-2</v>
      </c>
      <c r="H2743" t="e">
        <f ca="1">IF(tblAEX[[#This Row],[Close]]=MinClose,tblAEX[[#This Row],[Close]],NA())</f>
        <v>#N/A</v>
      </c>
      <c r="I2743" t="e">
        <f ca="1">IF(tblAEX[[#This Row],[Close]]=MaxClose,tblAEX[[#This Row],[Close]],NA())</f>
        <v>#N/A</v>
      </c>
    </row>
    <row r="2744" spans="1:9" x14ac:dyDescent="0.25">
      <c r="A2744" s="1">
        <v>40445</v>
      </c>
      <c r="B2744">
        <v>330.89</v>
      </c>
      <c r="C2744">
        <v>338.48</v>
      </c>
      <c r="D2744">
        <v>330.78</v>
      </c>
      <c r="E2744">
        <v>337.85</v>
      </c>
      <c r="F2744" t="e">
        <f>IF(tblAEX[[#This Row],[Datum]]&lt;=INDEX(tblRecessie[Eind],MATCH(tblAEX[[#This Row],[Datum]],tblRecessie[Start])),1,NA())</f>
        <v>#N/A</v>
      </c>
      <c r="G2744" s="3">
        <f>tblAEX[[#This Row],[Close]]/INDEX(tblAEX[Close],MATCH(EDATE(tblAEX[[#This Row],[Datum]],-12),tblAEX[Datum]))-1</f>
        <v>9.5066770387657318E-2</v>
      </c>
      <c r="H2744" t="e">
        <f ca="1">IF(tblAEX[[#This Row],[Close]]=MinClose,tblAEX[[#This Row],[Close]],NA())</f>
        <v>#N/A</v>
      </c>
      <c r="I2744" t="e">
        <f ca="1">IF(tblAEX[[#This Row],[Close]]=MaxClose,tblAEX[[#This Row],[Close]],NA())</f>
        <v>#N/A</v>
      </c>
    </row>
    <row r="2745" spans="1:9" x14ac:dyDescent="0.25">
      <c r="A2745" s="1">
        <v>40448</v>
      </c>
      <c r="B2745">
        <v>338.91</v>
      </c>
      <c r="C2745">
        <v>340.01</v>
      </c>
      <c r="D2745">
        <v>337.02</v>
      </c>
      <c r="E2745">
        <v>337.17</v>
      </c>
      <c r="F2745" t="e">
        <f>IF(tblAEX[[#This Row],[Datum]]&lt;=INDEX(tblRecessie[Eind],MATCH(tblAEX[[#This Row],[Datum]],tblRecessie[Start])),1,NA())</f>
        <v>#N/A</v>
      </c>
      <c r="G2745" s="3">
        <f>tblAEX[[#This Row],[Close]]/INDEX(tblAEX[Close],MATCH(EDATE(tblAEX[[#This Row],[Datum]],-12),tblAEX[Datum]))-1</f>
        <v>0.10319667571900681</v>
      </c>
      <c r="H2745" t="e">
        <f ca="1">IF(tblAEX[[#This Row],[Close]]=MinClose,tblAEX[[#This Row],[Close]],NA())</f>
        <v>#N/A</v>
      </c>
      <c r="I2745" t="e">
        <f ca="1">IF(tblAEX[[#This Row],[Close]]=MaxClose,tblAEX[[#This Row],[Close]],NA())</f>
        <v>#N/A</v>
      </c>
    </row>
    <row r="2746" spans="1:9" x14ac:dyDescent="0.25">
      <c r="A2746" s="1">
        <v>40449</v>
      </c>
      <c r="B2746">
        <v>336.4</v>
      </c>
      <c r="C2746">
        <v>338.82</v>
      </c>
      <c r="D2746">
        <v>333.41</v>
      </c>
      <c r="E2746">
        <v>338.17</v>
      </c>
      <c r="F2746" t="e">
        <f>IF(tblAEX[[#This Row],[Datum]]&lt;=INDEX(tblRecessie[Eind],MATCH(tblAEX[[#This Row],[Datum]],tblRecessie[Start])),1,NA())</f>
        <v>#N/A</v>
      </c>
      <c r="G2746" s="3">
        <f>tblAEX[[#This Row],[Close]]/INDEX(tblAEX[Close],MATCH(EDATE(tblAEX[[#This Row],[Datum]],-12),tblAEX[Datum]))-1</f>
        <v>8.4225713369669997E-2</v>
      </c>
      <c r="H2746" t="e">
        <f ca="1">IF(tblAEX[[#This Row],[Close]]=MinClose,tblAEX[[#This Row],[Close]],NA())</f>
        <v>#N/A</v>
      </c>
      <c r="I2746" t="e">
        <f ca="1">IF(tblAEX[[#This Row],[Close]]=MaxClose,tblAEX[[#This Row],[Close]],NA())</f>
        <v>#N/A</v>
      </c>
    </row>
    <row r="2747" spans="1:9" x14ac:dyDescent="0.25">
      <c r="A2747" s="1">
        <v>40450</v>
      </c>
      <c r="B2747">
        <v>339.6</v>
      </c>
      <c r="C2747">
        <v>340.99</v>
      </c>
      <c r="D2747">
        <v>334.97</v>
      </c>
      <c r="E2747">
        <v>335.85</v>
      </c>
      <c r="F2747" t="e">
        <f>IF(tblAEX[[#This Row],[Datum]]&lt;=INDEX(tblRecessie[Eind],MATCH(tblAEX[[#This Row],[Datum]],tblRecessie[Start])),1,NA())</f>
        <v>#N/A</v>
      </c>
      <c r="G2747" s="3">
        <f>tblAEX[[#This Row],[Close]]/INDEX(tblAEX[Close],MATCH(EDATE(tblAEX[[#This Row],[Datum]],-12),tblAEX[Datum]))-1</f>
        <v>7.6028450595924779E-2</v>
      </c>
      <c r="H2747" t="e">
        <f ca="1">IF(tblAEX[[#This Row],[Close]]=MinClose,tblAEX[[#This Row],[Close]],NA())</f>
        <v>#N/A</v>
      </c>
      <c r="I2747" t="e">
        <f ca="1">IF(tblAEX[[#This Row],[Close]]=MaxClose,tblAEX[[#This Row],[Close]],NA())</f>
        <v>#N/A</v>
      </c>
    </row>
    <row r="2748" spans="1:9" x14ac:dyDescent="0.25">
      <c r="A2748" s="1">
        <v>40451</v>
      </c>
      <c r="B2748">
        <v>333.83</v>
      </c>
      <c r="C2748">
        <v>339.51</v>
      </c>
      <c r="D2748">
        <v>333.04</v>
      </c>
      <c r="E2748">
        <v>334.39</v>
      </c>
      <c r="F2748" t="e">
        <f>IF(tblAEX[[#This Row],[Datum]]&lt;=INDEX(tblRecessie[Eind],MATCH(tblAEX[[#This Row],[Datum]],tblRecessie[Start])),1,NA())</f>
        <v>#N/A</v>
      </c>
      <c r="G2748" s="3">
        <f>tblAEX[[#This Row],[Close]]/INDEX(tblAEX[Close],MATCH(EDATE(tblAEX[[#This Row],[Datum]],-12),tblAEX[Datum]))-1</f>
        <v>7.4000321181949547E-2</v>
      </c>
      <c r="H2748" t="e">
        <f ca="1">IF(tblAEX[[#This Row],[Close]]=MinClose,tblAEX[[#This Row],[Close]],NA())</f>
        <v>#N/A</v>
      </c>
      <c r="I2748" t="e">
        <f ca="1">IF(tblAEX[[#This Row],[Close]]=MaxClose,tblAEX[[#This Row],[Close]],NA())</f>
        <v>#N/A</v>
      </c>
    </row>
    <row r="2749" spans="1:9" x14ac:dyDescent="0.25">
      <c r="A2749" s="1">
        <v>40452</v>
      </c>
      <c r="B2749">
        <v>335.27</v>
      </c>
      <c r="C2749">
        <v>336.74</v>
      </c>
      <c r="D2749">
        <v>332.27</v>
      </c>
      <c r="E2749">
        <v>333.78</v>
      </c>
      <c r="F2749" t="e">
        <f>IF(tblAEX[[#This Row],[Datum]]&lt;=INDEX(tblRecessie[Eind],MATCH(tblAEX[[#This Row],[Datum]],tblRecessie[Start])),1,NA())</f>
        <v>#N/A</v>
      </c>
      <c r="G2749" s="3">
        <f>tblAEX[[#This Row],[Close]]/INDEX(tblAEX[Close],MATCH(EDATE(tblAEX[[#This Row],[Datum]],-12),tblAEX[Datum]))-1</f>
        <v>9.1711912082161229E-2</v>
      </c>
      <c r="H2749" t="e">
        <f ca="1">IF(tblAEX[[#This Row],[Close]]=MinClose,tblAEX[[#This Row],[Close]],NA())</f>
        <v>#N/A</v>
      </c>
      <c r="I2749" t="e">
        <f ca="1">IF(tblAEX[[#This Row],[Close]]=MaxClose,tblAEX[[#This Row],[Close]],NA())</f>
        <v>#N/A</v>
      </c>
    </row>
    <row r="2750" spans="1:9" x14ac:dyDescent="0.25">
      <c r="A2750" s="1">
        <v>40455</v>
      </c>
      <c r="B2750">
        <v>334.03</v>
      </c>
      <c r="C2750">
        <v>334.03</v>
      </c>
      <c r="D2750">
        <v>329.83</v>
      </c>
      <c r="E2750">
        <v>330.4</v>
      </c>
      <c r="F2750" t="e">
        <f>IF(tblAEX[[#This Row],[Datum]]&lt;=INDEX(tblRecessie[Eind],MATCH(tblAEX[[#This Row],[Datum]],tblRecessie[Start])),1,NA())</f>
        <v>#N/A</v>
      </c>
      <c r="G2750" s="3">
        <f>tblAEX[[#This Row],[Close]]/INDEX(tblAEX[Close],MATCH(EDATE(tblAEX[[#This Row],[Datum]],-12),tblAEX[Datum]))-1</f>
        <v>0.10390912128299346</v>
      </c>
      <c r="H2750" t="e">
        <f ca="1">IF(tblAEX[[#This Row],[Close]]=MinClose,tblAEX[[#This Row],[Close]],NA())</f>
        <v>#N/A</v>
      </c>
      <c r="I2750" t="e">
        <f ca="1">IF(tblAEX[[#This Row],[Close]]=MaxClose,tblAEX[[#This Row],[Close]],NA())</f>
        <v>#N/A</v>
      </c>
    </row>
    <row r="2751" spans="1:9" x14ac:dyDescent="0.25">
      <c r="A2751" s="1">
        <v>40456</v>
      </c>
      <c r="B2751">
        <v>329.89</v>
      </c>
      <c r="C2751">
        <v>335.6</v>
      </c>
      <c r="D2751">
        <v>328.61</v>
      </c>
      <c r="E2751">
        <v>335.03</v>
      </c>
      <c r="F2751" t="e">
        <f>IF(tblAEX[[#This Row],[Datum]]&lt;=INDEX(tblRecessie[Eind],MATCH(tblAEX[[#This Row],[Datum]],tblRecessie[Start])),1,NA())</f>
        <v>#N/A</v>
      </c>
      <c r="G2751" s="3">
        <f>tblAEX[[#This Row],[Close]]/INDEX(tblAEX[Close],MATCH(EDATE(tblAEX[[#This Row],[Datum]],-12),tblAEX[Datum]))-1</f>
        <v>0.11224354292543626</v>
      </c>
      <c r="H2751" t="e">
        <f ca="1">IF(tblAEX[[#This Row],[Close]]=MinClose,tblAEX[[#This Row],[Close]],NA())</f>
        <v>#N/A</v>
      </c>
      <c r="I2751" t="e">
        <f ca="1">IF(tblAEX[[#This Row],[Close]]=MaxClose,tblAEX[[#This Row],[Close]],NA())</f>
        <v>#N/A</v>
      </c>
    </row>
    <row r="2752" spans="1:9" x14ac:dyDescent="0.25">
      <c r="A2752" s="1">
        <v>40457</v>
      </c>
      <c r="B2752">
        <v>336.49</v>
      </c>
      <c r="C2752">
        <v>338.46</v>
      </c>
      <c r="D2752">
        <v>336.03</v>
      </c>
      <c r="E2752">
        <v>336.97</v>
      </c>
      <c r="F2752" t="e">
        <f>IF(tblAEX[[#This Row],[Datum]]&lt;=INDEX(tblRecessie[Eind],MATCH(tblAEX[[#This Row],[Datum]],tblRecessie[Start])),1,NA())</f>
        <v>#N/A</v>
      </c>
      <c r="G2752" s="3">
        <f>tblAEX[[#This Row],[Close]]/INDEX(tblAEX[Close],MATCH(EDATE(tblAEX[[#This Row],[Datum]],-12),tblAEX[Datum]))-1</f>
        <v>8.9530522503880272E-2</v>
      </c>
      <c r="H2752" t="e">
        <f ca="1">IF(tblAEX[[#This Row],[Close]]=MinClose,tblAEX[[#This Row],[Close]],NA())</f>
        <v>#N/A</v>
      </c>
      <c r="I2752" t="e">
        <f ca="1">IF(tblAEX[[#This Row],[Close]]=MaxClose,tblAEX[[#This Row],[Close]],NA())</f>
        <v>#N/A</v>
      </c>
    </row>
    <row r="2753" spans="1:9" x14ac:dyDescent="0.25">
      <c r="A2753" s="1">
        <v>40458</v>
      </c>
      <c r="B2753">
        <v>337.16</v>
      </c>
      <c r="C2753">
        <v>339.17</v>
      </c>
      <c r="D2753">
        <v>333.86</v>
      </c>
      <c r="E2753">
        <v>337.67</v>
      </c>
      <c r="F2753" t="e">
        <f>IF(tblAEX[[#This Row],[Datum]]&lt;=INDEX(tblRecessie[Eind],MATCH(tblAEX[[#This Row],[Datum]],tblRecessie[Start])),1,NA())</f>
        <v>#N/A</v>
      </c>
      <c r="G2753" s="3">
        <f>tblAEX[[#This Row],[Close]]/INDEX(tblAEX[Close],MATCH(EDATE(tblAEX[[#This Row],[Datum]],-12),tblAEX[Datum]))-1</f>
        <v>9.2041007729374957E-2</v>
      </c>
      <c r="H2753" t="e">
        <f ca="1">IF(tblAEX[[#This Row],[Close]]=MinClose,tblAEX[[#This Row],[Close]],NA())</f>
        <v>#N/A</v>
      </c>
      <c r="I2753" t="e">
        <f ca="1">IF(tblAEX[[#This Row],[Close]]=MaxClose,tblAEX[[#This Row],[Close]],NA())</f>
        <v>#N/A</v>
      </c>
    </row>
    <row r="2754" spans="1:9" x14ac:dyDescent="0.25">
      <c r="A2754" s="1">
        <v>40459</v>
      </c>
      <c r="B2754">
        <v>337.02</v>
      </c>
      <c r="C2754">
        <v>337.34</v>
      </c>
      <c r="D2754">
        <v>334.46</v>
      </c>
      <c r="E2754">
        <v>336.53</v>
      </c>
      <c r="F2754" t="e">
        <f>IF(tblAEX[[#This Row],[Datum]]&lt;=INDEX(tblRecessie[Eind],MATCH(tblAEX[[#This Row],[Datum]],tblRecessie[Start])),1,NA())</f>
        <v>#N/A</v>
      </c>
      <c r="G2754" s="3">
        <f>tblAEX[[#This Row],[Close]]/INDEX(tblAEX[Close],MATCH(EDATE(tblAEX[[#This Row],[Datum]],-12),tblAEX[Datum]))-1</f>
        <v>6.9163807345278938E-2</v>
      </c>
      <c r="H2754" t="e">
        <f ca="1">IF(tblAEX[[#This Row],[Close]]=MinClose,tblAEX[[#This Row],[Close]],NA())</f>
        <v>#N/A</v>
      </c>
      <c r="I2754" t="e">
        <f ca="1">IF(tblAEX[[#This Row],[Close]]=MaxClose,tblAEX[[#This Row],[Close]],NA())</f>
        <v>#N/A</v>
      </c>
    </row>
    <row r="2755" spans="1:9" x14ac:dyDescent="0.25">
      <c r="A2755" s="1">
        <v>40462</v>
      </c>
      <c r="B2755">
        <v>337.29</v>
      </c>
      <c r="C2755">
        <v>338.09</v>
      </c>
      <c r="D2755">
        <v>336.56</v>
      </c>
      <c r="E2755">
        <v>337.04</v>
      </c>
      <c r="F2755" t="e">
        <f>IF(tblAEX[[#This Row],[Datum]]&lt;=INDEX(tblRecessie[Eind],MATCH(tblAEX[[#This Row],[Datum]],tblRecessie[Start])),1,NA())</f>
        <v>#N/A</v>
      </c>
      <c r="G2755" s="3">
        <f>tblAEX[[#This Row],[Close]]/INDEX(tblAEX[Close],MATCH(EDATE(tblAEX[[#This Row],[Datum]],-12),tblAEX[Datum]))-1</f>
        <v>6.8103311678022527E-2</v>
      </c>
      <c r="H2755" t="e">
        <f ca="1">IF(tblAEX[[#This Row],[Close]]=MinClose,tblAEX[[#This Row],[Close]],NA())</f>
        <v>#N/A</v>
      </c>
      <c r="I2755" t="e">
        <f ca="1">IF(tblAEX[[#This Row],[Close]]=MaxClose,tblAEX[[#This Row],[Close]],NA())</f>
        <v>#N/A</v>
      </c>
    </row>
    <row r="2756" spans="1:9" x14ac:dyDescent="0.25">
      <c r="A2756" s="1">
        <v>40463</v>
      </c>
      <c r="B2756">
        <v>334.8</v>
      </c>
      <c r="C2756">
        <v>335.49</v>
      </c>
      <c r="D2756">
        <v>332.37</v>
      </c>
      <c r="E2756">
        <v>335.09</v>
      </c>
      <c r="F2756" t="e">
        <f>IF(tblAEX[[#This Row],[Datum]]&lt;=INDEX(tblRecessie[Eind],MATCH(tblAEX[[#This Row],[Datum]],tblRecessie[Start])),1,NA())</f>
        <v>#N/A</v>
      </c>
      <c r="G2756" s="3">
        <f>tblAEX[[#This Row],[Close]]/INDEX(tblAEX[Close],MATCH(EDATE(tblAEX[[#This Row],[Datum]],-12),tblAEX[Datum]))-1</f>
        <v>4.4838015652770347E-2</v>
      </c>
      <c r="H2756" t="e">
        <f ca="1">IF(tblAEX[[#This Row],[Close]]=MinClose,tblAEX[[#This Row],[Close]],NA())</f>
        <v>#N/A</v>
      </c>
      <c r="I2756" t="e">
        <f ca="1">IF(tblAEX[[#This Row],[Close]]=MaxClose,tblAEX[[#This Row],[Close]],NA())</f>
        <v>#N/A</v>
      </c>
    </row>
    <row r="2757" spans="1:9" x14ac:dyDescent="0.25">
      <c r="A2757" s="1">
        <v>40464</v>
      </c>
      <c r="B2757">
        <v>336.57</v>
      </c>
      <c r="C2757">
        <v>342.23</v>
      </c>
      <c r="D2757">
        <v>336.53</v>
      </c>
      <c r="E2757">
        <v>341.72</v>
      </c>
      <c r="F2757" t="e">
        <f>IF(tblAEX[[#This Row],[Datum]]&lt;=INDEX(tblRecessie[Eind],MATCH(tblAEX[[#This Row],[Datum]],tblRecessie[Start])),1,NA())</f>
        <v>#N/A</v>
      </c>
      <c r="G2757" s="3">
        <f>tblAEX[[#This Row],[Close]]/INDEX(tblAEX[Close],MATCH(EDATE(tblAEX[[#This Row],[Datum]],-12),tblAEX[Datum]))-1</f>
        <v>6.9445748443025979E-2</v>
      </c>
      <c r="H2757" t="e">
        <f ca="1">IF(tblAEX[[#This Row],[Close]]=MinClose,tblAEX[[#This Row],[Close]],NA())</f>
        <v>#N/A</v>
      </c>
      <c r="I2757" t="e">
        <f ca="1">IF(tblAEX[[#This Row],[Close]]=MaxClose,tblAEX[[#This Row],[Close]],NA())</f>
        <v>#N/A</v>
      </c>
    </row>
    <row r="2758" spans="1:9" x14ac:dyDescent="0.25">
      <c r="A2758" s="1">
        <v>40465</v>
      </c>
      <c r="B2758">
        <v>342.87</v>
      </c>
      <c r="C2758">
        <v>344.44</v>
      </c>
      <c r="D2758">
        <v>341.21</v>
      </c>
      <c r="E2758">
        <v>341.33</v>
      </c>
      <c r="F2758" t="e">
        <f>IF(tblAEX[[#This Row],[Datum]]&lt;=INDEX(tblRecessie[Eind],MATCH(tblAEX[[#This Row],[Datum]],tblRecessie[Start])),1,NA())</f>
        <v>#N/A</v>
      </c>
      <c r="G2758" s="3">
        <f>tblAEX[[#This Row],[Close]]/INDEX(tblAEX[Close],MATCH(EDATE(tblAEX[[#This Row],[Datum]],-12),tblAEX[Datum]))-1</f>
        <v>4.8729529603342758E-2</v>
      </c>
      <c r="H2758" t="e">
        <f ca="1">IF(tblAEX[[#This Row],[Close]]=MinClose,tblAEX[[#This Row],[Close]],NA())</f>
        <v>#N/A</v>
      </c>
      <c r="I2758" t="e">
        <f ca="1">IF(tblAEX[[#This Row],[Close]]=MaxClose,tblAEX[[#This Row],[Close]],NA())</f>
        <v>#N/A</v>
      </c>
    </row>
    <row r="2759" spans="1:9" x14ac:dyDescent="0.25">
      <c r="A2759" s="1">
        <v>40466</v>
      </c>
      <c r="B2759">
        <v>342.52</v>
      </c>
      <c r="C2759">
        <v>343.08</v>
      </c>
      <c r="D2759">
        <v>339.74</v>
      </c>
      <c r="E2759">
        <v>341.45</v>
      </c>
      <c r="F2759" t="e">
        <f>IF(tblAEX[[#This Row],[Datum]]&lt;=INDEX(tblRecessie[Eind],MATCH(tblAEX[[#This Row],[Datum]],tblRecessie[Start])),1,NA())</f>
        <v>#N/A</v>
      </c>
      <c r="G2759" s="3">
        <f>tblAEX[[#This Row],[Close]]/INDEX(tblAEX[Close],MATCH(EDATE(tblAEX[[#This Row],[Datum]],-12),tblAEX[Datum]))-1</f>
        <v>5.0001537562655685E-2</v>
      </c>
      <c r="H2759" t="e">
        <f ca="1">IF(tblAEX[[#This Row],[Close]]=MinClose,tblAEX[[#This Row],[Close]],NA())</f>
        <v>#N/A</v>
      </c>
      <c r="I2759" t="e">
        <f ca="1">IF(tblAEX[[#This Row],[Close]]=MaxClose,tblAEX[[#This Row],[Close]],NA())</f>
        <v>#N/A</v>
      </c>
    </row>
    <row r="2760" spans="1:9" x14ac:dyDescent="0.25">
      <c r="A2760" s="1">
        <v>40469</v>
      </c>
      <c r="B2760">
        <v>339.9</v>
      </c>
      <c r="C2760">
        <v>342.55</v>
      </c>
      <c r="D2760">
        <v>339.02</v>
      </c>
      <c r="E2760">
        <v>341.72</v>
      </c>
      <c r="F2760" t="e">
        <f>IF(tblAEX[[#This Row],[Datum]]&lt;=INDEX(tblRecessie[Eind],MATCH(tblAEX[[#This Row],[Datum]],tblRecessie[Start])),1,NA())</f>
        <v>#N/A</v>
      </c>
      <c r="G2760" s="3">
        <f>tblAEX[[#This Row],[Close]]/INDEX(tblAEX[Close],MATCH(EDATE(tblAEX[[#This Row],[Datum]],-12),tblAEX[Datum]))-1</f>
        <v>6.0221525860196801E-2</v>
      </c>
      <c r="H2760" t="e">
        <f ca="1">IF(tblAEX[[#This Row],[Close]]=MinClose,tblAEX[[#This Row],[Close]],NA())</f>
        <v>#N/A</v>
      </c>
      <c r="I2760" t="e">
        <f ca="1">IF(tblAEX[[#This Row],[Close]]=MaxClose,tblAEX[[#This Row],[Close]],NA())</f>
        <v>#N/A</v>
      </c>
    </row>
    <row r="2761" spans="1:9" x14ac:dyDescent="0.25">
      <c r="A2761" s="1">
        <v>40470</v>
      </c>
      <c r="B2761">
        <v>341.34</v>
      </c>
      <c r="C2761">
        <v>341.87</v>
      </c>
      <c r="D2761">
        <v>337.85</v>
      </c>
      <c r="E2761">
        <v>339.15</v>
      </c>
      <c r="F2761" t="e">
        <f>IF(tblAEX[[#This Row],[Datum]]&lt;=INDEX(tblRecessie[Eind],MATCH(tblAEX[[#This Row],[Datum]],tblRecessie[Start])),1,NA())</f>
        <v>#N/A</v>
      </c>
      <c r="G2761" s="3">
        <f>tblAEX[[#This Row],[Close]]/INDEX(tblAEX[Close],MATCH(EDATE(tblAEX[[#This Row],[Datum]],-12),tblAEX[Datum]))-1</f>
        <v>3.7060820108246961E-2</v>
      </c>
      <c r="H2761" t="e">
        <f ca="1">IF(tblAEX[[#This Row],[Close]]=MinClose,tblAEX[[#This Row],[Close]],NA())</f>
        <v>#N/A</v>
      </c>
      <c r="I2761" t="e">
        <f ca="1">IF(tblAEX[[#This Row],[Close]]=MaxClose,tblAEX[[#This Row],[Close]],NA())</f>
        <v>#N/A</v>
      </c>
    </row>
    <row r="2762" spans="1:9" x14ac:dyDescent="0.25">
      <c r="A2762" s="1">
        <v>40471</v>
      </c>
      <c r="B2762">
        <v>338.1</v>
      </c>
      <c r="C2762">
        <v>340.03</v>
      </c>
      <c r="D2762">
        <v>337.73</v>
      </c>
      <c r="E2762">
        <v>339.71</v>
      </c>
      <c r="F2762" t="e">
        <f>IF(tblAEX[[#This Row],[Datum]]&lt;=INDEX(tblRecessie[Eind],MATCH(tblAEX[[#This Row],[Datum]],tblRecessie[Start])),1,NA())</f>
        <v>#N/A</v>
      </c>
      <c r="G2762" s="3">
        <f>tblAEX[[#This Row],[Close]]/INDEX(tblAEX[Close],MATCH(EDATE(tblAEX[[#This Row],[Datum]],-12),tblAEX[Datum]))-1</f>
        <v>4.5518896959251487E-2</v>
      </c>
      <c r="H2762" t="e">
        <f ca="1">IF(tblAEX[[#This Row],[Close]]=MinClose,tblAEX[[#This Row],[Close]],NA())</f>
        <v>#N/A</v>
      </c>
      <c r="I2762" t="e">
        <f ca="1">IF(tblAEX[[#This Row],[Close]]=MaxClose,tblAEX[[#This Row],[Close]],NA())</f>
        <v>#N/A</v>
      </c>
    </row>
    <row r="2763" spans="1:9" x14ac:dyDescent="0.25">
      <c r="A2763" s="1">
        <v>40472</v>
      </c>
      <c r="B2763">
        <v>338.85</v>
      </c>
      <c r="C2763">
        <v>343.31</v>
      </c>
      <c r="D2763">
        <v>338.15</v>
      </c>
      <c r="E2763">
        <v>341.92</v>
      </c>
      <c r="F2763" t="e">
        <f>IF(tblAEX[[#This Row],[Datum]]&lt;=INDEX(tblRecessie[Eind],MATCH(tblAEX[[#This Row],[Datum]],tblRecessie[Start])),1,NA())</f>
        <v>#N/A</v>
      </c>
      <c r="G2763" s="3">
        <f>tblAEX[[#This Row],[Close]]/INDEX(tblAEX[Close],MATCH(EDATE(tblAEX[[#This Row],[Datum]],-12),tblAEX[Datum]))-1</f>
        <v>5.0445468509984659E-2</v>
      </c>
      <c r="H2763" t="e">
        <f ca="1">IF(tblAEX[[#This Row],[Close]]=MinClose,tblAEX[[#This Row],[Close]],NA())</f>
        <v>#N/A</v>
      </c>
      <c r="I2763" t="e">
        <f ca="1">IF(tblAEX[[#This Row],[Close]]=MaxClose,tblAEX[[#This Row],[Close]],NA())</f>
        <v>#N/A</v>
      </c>
    </row>
    <row r="2764" spans="1:9" x14ac:dyDescent="0.25">
      <c r="A2764" s="1">
        <v>40473</v>
      </c>
      <c r="B2764">
        <v>340.8</v>
      </c>
      <c r="C2764">
        <v>342.65</v>
      </c>
      <c r="D2764">
        <v>340.53</v>
      </c>
      <c r="E2764">
        <v>341.07</v>
      </c>
      <c r="F2764" t="e">
        <f>IF(tblAEX[[#This Row],[Datum]]&lt;=INDEX(tblRecessie[Eind],MATCH(tblAEX[[#This Row],[Datum]],tblRecessie[Start])),1,NA())</f>
        <v>#N/A</v>
      </c>
      <c r="G2764" s="3">
        <f>tblAEX[[#This Row],[Close]]/INDEX(tblAEX[Close],MATCH(EDATE(tblAEX[[#This Row],[Datum]],-12),tblAEX[Datum]))-1</f>
        <v>6.3550469300570622E-2</v>
      </c>
      <c r="H2764" t="e">
        <f ca="1">IF(tblAEX[[#This Row],[Close]]=MinClose,tblAEX[[#This Row],[Close]],NA())</f>
        <v>#N/A</v>
      </c>
      <c r="I2764" t="e">
        <f ca="1">IF(tblAEX[[#This Row],[Close]]=MaxClose,tblAEX[[#This Row],[Close]],NA())</f>
        <v>#N/A</v>
      </c>
    </row>
    <row r="2765" spans="1:9" x14ac:dyDescent="0.25">
      <c r="A2765" s="1">
        <v>40476</v>
      </c>
      <c r="B2765">
        <v>343.27</v>
      </c>
      <c r="C2765">
        <v>344.23</v>
      </c>
      <c r="D2765">
        <v>342.08</v>
      </c>
      <c r="E2765">
        <v>342.53</v>
      </c>
      <c r="F2765" t="e">
        <f>IF(tblAEX[[#This Row],[Datum]]&lt;=INDEX(tblRecessie[Eind],MATCH(tblAEX[[#This Row],[Datum]],tblRecessie[Start])),1,NA())</f>
        <v>#N/A</v>
      </c>
      <c r="G2765" s="3">
        <f>tblAEX[[#This Row],[Close]]/INDEX(tblAEX[Close],MATCH(EDATE(tblAEX[[#This Row],[Datum]],-12),tblAEX[Datum]))-1</f>
        <v>6.9938152058474312E-2</v>
      </c>
      <c r="H2765" t="e">
        <f ca="1">IF(tblAEX[[#This Row],[Close]]=MinClose,tblAEX[[#This Row],[Close]],NA())</f>
        <v>#N/A</v>
      </c>
      <c r="I2765" t="e">
        <f ca="1">IF(tblAEX[[#This Row],[Close]]=MaxClose,tblAEX[[#This Row],[Close]],NA())</f>
        <v>#N/A</v>
      </c>
    </row>
    <row r="2766" spans="1:9" x14ac:dyDescent="0.25">
      <c r="A2766" s="1">
        <v>40477</v>
      </c>
      <c r="B2766">
        <v>340.79</v>
      </c>
      <c r="C2766">
        <v>342.12</v>
      </c>
      <c r="D2766">
        <v>338.66</v>
      </c>
      <c r="E2766">
        <v>340.76</v>
      </c>
      <c r="F2766" t="e">
        <f>IF(tblAEX[[#This Row],[Datum]]&lt;=INDEX(tblRecessie[Eind],MATCH(tblAEX[[#This Row],[Datum]],tblRecessie[Start])),1,NA())</f>
        <v>#N/A</v>
      </c>
      <c r="G2766" s="3">
        <f>tblAEX[[#This Row],[Close]]/INDEX(tblAEX[Close],MATCH(EDATE(tblAEX[[#This Row],[Datum]],-12),tblAEX[Datum]))-1</f>
        <v>8.9908843754997747E-2</v>
      </c>
      <c r="H2766" t="e">
        <f ca="1">IF(tblAEX[[#This Row],[Close]]=MinClose,tblAEX[[#This Row],[Close]],NA())</f>
        <v>#N/A</v>
      </c>
      <c r="I2766" t="e">
        <f ca="1">IF(tblAEX[[#This Row],[Close]]=MaxClose,tblAEX[[#This Row],[Close]],NA())</f>
        <v>#N/A</v>
      </c>
    </row>
    <row r="2767" spans="1:9" x14ac:dyDescent="0.25">
      <c r="A2767" s="1">
        <v>40478</v>
      </c>
      <c r="B2767">
        <v>339.43</v>
      </c>
      <c r="C2767">
        <v>340.86</v>
      </c>
      <c r="D2767">
        <v>337.67</v>
      </c>
      <c r="E2767">
        <v>337.99</v>
      </c>
      <c r="F2767" t="e">
        <f>IF(tblAEX[[#This Row],[Datum]]&lt;=INDEX(tblRecessie[Eind],MATCH(tblAEX[[#This Row],[Datum]],tblRecessie[Start])),1,NA())</f>
        <v>#N/A</v>
      </c>
      <c r="G2767" s="3">
        <f>tblAEX[[#This Row],[Close]]/INDEX(tblAEX[Close],MATCH(EDATE(tblAEX[[#This Row],[Datum]],-12),tblAEX[Datum]))-1</f>
        <v>8.6330472792723434E-2</v>
      </c>
      <c r="H2767" t="e">
        <f ca="1">IF(tblAEX[[#This Row],[Close]]=MinClose,tblAEX[[#This Row],[Close]],NA())</f>
        <v>#N/A</v>
      </c>
      <c r="I2767" t="e">
        <f ca="1">IF(tblAEX[[#This Row],[Close]]=MaxClose,tblAEX[[#This Row],[Close]],NA())</f>
        <v>#N/A</v>
      </c>
    </row>
    <row r="2768" spans="1:9" x14ac:dyDescent="0.25">
      <c r="A2768" s="1">
        <v>40479</v>
      </c>
      <c r="B2768">
        <v>339.47</v>
      </c>
      <c r="C2768">
        <v>340.62</v>
      </c>
      <c r="D2768">
        <v>337.57</v>
      </c>
      <c r="E2768">
        <v>338.1</v>
      </c>
      <c r="F2768" t="e">
        <f>IF(tblAEX[[#This Row],[Datum]]&lt;=INDEX(tblRecessie[Eind],MATCH(tblAEX[[#This Row],[Datum]],tblRecessie[Start])),1,NA())</f>
        <v>#N/A</v>
      </c>
      <c r="G2768" s="3">
        <f>tblAEX[[#This Row],[Close]]/INDEX(tblAEX[Close],MATCH(EDATE(tblAEX[[#This Row],[Datum]],-12),tblAEX[Datum]))-1</f>
        <v>0.11477463813511823</v>
      </c>
      <c r="H2768" t="e">
        <f ca="1">IF(tblAEX[[#This Row],[Close]]=MinClose,tblAEX[[#This Row],[Close]],NA())</f>
        <v>#N/A</v>
      </c>
      <c r="I2768" t="e">
        <f ca="1">IF(tblAEX[[#This Row],[Close]]=MaxClose,tblAEX[[#This Row],[Close]],NA())</f>
        <v>#N/A</v>
      </c>
    </row>
    <row r="2769" spans="1:9" x14ac:dyDescent="0.25">
      <c r="A2769" s="1">
        <v>40480</v>
      </c>
      <c r="B2769">
        <v>337.28</v>
      </c>
      <c r="C2769">
        <v>338.6</v>
      </c>
      <c r="D2769">
        <v>335.33</v>
      </c>
      <c r="E2769">
        <v>337.23</v>
      </c>
      <c r="F2769" t="e">
        <f>IF(tblAEX[[#This Row],[Datum]]&lt;=INDEX(tblRecessie[Eind],MATCH(tblAEX[[#This Row],[Datum]],tblRecessie[Start])),1,NA())</f>
        <v>#N/A</v>
      </c>
      <c r="G2769" s="3">
        <f>tblAEX[[#This Row],[Close]]/INDEX(tblAEX[Close],MATCH(EDATE(tblAEX[[#This Row],[Datum]],-12),tblAEX[Datum]))-1</f>
        <v>8.9068302922654663E-2</v>
      </c>
      <c r="H2769" t="e">
        <f ca="1">IF(tblAEX[[#This Row],[Close]]=MinClose,tblAEX[[#This Row],[Close]],NA())</f>
        <v>#N/A</v>
      </c>
      <c r="I2769" t="e">
        <f ca="1">IF(tblAEX[[#This Row],[Close]]=MaxClose,tblAEX[[#This Row],[Close]],NA())</f>
        <v>#N/A</v>
      </c>
    </row>
    <row r="2770" spans="1:9" x14ac:dyDescent="0.25">
      <c r="A2770" s="1">
        <v>40483</v>
      </c>
      <c r="B2770">
        <v>339.65</v>
      </c>
      <c r="C2770">
        <v>340.77</v>
      </c>
      <c r="D2770">
        <v>337.39</v>
      </c>
      <c r="E2770">
        <v>339.35</v>
      </c>
      <c r="F2770" t="e">
        <f>IF(tblAEX[[#This Row],[Datum]]&lt;=INDEX(tblRecessie[Eind],MATCH(tblAEX[[#This Row],[Datum]],tblRecessie[Start])),1,NA())</f>
        <v>#N/A</v>
      </c>
      <c r="G2770" s="3">
        <f>tblAEX[[#This Row],[Close]]/INDEX(tblAEX[Close],MATCH(EDATE(tblAEX[[#This Row],[Datum]],-12),tblAEX[Datum]))-1</f>
        <v>0.12233761079507866</v>
      </c>
      <c r="H2770" t="e">
        <f ca="1">IF(tblAEX[[#This Row],[Close]]=MinClose,tblAEX[[#This Row],[Close]],NA())</f>
        <v>#N/A</v>
      </c>
      <c r="I2770" t="e">
        <f ca="1">IF(tblAEX[[#This Row],[Close]]=MaxClose,tblAEX[[#This Row],[Close]],NA())</f>
        <v>#N/A</v>
      </c>
    </row>
    <row r="2771" spans="1:9" x14ac:dyDescent="0.25">
      <c r="A2771" s="1">
        <v>40484</v>
      </c>
      <c r="B2771">
        <v>339.03</v>
      </c>
      <c r="C2771">
        <v>342.53</v>
      </c>
      <c r="D2771">
        <v>338.76</v>
      </c>
      <c r="E2771">
        <v>342.02</v>
      </c>
      <c r="F2771" t="e">
        <f>IF(tblAEX[[#This Row],[Datum]]&lt;=INDEX(tblRecessie[Eind],MATCH(tblAEX[[#This Row],[Datum]],tblRecessie[Start])),1,NA())</f>
        <v>#N/A</v>
      </c>
      <c r="G2771" s="3">
        <f>tblAEX[[#This Row],[Close]]/INDEX(tblAEX[Close],MATCH(EDATE(tblAEX[[#This Row],[Datum]],-12),tblAEX[Datum]))-1</f>
        <v>0.12944983818770228</v>
      </c>
      <c r="H2771" t="e">
        <f ca="1">IF(tblAEX[[#This Row],[Close]]=MinClose,tblAEX[[#This Row],[Close]],NA())</f>
        <v>#N/A</v>
      </c>
      <c r="I2771" t="e">
        <f ca="1">IF(tblAEX[[#This Row],[Close]]=MaxClose,tblAEX[[#This Row],[Close]],NA())</f>
        <v>#N/A</v>
      </c>
    </row>
    <row r="2772" spans="1:9" x14ac:dyDescent="0.25">
      <c r="A2772" s="1">
        <v>40485</v>
      </c>
      <c r="B2772">
        <v>342.57</v>
      </c>
      <c r="C2772">
        <v>343</v>
      </c>
      <c r="D2772">
        <v>338.39</v>
      </c>
      <c r="E2772">
        <v>339.05</v>
      </c>
      <c r="F2772" t="e">
        <f>IF(tblAEX[[#This Row],[Datum]]&lt;=INDEX(tblRecessie[Eind],MATCH(tblAEX[[#This Row],[Datum]],tblRecessie[Start])),1,NA())</f>
        <v>#N/A</v>
      </c>
      <c r="G2772" s="3">
        <f>tblAEX[[#This Row],[Close]]/INDEX(tblAEX[Close],MATCH(EDATE(tblAEX[[#This Row],[Datum]],-12),tblAEX[Datum]))-1</f>
        <v>0.12975242411115917</v>
      </c>
      <c r="H2772" t="e">
        <f ca="1">IF(tblAEX[[#This Row],[Close]]=MinClose,tblAEX[[#This Row],[Close]],NA())</f>
        <v>#N/A</v>
      </c>
      <c r="I2772" t="e">
        <f ca="1">IF(tblAEX[[#This Row],[Close]]=MaxClose,tblAEX[[#This Row],[Close]],NA())</f>
        <v>#N/A</v>
      </c>
    </row>
    <row r="2773" spans="1:9" x14ac:dyDescent="0.25">
      <c r="A2773" s="1">
        <v>40486</v>
      </c>
      <c r="B2773">
        <v>342.64</v>
      </c>
      <c r="C2773">
        <v>346.11</v>
      </c>
      <c r="D2773">
        <v>342.57</v>
      </c>
      <c r="E2773">
        <v>345.15</v>
      </c>
      <c r="F2773" t="e">
        <f>IF(tblAEX[[#This Row],[Datum]]&lt;=INDEX(tblRecessie[Eind],MATCH(tblAEX[[#This Row],[Datum]],tblRecessie[Start])),1,NA())</f>
        <v>#N/A</v>
      </c>
      <c r="G2773" s="3">
        <f>tblAEX[[#This Row],[Close]]/INDEX(tblAEX[Close],MATCH(EDATE(tblAEX[[#This Row],[Datum]],-12),tblAEX[Datum]))-1</f>
        <v>0.12838367987446042</v>
      </c>
      <c r="H2773" t="e">
        <f ca="1">IF(tblAEX[[#This Row],[Close]]=MinClose,tblAEX[[#This Row],[Close]],NA())</f>
        <v>#N/A</v>
      </c>
      <c r="I2773" t="e">
        <f ca="1">IF(tblAEX[[#This Row],[Close]]=MaxClose,tblAEX[[#This Row],[Close]],NA())</f>
        <v>#N/A</v>
      </c>
    </row>
    <row r="2774" spans="1:9" x14ac:dyDescent="0.25">
      <c r="A2774" s="1">
        <v>40487</v>
      </c>
      <c r="B2774">
        <v>346.25</v>
      </c>
      <c r="C2774">
        <v>348.43</v>
      </c>
      <c r="D2774">
        <v>345.09</v>
      </c>
      <c r="E2774">
        <v>346.9</v>
      </c>
      <c r="F2774" t="e">
        <f>IF(tblAEX[[#This Row],[Datum]]&lt;=INDEX(tblRecessie[Eind],MATCH(tblAEX[[#This Row],[Datum]],tblRecessie[Start])),1,NA())</f>
        <v>#N/A</v>
      </c>
      <c r="G2774" s="3">
        <f>tblAEX[[#This Row],[Close]]/INDEX(tblAEX[Close],MATCH(EDATE(tblAEX[[#This Row],[Datum]],-12),tblAEX[Datum]))-1</f>
        <v>0.12692070298541402</v>
      </c>
      <c r="H2774" t="e">
        <f ca="1">IF(tblAEX[[#This Row],[Close]]=MinClose,tblAEX[[#This Row],[Close]],NA())</f>
        <v>#N/A</v>
      </c>
      <c r="I2774" t="e">
        <f ca="1">IF(tblAEX[[#This Row],[Close]]=MaxClose,tblAEX[[#This Row],[Close]],NA())</f>
        <v>#N/A</v>
      </c>
    </row>
    <row r="2775" spans="1:9" x14ac:dyDescent="0.25">
      <c r="A2775" s="1">
        <v>40490</v>
      </c>
      <c r="B2775">
        <v>346.96</v>
      </c>
      <c r="C2775">
        <v>347.46</v>
      </c>
      <c r="D2775">
        <v>346.15</v>
      </c>
      <c r="E2775">
        <v>346.69</v>
      </c>
      <c r="F2775" t="e">
        <f>IF(tblAEX[[#This Row],[Datum]]&lt;=INDEX(tblRecessie[Eind],MATCH(tblAEX[[#This Row],[Datum]],tblRecessie[Start])),1,NA())</f>
        <v>#N/A</v>
      </c>
      <c r="G2775" s="3">
        <f>tblAEX[[#This Row],[Close]]/INDEX(tblAEX[Close],MATCH(EDATE(tblAEX[[#This Row],[Datum]],-12),tblAEX[Datum]))-1</f>
        <v>0.12876863970827634</v>
      </c>
      <c r="H2775" t="e">
        <f ca="1">IF(tblAEX[[#This Row],[Close]]=MinClose,tblAEX[[#This Row],[Close]],NA())</f>
        <v>#N/A</v>
      </c>
      <c r="I2775" t="e">
        <f ca="1">IF(tblAEX[[#This Row],[Close]]=MaxClose,tblAEX[[#This Row],[Close]],NA())</f>
        <v>#N/A</v>
      </c>
    </row>
    <row r="2776" spans="1:9" x14ac:dyDescent="0.25">
      <c r="A2776" s="1">
        <v>40491</v>
      </c>
      <c r="B2776">
        <v>346.16</v>
      </c>
      <c r="C2776">
        <v>348.82</v>
      </c>
      <c r="D2776">
        <v>346.01</v>
      </c>
      <c r="E2776">
        <v>347.74</v>
      </c>
      <c r="F2776" t="e">
        <f>IF(tblAEX[[#This Row],[Datum]]&lt;=INDEX(tblRecessie[Eind],MATCH(tblAEX[[#This Row],[Datum]],tblRecessie[Start])),1,NA())</f>
        <v>#N/A</v>
      </c>
      <c r="G2776" s="3">
        <f>tblAEX[[#This Row],[Close]]/INDEX(tblAEX[Close],MATCH(EDATE(tblAEX[[#This Row],[Datum]],-12),tblAEX[Datum]))-1</f>
        <v>0.10583222031418948</v>
      </c>
      <c r="H2776" t="e">
        <f ca="1">IF(tblAEX[[#This Row],[Close]]=MinClose,tblAEX[[#This Row],[Close]],NA())</f>
        <v>#N/A</v>
      </c>
      <c r="I2776" t="e">
        <f ca="1">IF(tblAEX[[#This Row],[Close]]=MaxClose,tblAEX[[#This Row],[Close]],NA())</f>
        <v>#N/A</v>
      </c>
    </row>
    <row r="2777" spans="1:9" x14ac:dyDescent="0.25">
      <c r="A2777" s="1">
        <v>40492</v>
      </c>
      <c r="B2777">
        <v>346.34</v>
      </c>
      <c r="C2777">
        <v>348.02</v>
      </c>
      <c r="D2777">
        <v>344.88</v>
      </c>
      <c r="E2777">
        <v>346.09</v>
      </c>
      <c r="F2777" t="e">
        <f>IF(tblAEX[[#This Row],[Datum]]&lt;=INDEX(tblRecessie[Eind],MATCH(tblAEX[[#This Row],[Datum]],tblRecessie[Start])),1,NA())</f>
        <v>#N/A</v>
      </c>
      <c r="G2777" s="3">
        <f>tblAEX[[#This Row],[Close]]/INDEX(tblAEX[Close],MATCH(EDATE(tblAEX[[#This Row],[Datum]],-12),tblAEX[Datum]))-1</f>
        <v>0.10480112366724126</v>
      </c>
      <c r="H2777" t="e">
        <f ca="1">IF(tblAEX[[#This Row],[Close]]=MinClose,tblAEX[[#This Row],[Close]],NA())</f>
        <v>#N/A</v>
      </c>
      <c r="I2777" t="e">
        <f ca="1">IF(tblAEX[[#This Row],[Close]]=MaxClose,tblAEX[[#This Row],[Close]],NA())</f>
        <v>#N/A</v>
      </c>
    </row>
    <row r="2778" spans="1:9" x14ac:dyDescent="0.25">
      <c r="A2778" s="1">
        <v>40493</v>
      </c>
      <c r="B2778">
        <v>347.67</v>
      </c>
      <c r="C2778">
        <v>347.82</v>
      </c>
      <c r="D2778">
        <v>343.62</v>
      </c>
      <c r="E2778">
        <v>344.83</v>
      </c>
      <c r="F2778" t="e">
        <f>IF(tblAEX[[#This Row],[Datum]]&lt;=INDEX(tblRecessie[Eind],MATCH(tblAEX[[#This Row],[Datum]],tblRecessie[Start])),1,NA())</f>
        <v>#N/A</v>
      </c>
      <c r="G2778" s="3">
        <f>tblAEX[[#This Row],[Close]]/INDEX(tblAEX[Close],MATCH(EDATE(tblAEX[[#This Row],[Datum]],-12),tblAEX[Datum]))-1</f>
        <v>8.4473377991634235E-2</v>
      </c>
      <c r="H2778" t="e">
        <f ca="1">IF(tblAEX[[#This Row],[Close]]=MinClose,tblAEX[[#This Row],[Close]],NA())</f>
        <v>#N/A</v>
      </c>
      <c r="I2778" t="e">
        <f ca="1">IF(tblAEX[[#This Row],[Close]]=MaxClose,tblAEX[[#This Row],[Close]],NA())</f>
        <v>#N/A</v>
      </c>
    </row>
    <row r="2779" spans="1:9" x14ac:dyDescent="0.25">
      <c r="A2779" s="1">
        <v>40494</v>
      </c>
      <c r="B2779">
        <v>340.69</v>
      </c>
      <c r="C2779">
        <v>344.23</v>
      </c>
      <c r="D2779">
        <v>339.33</v>
      </c>
      <c r="E2779">
        <v>343.2</v>
      </c>
      <c r="F2779" t="e">
        <f>IF(tblAEX[[#This Row],[Datum]]&lt;=INDEX(tblRecessie[Eind],MATCH(tblAEX[[#This Row],[Datum]],tblRecessie[Start])),1,NA())</f>
        <v>#N/A</v>
      </c>
      <c r="G2779" s="3">
        <f>tblAEX[[#This Row],[Close]]/INDEX(tblAEX[Close],MATCH(EDATE(tblAEX[[#This Row],[Datum]],-12),tblAEX[Datum]))-1</f>
        <v>8.2444963098467161E-2</v>
      </c>
      <c r="H2779" t="e">
        <f ca="1">IF(tblAEX[[#This Row],[Close]]=MinClose,tblAEX[[#This Row],[Close]],NA())</f>
        <v>#N/A</v>
      </c>
      <c r="I2779" t="e">
        <f ca="1">IF(tblAEX[[#This Row],[Close]]=MaxClose,tblAEX[[#This Row],[Close]],NA())</f>
        <v>#N/A</v>
      </c>
    </row>
    <row r="2780" spans="1:9" x14ac:dyDescent="0.25">
      <c r="A2780" s="1">
        <v>40497</v>
      </c>
      <c r="B2780">
        <v>341.67</v>
      </c>
      <c r="C2780">
        <v>346.23</v>
      </c>
      <c r="D2780">
        <v>341.34</v>
      </c>
      <c r="E2780">
        <v>345.53</v>
      </c>
      <c r="F2780" t="e">
        <f>IF(tblAEX[[#This Row],[Datum]]&lt;=INDEX(tblRecessie[Eind],MATCH(tblAEX[[#This Row],[Datum]],tblRecessie[Start])),1,NA())</f>
        <v>#N/A</v>
      </c>
      <c r="G2780" s="3">
        <f>tblAEX[[#This Row],[Close]]/INDEX(tblAEX[Close],MATCH(EDATE(tblAEX[[#This Row],[Datum]],-12),tblAEX[Datum]))-1</f>
        <v>8.8729243469767072E-2</v>
      </c>
      <c r="H2780" t="e">
        <f ca="1">IF(tblAEX[[#This Row],[Close]]=MinClose,tblAEX[[#This Row],[Close]],NA())</f>
        <v>#N/A</v>
      </c>
      <c r="I2780" t="e">
        <f ca="1">IF(tblAEX[[#This Row],[Close]]=MaxClose,tblAEX[[#This Row],[Close]],NA())</f>
        <v>#N/A</v>
      </c>
    </row>
    <row r="2781" spans="1:9" x14ac:dyDescent="0.25">
      <c r="A2781" s="1">
        <v>40498</v>
      </c>
      <c r="B2781">
        <v>343.81</v>
      </c>
      <c r="C2781">
        <v>343.81</v>
      </c>
      <c r="D2781">
        <v>339.19</v>
      </c>
      <c r="E2781">
        <v>339.21</v>
      </c>
      <c r="F2781" t="e">
        <f>IF(tblAEX[[#This Row],[Datum]]&lt;=INDEX(tblRecessie[Eind],MATCH(tblAEX[[#This Row],[Datum]],tblRecessie[Start])),1,NA())</f>
        <v>#N/A</v>
      </c>
      <c r="G2781" s="3">
        <f>tblAEX[[#This Row],[Close]]/INDEX(tblAEX[Close],MATCH(EDATE(tblAEX[[#This Row],[Datum]],-12),tblAEX[Datum]))-1</f>
        <v>5.2924012912838103E-2</v>
      </c>
      <c r="H2781" t="e">
        <f ca="1">IF(tblAEX[[#This Row],[Close]]=MinClose,tblAEX[[#This Row],[Close]],NA())</f>
        <v>#N/A</v>
      </c>
      <c r="I2781" t="e">
        <f ca="1">IF(tblAEX[[#This Row],[Close]]=MaxClose,tblAEX[[#This Row],[Close]],NA())</f>
        <v>#N/A</v>
      </c>
    </row>
    <row r="2782" spans="1:9" x14ac:dyDescent="0.25">
      <c r="A2782" s="1">
        <v>40499</v>
      </c>
      <c r="B2782">
        <v>338.92</v>
      </c>
      <c r="C2782">
        <v>341.97</v>
      </c>
      <c r="D2782">
        <v>338.59</v>
      </c>
      <c r="E2782">
        <v>341.5</v>
      </c>
      <c r="F2782" t="e">
        <f>IF(tblAEX[[#This Row],[Datum]]&lt;=INDEX(tblRecessie[Eind],MATCH(tblAEX[[#This Row],[Datum]],tblRecessie[Start])),1,NA())</f>
        <v>#N/A</v>
      </c>
      <c r="G2782" s="3">
        <f>tblAEX[[#This Row],[Close]]/INDEX(tblAEX[Close],MATCH(EDATE(tblAEX[[#This Row],[Datum]],-12),tblAEX[Datum]))-1</f>
        <v>6.3597857231842525E-2</v>
      </c>
      <c r="H2782" t="e">
        <f ca="1">IF(tblAEX[[#This Row],[Close]]=MinClose,tblAEX[[#This Row],[Close]],NA())</f>
        <v>#N/A</v>
      </c>
      <c r="I2782" t="e">
        <f ca="1">IF(tblAEX[[#This Row],[Close]]=MaxClose,tblAEX[[#This Row],[Close]],NA())</f>
        <v>#N/A</v>
      </c>
    </row>
    <row r="2783" spans="1:9" x14ac:dyDescent="0.25">
      <c r="A2783" s="1">
        <v>40500</v>
      </c>
      <c r="B2783">
        <v>343.72</v>
      </c>
      <c r="C2783">
        <v>346.87</v>
      </c>
      <c r="D2783">
        <v>343.32</v>
      </c>
      <c r="E2783">
        <v>346.27</v>
      </c>
      <c r="F2783" t="e">
        <f>IF(tblAEX[[#This Row],[Datum]]&lt;=INDEX(tblRecessie[Eind],MATCH(tblAEX[[#This Row],[Datum]],tblRecessie[Start])),1,NA())</f>
        <v>#N/A</v>
      </c>
      <c r="G2783" s="3">
        <f>tblAEX[[#This Row],[Close]]/INDEX(tblAEX[Close],MATCH(EDATE(tblAEX[[#This Row],[Datum]],-12),tblAEX[Datum]))-1</f>
        <v>8.4058606223780474E-2</v>
      </c>
      <c r="H2783" t="e">
        <f ca="1">IF(tblAEX[[#This Row],[Close]]=MinClose,tblAEX[[#This Row],[Close]],NA())</f>
        <v>#N/A</v>
      </c>
      <c r="I2783" t="e">
        <f ca="1">IF(tblAEX[[#This Row],[Close]]=MaxClose,tblAEX[[#This Row],[Close]],NA())</f>
        <v>#N/A</v>
      </c>
    </row>
    <row r="2784" spans="1:9" x14ac:dyDescent="0.25">
      <c r="A2784" s="1">
        <v>40501</v>
      </c>
      <c r="B2784">
        <v>346.34</v>
      </c>
      <c r="C2784">
        <v>346.38</v>
      </c>
      <c r="D2784">
        <v>342.05</v>
      </c>
      <c r="E2784">
        <v>344.58</v>
      </c>
      <c r="F2784" t="e">
        <f>IF(tblAEX[[#This Row],[Datum]]&lt;=INDEX(tblRecessie[Eind],MATCH(tblAEX[[#This Row],[Datum]],tblRecessie[Start])),1,NA())</f>
        <v>#N/A</v>
      </c>
      <c r="G2784" s="3">
        <f>tblAEX[[#This Row],[Close]]/INDEX(tblAEX[Close],MATCH(EDATE(tblAEX[[#This Row],[Datum]],-12),tblAEX[Datum]))-1</f>
        <v>9.9805304650346205E-2</v>
      </c>
      <c r="H2784" t="e">
        <f ca="1">IF(tblAEX[[#This Row],[Close]]=MinClose,tblAEX[[#This Row],[Close]],NA())</f>
        <v>#N/A</v>
      </c>
      <c r="I2784" t="e">
        <f ca="1">IF(tblAEX[[#This Row],[Close]]=MaxClose,tblAEX[[#This Row],[Close]],NA())</f>
        <v>#N/A</v>
      </c>
    </row>
    <row r="2785" spans="1:9" x14ac:dyDescent="0.25">
      <c r="A2785" s="1">
        <v>40504</v>
      </c>
      <c r="B2785">
        <v>347.01</v>
      </c>
      <c r="C2785">
        <v>347.4</v>
      </c>
      <c r="D2785">
        <v>341.32</v>
      </c>
      <c r="E2785">
        <v>342.42</v>
      </c>
      <c r="F2785" t="e">
        <f>IF(tblAEX[[#This Row],[Datum]]&lt;=INDEX(tblRecessie[Eind],MATCH(tblAEX[[#This Row],[Datum]],tblRecessie[Start])),1,NA())</f>
        <v>#N/A</v>
      </c>
      <c r="G2785" s="3">
        <f>tblAEX[[#This Row],[Close]]/INDEX(tblAEX[Close],MATCH(EDATE(tblAEX[[#This Row],[Datum]],-12),tblAEX[Datum]))-1</f>
        <v>0.10447376060381264</v>
      </c>
      <c r="H2785" t="e">
        <f ca="1">IF(tblAEX[[#This Row],[Close]]=MinClose,tblAEX[[#This Row],[Close]],NA())</f>
        <v>#N/A</v>
      </c>
      <c r="I2785" t="e">
        <f ca="1">IF(tblAEX[[#This Row],[Close]]=MaxClose,tblAEX[[#This Row],[Close]],NA())</f>
        <v>#N/A</v>
      </c>
    </row>
    <row r="2786" spans="1:9" x14ac:dyDescent="0.25">
      <c r="A2786" s="1">
        <v>40505</v>
      </c>
      <c r="B2786">
        <v>339.97</v>
      </c>
      <c r="C2786">
        <v>341.4</v>
      </c>
      <c r="D2786">
        <v>334.82</v>
      </c>
      <c r="E2786">
        <v>334.82</v>
      </c>
      <c r="F2786" t="e">
        <f>IF(tblAEX[[#This Row],[Datum]]&lt;=INDEX(tblRecessie[Eind],MATCH(tblAEX[[#This Row],[Datum]],tblRecessie[Start])),1,NA())</f>
        <v>#N/A</v>
      </c>
      <c r="G2786" s="3">
        <f>tblAEX[[#This Row],[Close]]/INDEX(tblAEX[Close],MATCH(EDATE(tblAEX[[#This Row],[Datum]],-12),tblAEX[Datum]))-1</f>
        <v>5.6081251577087876E-2</v>
      </c>
      <c r="H2786" t="e">
        <f ca="1">IF(tblAEX[[#This Row],[Close]]=MinClose,tblAEX[[#This Row],[Close]],NA())</f>
        <v>#N/A</v>
      </c>
      <c r="I2786" t="e">
        <f ca="1">IF(tblAEX[[#This Row],[Close]]=MaxClose,tblAEX[[#This Row],[Close]],NA())</f>
        <v>#N/A</v>
      </c>
    </row>
    <row r="2787" spans="1:9" x14ac:dyDescent="0.25">
      <c r="A2787" s="1">
        <v>40506</v>
      </c>
      <c r="B2787">
        <v>336.12</v>
      </c>
      <c r="C2787">
        <v>338.11</v>
      </c>
      <c r="D2787">
        <v>332.68</v>
      </c>
      <c r="E2787">
        <v>337.2</v>
      </c>
      <c r="F2787" t="e">
        <f>IF(tblAEX[[#This Row],[Datum]]&lt;=INDEX(tblRecessie[Eind],MATCH(tblAEX[[#This Row],[Datum]],tblRecessie[Start])),1,NA())</f>
        <v>#N/A</v>
      </c>
      <c r="G2787" s="3">
        <f>tblAEX[[#This Row],[Close]]/INDEX(tblAEX[Close],MATCH(EDATE(tblAEX[[#This Row],[Datum]],-12),tblAEX[Datum]))-1</f>
        <v>6.7561577914265758E-2</v>
      </c>
      <c r="H2787" t="e">
        <f ca="1">IF(tblAEX[[#This Row],[Close]]=MinClose,tblAEX[[#This Row],[Close]],NA())</f>
        <v>#N/A</v>
      </c>
      <c r="I2787" t="e">
        <f ca="1">IF(tblAEX[[#This Row],[Close]]=MaxClose,tblAEX[[#This Row],[Close]],NA())</f>
        <v>#N/A</v>
      </c>
    </row>
    <row r="2788" spans="1:9" x14ac:dyDescent="0.25">
      <c r="A2788" s="1">
        <v>40507</v>
      </c>
      <c r="B2788">
        <v>337.73</v>
      </c>
      <c r="C2788">
        <v>339.38</v>
      </c>
      <c r="D2788">
        <v>337.21</v>
      </c>
      <c r="E2788">
        <v>338.77</v>
      </c>
      <c r="F2788" t="e">
        <f>IF(tblAEX[[#This Row],[Datum]]&lt;=INDEX(tblRecessie[Eind],MATCH(tblAEX[[#This Row],[Datum]],tblRecessie[Start])),1,NA())</f>
        <v>#N/A</v>
      </c>
      <c r="G2788" s="3">
        <f>tblAEX[[#This Row],[Close]]/INDEX(tblAEX[Close],MATCH(EDATE(tblAEX[[#This Row],[Datum]],-12),tblAEX[Datum]))-1</f>
        <v>6.4511060834590239E-2</v>
      </c>
      <c r="H2788" t="e">
        <f ca="1">IF(tblAEX[[#This Row],[Close]]=MinClose,tblAEX[[#This Row],[Close]],NA())</f>
        <v>#N/A</v>
      </c>
      <c r="I2788" t="e">
        <f ca="1">IF(tblAEX[[#This Row],[Close]]=MaxClose,tblAEX[[#This Row],[Close]],NA())</f>
        <v>#N/A</v>
      </c>
    </row>
    <row r="2789" spans="1:9" x14ac:dyDescent="0.25">
      <c r="A2789" s="1">
        <v>40508</v>
      </c>
      <c r="B2789">
        <v>336.65</v>
      </c>
      <c r="C2789">
        <v>338.12</v>
      </c>
      <c r="D2789">
        <v>332.67</v>
      </c>
      <c r="E2789">
        <v>336.26</v>
      </c>
      <c r="F2789" t="e">
        <f>IF(tblAEX[[#This Row],[Datum]]&lt;=INDEX(tblRecessie[Eind],MATCH(tblAEX[[#This Row],[Datum]],tblRecessie[Start])),1,NA())</f>
        <v>#N/A</v>
      </c>
      <c r="G2789" s="3">
        <f>tblAEX[[#This Row],[Close]]/INDEX(tblAEX[Close],MATCH(EDATE(tblAEX[[#This Row],[Datum]],-12),tblAEX[Datum]))-1</f>
        <v>9.6309337506520487E-2</v>
      </c>
      <c r="H2789" t="e">
        <f ca="1">IF(tblAEX[[#This Row],[Close]]=MinClose,tblAEX[[#This Row],[Close]],NA())</f>
        <v>#N/A</v>
      </c>
      <c r="I2789" t="e">
        <f ca="1">IF(tblAEX[[#This Row],[Close]]=MaxClose,tblAEX[[#This Row],[Close]],NA())</f>
        <v>#N/A</v>
      </c>
    </row>
    <row r="2790" spans="1:9" x14ac:dyDescent="0.25">
      <c r="A2790" s="1">
        <v>40511</v>
      </c>
      <c r="B2790">
        <v>337.75</v>
      </c>
      <c r="C2790">
        <v>339.37</v>
      </c>
      <c r="D2790">
        <v>329.62</v>
      </c>
      <c r="E2790">
        <v>329.67</v>
      </c>
      <c r="F2790" t="e">
        <f>IF(tblAEX[[#This Row],[Datum]]&lt;=INDEX(tblRecessie[Eind],MATCH(tblAEX[[#This Row],[Datum]],tblRecessie[Start])),1,NA())</f>
        <v>#N/A</v>
      </c>
      <c r="G2790" s="3">
        <f>tblAEX[[#This Row],[Close]]/INDEX(tblAEX[Close],MATCH(EDATE(tblAEX[[#This Row],[Datum]],-12),tblAEX[Datum]))-1</f>
        <v>6.5100801240630668E-2</v>
      </c>
      <c r="H2790" t="e">
        <f ca="1">IF(tblAEX[[#This Row],[Close]]=MinClose,tblAEX[[#This Row],[Close]],NA())</f>
        <v>#N/A</v>
      </c>
      <c r="I2790" t="e">
        <f ca="1">IF(tblAEX[[#This Row],[Close]]=MaxClose,tblAEX[[#This Row],[Close]],NA())</f>
        <v>#N/A</v>
      </c>
    </row>
    <row r="2791" spans="1:9" x14ac:dyDescent="0.25">
      <c r="A2791" s="1">
        <v>40512</v>
      </c>
      <c r="B2791">
        <v>330.03</v>
      </c>
      <c r="C2791">
        <v>331</v>
      </c>
      <c r="D2791">
        <v>325.14</v>
      </c>
      <c r="E2791">
        <v>327.41000000000003</v>
      </c>
      <c r="F2791" t="e">
        <f>IF(tblAEX[[#This Row],[Datum]]&lt;=INDEX(tblRecessie[Eind],MATCH(tblAEX[[#This Row],[Datum]],tblRecessie[Start])),1,NA())</f>
        <v>#N/A</v>
      </c>
      <c r="G2791" s="3">
        <f>tblAEX[[#This Row],[Close]]/INDEX(tblAEX[Close],MATCH(EDATE(tblAEX[[#This Row],[Datum]],-12),tblAEX[Datum]))-1</f>
        <v>7.0317097090552672E-2</v>
      </c>
      <c r="H2791" t="e">
        <f ca="1">IF(tblAEX[[#This Row],[Close]]=MinClose,tblAEX[[#This Row],[Close]],NA())</f>
        <v>#N/A</v>
      </c>
      <c r="I2791" t="e">
        <f ca="1">IF(tblAEX[[#This Row],[Close]]=MaxClose,tblAEX[[#This Row],[Close]],NA())</f>
        <v>#N/A</v>
      </c>
    </row>
    <row r="2792" spans="1:9" x14ac:dyDescent="0.25">
      <c r="A2792" s="1">
        <v>40513</v>
      </c>
      <c r="B2792">
        <v>329.91</v>
      </c>
      <c r="C2792">
        <v>336.2</v>
      </c>
      <c r="D2792">
        <v>329.06</v>
      </c>
      <c r="E2792">
        <v>335.8</v>
      </c>
      <c r="F2792" t="e">
        <f>IF(tblAEX[[#This Row],[Datum]]&lt;=INDEX(tblRecessie[Eind],MATCH(tblAEX[[#This Row],[Datum]],tblRecessie[Start])),1,NA())</f>
        <v>#N/A</v>
      </c>
      <c r="G2792" s="3">
        <f>tblAEX[[#This Row],[Close]]/INDEX(tblAEX[Close],MATCH(EDATE(tblAEX[[#This Row],[Datum]],-12),tblAEX[Datum]))-1</f>
        <v>6.4544762870910599E-2</v>
      </c>
      <c r="H2792" t="e">
        <f ca="1">IF(tblAEX[[#This Row],[Close]]=MinClose,tblAEX[[#This Row],[Close]],NA())</f>
        <v>#N/A</v>
      </c>
      <c r="I2792" t="e">
        <f ca="1">IF(tblAEX[[#This Row],[Close]]=MaxClose,tblAEX[[#This Row],[Close]],NA())</f>
        <v>#N/A</v>
      </c>
    </row>
    <row r="2793" spans="1:9" x14ac:dyDescent="0.25">
      <c r="A2793" s="1">
        <v>40514</v>
      </c>
      <c r="B2793">
        <v>337.98</v>
      </c>
      <c r="C2793">
        <v>341.84</v>
      </c>
      <c r="D2793">
        <v>334.88</v>
      </c>
      <c r="E2793">
        <v>341.45</v>
      </c>
      <c r="F2793" t="e">
        <f>IF(tblAEX[[#This Row],[Datum]]&lt;=INDEX(tblRecessie[Eind],MATCH(tblAEX[[#This Row],[Datum]],tblRecessie[Start])),1,NA())</f>
        <v>#N/A</v>
      </c>
      <c r="G2793" s="3">
        <f>tblAEX[[#This Row],[Close]]/INDEX(tblAEX[Close],MATCH(EDATE(tblAEX[[#This Row],[Datum]],-12),tblAEX[Datum]))-1</f>
        <v>7.9035520161800044E-2</v>
      </c>
      <c r="H2793" t="e">
        <f ca="1">IF(tblAEX[[#This Row],[Close]]=MinClose,tblAEX[[#This Row],[Close]],NA())</f>
        <v>#N/A</v>
      </c>
      <c r="I2793" t="e">
        <f ca="1">IF(tblAEX[[#This Row],[Close]]=MaxClose,tblAEX[[#This Row],[Close]],NA())</f>
        <v>#N/A</v>
      </c>
    </row>
    <row r="2794" spans="1:9" x14ac:dyDescent="0.25">
      <c r="A2794" s="1">
        <v>40515</v>
      </c>
      <c r="B2794">
        <v>340.83</v>
      </c>
      <c r="C2794">
        <v>343.62</v>
      </c>
      <c r="D2794">
        <v>340.13</v>
      </c>
      <c r="E2794">
        <v>342.19</v>
      </c>
      <c r="F2794" t="e">
        <f>IF(tblAEX[[#This Row],[Datum]]&lt;=INDEX(tblRecessie[Eind],MATCH(tblAEX[[#This Row],[Datum]],tblRecessie[Start])),1,NA())</f>
        <v>#N/A</v>
      </c>
      <c r="G2794" s="3">
        <f>tblAEX[[#This Row],[Close]]/INDEX(tblAEX[Close],MATCH(EDATE(tblAEX[[#This Row],[Datum]],-12),tblAEX[Datum]))-1</f>
        <v>7.7390510374358401E-2</v>
      </c>
      <c r="H2794" t="e">
        <f ca="1">IF(tblAEX[[#This Row],[Close]]=MinClose,tblAEX[[#This Row],[Close]],NA())</f>
        <v>#N/A</v>
      </c>
      <c r="I2794" t="e">
        <f ca="1">IF(tblAEX[[#This Row],[Close]]=MaxClose,tblAEX[[#This Row],[Close]],NA())</f>
        <v>#N/A</v>
      </c>
    </row>
    <row r="2795" spans="1:9" x14ac:dyDescent="0.25">
      <c r="A2795" s="1">
        <v>40518</v>
      </c>
      <c r="B2795">
        <v>343.05</v>
      </c>
      <c r="C2795">
        <v>343.51</v>
      </c>
      <c r="D2795">
        <v>340.61</v>
      </c>
      <c r="E2795">
        <v>342.34</v>
      </c>
      <c r="F2795" t="e">
        <f>IF(tblAEX[[#This Row],[Datum]]&lt;=INDEX(tblRecessie[Eind],MATCH(tblAEX[[#This Row],[Datum]],tblRecessie[Start])),1,NA())</f>
        <v>#N/A</v>
      </c>
      <c r="G2795" s="3">
        <f>tblAEX[[#This Row],[Close]]/INDEX(tblAEX[Close],MATCH(EDATE(tblAEX[[#This Row],[Datum]],-12),tblAEX[Datum]))-1</f>
        <v>6.6048017936661152E-2</v>
      </c>
      <c r="H2795" t="e">
        <f ca="1">IF(tblAEX[[#This Row],[Close]]=MinClose,tblAEX[[#This Row],[Close]],NA())</f>
        <v>#N/A</v>
      </c>
      <c r="I2795" t="e">
        <f ca="1">IF(tblAEX[[#This Row],[Close]]=MaxClose,tblAEX[[#This Row],[Close]],NA())</f>
        <v>#N/A</v>
      </c>
    </row>
    <row r="2796" spans="1:9" x14ac:dyDescent="0.25">
      <c r="A2796" s="1">
        <v>40519</v>
      </c>
      <c r="B2796">
        <v>343.71</v>
      </c>
      <c r="C2796">
        <v>348.1</v>
      </c>
      <c r="D2796">
        <v>343.52</v>
      </c>
      <c r="E2796">
        <v>346.21</v>
      </c>
      <c r="F2796" t="e">
        <f>IF(tblAEX[[#This Row],[Datum]]&lt;=INDEX(tblRecessie[Eind],MATCH(tblAEX[[#This Row],[Datum]],tblRecessie[Start])),1,NA())</f>
        <v>#N/A</v>
      </c>
      <c r="G2796" s="3">
        <f>tblAEX[[#This Row],[Close]]/INDEX(tblAEX[Close],MATCH(EDATE(tblAEX[[#This Row],[Datum]],-12),tblAEX[Datum]))-1</f>
        <v>8.1061670569867239E-2</v>
      </c>
      <c r="H2796" t="e">
        <f ca="1">IF(tblAEX[[#This Row],[Close]]=MinClose,tblAEX[[#This Row],[Close]],NA())</f>
        <v>#N/A</v>
      </c>
      <c r="I2796" t="e">
        <f ca="1">IF(tblAEX[[#This Row],[Close]]=MaxClose,tblAEX[[#This Row],[Close]],NA())</f>
        <v>#N/A</v>
      </c>
    </row>
    <row r="2797" spans="1:9" x14ac:dyDescent="0.25">
      <c r="A2797" s="1">
        <v>40520</v>
      </c>
      <c r="B2797">
        <v>344.64</v>
      </c>
      <c r="C2797">
        <v>348.43</v>
      </c>
      <c r="D2797">
        <v>344.34</v>
      </c>
      <c r="E2797">
        <v>346.72</v>
      </c>
      <c r="F2797" t="e">
        <f>IF(tblAEX[[#This Row],[Datum]]&lt;=INDEX(tblRecessie[Eind],MATCH(tblAEX[[#This Row],[Datum]],tblRecessie[Start])),1,NA())</f>
        <v>#N/A</v>
      </c>
      <c r="G2797" s="3">
        <f>tblAEX[[#This Row],[Close]]/INDEX(tblAEX[Close],MATCH(EDATE(tblAEX[[#This Row],[Datum]],-12),tblAEX[Datum]))-1</f>
        <v>9.91979202992741E-2</v>
      </c>
      <c r="H2797" t="e">
        <f ca="1">IF(tblAEX[[#This Row],[Close]]=MinClose,tblAEX[[#This Row],[Close]],NA())</f>
        <v>#N/A</v>
      </c>
      <c r="I2797" t="e">
        <f ca="1">IF(tblAEX[[#This Row],[Close]]=MaxClose,tblAEX[[#This Row],[Close]],NA())</f>
        <v>#N/A</v>
      </c>
    </row>
    <row r="2798" spans="1:9" x14ac:dyDescent="0.25">
      <c r="A2798" s="1">
        <v>40521</v>
      </c>
      <c r="B2798">
        <v>349.55</v>
      </c>
      <c r="C2798">
        <v>350.18</v>
      </c>
      <c r="D2798">
        <v>348.28</v>
      </c>
      <c r="E2798">
        <v>349.38</v>
      </c>
      <c r="F2798" t="e">
        <f>IF(tblAEX[[#This Row],[Datum]]&lt;=INDEX(tblRecessie[Eind],MATCH(tblAEX[[#This Row],[Datum]],tblRecessie[Start])),1,NA())</f>
        <v>#N/A</v>
      </c>
      <c r="G2798" s="3">
        <f>tblAEX[[#This Row],[Close]]/INDEX(tblAEX[Close],MATCH(EDATE(tblAEX[[#This Row],[Datum]],-12),tblAEX[Datum]))-1</f>
        <v>0.11665814369726424</v>
      </c>
      <c r="H2798" t="e">
        <f ca="1">IF(tblAEX[[#This Row],[Close]]=MinClose,tblAEX[[#This Row],[Close]],NA())</f>
        <v>#N/A</v>
      </c>
      <c r="I2798" t="e">
        <f ca="1">IF(tblAEX[[#This Row],[Close]]=MaxClose,tblAEX[[#This Row],[Close]],NA())</f>
        <v>#N/A</v>
      </c>
    </row>
    <row r="2799" spans="1:9" x14ac:dyDescent="0.25">
      <c r="A2799" s="1">
        <v>40522</v>
      </c>
      <c r="B2799">
        <v>350.54</v>
      </c>
      <c r="C2799">
        <v>350.86</v>
      </c>
      <c r="D2799">
        <v>349.3</v>
      </c>
      <c r="E2799">
        <v>350.21</v>
      </c>
      <c r="F2799" t="e">
        <f>IF(tblAEX[[#This Row],[Datum]]&lt;=INDEX(tblRecessie[Eind],MATCH(tblAEX[[#This Row],[Datum]],tblRecessie[Start])),1,NA())</f>
        <v>#N/A</v>
      </c>
      <c r="G2799" s="3">
        <f>tblAEX[[#This Row],[Close]]/INDEX(tblAEX[Close],MATCH(EDATE(tblAEX[[#This Row],[Datum]],-12),tblAEX[Datum]))-1</f>
        <v>0.10236393968963453</v>
      </c>
      <c r="H2799" t="e">
        <f ca="1">IF(tblAEX[[#This Row],[Close]]=MinClose,tblAEX[[#This Row],[Close]],NA())</f>
        <v>#N/A</v>
      </c>
      <c r="I2799" t="e">
        <f ca="1">IF(tblAEX[[#This Row],[Close]]=MaxClose,tblAEX[[#This Row],[Close]],NA())</f>
        <v>#N/A</v>
      </c>
    </row>
    <row r="2800" spans="1:9" x14ac:dyDescent="0.25">
      <c r="A2800" s="1">
        <v>40525</v>
      </c>
      <c r="B2800">
        <v>351.15</v>
      </c>
      <c r="C2800">
        <v>352.8</v>
      </c>
      <c r="D2800">
        <v>350.99</v>
      </c>
      <c r="E2800">
        <v>351.3</v>
      </c>
      <c r="F2800" t="e">
        <f>IF(tblAEX[[#This Row],[Datum]]&lt;=INDEX(tblRecessie[Eind],MATCH(tblAEX[[#This Row],[Datum]],tblRecessie[Start])),1,NA())</f>
        <v>#N/A</v>
      </c>
      <c r="G2800" s="3">
        <f>tblAEX[[#This Row],[Close]]/INDEX(tblAEX[Close],MATCH(EDATE(tblAEX[[#This Row],[Datum]],-12),tblAEX[Datum]))-1</f>
        <v>9.7332417067532928E-2</v>
      </c>
      <c r="H2800" t="e">
        <f ca="1">IF(tblAEX[[#This Row],[Close]]=MinClose,tblAEX[[#This Row],[Close]],NA())</f>
        <v>#N/A</v>
      </c>
      <c r="I2800" t="e">
        <f ca="1">IF(tblAEX[[#This Row],[Close]]=MaxClose,tblAEX[[#This Row],[Close]],NA())</f>
        <v>#N/A</v>
      </c>
    </row>
    <row r="2801" spans="1:9" x14ac:dyDescent="0.25">
      <c r="A2801" s="1">
        <v>40526</v>
      </c>
      <c r="B2801">
        <v>351.22</v>
      </c>
      <c r="C2801">
        <v>351.98</v>
      </c>
      <c r="D2801">
        <v>350.03</v>
      </c>
      <c r="E2801">
        <v>351.82</v>
      </c>
      <c r="F2801" t="e">
        <f>IF(tblAEX[[#This Row],[Datum]]&lt;=INDEX(tblRecessie[Eind],MATCH(tblAEX[[#This Row],[Datum]],tblRecessie[Start])),1,NA())</f>
        <v>#N/A</v>
      </c>
      <c r="G2801" s="3">
        <f>tblAEX[[#This Row],[Close]]/INDEX(tblAEX[Close],MATCH(EDATE(tblAEX[[#This Row],[Datum]],-12),tblAEX[Datum]))-1</f>
        <v>9.0880902917739093E-2</v>
      </c>
      <c r="H2801" t="e">
        <f ca="1">IF(tblAEX[[#This Row],[Close]]=MinClose,tblAEX[[#This Row],[Close]],NA())</f>
        <v>#N/A</v>
      </c>
      <c r="I2801" t="e">
        <f ca="1">IF(tblAEX[[#This Row],[Close]]=MaxClose,tblAEX[[#This Row],[Close]],NA())</f>
        <v>#N/A</v>
      </c>
    </row>
    <row r="2802" spans="1:9" x14ac:dyDescent="0.25">
      <c r="A2802" s="1">
        <v>40527</v>
      </c>
      <c r="B2802">
        <v>350.77</v>
      </c>
      <c r="C2802">
        <v>351.67</v>
      </c>
      <c r="D2802">
        <v>349.32</v>
      </c>
      <c r="E2802">
        <v>350.79</v>
      </c>
      <c r="F2802" t="e">
        <f>IF(tblAEX[[#This Row],[Datum]]&lt;=INDEX(tblRecessie[Eind],MATCH(tblAEX[[#This Row],[Datum]],tblRecessie[Start])),1,NA())</f>
        <v>#N/A</v>
      </c>
      <c r="G2802" s="3">
        <f>tblAEX[[#This Row],[Close]]/INDEX(tblAEX[Close],MATCH(EDATE(tblAEX[[#This Row],[Datum]],-12),tblAEX[Datum]))-1</f>
        <v>7.8723207970724962E-2</v>
      </c>
      <c r="H2802" t="e">
        <f ca="1">IF(tblAEX[[#This Row],[Close]]=MinClose,tblAEX[[#This Row],[Close]],NA())</f>
        <v>#N/A</v>
      </c>
      <c r="I2802" t="e">
        <f ca="1">IF(tblAEX[[#This Row],[Close]]=MaxClose,tblAEX[[#This Row],[Close]],NA())</f>
        <v>#N/A</v>
      </c>
    </row>
    <row r="2803" spans="1:9" x14ac:dyDescent="0.25">
      <c r="A2803" s="1">
        <v>40528</v>
      </c>
      <c r="B2803">
        <v>350.76</v>
      </c>
      <c r="C2803">
        <v>351.88</v>
      </c>
      <c r="D2803">
        <v>349.94</v>
      </c>
      <c r="E2803">
        <v>351.88</v>
      </c>
      <c r="F2803" t="e">
        <f>IF(tblAEX[[#This Row],[Datum]]&lt;=INDEX(tblRecessie[Eind],MATCH(tblAEX[[#This Row],[Datum]],tblRecessie[Start])),1,NA())</f>
        <v>#N/A</v>
      </c>
      <c r="G2803" s="3">
        <f>tblAEX[[#This Row],[Close]]/INDEX(tblAEX[Close],MATCH(EDATE(tblAEX[[#This Row],[Datum]],-12),tblAEX[Datum]))-1</f>
        <v>7.0813426249962008E-2</v>
      </c>
      <c r="H2803" t="e">
        <f ca="1">IF(tblAEX[[#This Row],[Close]]=MinClose,tblAEX[[#This Row],[Close]],NA())</f>
        <v>#N/A</v>
      </c>
      <c r="I2803" t="e">
        <f ca="1">IF(tblAEX[[#This Row],[Close]]=MaxClose,tblAEX[[#This Row],[Close]],NA())</f>
        <v>#N/A</v>
      </c>
    </row>
    <row r="2804" spans="1:9" x14ac:dyDescent="0.25">
      <c r="A2804" s="1">
        <v>40529</v>
      </c>
      <c r="B2804">
        <v>352.78</v>
      </c>
      <c r="C2804">
        <v>353.28</v>
      </c>
      <c r="D2804">
        <v>351.22</v>
      </c>
      <c r="E2804">
        <v>352.05</v>
      </c>
      <c r="F2804" t="e">
        <f>IF(tblAEX[[#This Row],[Datum]]&lt;=INDEX(tblRecessie[Eind],MATCH(tblAEX[[#This Row],[Datum]],tblRecessie[Start])),1,NA())</f>
        <v>#N/A</v>
      </c>
      <c r="G2804" s="3">
        <f>tblAEX[[#This Row],[Close]]/INDEX(tblAEX[Close],MATCH(EDATE(tblAEX[[#This Row],[Datum]],-12),tblAEX[Datum]))-1</f>
        <v>7.7660095506305815E-2</v>
      </c>
      <c r="H2804" t="e">
        <f ca="1">IF(tblAEX[[#This Row],[Close]]=MinClose,tblAEX[[#This Row],[Close]],NA())</f>
        <v>#N/A</v>
      </c>
      <c r="I2804" t="e">
        <f ca="1">IF(tblAEX[[#This Row],[Close]]=MaxClose,tblAEX[[#This Row],[Close]],NA())</f>
        <v>#N/A</v>
      </c>
    </row>
    <row r="2805" spans="1:9" x14ac:dyDescent="0.25">
      <c r="A2805" s="1">
        <v>40532</v>
      </c>
      <c r="B2805">
        <v>352.2</v>
      </c>
      <c r="C2805">
        <v>355.51</v>
      </c>
      <c r="D2805">
        <v>351.97</v>
      </c>
      <c r="E2805">
        <v>353.15</v>
      </c>
      <c r="F2805" t="e">
        <f>IF(tblAEX[[#This Row],[Datum]]&lt;=INDEX(tblRecessie[Eind],MATCH(tblAEX[[#This Row],[Datum]],tblRecessie[Start])),1,NA())</f>
        <v>#N/A</v>
      </c>
      <c r="G2805" s="3">
        <f>tblAEX[[#This Row],[Close]]/INDEX(tblAEX[Close],MATCH(EDATE(tblAEX[[#This Row],[Datum]],-12),tblAEX[Datum]))-1</f>
        <v>8.7853864399470183E-2</v>
      </c>
      <c r="H2805" t="e">
        <f ca="1">IF(tblAEX[[#This Row],[Close]]=MinClose,tblAEX[[#This Row],[Close]],NA())</f>
        <v>#N/A</v>
      </c>
      <c r="I2805" t="e">
        <f ca="1">IF(tblAEX[[#This Row],[Close]]=MaxClose,tblAEX[[#This Row],[Close]],NA())</f>
        <v>#N/A</v>
      </c>
    </row>
    <row r="2806" spans="1:9" x14ac:dyDescent="0.25">
      <c r="A2806" s="1">
        <v>40533</v>
      </c>
      <c r="B2806">
        <v>355.28</v>
      </c>
      <c r="C2806">
        <v>356.87</v>
      </c>
      <c r="D2806">
        <v>354.97</v>
      </c>
      <c r="E2806">
        <v>356.14</v>
      </c>
      <c r="F2806" t="e">
        <f>IF(tblAEX[[#This Row],[Datum]]&lt;=INDEX(tblRecessie[Eind],MATCH(tblAEX[[#This Row],[Datum]],tblRecessie[Start])),1,NA())</f>
        <v>#N/A</v>
      </c>
      <c r="G2806" s="3">
        <f>tblAEX[[#This Row],[Close]]/INDEX(tblAEX[Close],MATCH(EDATE(tblAEX[[#This Row],[Datum]],-12),tblAEX[Datum]))-1</f>
        <v>7.754682157877224E-2</v>
      </c>
      <c r="H2806" t="e">
        <f ca="1">IF(tblAEX[[#This Row],[Close]]=MinClose,tblAEX[[#This Row],[Close]],NA())</f>
        <v>#N/A</v>
      </c>
      <c r="I2806" t="e">
        <f ca="1">IF(tblAEX[[#This Row],[Close]]=MaxClose,tblAEX[[#This Row],[Close]],NA())</f>
        <v>#N/A</v>
      </c>
    </row>
    <row r="2807" spans="1:9" x14ac:dyDescent="0.25">
      <c r="A2807" s="1">
        <v>40534</v>
      </c>
      <c r="B2807">
        <v>356.06</v>
      </c>
      <c r="C2807">
        <v>357.09</v>
      </c>
      <c r="D2807">
        <v>355.33</v>
      </c>
      <c r="E2807">
        <v>356.17</v>
      </c>
      <c r="F2807" t="e">
        <f>IF(tblAEX[[#This Row],[Datum]]&lt;=INDEX(tblRecessie[Eind],MATCH(tblAEX[[#This Row],[Datum]],tblRecessie[Start])),1,NA())</f>
        <v>#N/A</v>
      </c>
      <c r="G2807" s="3">
        <f>tblAEX[[#This Row],[Close]]/INDEX(tblAEX[Close],MATCH(EDATE(tblAEX[[#This Row],[Datum]],-12),tblAEX[Datum]))-1</f>
        <v>7.1252406159769022E-2</v>
      </c>
      <c r="H2807" t="e">
        <f ca="1">IF(tblAEX[[#This Row],[Close]]=MinClose,tblAEX[[#This Row],[Close]],NA())</f>
        <v>#N/A</v>
      </c>
      <c r="I2807" t="e">
        <f ca="1">IF(tblAEX[[#This Row],[Close]]=MaxClose,tblAEX[[#This Row],[Close]],NA())</f>
        <v>#N/A</v>
      </c>
    </row>
    <row r="2808" spans="1:9" x14ac:dyDescent="0.25">
      <c r="A2808" s="1">
        <v>40535</v>
      </c>
      <c r="B2808">
        <v>356.42</v>
      </c>
      <c r="C2808">
        <v>356.9</v>
      </c>
      <c r="D2808">
        <v>355.77</v>
      </c>
      <c r="E2808">
        <v>356.21</v>
      </c>
      <c r="F2808" t="e">
        <f>IF(tblAEX[[#This Row],[Datum]]&lt;=INDEX(tblRecessie[Eind],MATCH(tblAEX[[#This Row],[Datum]],tblRecessie[Start])),1,NA())</f>
        <v>#N/A</v>
      </c>
      <c r="G2808" s="3">
        <f>tblAEX[[#This Row],[Close]]/INDEX(tblAEX[Close],MATCH(EDATE(tblAEX[[#This Row],[Datum]],-12),tblAEX[Datum]))-1</f>
        <v>7.0246071568067725E-2</v>
      </c>
      <c r="H2808" t="e">
        <f ca="1">IF(tblAEX[[#This Row],[Close]]=MinClose,tblAEX[[#This Row],[Close]],NA())</f>
        <v>#N/A</v>
      </c>
      <c r="I2808" t="e">
        <f ca="1">IF(tblAEX[[#This Row],[Close]]=MaxClose,tblAEX[[#This Row],[Close]],NA())</f>
        <v>#N/A</v>
      </c>
    </row>
    <row r="2809" spans="1:9" x14ac:dyDescent="0.25">
      <c r="A2809" s="1">
        <v>40536</v>
      </c>
      <c r="B2809">
        <v>356.25</v>
      </c>
      <c r="C2809">
        <v>356.68</v>
      </c>
      <c r="D2809">
        <v>355.71</v>
      </c>
      <c r="E2809">
        <v>355.92</v>
      </c>
      <c r="F2809" t="e">
        <f>IF(tblAEX[[#This Row],[Datum]]&lt;=INDEX(tblRecessie[Eind],MATCH(tblAEX[[#This Row],[Datum]],tblRecessie[Start])),1,NA())</f>
        <v>#N/A</v>
      </c>
      <c r="G2809" s="3">
        <f>tblAEX[[#This Row],[Close]]/INDEX(tblAEX[Close],MATCH(EDATE(tblAEX[[#This Row],[Datum]],-12),tblAEX[Datum]))-1</f>
        <v>6.690647482014378E-2</v>
      </c>
      <c r="H2809" t="e">
        <f ca="1">IF(tblAEX[[#This Row],[Close]]=MinClose,tblAEX[[#This Row],[Close]],NA())</f>
        <v>#N/A</v>
      </c>
      <c r="I2809" t="e">
        <f ca="1">IF(tblAEX[[#This Row],[Close]]=MaxClose,tblAEX[[#This Row],[Close]],NA())</f>
        <v>#N/A</v>
      </c>
    </row>
    <row r="2810" spans="1:9" x14ac:dyDescent="0.25">
      <c r="A2810" s="1">
        <v>40539</v>
      </c>
      <c r="B2810">
        <v>355.76</v>
      </c>
      <c r="C2810">
        <v>356.12</v>
      </c>
      <c r="D2810">
        <v>353.1</v>
      </c>
      <c r="E2810">
        <v>355.57</v>
      </c>
      <c r="F2810" t="e">
        <f>IF(tblAEX[[#This Row],[Datum]]&lt;=INDEX(tblRecessie[Eind],MATCH(tblAEX[[#This Row],[Datum]],tblRecessie[Start])),1,NA())</f>
        <v>#N/A</v>
      </c>
      <c r="G2810" s="3">
        <f>tblAEX[[#This Row],[Close]]/INDEX(tblAEX[Close],MATCH(EDATE(tblAEX[[#This Row],[Datum]],-12),tblAEX[Datum]))-1</f>
        <v>6.5857314148680901E-2</v>
      </c>
      <c r="H2810" t="e">
        <f ca="1">IF(tblAEX[[#This Row],[Close]]=MinClose,tblAEX[[#This Row],[Close]],NA())</f>
        <v>#N/A</v>
      </c>
      <c r="I2810" t="e">
        <f ca="1">IF(tblAEX[[#This Row],[Close]]=MaxClose,tblAEX[[#This Row],[Close]],NA())</f>
        <v>#N/A</v>
      </c>
    </row>
    <row r="2811" spans="1:9" x14ac:dyDescent="0.25">
      <c r="A2811" s="1">
        <v>40540</v>
      </c>
      <c r="B2811">
        <v>356.45</v>
      </c>
      <c r="C2811">
        <v>357.48</v>
      </c>
      <c r="D2811">
        <v>356.29</v>
      </c>
      <c r="E2811">
        <v>356.69</v>
      </c>
      <c r="F2811" t="e">
        <f>IF(tblAEX[[#This Row],[Datum]]&lt;=INDEX(tblRecessie[Eind],MATCH(tblAEX[[#This Row],[Datum]],tblRecessie[Start])),1,NA())</f>
        <v>#N/A</v>
      </c>
      <c r="G2811" s="3">
        <f>tblAEX[[#This Row],[Close]]/INDEX(tblAEX[Close],MATCH(EDATE(tblAEX[[#This Row],[Datum]],-12),tblAEX[Datum]))-1</f>
        <v>6.1229954479188331E-2</v>
      </c>
      <c r="H2811" t="e">
        <f ca="1">IF(tblAEX[[#This Row],[Close]]=MinClose,tblAEX[[#This Row],[Close]],NA())</f>
        <v>#N/A</v>
      </c>
      <c r="I2811" t="e">
        <f ca="1">IF(tblAEX[[#This Row],[Close]]=MaxClose,tblAEX[[#This Row],[Close]],NA())</f>
        <v>#N/A</v>
      </c>
    </row>
    <row r="2812" spans="1:9" x14ac:dyDescent="0.25">
      <c r="A2812" s="1">
        <v>40541</v>
      </c>
      <c r="B2812">
        <v>357.58</v>
      </c>
      <c r="C2812">
        <v>358.8</v>
      </c>
      <c r="D2812">
        <v>357.33</v>
      </c>
      <c r="E2812">
        <v>358.32</v>
      </c>
      <c r="F2812" t="e">
        <f>IF(tblAEX[[#This Row],[Datum]]&lt;=INDEX(tblRecessie[Eind],MATCH(tblAEX[[#This Row],[Datum]],tblRecessie[Start])),1,NA())</f>
        <v>#N/A</v>
      </c>
      <c r="G2812" s="3">
        <f>tblAEX[[#This Row],[Close]]/INDEX(tblAEX[Close],MATCH(EDATE(tblAEX[[#This Row],[Datum]],-12),tblAEX[Datum]))-1</f>
        <v>6.2381404174573163E-2</v>
      </c>
      <c r="H2812" t="e">
        <f ca="1">IF(tblAEX[[#This Row],[Close]]=MinClose,tblAEX[[#This Row],[Close]],NA())</f>
        <v>#N/A</v>
      </c>
      <c r="I2812" t="e">
        <f ca="1">IF(tblAEX[[#This Row],[Close]]=MaxClose,tblAEX[[#This Row],[Close]],NA())</f>
        <v>#N/A</v>
      </c>
    </row>
    <row r="2813" spans="1:9" x14ac:dyDescent="0.25">
      <c r="A2813" s="1">
        <v>40542</v>
      </c>
      <c r="B2813">
        <v>358.07</v>
      </c>
      <c r="C2813">
        <v>358.12</v>
      </c>
      <c r="D2813">
        <v>355.58</v>
      </c>
      <c r="E2813">
        <v>356.36</v>
      </c>
      <c r="F2813" t="e">
        <f>IF(tblAEX[[#This Row],[Datum]]&lt;=INDEX(tblRecessie[Eind],MATCH(tblAEX[[#This Row],[Datum]],tblRecessie[Start])),1,NA())</f>
        <v>#N/A</v>
      </c>
      <c r="G2813" s="3">
        <f>tblAEX[[#This Row],[Close]]/INDEX(tblAEX[Close],MATCH(EDATE(tblAEX[[#This Row],[Datum]],-12),tblAEX[Datum]))-1</f>
        <v>6.3316822820314034E-2</v>
      </c>
      <c r="H2813" t="e">
        <f ca="1">IF(tblAEX[[#This Row],[Close]]=MinClose,tblAEX[[#This Row],[Close]],NA())</f>
        <v>#N/A</v>
      </c>
      <c r="I2813" t="e">
        <f ca="1">IF(tblAEX[[#This Row],[Close]]=MaxClose,tblAEX[[#This Row],[Close]],NA())</f>
        <v>#N/A</v>
      </c>
    </row>
    <row r="2814" spans="1:9" x14ac:dyDescent="0.25">
      <c r="A2814" s="1">
        <v>40543</v>
      </c>
      <c r="B2814">
        <v>357.22</v>
      </c>
      <c r="C2814">
        <v>357.4</v>
      </c>
      <c r="D2814">
        <v>354.57</v>
      </c>
      <c r="E2814">
        <v>354.57</v>
      </c>
      <c r="F2814" t="e">
        <f>IF(tblAEX[[#This Row],[Datum]]&lt;=INDEX(tblRecessie[Eind],MATCH(tblAEX[[#This Row],[Datum]],tblRecessie[Start])),1,NA())</f>
        <v>#N/A</v>
      </c>
      <c r="G2814" s="3">
        <f>tblAEX[[#This Row],[Close]]/INDEX(tblAEX[Close],MATCH(EDATE(tblAEX[[#This Row],[Datum]],-12),tblAEX[Datum]))-1</f>
        <v>5.7376315867951E-2</v>
      </c>
      <c r="H2814" t="e">
        <f ca="1">IF(tblAEX[[#This Row],[Close]]=MinClose,tblAEX[[#This Row],[Close]],NA())</f>
        <v>#N/A</v>
      </c>
      <c r="I2814" t="e">
        <f ca="1">IF(tblAEX[[#This Row],[Close]]=MaxClose,tblAEX[[#This Row],[Close]],NA())</f>
        <v>#N/A</v>
      </c>
    </row>
    <row r="2815" spans="1:9" x14ac:dyDescent="0.25">
      <c r="A2815" s="1">
        <v>40546</v>
      </c>
      <c r="B2815">
        <v>357.91</v>
      </c>
      <c r="C2815">
        <v>360.56</v>
      </c>
      <c r="D2815">
        <v>357.03</v>
      </c>
      <c r="E2815">
        <v>359.86</v>
      </c>
      <c r="F2815" t="e">
        <f>IF(tblAEX[[#This Row],[Datum]]&lt;=INDEX(tblRecessie[Eind],MATCH(tblAEX[[#This Row],[Datum]],tblRecessie[Start])),1,NA())</f>
        <v>#N/A</v>
      </c>
      <c r="G2815" s="3">
        <f>tblAEX[[#This Row],[Close]]/INDEX(tblAEX[Close],MATCH(EDATE(tblAEX[[#This Row],[Datum]],-12),tblAEX[Datum]))-1</f>
        <v>7.3151820594638206E-2</v>
      </c>
      <c r="H2815" t="e">
        <f ca="1">IF(tblAEX[[#This Row],[Close]]=MinClose,tblAEX[[#This Row],[Close]],NA())</f>
        <v>#N/A</v>
      </c>
      <c r="I2815" t="e">
        <f ca="1">IF(tblAEX[[#This Row],[Close]]=MaxClose,tblAEX[[#This Row],[Close]],NA())</f>
        <v>#N/A</v>
      </c>
    </row>
    <row r="2816" spans="1:9" x14ac:dyDescent="0.25">
      <c r="A2816" s="1">
        <v>40547</v>
      </c>
      <c r="B2816">
        <v>359.82</v>
      </c>
      <c r="C2816">
        <v>360.87</v>
      </c>
      <c r="D2816">
        <v>358.41</v>
      </c>
      <c r="E2816">
        <v>358.86</v>
      </c>
      <c r="F2816" t="e">
        <f>IF(tblAEX[[#This Row],[Datum]]&lt;=INDEX(tblRecessie[Eind],MATCH(tblAEX[[#This Row],[Datum]],tblRecessie[Start])),1,NA())</f>
        <v>#N/A</v>
      </c>
      <c r="G2816" s="3">
        <f>tblAEX[[#This Row],[Close]]/INDEX(tblAEX[Close],MATCH(EDATE(tblAEX[[#This Row],[Datum]],-12),tblAEX[Datum]))-1</f>
        <v>4.6147567268169043E-2</v>
      </c>
      <c r="H2816" t="e">
        <f ca="1">IF(tblAEX[[#This Row],[Close]]=MinClose,tblAEX[[#This Row],[Close]],NA())</f>
        <v>#N/A</v>
      </c>
      <c r="I2816" t="e">
        <f ca="1">IF(tblAEX[[#This Row],[Close]]=MaxClose,tblAEX[[#This Row],[Close]],NA())</f>
        <v>#N/A</v>
      </c>
    </row>
    <row r="2817" spans="1:9" x14ac:dyDescent="0.25">
      <c r="A2817" s="1">
        <v>40548</v>
      </c>
      <c r="B2817">
        <v>358.2</v>
      </c>
      <c r="C2817">
        <v>358.2</v>
      </c>
      <c r="D2817">
        <v>352.56</v>
      </c>
      <c r="E2817">
        <v>357.28</v>
      </c>
      <c r="F2817" t="e">
        <f>IF(tblAEX[[#This Row],[Datum]]&lt;=INDEX(tblRecessie[Eind],MATCH(tblAEX[[#This Row],[Datum]],tblRecessie[Start])),1,NA())</f>
        <v>#N/A</v>
      </c>
      <c r="G2817" s="3">
        <f>tblAEX[[#This Row],[Close]]/INDEX(tblAEX[Close],MATCH(EDATE(tblAEX[[#This Row],[Datum]],-12),tblAEX[Datum]))-1</f>
        <v>4.4617273843634786E-2</v>
      </c>
      <c r="H2817" t="e">
        <f ca="1">IF(tblAEX[[#This Row],[Close]]=MinClose,tblAEX[[#This Row],[Close]],NA())</f>
        <v>#N/A</v>
      </c>
      <c r="I2817" t="e">
        <f ca="1">IF(tblAEX[[#This Row],[Close]]=MaxClose,tblAEX[[#This Row],[Close]],NA())</f>
        <v>#N/A</v>
      </c>
    </row>
    <row r="2818" spans="1:9" x14ac:dyDescent="0.25">
      <c r="A2818" s="1">
        <v>40549</v>
      </c>
      <c r="B2818">
        <v>358.54</v>
      </c>
      <c r="C2818">
        <v>359.59</v>
      </c>
      <c r="D2818">
        <v>356.28</v>
      </c>
      <c r="E2818">
        <v>356.89</v>
      </c>
      <c r="F2818" t="e">
        <f>IF(tblAEX[[#This Row],[Datum]]&lt;=INDEX(tblRecessie[Eind],MATCH(tblAEX[[#This Row],[Datum]],tblRecessie[Start])),1,NA())</f>
        <v>#N/A</v>
      </c>
      <c r="G2818" s="3">
        <f>tblAEX[[#This Row],[Close]]/INDEX(tblAEX[Close],MATCH(EDATE(tblAEX[[#This Row],[Datum]],-12),tblAEX[Datum]))-1</f>
        <v>4.5127093826871079E-2</v>
      </c>
      <c r="H2818" t="e">
        <f ca="1">IF(tblAEX[[#This Row],[Close]]=MinClose,tblAEX[[#This Row],[Close]],NA())</f>
        <v>#N/A</v>
      </c>
      <c r="I2818" t="e">
        <f ca="1">IF(tblAEX[[#This Row],[Close]]=MaxClose,tblAEX[[#This Row],[Close]],NA())</f>
        <v>#N/A</v>
      </c>
    </row>
    <row r="2819" spans="1:9" x14ac:dyDescent="0.25">
      <c r="A2819" s="1">
        <v>40550</v>
      </c>
      <c r="B2819">
        <v>356.59</v>
      </c>
      <c r="C2819">
        <v>358.15</v>
      </c>
      <c r="D2819">
        <v>354.31</v>
      </c>
      <c r="E2819">
        <v>356.44</v>
      </c>
      <c r="F2819" t="e">
        <f>IF(tblAEX[[#This Row],[Datum]]&lt;=INDEX(tblRecessie[Eind],MATCH(tblAEX[[#This Row],[Datum]],tblRecessie[Start])),1,NA())</f>
        <v>#N/A</v>
      </c>
      <c r="G2819" s="3">
        <f>tblAEX[[#This Row],[Close]]/INDEX(tblAEX[Close],MATCH(EDATE(tblAEX[[#This Row],[Datum]],-12),tblAEX[Datum]))-1</f>
        <v>4.6659815005138716E-2</v>
      </c>
      <c r="H2819" t="e">
        <f ca="1">IF(tblAEX[[#This Row],[Close]]=MinClose,tblAEX[[#This Row],[Close]],NA())</f>
        <v>#N/A</v>
      </c>
      <c r="I2819" t="e">
        <f ca="1">IF(tblAEX[[#This Row],[Close]]=MaxClose,tblAEX[[#This Row],[Close]],NA())</f>
        <v>#N/A</v>
      </c>
    </row>
    <row r="2820" spans="1:9" x14ac:dyDescent="0.25">
      <c r="A2820" s="1">
        <v>40553</v>
      </c>
      <c r="B2820">
        <v>355.5</v>
      </c>
      <c r="C2820">
        <v>355.74</v>
      </c>
      <c r="D2820">
        <v>353.63</v>
      </c>
      <c r="E2820">
        <v>354.21</v>
      </c>
      <c r="F2820" t="e">
        <f>IF(tblAEX[[#This Row],[Datum]]&lt;=INDEX(tblRecessie[Eind],MATCH(tblAEX[[#This Row],[Datum]],tblRecessie[Start])),1,NA())</f>
        <v>#N/A</v>
      </c>
      <c r="G2820" s="3">
        <f>tblAEX[[#This Row],[Close]]/INDEX(tblAEX[Close],MATCH(EDATE(tblAEX[[#This Row],[Datum]],-12),tblAEX[Datum]))-1</f>
        <v>3.5883488331286184E-2</v>
      </c>
      <c r="H2820" t="e">
        <f ca="1">IF(tblAEX[[#This Row],[Close]]=MinClose,tblAEX[[#This Row],[Close]],NA())</f>
        <v>#N/A</v>
      </c>
      <c r="I2820" t="e">
        <f ca="1">IF(tblAEX[[#This Row],[Close]]=MaxClose,tblAEX[[#This Row],[Close]],NA())</f>
        <v>#N/A</v>
      </c>
    </row>
    <row r="2821" spans="1:9" x14ac:dyDescent="0.25">
      <c r="A2821" s="1">
        <v>40554</v>
      </c>
      <c r="B2821">
        <v>355.58</v>
      </c>
      <c r="C2821">
        <v>359.3</v>
      </c>
      <c r="D2821">
        <v>355.29</v>
      </c>
      <c r="E2821">
        <v>358.3</v>
      </c>
      <c r="F2821" t="e">
        <f>IF(tblAEX[[#This Row],[Datum]]&lt;=INDEX(tblRecessie[Eind],MATCH(tblAEX[[#This Row],[Datum]],tblRecessie[Start])),1,NA())</f>
        <v>#N/A</v>
      </c>
      <c r="G2821" s="3">
        <f>tblAEX[[#This Row],[Close]]/INDEX(tblAEX[Close],MATCH(EDATE(tblAEX[[#This Row],[Datum]],-12),tblAEX[Datum]))-1</f>
        <v>5.2214260542699398E-2</v>
      </c>
      <c r="H2821" t="e">
        <f ca="1">IF(tblAEX[[#This Row],[Close]]=MinClose,tblAEX[[#This Row],[Close]],NA())</f>
        <v>#N/A</v>
      </c>
      <c r="I2821" t="e">
        <f ca="1">IF(tblAEX[[#This Row],[Close]]=MaxClose,tblAEX[[#This Row],[Close]],NA())</f>
        <v>#N/A</v>
      </c>
    </row>
    <row r="2822" spans="1:9" x14ac:dyDescent="0.25">
      <c r="A2822" s="1">
        <v>40555</v>
      </c>
      <c r="B2822">
        <v>359.06</v>
      </c>
      <c r="C2822">
        <v>362.41</v>
      </c>
      <c r="D2822">
        <v>359.05</v>
      </c>
      <c r="E2822">
        <v>362.41</v>
      </c>
      <c r="F2822" t="e">
        <f>IF(tblAEX[[#This Row],[Datum]]&lt;=INDEX(tblRecessie[Eind],MATCH(tblAEX[[#This Row],[Datum]],tblRecessie[Start])),1,NA())</f>
        <v>#N/A</v>
      </c>
      <c r="G2822" s="3">
        <f>tblAEX[[#This Row],[Close]]/INDEX(tblAEX[Close],MATCH(EDATE(tblAEX[[#This Row],[Datum]],-12),tblAEX[Datum]))-1</f>
        <v>7.6135047658639543E-2</v>
      </c>
      <c r="H2822" t="e">
        <f ca="1">IF(tblAEX[[#This Row],[Close]]=MinClose,tblAEX[[#This Row],[Close]],NA())</f>
        <v>#N/A</v>
      </c>
      <c r="I2822" t="e">
        <f ca="1">IF(tblAEX[[#This Row],[Close]]=MaxClose,tblAEX[[#This Row],[Close]],NA())</f>
        <v>#N/A</v>
      </c>
    </row>
    <row r="2823" spans="1:9" x14ac:dyDescent="0.25">
      <c r="A2823" s="1">
        <v>40556</v>
      </c>
      <c r="B2823">
        <v>362.05</v>
      </c>
      <c r="C2823">
        <v>362.05</v>
      </c>
      <c r="D2823">
        <v>359.09</v>
      </c>
      <c r="E2823">
        <v>360.79</v>
      </c>
      <c r="F2823" t="e">
        <f>IF(tblAEX[[#This Row],[Datum]]&lt;=INDEX(tblRecessie[Eind],MATCH(tblAEX[[#This Row],[Datum]],tblRecessie[Start])),1,NA())</f>
        <v>#N/A</v>
      </c>
      <c r="G2823" s="3">
        <f>tblAEX[[#This Row],[Close]]/INDEX(tblAEX[Close],MATCH(EDATE(tblAEX[[#This Row],[Datum]],-12),tblAEX[Datum]))-1</f>
        <v>6.6857886332722272E-2</v>
      </c>
      <c r="H2823" t="e">
        <f ca="1">IF(tblAEX[[#This Row],[Close]]=MinClose,tblAEX[[#This Row],[Close]],NA())</f>
        <v>#N/A</v>
      </c>
      <c r="I2823" t="e">
        <f ca="1">IF(tblAEX[[#This Row],[Close]]=MaxClose,tblAEX[[#This Row],[Close]],NA())</f>
        <v>#N/A</v>
      </c>
    </row>
    <row r="2824" spans="1:9" x14ac:dyDescent="0.25">
      <c r="A2824" s="1">
        <v>40557</v>
      </c>
      <c r="B2824">
        <v>359.48</v>
      </c>
      <c r="C2824">
        <v>361.55</v>
      </c>
      <c r="D2824">
        <v>357.81</v>
      </c>
      <c r="E2824">
        <v>361.32</v>
      </c>
      <c r="F2824" t="e">
        <f>IF(tblAEX[[#This Row],[Datum]]&lt;=INDEX(tblRecessie[Eind],MATCH(tblAEX[[#This Row],[Datum]],tblRecessie[Start])),1,NA())</f>
        <v>#N/A</v>
      </c>
      <c r="G2824" s="3">
        <f>tblAEX[[#This Row],[Close]]/INDEX(tblAEX[Close],MATCH(EDATE(tblAEX[[#This Row],[Datum]],-12),tblAEX[Datum]))-1</f>
        <v>6.0802677549103068E-2</v>
      </c>
      <c r="H2824" t="e">
        <f ca="1">IF(tblAEX[[#This Row],[Close]]=MinClose,tblAEX[[#This Row],[Close]],NA())</f>
        <v>#N/A</v>
      </c>
      <c r="I2824" t="e">
        <f ca="1">IF(tblAEX[[#This Row],[Close]]=MaxClose,tblAEX[[#This Row],[Close]],NA())</f>
        <v>#N/A</v>
      </c>
    </row>
    <row r="2825" spans="1:9" x14ac:dyDescent="0.25">
      <c r="A2825" s="1">
        <v>40560</v>
      </c>
      <c r="B2825">
        <v>361.73</v>
      </c>
      <c r="C2825">
        <v>362.4</v>
      </c>
      <c r="D2825">
        <v>360.31</v>
      </c>
      <c r="E2825">
        <v>361.08</v>
      </c>
      <c r="F2825" t="e">
        <f>IF(tblAEX[[#This Row],[Datum]]&lt;=INDEX(tblRecessie[Eind],MATCH(tblAEX[[#This Row],[Datum]],tblRecessie[Start])),1,NA())</f>
        <v>#N/A</v>
      </c>
      <c r="G2825" s="3">
        <f>tblAEX[[#This Row],[Close]]/INDEX(tblAEX[Close],MATCH(EDATE(tblAEX[[#This Row],[Datum]],-12),tblAEX[Datum]))-1</f>
        <v>6.8315630639959712E-2</v>
      </c>
      <c r="H2825" t="e">
        <f ca="1">IF(tblAEX[[#This Row],[Close]]=MinClose,tblAEX[[#This Row],[Close]],NA())</f>
        <v>#N/A</v>
      </c>
      <c r="I2825" t="e">
        <f ca="1">IF(tblAEX[[#This Row],[Close]]=MaxClose,tblAEX[[#This Row],[Close]],NA())</f>
        <v>#N/A</v>
      </c>
    </row>
    <row r="2826" spans="1:9" x14ac:dyDescent="0.25">
      <c r="A2826" s="1">
        <v>40561</v>
      </c>
      <c r="B2826">
        <v>362.32</v>
      </c>
      <c r="C2826">
        <v>363.89</v>
      </c>
      <c r="D2826">
        <v>362.06</v>
      </c>
      <c r="E2826">
        <v>363.73</v>
      </c>
      <c r="F2826" t="e">
        <f>IF(tblAEX[[#This Row],[Datum]]&lt;=INDEX(tblRecessie[Eind],MATCH(tblAEX[[#This Row],[Datum]],tblRecessie[Start])),1,NA())</f>
        <v>#N/A</v>
      </c>
      <c r="G2826" s="3">
        <f>tblAEX[[#This Row],[Close]]/INDEX(tblAEX[Close],MATCH(EDATE(tblAEX[[#This Row],[Datum]],-12),tblAEX[Datum]))-1</f>
        <v>7.2854909595021278E-2</v>
      </c>
      <c r="H2826" t="e">
        <f ca="1">IF(tblAEX[[#This Row],[Close]]=MinClose,tblAEX[[#This Row],[Close]],NA())</f>
        <v>#N/A</v>
      </c>
      <c r="I2826" t="e">
        <f ca="1">IF(tblAEX[[#This Row],[Close]]=MaxClose,tblAEX[[#This Row],[Close]],NA())</f>
        <v>#N/A</v>
      </c>
    </row>
    <row r="2827" spans="1:9" x14ac:dyDescent="0.25">
      <c r="A2827" s="1">
        <v>40562</v>
      </c>
      <c r="B2827">
        <v>364.4</v>
      </c>
      <c r="C2827">
        <v>364.41</v>
      </c>
      <c r="D2827">
        <v>357.66</v>
      </c>
      <c r="E2827">
        <v>357.96</v>
      </c>
      <c r="F2827" t="e">
        <f>IF(tblAEX[[#This Row],[Datum]]&lt;=INDEX(tblRecessie[Eind],MATCH(tblAEX[[#This Row],[Datum]],tblRecessie[Start])),1,NA())</f>
        <v>#N/A</v>
      </c>
      <c r="G2827" s="3">
        <f>tblAEX[[#This Row],[Close]]/INDEX(tblAEX[Close],MATCH(EDATE(tblAEX[[#This Row],[Datum]],-12),tblAEX[Datum]))-1</f>
        <v>4.7861596557477792E-2</v>
      </c>
      <c r="H2827" t="e">
        <f ca="1">IF(tblAEX[[#This Row],[Close]]=MinClose,tblAEX[[#This Row],[Close]],NA())</f>
        <v>#N/A</v>
      </c>
      <c r="I2827" t="e">
        <f ca="1">IF(tblAEX[[#This Row],[Close]]=MaxClose,tblAEX[[#This Row],[Close]],NA())</f>
        <v>#N/A</v>
      </c>
    </row>
    <row r="2828" spans="1:9" x14ac:dyDescent="0.25">
      <c r="A2828" s="1">
        <v>40563</v>
      </c>
      <c r="B2828">
        <v>357.23</v>
      </c>
      <c r="C2828">
        <v>357.66</v>
      </c>
      <c r="D2828">
        <v>354.68</v>
      </c>
      <c r="E2828">
        <v>356.14</v>
      </c>
      <c r="F2828" t="e">
        <f>IF(tblAEX[[#This Row],[Datum]]&lt;=INDEX(tblRecessie[Eind],MATCH(tblAEX[[#This Row],[Datum]],tblRecessie[Start])),1,NA())</f>
        <v>#N/A</v>
      </c>
      <c r="G2828" s="3">
        <f>tblAEX[[#This Row],[Close]]/INDEX(tblAEX[Close],MATCH(EDATE(tblAEX[[#This Row],[Datum]],-12),tblAEX[Datum]))-1</f>
        <v>5.8994944989592568E-2</v>
      </c>
      <c r="H2828" t="e">
        <f ca="1">IF(tblAEX[[#This Row],[Close]]=MinClose,tblAEX[[#This Row],[Close]],NA())</f>
        <v>#N/A</v>
      </c>
      <c r="I2828" t="e">
        <f ca="1">IF(tblAEX[[#This Row],[Close]]=MaxClose,tblAEX[[#This Row],[Close]],NA())</f>
        <v>#N/A</v>
      </c>
    </row>
    <row r="2829" spans="1:9" x14ac:dyDescent="0.25">
      <c r="A2829" s="1">
        <v>40564</v>
      </c>
      <c r="B2829">
        <v>358.6</v>
      </c>
      <c r="C2829">
        <v>363.97</v>
      </c>
      <c r="D2829">
        <v>357.64</v>
      </c>
      <c r="E2829">
        <v>361.05</v>
      </c>
      <c r="F2829" t="e">
        <f>IF(tblAEX[[#This Row],[Datum]]&lt;=INDEX(tblRecessie[Eind],MATCH(tblAEX[[#This Row],[Datum]],tblRecessie[Start])),1,NA())</f>
        <v>#N/A</v>
      </c>
      <c r="G2829" s="3">
        <f>tblAEX[[#This Row],[Close]]/INDEX(tblAEX[Close],MATCH(EDATE(tblAEX[[#This Row],[Datum]],-12),tblAEX[Datum]))-1</f>
        <v>8.6943432579703162E-2</v>
      </c>
      <c r="H2829" t="e">
        <f ca="1">IF(tblAEX[[#This Row],[Close]]=MinClose,tblAEX[[#This Row],[Close]],NA())</f>
        <v>#N/A</v>
      </c>
      <c r="I2829" t="e">
        <f ca="1">IF(tblAEX[[#This Row],[Close]]=MaxClose,tblAEX[[#This Row],[Close]],NA())</f>
        <v>#N/A</v>
      </c>
    </row>
    <row r="2830" spans="1:9" x14ac:dyDescent="0.25">
      <c r="A2830" s="1">
        <v>40567</v>
      </c>
      <c r="B2830">
        <v>360.97</v>
      </c>
      <c r="C2830">
        <v>361.75</v>
      </c>
      <c r="D2830">
        <v>358.12</v>
      </c>
      <c r="E2830">
        <v>360.99</v>
      </c>
      <c r="F2830" t="e">
        <f>IF(tblAEX[[#This Row],[Datum]]&lt;=INDEX(tblRecessie[Eind],MATCH(tblAEX[[#This Row],[Datum]],tblRecessie[Start])),1,NA())</f>
        <v>#N/A</v>
      </c>
      <c r="G2830" s="3">
        <f>tblAEX[[#This Row],[Close]]/INDEX(tblAEX[Close],MATCH(EDATE(tblAEX[[#This Row],[Datum]],-12),tblAEX[Datum]))-1</f>
        <v>9.5635546922423265E-2</v>
      </c>
      <c r="H2830" t="e">
        <f ca="1">IF(tblAEX[[#This Row],[Close]]=MinClose,tblAEX[[#This Row],[Close]],NA())</f>
        <v>#N/A</v>
      </c>
      <c r="I2830" t="e">
        <f ca="1">IF(tblAEX[[#This Row],[Close]]=MaxClose,tblAEX[[#This Row],[Close]],NA())</f>
        <v>#N/A</v>
      </c>
    </row>
    <row r="2831" spans="1:9" x14ac:dyDescent="0.25">
      <c r="A2831" s="1">
        <v>40568</v>
      </c>
      <c r="B2831">
        <v>362.05</v>
      </c>
      <c r="C2831">
        <v>362.53</v>
      </c>
      <c r="D2831">
        <v>358.3</v>
      </c>
      <c r="E2831">
        <v>358.76</v>
      </c>
      <c r="F2831" t="e">
        <f>IF(tblAEX[[#This Row],[Datum]]&lt;=INDEX(tblRecessie[Eind],MATCH(tblAEX[[#This Row],[Datum]],tblRecessie[Start])),1,NA())</f>
        <v>#N/A</v>
      </c>
      <c r="G2831" s="3">
        <f>tblAEX[[#This Row],[Close]]/INDEX(tblAEX[Close],MATCH(EDATE(tblAEX[[#This Row],[Datum]],-12),tblAEX[Datum]))-1</f>
        <v>9.2082432802654379E-2</v>
      </c>
      <c r="H2831" t="e">
        <f ca="1">IF(tblAEX[[#This Row],[Close]]=MinClose,tblAEX[[#This Row],[Close]],NA())</f>
        <v>#N/A</v>
      </c>
      <c r="I2831" t="e">
        <f ca="1">IF(tblAEX[[#This Row],[Close]]=MaxClose,tblAEX[[#This Row],[Close]],NA())</f>
        <v>#N/A</v>
      </c>
    </row>
    <row r="2832" spans="1:9" x14ac:dyDescent="0.25">
      <c r="A2832" s="1">
        <v>40569</v>
      </c>
      <c r="B2832">
        <v>360.92</v>
      </c>
      <c r="C2832">
        <v>363.43</v>
      </c>
      <c r="D2832">
        <v>360.1</v>
      </c>
      <c r="E2832">
        <v>362.05</v>
      </c>
      <c r="F2832" t="e">
        <f>IF(tblAEX[[#This Row],[Datum]]&lt;=INDEX(tblRecessie[Eind],MATCH(tblAEX[[#This Row],[Datum]],tblRecessie[Start])),1,NA())</f>
        <v>#N/A</v>
      </c>
      <c r="G2832" s="3">
        <f>tblAEX[[#This Row],[Close]]/INDEX(tblAEX[Close],MATCH(EDATE(tblAEX[[#This Row],[Datum]],-12),tblAEX[Datum]))-1</f>
        <v>9.8286060973760137E-2</v>
      </c>
      <c r="H2832" t="e">
        <f ca="1">IF(tblAEX[[#This Row],[Close]]=MinClose,tblAEX[[#This Row],[Close]],NA())</f>
        <v>#N/A</v>
      </c>
      <c r="I2832" t="e">
        <f ca="1">IF(tblAEX[[#This Row],[Close]]=MaxClose,tblAEX[[#This Row],[Close]],NA())</f>
        <v>#N/A</v>
      </c>
    </row>
    <row r="2833" spans="1:9" x14ac:dyDescent="0.25">
      <c r="A2833" s="1">
        <v>40570</v>
      </c>
      <c r="B2833">
        <v>361.96</v>
      </c>
      <c r="C2833">
        <v>365.08</v>
      </c>
      <c r="D2833">
        <v>361.55</v>
      </c>
      <c r="E2833">
        <v>364.33</v>
      </c>
      <c r="F2833" t="e">
        <f>IF(tblAEX[[#This Row],[Datum]]&lt;=INDEX(tblRecessie[Eind],MATCH(tblAEX[[#This Row],[Datum]],tblRecessie[Start])),1,NA())</f>
        <v>#N/A</v>
      </c>
      <c r="G2833" s="3">
        <f>tblAEX[[#This Row],[Close]]/INDEX(tblAEX[Close],MATCH(EDATE(tblAEX[[#This Row],[Datum]],-12),tblAEX[Datum]))-1</f>
        <v>0.11327384953859321</v>
      </c>
      <c r="H2833" t="e">
        <f ca="1">IF(tblAEX[[#This Row],[Close]]=MinClose,tblAEX[[#This Row],[Close]],NA())</f>
        <v>#N/A</v>
      </c>
      <c r="I2833" t="e">
        <f ca="1">IF(tblAEX[[#This Row],[Close]]=MaxClose,tblAEX[[#This Row],[Close]],NA())</f>
        <v>#N/A</v>
      </c>
    </row>
    <row r="2834" spans="1:9" x14ac:dyDescent="0.25">
      <c r="A2834" s="1">
        <v>40571</v>
      </c>
      <c r="B2834">
        <v>363.81</v>
      </c>
      <c r="C2834">
        <v>364.69</v>
      </c>
      <c r="D2834">
        <v>361.16</v>
      </c>
      <c r="E2834">
        <v>361.16</v>
      </c>
      <c r="F2834" t="e">
        <f>IF(tblAEX[[#This Row],[Datum]]&lt;=INDEX(tblRecessie[Eind],MATCH(tblAEX[[#This Row],[Datum]],tblRecessie[Start])),1,NA())</f>
        <v>#N/A</v>
      </c>
      <c r="G2834" s="3">
        <f>tblAEX[[#This Row],[Close]]/INDEX(tblAEX[Close],MATCH(EDATE(tblAEX[[#This Row],[Datum]],-12),tblAEX[Datum]))-1</f>
        <v>0.11486340484642699</v>
      </c>
      <c r="H2834" t="e">
        <f ca="1">IF(tblAEX[[#This Row],[Close]]=MinClose,tblAEX[[#This Row],[Close]],NA())</f>
        <v>#N/A</v>
      </c>
      <c r="I2834" t="e">
        <f ca="1">IF(tblAEX[[#This Row],[Close]]=MaxClose,tblAEX[[#This Row],[Close]],NA())</f>
        <v>#N/A</v>
      </c>
    </row>
    <row r="2835" spans="1:9" x14ac:dyDescent="0.25">
      <c r="A2835" s="1">
        <v>40574</v>
      </c>
      <c r="B2835">
        <v>360.01</v>
      </c>
      <c r="C2835">
        <v>361.89</v>
      </c>
      <c r="D2835">
        <v>357.27</v>
      </c>
      <c r="E2835">
        <v>360.75</v>
      </c>
      <c r="F2835" t="e">
        <f>IF(tblAEX[[#This Row],[Datum]]&lt;=INDEX(tblRecessie[Eind],MATCH(tblAEX[[#This Row],[Datum]],tblRecessie[Start])),1,NA())</f>
        <v>#N/A</v>
      </c>
      <c r="G2835" s="3">
        <f>tblAEX[[#This Row],[Close]]/INDEX(tblAEX[Close],MATCH(EDATE(tblAEX[[#This Row],[Datum]],-12),tblAEX[Datum]))-1</f>
        <v>0.10018298261665159</v>
      </c>
      <c r="H2835" t="e">
        <f ca="1">IF(tblAEX[[#This Row],[Close]]=MinClose,tblAEX[[#This Row],[Close]],NA())</f>
        <v>#N/A</v>
      </c>
      <c r="I2835" t="e">
        <f ca="1">IF(tblAEX[[#This Row],[Close]]=MaxClose,tblAEX[[#This Row],[Close]],NA())</f>
        <v>#N/A</v>
      </c>
    </row>
    <row r="2836" spans="1:9" x14ac:dyDescent="0.25">
      <c r="A2836" s="1">
        <v>40575</v>
      </c>
      <c r="B2836">
        <v>363.03</v>
      </c>
      <c r="C2836">
        <v>367.46</v>
      </c>
      <c r="D2836">
        <v>361.92</v>
      </c>
      <c r="E2836">
        <v>367.11</v>
      </c>
      <c r="F2836" t="e">
        <f>IF(tblAEX[[#This Row],[Datum]]&lt;=INDEX(tblRecessie[Eind],MATCH(tblAEX[[#This Row],[Datum]],tblRecessie[Start])),1,NA())</f>
        <v>#N/A</v>
      </c>
      <c r="G2836" s="3">
        <f>tblAEX[[#This Row],[Close]]/INDEX(tblAEX[Close],MATCH(EDATE(tblAEX[[#This Row],[Datum]],-12),tblAEX[Datum]))-1</f>
        <v>0.10805589930880455</v>
      </c>
      <c r="H2836" t="e">
        <f ca="1">IF(tblAEX[[#This Row],[Close]]=MinClose,tblAEX[[#This Row],[Close]],NA())</f>
        <v>#N/A</v>
      </c>
      <c r="I2836" t="e">
        <f ca="1">IF(tblAEX[[#This Row],[Close]]=MaxClose,tblAEX[[#This Row],[Close]],NA())</f>
        <v>#N/A</v>
      </c>
    </row>
    <row r="2837" spans="1:9" x14ac:dyDescent="0.25">
      <c r="A2837" s="1">
        <v>40576</v>
      </c>
      <c r="B2837">
        <v>367.98</v>
      </c>
      <c r="C2837">
        <v>368.9</v>
      </c>
      <c r="D2837">
        <v>365.76</v>
      </c>
      <c r="E2837">
        <v>367.39</v>
      </c>
      <c r="F2837" t="e">
        <f>IF(tblAEX[[#This Row],[Datum]]&lt;=INDEX(tblRecessie[Eind],MATCH(tblAEX[[#This Row],[Datum]],tblRecessie[Start])),1,NA())</f>
        <v>#N/A</v>
      </c>
      <c r="G2837" s="3">
        <f>tblAEX[[#This Row],[Close]]/INDEX(tblAEX[Close],MATCH(EDATE(tblAEX[[#This Row],[Datum]],-12),tblAEX[Datum]))-1</f>
        <v>9.9838342713447492E-2</v>
      </c>
      <c r="H2837" t="e">
        <f ca="1">IF(tblAEX[[#This Row],[Close]]=MinClose,tblAEX[[#This Row],[Close]],NA())</f>
        <v>#N/A</v>
      </c>
      <c r="I2837" t="e">
        <f ca="1">IF(tblAEX[[#This Row],[Close]]=MaxClose,tblAEX[[#This Row],[Close]],NA())</f>
        <v>#N/A</v>
      </c>
    </row>
    <row r="2838" spans="1:9" x14ac:dyDescent="0.25">
      <c r="A2838" s="1">
        <v>40577</v>
      </c>
      <c r="B2838">
        <v>365.97</v>
      </c>
      <c r="C2838">
        <v>366.28</v>
      </c>
      <c r="D2838">
        <v>363.06</v>
      </c>
      <c r="E2838">
        <v>364.89</v>
      </c>
      <c r="F2838" t="e">
        <f>IF(tblAEX[[#This Row],[Datum]]&lt;=INDEX(tblRecessie[Eind],MATCH(tblAEX[[#This Row],[Datum]],tblRecessie[Start])),1,NA())</f>
        <v>#N/A</v>
      </c>
      <c r="G2838" s="3">
        <f>tblAEX[[#This Row],[Close]]/INDEX(tblAEX[Close],MATCH(EDATE(tblAEX[[#This Row],[Datum]],-12),tblAEX[Datum]))-1</f>
        <v>9.5667057021890045E-2</v>
      </c>
      <c r="H2838" t="e">
        <f ca="1">IF(tblAEX[[#This Row],[Close]]=MinClose,tblAEX[[#This Row],[Close]],NA())</f>
        <v>#N/A</v>
      </c>
      <c r="I2838" t="e">
        <f ca="1">IF(tblAEX[[#This Row],[Close]]=MaxClose,tblAEX[[#This Row],[Close]],NA())</f>
        <v>#N/A</v>
      </c>
    </row>
    <row r="2839" spans="1:9" x14ac:dyDescent="0.25">
      <c r="A2839" s="1">
        <v>40578</v>
      </c>
      <c r="B2839">
        <v>366.37</v>
      </c>
      <c r="C2839">
        <v>366.88</v>
      </c>
      <c r="D2839">
        <v>364.27</v>
      </c>
      <c r="E2839">
        <v>365.51</v>
      </c>
      <c r="F2839" t="e">
        <f>IF(tblAEX[[#This Row],[Datum]]&lt;=INDEX(tblRecessie[Eind],MATCH(tblAEX[[#This Row],[Datum]],tblRecessie[Start])),1,NA())</f>
        <v>#N/A</v>
      </c>
      <c r="G2839" s="3">
        <f>tblAEX[[#This Row],[Close]]/INDEX(tblAEX[Close],MATCH(EDATE(tblAEX[[#This Row],[Datum]],-12),tblAEX[Datum]))-1</f>
        <v>0.13080469015871032</v>
      </c>
      <c r="H2839" t="e">
        <f ca="1">IF(tblAEX[[#This Row],[Close]]=MinClose,tblAEX[[#This Row],[Close]],NA())</f>
        <v>#N/A</v>
      </c>
      <c r="I2839" t="e">
        <f ca="1">IF(tblAEX[[#This Row],[Close]]=MaxClose,tblAEX[[#This Row],[Close]],NA())</f>
        <v>#N/A</v>
      </c>
    </row>
    <row r="2840" spans="1:9" x14ac:dyDescent="0.25">
      <c r="A2840" s="1">
        <v>40581</v>
      </c>
      <c r="B2840">
        <v>366.39</v>
      </c>
      <c r="C2840">
        <v>370.33</v>
      </c>
      <c r="D2840">
        <v>366.08</v>
      </c>
      <c r="E2840">
        <v>369.85</v>
      </c>
      <c r="F2840" t="e">
        <f>IF(tblAEX[[#This Row],[Datum]]&lt;=INDEX(tblRecessie[Eind],MATCH(tblAEX[[#This Row],[Datum]],tblRecessie[Start])),1,NA())</f>
        <v>#N/A</v>
      </c>
      <c r="G2840" s="3">
        <f>tblAEX[[#This Row],[Close]]/INDEX(tblAEX[Close],MATCH(EDATE(tblAEX[[#This Row],[Datum]],-12),tblAEX[Datum]))-1</f>
        <v>0.17397790756729314</v>
      </c>
      <c r="H2840" t="e">
        <f ca="1">IF(tblAEX[[#This Row],[Close]]=MinClose,tblAEX[[#This Row],[Close]],NA())</f>
        <v>#N/A</v>
      </c>
      <c r="I2840" t="e">
        <f ca="1">IF(tblAEX[[#This Row],[Close]]=MaxClose,tblAEX[[#This Row],[Close]],NA())</f>
        <v>#N/A</v>
      </c>
    </row>
    <row r="2841" spans="1:9" x14ac:dyDescent="0.25">
      <c r="A2841" s="1">
        <v>40582</v>
      </c>
      <c r="B2841">
        <v>370.24</v>
      </c>
      <c r="C2841">
        <v>371.3</v>
      </c>
      <c r="D2841">
        <v>369.4</v>
      </c>
      <c r="E2841">
        <v>371.11</v>
      </c>
      <c r="F2841" t="e">
        <f>IF(tblAEX[[#This Row],[Datum]]&lt;=INDEX(tblRecessie[Eind],MATCH(tblAEX[[#This Row],[Datum]],tblRecessie[Start])),1,NA())</f>
        <v>#N/A</v>
      </c>
      <c r="G2841" s="3">
        <f>tblAEX[[#This Row],[Close]]/INDEX(tblAEX[Close],MATCH(EDATE(tblAEX[[#This Row],[Datum]],-12),tblAEX[Datum]))-1</f>
        <v>0.17254344391785148</v>
      </c>
      <c r="H2841" t="e">
        <f ca="1">IF(tblAEX[[#This Row],[Close]]=MinClose,tblAEX[[#This Row],[Close]],NA())</f>
        <v>#N/A</v>
      </c>
      <c r="I2841" t="e">
        <f ca="1">IF(tblAEX[[#This Row],[Close]]=MaxClose,tblAEX[[#This Row],[Close]],NA())</f>
        <v>#N/A</v>
      </c>
    </row>
    <row r="2842" spans="1:9" x14ac:dyDescent="0.25">
      <c r="A2842" s="1">
        <v>40583</v>
      </c>
      <c r="B2842">
        <v>370.17</v>
      </c>
      <c r="C2842">
        <v>370.68</v>
      </c>
      <c r="D2842">
        <v>368.79</v>
      </c>
      <c r="E2842">
        <v>369.18</v>
      </c>
      <c r="F2842" t="e">
        <f>IF(tblAEX[[#This Row],[Datum]]&lt;=INDEX(tblRecessie[Eind],MATCH(tblAEX[[#This Row],[Datum]],tblRecessie[Start])),1,NA())</f>
        <v>#N/A</v>
      </c>
      <c r="G2842" s="3">
        <f>tblAEX[[#This Row],[Close]]/INDEX(tblAEX[Close],MATCH(EDATE(tblAEX[[#This Row],[Datum]],-12),tblAEX[Datum]))-1</f>
        <v>0.1643852898505016</v>
      </c>
      <c r="H2842" t="e">
        <f ca="1">IF(tblAEX[[#This Row],[Close]]=MinClose,tblAEX[[#This Row],[Close]],NA())</f>
        <v>#N/A</v>
      </c>
      <c r="I2842" t="e">
        <f ca="1">IF(tblAEX[[#This Row],[Close]]=MaxClose,tblAEX[[#This Row],[Close]],NA())</f>
        <v>#N/A</v>
      </c>
    </row>
    <row r="2843" spans="1:9" x14ac:dyDescent="0.25">
      <c r="A2843" s="1">
        <v>40584</v>
      </c>
      <c r="B2843">
        <v>368.15</v>
      </c>
      <c r="C2843">
        <v>370.61</v>
      </c>
      <c r="D2843">
        <v>366.36</v>
      </c>
      <c r="E2843">
        <v>370.61</v>
      </c>
      <c r="F2843" t="e">
        <f>IF(tblAEX[[#This Row],[Datum]]&lt;=INDEX(tblRecessie[Eind],MATCH(tblAEX[[#This Row],[Datum]],tblRecessie[Start])),1,NA())</f>
        <v>#N/A</v>
      </c>
      <c r="G2843" s="3">
        <f>tblAEX[[#This Row],[Close]]/INDEX(tblAEX[Close],MATCH(EDATE(tblAEX[[#This Row],[Datum]],-12),tblAEX[Datum]))-1</f>
        <v>0.17244542866181578</v>
      </c>
      <c r="H2843" t="e">
        <f ca="1">IF(tblAEX[[#This Row],[Close]]=MinClose,tblAEX[[#This Row],[Close]],NA())</f>
        <v>#N/A</v>
      </c>
      <c r="I2843" t="e">
        <f ca="1">IF(tblAEX[[#This Row],[Close]]=MaxClose,tblAEX[[#This Row],[Close]],NA())</f>
        <v>#N/A</v>
      </c>
    </row>
    <row r="2844" spans="1:9" x14ac:dyDescent="0.25">
      <c r="A2844" s="1">
        <v>40585</v>
      </c>
      <c r="B2844">
        <v>369.42</v>
      </c>
      <c r="C2844">
        <v>370.98</v>
      </c>
      <c r="D2844">
        <v>366.83</v>
      </c>
      <c r="E2844">
        <v>369.65</v>
      </c>
      <c r="F2844" t="e">
        <f>IF(tblAEX[[#This Row],[Datum]]&lt;=INDEX(tblRecessie[Eind],MATCH(tblAEX[[#This Row],[Datum]],tblRecessie[Start])),1,NA())</f>
        <v>#N/A</v>
      </c>
      <c r="G2844" s="3">
        <f>tblAEX[[#This Row],[Close]]/INDEX(tblAEX[Close],MATCH(EDATE(tblAEX[[#This Row],[Datum]],-12),tblAEX[Datum]))-1</f>
        <v>0.16682449494949481</v>
      </c>
      <c r="H2844" t="e">
        <f ca="1">IF(tblAEX[[#This Row],[Close]]=MinClose,tblAEX[[#This Row],[Close]],NA())</f>
        <v>#N/A</v>
      </c>
      <c r="I2844" t="e">
        <f ca="1">IF(tblAEX[[#This Row],[Close]]=MaxClose,tblAEX[[#This Row],[Close]],NA())</f>
        <v>#N/A</v>
      </c>
    </row>
    <row r="2845" spans="1:9" x14ac:dyDescent="0.25">
      <c r="A2845" s="1">
        <v>40588</v>
      </c>
      <c r="B2845">
        <v>371.66</v>
      </c>
      <c r="C2845">
        <v>372.1</v>
      </c>
      <c r="D2845">
        <v>369.01</v>
      </c>
      <c r="E2845">
        <v>370.17</v>
      </c>
      <c r="F2845" t="e">
        <f>IF(tblAEX[[#This Row],[Datum]]&lt;=INDEX(tblRecessie[Eind],MATCH(tblAEX[[#This Row],[Datum]],tblRecessie[Start])),1,NA())</f>
        <v>#N/A</v>
      </c>
      <c r="G2845" s="3">
        <f>tblAEX[[#This Row],[Close]]/INDEX(tblAEX[Close],MATCH(EDATE(tblAEX[[#This Row],[Datum]],-12),tblAEX[Datum]))-1</f>
        <v>0.17238867422562865</v>
      </c>
      <c r="H2845" t="e">
        <f ca="1">IF(tblAEX[[#This Row],[Close]]=MinClose,tblAEX[[#This Row],[Close]],NA())</f>
        <v>#N/A</v>
      </c>
      <c r="I2845" t="e">
        <f ca="1">IF(tblAEX[[#This Row],[Close]]=MaxClose,tblAEX[[#This Row],[Close]],NA())</f>
        <v>#N/A</v>
      </c>
    </row>
    <row r="2846" spans="1:9" x14ac:dyDescent="0.25">
      <c r="A2846" s="1">
        <v>40589</v>
      </c>
      <c r="B2846">
        <v>370.08</v>
      </c>
      <c r="C2846">
        <v>371.35</v>
      </c>
      <c r="D2846">
        <v>369.32</v>
      </c>
      <c r="E2846">
        <v>370.51</v>
      </c>
      <c r="F2846" t="e">
        <f>IF(tblAEX[[#This Row],[Datum]]&lt;=INDEX(tblRecessie[Eind],MATCH(tblAEX[[#This Row],[Datum]],tblRecessie[Start])),1,NA())</f>
        <v>#N/A</v>
      </c>
      <c r="G2846" s="3">
        <f>tblAEX[[#This Row],[Close]]/INDEX(tblAEX[Close],MATCH(EDATE(tblAEX[[#This Row],[Datum]],-12),tblAEX[Datum]))-1</f>
        <v>0.1730196922687266</v>
      </c>
      <c r="H2846" t="e">
        <f ca="1">IF(tblAEX[[#This Row],[Close]]=MinClose,tblAEX[[#This Row],[Close]],NA())</f>
        <v>#N/A</v>
      </c>
      <c r="I2846" t="e">
        <f ca="1">IF(tblAEX[[#This Row],[Close]]=MaxClose,tblAEX[[#This Row],[Close]],NA())</f>
        <v>#N/A</v>
      </c>
    </row>
    <row r="2847" spans="1:9" x14ac:dyDescent="0.25">
      <c r="A2847" s="1">
        <v>40590</v>
      </c>
      <c r="B2847">
        <v>371.11</v>
      </c>
      <c r="C2847">
        <v>372.39</v>
      </c>
      <c r="D2847">
        <v>370.56</v>
      </c>
      <c r="E2847">
        <v>371.49</v>
      </c>
      <c r="F2847" t="e">
        <f>IF(tblAEX[[#This Row],[Datum]]&lt;=INDEX(tblRecessie[Eind],MATCH(tblAEX[[#This Row],[Datum]],tblRecessie[Start])),1,NA())</f>
        <v>#N/A</v>
      </c>
      <c r="G2847" s="3">
        <f>tblAEX[[#This Row],[Close]]/INDEX(tblAEX[Close],MATCH(EDATE(tblAEX[[#This Row],[Datum]],-12),tblAEX[Datum]))-1</f>
        <v>0.16512984569062872</v>
      </c>
      <c r="H2847" t="e">
        <f ca="1">IF(tblAEX[[#This Row],[Close]]=MinClose,tblAEX[[#This Row],[Close]],NA())</f>
        <v>#N/A</v>
      </c>
      <c r="I2847" t="e">
        <f ca="1">IF(tblAEX[[#This Row],[Close]]=MaxClose,tblAEX[[#This Row],[Close]],NA())</f>
        <v>#N/A</v>
      </c>
    </row>
    <row r="2848" spans="1:9" x14ac:dyDescent="0.25">
      <c r="A2848" s="1">
        <v>40591</v>
      </c>
      <c r="B2848">
        <v>371.85</v>
      </c>
      <c r="C2848">
        <v>373.15</v>
      </c>
      <c r="D2848">
        <v>370.93</v>
      </c>
      <c r="E2848">
        <v>372.99</v>
      </c>
      <c r="F2848" t="e">
        <f>IF(tblAEX[[#This Row],[Datum]]&lt;=INDEX(tblRecessie[Eind],MATCH(tblAEX[[#This Row],[Datum]],tblRecessie[Start])),1,NA())</f>
        <v>#N/A</v>
      </c>
      <c r="G2848" s="3">
        <f>tblAEX[[#This Row],[Close]]/INDEX(tblAEX[Close],MATCH(EDATE(tblAEX[[#This Row],[Datum]],-12),tblAEX[Datum]))-1</f>
        <v>0.154303221613592</v>
      </c>
      <c r="H2848" t="e">
        <f ca="1">IF(tblAEX[[#This Row],[Close]]=MinClose,tblAEX[[#This Row],[Close]],NA())</f>
        <v>#N/A</v>
      </c>
      <c r="I2848" t="e">
        <f ca="1">IF(tblAEX[[#This Row],[Close]]=MaxClose,tblAEX[[#This Row],[Close]],NA())</f>
        <v>#N/A</v>
      </c>
    </row>
    <row r="2849" spans="1:9" x14ac:dyDescent="0.25">
      <c r="A2849" s="1">
        <v>40592</v>
      </c>
      <c r="B2849">
        <v>373.94</v>
      </c>
      <c r="C2849">
        <v>374.19</v>
      </c>
      <c r="D2849">
        <v>372.08</v>
      </c>
      <c r="E2849">
        <v>374.19</v>
      </c>
      <c r="F2849" t="e">
        <f>IF(tblAEX[[#This Row],[Datum]]&lt;=INDEX(tblRecessie[Eind],MATCH(tblAEX[[#This Row],[Datum]],tblRecessie[Start])),1,NA())</f>
        <v>#N/A</v>
      </c>
      <c r="G2849" s="3">
        <f>tblAEX[[#This Row],[Close]]/INDEX(tblAEX[Close],MATCH(EDATE(tblAEX[[#This Row],[Datum]],-12),tblAEX[Datum]))-1</f>
        <v>0.15383903792784448</v>
      </c>
      <c r="H2849" t="e">
        <f ca="1">IF(tblAEX[[#This Row],[Close]]=MinClose,tblAEX[[#This Row],[Close]],NA())</f>
        <v>#N/A</v>
      </c>
      <c r="I2849" t="e">
        <f ca="1">IF(tblAEX[[#This Row],[Close]]=MaxClose,tblAEX[[#This Row],[Close]],NA())</f>
        <v>#N/A</v>
      </c>
    </row>
    <row r="2850" spans="1:9" x14ac:dyDescent="0.25">
      <c r="A2850" s="1">
        <v>40595</v>
      </c>
      <c r="B2850">
        <v>373.26</v>
      </c>
      <c r="C2850">
        <v>374.02</v>
      </c>
      <c r="D2850">
        <v>370.2</v>
      </c>
      <c r="E2850">
        <v>370.92</v>
      </c>
      <c r="F2850" t="e">
        <f>IF(tblAEX[[#This Row],[Datum]]&lt;=INDEX(tblRecessie[Eind],MATCH(tblAEX[[#This Row],[Datum]],tblRecessie[Start])),1,NA())</f>
        <v>#N/A</v>
      </c>
      <c r="G2850" s="3">
        <f>tblAEX[[#This Row],[Close]]/INDEX(tblAEX[Close],MATCH(EDATE(tblAEX[[#This Row],[Datum]],-12),tblAEX[Datum]))-1</f>
        <v>0.13918918918918921</v>
      </c>
      <c r="H2850" t="e">
        <f ca="1">IF(tblAEX[[#This Row],[Close]]=MinClose,tblAEX[[#This Row],[Close]],NA())</f>
        <v>#N/A</v>
      </c>
      <c r="I2850" t="e">
        <f ca="1">IF(tblAEX[[#This Row],[Close]]=MaxClose,tblAEX[[#This Row],[Close]],NA())</f>
        <v>#N/A</v>
      </c>
    </row>
    <row r="2851" spans="1:9" x14ac:dyDescent="0.25">
      <c r="A2851" s="1">
        <v>40596</v>
      </c>
      <c r="B2851">
        <v>368.96</v>
      </c>
      <c r="C2851">
        <v>370.22</v>
      </c>
      <c r="D2851">
        <v>366.09</v>
      </c>
      <c r="E2851">
        <v>368.83</v>
      </c>
      <c r="F2851" t="e">
        <f>IF(tblAEX[[#This Row],[Datum]]&lt;=INDEX(tblRecessie[Eind],MATCH(tblAEX[[#This Row],[Datum]],tblRecessie[Start])),1,NA())</f>
        <v>#N/A</v>
      </c>
      <c r="G2851" s="3">
        <f>tblAEX[[#This Row],[Close]]/INDEX(tblAEX[Close],MATCH(EDATE(tblAEX[[#This Row],[Datum]],-12),tblAEX[Datum]))-1</f>
        <v>0.1344426673228345</v>
      </c>
      <c r="H2851" t="e">
        <f ca="1">IF(tblAEX[[#This Row],[Close]]=MinClose,tblAEX[[#This Row],[Close]],NA())</f>
        <v>#N/A</v>
      </c>
      <c r="I2851" t="e">
        <f ca="1">IF(tblAEX[[#This Row],[Close]]=MaxClose,tblAEX[[#This Row],[Close]],NA())</f>
        <v>#N/A</v>
      </c>
    </row>
    <row r="2852" spans="1:9" x14ac:dyDescent="0.25">
      <c r="A2852" s="1">
        <v>40597</v>
      </c>
      <c r="B2852">
        <v>367.19</v>
      </c>
      <c r="C2852">
        <v>369.09</v>
      </c>
      <c r="D2852">
        <v>364.91</v>
      </c>
      <c r="E2852">
        <v>365.24</v>
      </c>
      <c r="F2852" t="e">
        <f>IF(tblAEX[[#This Row],[Datum]]&lt;=INDEX(tblRecessie[Eind],MATCH(tblAEX[[#This Row],[Datum]],tblRecessie[Start])),1,NA())</f>
        <v>#N/A</v>
      </c>
      <c r="G2852" s="3">
        <f>tblAEX[[#This Row],[Close]]/INDEX(tblAEX[Close],MATCH(EDATE(tblAEX[[#This Row],[Datum]],-12),tblAEX[Datum]))-1</f>
        <v>0.13785476183058654</v>
      </c>
      <c r="H2852" t="e">
        <f ca="1">IF(tblAEX[[#This Row],[Close]]=MinClose,tblAEX[[#This Row],[Close]],NA())</f>
        <v>#N/A</v>
      </c>
      <c r="I2852" t="e">
        <f ca="1">IF(tblAEX[[#This Row],[Close]]=MaxClose,tblAEX[[#This Row],[Close]],NA())</f>
        <v>#N/A</v>
      </c>
    </row>
    <row r="2853" spans="1:9" x14ac:dyDescent="0.25">
      <c r="A2853" s="1">
        <v>40598</v>
      </c>
      <c r="B2853">
        <v>362.96</v>
      </c>
      <c r="C2853">
        <v>364.81</v>
      </c>
      <c r="D2853">
        <v>362.96</v>
      </c>
      <c r="E2853">
        <v>363.73</v>
      </c>
      <c r="F2853" t="e">
        <f>IF(tblAEX[[#This Row],[Datum]]&lt;=INDEX(tblRecessie[Eind],MATCH(tblAEX[[#This Row],[Datum]],tblRecessie[Start])),1,NA())</f>
        <v>#N/A</v>
      </c>
      <c r="G2853" s="3">
        <f>tblAEX[[#This Row],[Close]]/INDEX(tblAEX[Close],MATCH(EDATE(tblAEX[[#This Row],[Datum]],-12),tblAEX[Datum]))-1</f>
        <v>0.13339773152187462</v>
      </c>
      <c r="H2853" t="e">
        <f ca="1">IF(tblAEX[[#This Row],[Close]]=MinClose,tblAEX[[#This Row],[Close]],NA())</f>
        <v>#N/A</v>
      </c>
      <c r="I2853" t="e">
        <f ca="1">IF(tblAEX[[#This Row],[Close]]=MaxClose,tblAEX[[#This Row],[Close]],NA())</f>
        <v>#N/A</v>
      </c>
    </row>
    <row r="2854" spans="1:9" x14ac:dyDescent="0.25">
      <c r="A2854" s="1">
        <v>40599</v>
      </c>
      <c r="B2854">
        <v>364.53</v>
      </c>
      <c r="C2854">
        <v>367.61</v>
      </c>
      <c r="D2854">
        <v>363.45</v>
      </c>
      <c r="E2854">
        <v>366.77</v>
      </c>
      <c r="F2854" t="e">
        <f>IF(tblAEX[[#This Row],[Datum]]&lt;=INDEX(tblRecessie[Eind],MATCH(tblAEX[[#This Row],[Datum]],tblRecessie[Start])),1,NA())</f>
        <v>#N/A</v>
      </c>
      <c r="G2854" s="3">
        <f>tblAEX[[#This Row],[Close]]/INDEX(tblAEX[Close],MATCH(EDATE(tblAEX[[#This Row],[Datum]],-12),tblAEX[Datum]))-1</f>
        <v>0.16490392250277885</v>
      </c>
      <c r="H2854" t="e">
        <f ca="1">IF(tblAEX[[#This Row],[Close]]=MinClose,tblAEX[[#This Row],[Close]],NA())</f>
        <v>#N/A</v>
      </c>
      <c r="I2854" t="e">
        <f ca="1">IF(tblAEX[[#This Row],[Close]]=MaxClose,tblAEX[[#This Row],[Close]],NA())</f>
        <v>#N/A</v>
      </c>
    </row>
    <row r="2855" spans="1:9" x14ac:dyDescent="0.25">
      <c r="A2855" s="1">
        <v>40602</v>
      </c>
      <c r="B2855">
        <v>366.74</v>
      </c>
      <c r="C2855">
        <v>370.7</v>
      </c>
      <c r="D2855">
        <v>365.37</v>
      </c>
      <c r="E2855">
        <v>369.13</v>
      </c>
      <c r="F2855" t="e">
        <f>IF(tblAEX[[#This Row],[Datum]]&lt;=INDEX(tblRecessie[Eind],MATCH(tblAEX[[#This Row],[Datum]],tblRecessie[Start])),1,NA())</f>
        <v>#N/A</v>
      </c>
      <c r="G2855" s="3">
        <f>tblAEX[[#This Row],[Close]]/INDEX(tblAEX[Close],MATCH(EDATE(tblAEX[[#This Row],[Datum]],-12),tblAEX[Datum]))-1</f>
        <v>0.16173601057468368</v>
      </c>
      <c r="H2855" t="e">
        <f ca="1">IF(tblAEX[[#This Row],[Close]]=MinClose,tblAEX[[#This Row],[Close]],NA())</f>
        <v>#N/A</v>
      </c>
      <c r="I2855" t="e">
        <f ca="1">IF(tblAEX[[#This Row],[Close]]=MaxClose,tblAEX[[#This Row],[Close]],NA())</f>
        <v>#N/A</v>
      </c>
    </row>
    <row r="2856" spans="1:9" x14ac:dyDescent="0.25">
      <c r="A2856" s="1">
        <v>40603</v>
      </c>
      <c r="B2856">
        <v>370.69</v>
      </c>
      <c r="C2856">
        <v>372.2</v>
      </c>
      <c r="D2856">
        <v>366.87</v>
      </c>
      <c r="E2856">
        <v>367.95</v>
      </c>
      <c r="F2856" t="e">
        <f>IF(tblAEX[[#This Row],[Datum]]&lt;=INDEX(tblRecessie[Eind],MATCH(tblAEX[[#This Row],[Datum]],tblRecessie[Start])),1,NA())</f>
        <v>#N/A</v>
      </c>
      <c r="G2856" s="3">
        <f>tblAEX[[#This Row],[Close]]/INDEX(tblAEX[Close],MATCH(EDATE(tblAEX[[#This Row],[Datum]],-12),tblAEX[Datum]))-1</f>
        <v>0.13435274532170038</v>
      </c>
      <c r="H2856" t="e">
        <f ca="1">IF(tblAEX[[#This Row],[Close]]=MinClose,tblAEX[[#This Row],[Close]],NA())</f>
        <v>#N/A</v>
      </c>
      <c r="I2856" t="e">
        <f ca="1">IF(tblAEX[[#This Row],[Close]]=MaxClose,tblAEX[[#This Row],[Close]],NA())</f>
        <v>#N/A</v>
      </c>
    </row>
    <row r="2857" spans="1:9" x14ac:dyDescent="0.25">
      <c r="A2857" s="1">
        <v>40604</v>
      </c>
      <c r="B2857">
        <v>364.67</v>
      </c>
      <c r="C2857">
        <v>365.97</v>
      </c>
      <c r="D2857">
        <v>363.56</v>
      </c>
      <c r="E2857">
        <v>364.86</v>
      </c>
      <c r="F2857" t="e">
        <f>IF(tblAEX[[#This Row],[Datum]]&lt;=INDEX(tblRecessie[Eind],MATCH(tblAEX[[#This Row],[Datum]],tblRecessie[Start])),1,NA())</f>
        <v>#N/A</v>
      </c>
      <c r="G2857" s="3">
        <f>tblAEX[[#This Row],[Close]]/INDEX(tblAEX[Close],MATCH(EDATE(tblAEX[[#This Row],[Datum]],-12),tblAEX[Datum]))-1</f>
        <v>0.11156470874969537</v>
      </c>
      <c r="H2857" t="e">
        <f ca="1">IF(tblAEX[[#This Row],[Close]]=MinClose,tblAEX[[#This Row],[Close]],NA())</f>
        <v>#N/A</v>
      </c>
      <c r="I2857" t="e">
        <f ca="1">IF(tblAEX[[#This Row],[Close]]=MaxClose,tblAEX[[#This Row],[Close]],NA())</f>
        <v>#N/A</v>
      </c>
    </row>
    <row r="2858" spans="1:9" x14ac:dyDescent="0.25">
      <c r="A2858" s="1">
        <v>40605</v>
      </c>
      <c r="B2858">
        <v>366.35</v>
      </c>
      <c r="C2858">
        <v>369.05</v>
      </c>
      <c r="D2858">
        <v>365</v>
      </c>
      <c r="E2858">
        <v>367.6</v>
      </c>
      <c r="F2858" t="e">
        <f>IF(tblAEX[[#This Row],[Datum]]&lt;=INDEX(tblRecessie[Eind],MATCH(tblAEX[[#This Row],[Datum]],tblRecessie[Start])),1,NA())</f>
        <v>#N/A</v>
      </c>
      <c r="G2858" s="3">
        <f>tblAEX[[#This Row],[Close]]/INDEX(tblAEX[Close],MATCH(EDATE(tblAEX[[#This Row],[Datum]],-12),tblAEX[Datum]))-1</f>
        <v>0.10769601639245474</v>
      </c>
      <c r="H2858" t="e">
        <f ca="1">IF(tblAEX[[#This Row],[Close]]=MinClose,tblAEX[[#This Row],[Close]],NA())</f>
        <v>#N/A</v>
      </c>
      <c r="I2858" t="e">
        <f ca="1">IF(tblAEX[[#This Row],[Close]]=MaxClose,tblAEX[[#This Row],[Close]],NA())</f>
        <v>#N/A</v>
      </c>
    </row>
    <row r="2859" spans="1:9" x14ac:dyDescent="0.25">
      <c r="A2859" s="1">
        <v>40606</v>
      </c>
      <c r="B2859">
        <v>368.59</v>
      </c>
      <c r="C2859">
        <v>370.73</v>
      </c>
      <c r="D2859">
        <v>366.67</v>
      </c>
      <c r="E2859">
        <v>367.95</v>
      </c>
      <c r="F2859" t="e">
        <f>IF(tblAEX[[#This Row],[Datum]]&lt;=INDEX(tblRecessie[Eind],MATCH(tblAEX[[#This Row],[Datum]],tblRecessie[Start])),1,NA())</f>
        <v>#N/A</v>
      </c>
      <c r="G2859" s="3">
        <f>tblAEX[[#This Row],[Close]]/INDEX(tblAEX[Close],MATCH(EDATE(tblAEX[[#This Row],[Datum]],-12),tblAEX[Datum]))-1</f>
        <v>0.10678297488344102</v>
      </c>
      <c r="H2859" t="e">
        <f ca="1">IF(tblAEX[[#This Row],[Close]]=MinClose,tblAEX[[#This Row],[Close]],NA())</f>
        <v>#N/A</v>
      </c>
      <c r="I2859" t="e">
        <f ca="1">IF(tblAEX[[#This Row],[Close]]=MaxClose,tblAEX[[#This Row],[Close]],NA())</f>
        <v>#N/A</v>
      </c>
    </row>
    <row r="2860" spans="1:9" x14ac:dyDescent="0.25">
      <c r="A2860" s="1">
        <v>40609</v>
      </c>
      <c r="B2860">
        <v>366.25</v>
      </c>
      <c r="C2860">
        <v>370.23</v>
      </c>
      <c r="D2860">
        <v>365.54</v>
      </c>
      <c r="E2860">
        <v>366.08</v>
      </c>
      <c r="F2860" t="e">
        <f>IF(tblAEX[[#This Row],[Datum]]&lt;=INDEX(tblRecessie[Eind],MATCH(tblAEX[[#This Row],[Datum]],tblRecessie[Start])),1,NA())</f>
        <v>#N/A</v>
      </c>
      <c r="G2860" s="3">
        <f>tblAEX[[#This Row],[Close]]/INDEX(tblAEX[Close],MATCH(EDATE(tblAEX[[#This Row],[Datum]],-12),tblAEX[Datum]))-1</f>
        <v>8.0902326680051928E-2</v>
      </c>
      <c r="H2860" t="e">
        <f ca="1">IF(tblAEX[[#This Row],[Close]]=MinClose,tblAEX[[#This Row],[Close]],NA())</f>
        <v>#N/A</v>
      </c>
      <c r="I2860" t="e">
        <f ca="1">IF(tblAEX[[#This Row],[Close]]=MaxClose,tblAEX[[#This Row],[Close]],NA())</f>
        <v>#N/A</v>
      </c>
    </row>
    <row r="2861" spans="1:9" x14ac:dyDescent="0.25">
      <c r="A2861" s="1">
        <v>40610</v>
      </c>
      <c r="B2861">
        <v>367.14</v>
      </c>
      <c r="C2861">
        <v>367.73</v>
      </c>
      <c r="D2861">
        <v>362.94</v>
      </c>
      <c r="E2861">
        <v>366.38</v>
      </c>
      <c r="F2861" t="e">
        <f>IF(tblAEX[[#This Row],[Datum]]&lt;=INDEX(tblRecessie[Eind],MATCH(tblAEX[[#This Row],[Datum]],tblRecessie[Start])),1,NA())</f>
        <v>#N/A</v>
      </c>
      <c r="G2861" s="3">
        <f>tblAEX[[#This Row],[Close]]/INDEX(tblAEX[Close],MATCH(EDATE(tblAEX[[#This Row],[Datum]],-12),tblAEX[Datum]))-1</f>
        <v>8.3419581867108183E-2</v>
      </c>
      <c r="H2861" t="e">
        <f ca="1">IF(tblAEX[[#This Row],[Close]]=MinClose,tblAEX[[#This Row],[Close]],NA())</f>
        <v>#N/A</v>
      </c>
      <c r="I2861" t="e">
        <f ca="1">IF(tblAEX[[#This Row],[Close]]=MaxClose,tblAEX[[#This Row],[Close]],NA())</f>
        <v>#N/A</v>
      </c>
    </row>
    <row r="2862" spans="1:9" x14ac:dyDescent="0.25">
      <c r="A2862" s="1">
        <v>40611</v>
      </c>
      <c r="B2862">
        <v>366.74</v>
      </c>
      <c r="C2862">
        <v>368.46</v>
      </c>
      <c r="D2862">
        <v>365.65</v>
      </c>
      <c r="E2862">
        <v>366.25</v>
      </c>
      <c r="F2862" t="e">
        <f>IF(tblAEX[[#This Row],[Datum]]&lt;=INDEX(tblRecessie[Eind],MATCH(tblAEX[[#This Row],[Datum]],tblRecessie[Start])),1,NA())</f>
        <v>#N/A</v>
      </c>
      <c r="G2862" s="3">
        <f>tblAEX[[#This Row],[Close]]/INDEX(tblAEX[Close],MATCH(EDATE(tblAEX[[#This Row],[Datum]],-12),tblAEX[Datum]))-1</f>
        <v>8.009672948184865E-2</v>
      </c>
      <c r="H2862" t="e">
        <f ca="1">IF(tblAEX[[#This Row],[Close]]=MinClose,tblAEX[[#This Row],[Close]],NA())</f>
        <v>#N/A</v>
      </c>
      <c r="I2862" t="e">
        <f ca="1">IF(tblAEX[[#This Row],[Close]]=MaxClose,tblAEX[[#This Row],[Close]],NA())</f>
        <v>#N/A</v>
      </c>
    </row>
    <row r="2863" spans="1:9" x14ac:dyDescent="0.25">
      <c r="A2863" s="1">
        <v>40612</v>
      </c>
      <c r="B2863">
        <v>363.39</v>
      </c>
      <c r="C2863">
        <v>364.54</v>
      </c>
      <c r="D2863">
        <v>360.98</v>
      </c>
      <c r="E2863">
        <v>362.14</v>
      </c>
      <c r="F2863" t="e">
        <f>IF(tblAEX[[#This Row],[Datum]]&lt;=INDEX(tblRecessie[Eind],MATCH(tblAEX[[#This Row],[Datum]],tblRecessie[Start])),1,NA())</f>
        <v>#N/A</v>
      </c>
      <c r="G2863" s="3">
        <f>tblAEX[[#This Row],[Close]]/INDEX(tblAEX[Close],MATCH(EDATE(tblAEX[[#This Row],[Datum]],-12),tblAEX[Datum]))-1</f>
        <v>6.2087573686834485E-2</v>
      </c>
      <c r="H2863" t="e">
        <f ca="1">IF(tblAEX[[#This Row],[Close]]=MinClose,tblAEX[[#This Row],[Close]],NA())</f>
        <v>#N/A</v>
      </c>
      <c r="I2863" t="e">
        <f ca="1">IF(tblAEX[[#This Row],[Close]]=MaxClose,tblAEX[[#This Row],[Close]],NA())</f>
        <v>#N/A</v>
      </c>
    </row>
    <row r="2864" spans="1:9" x14ac:dyDescent="0.25">
      <c r="A2864" s="1">
        <v>40613</v>
      </c>
      <c r="B2864">
        <v>358.99</v>
      </c>
      <c r="C2864">
        <v>360.44</v>
      </c>
      <c r="D2864">
        <v>358.27</v>
      </c>
      <c r="E2864">
        <v>359.07</v>
      </c>
      <c r="F2864" t="e">
        <f>IF(tblAEX[[#This Row],[Datum]]&lt;=INDEX(tblRecessie[Eind],MATCH(tblAEX[[#This Row],[Datum]],tblRecessie[Start])),1,NA())</f>
        <v>#N/A</v>
      </c>
      <c r="G2864" s="3">
        <f>tblAEX[[#This Row],[Close]]/INDEX(tblAEX[Close],MATCH(EDATE(tblAEX[[#This Row],[Datum]],-12),tblAEX[Datum]))-1</f>
        <v>5.9141053625154871E-2</v>
      </c>
      <c r="H2864" t="e">
        <f ca="1">IF(tblAEX[[#This Row],[Close]]=MinClose,tblAEX[[#This Row],[Close]],NA())</f>
        <v>#N/A</v>
      </c>
      <c r="I2864" t="e">
        <f ca="1">IF(tblAEX[[#This Row],[Close]]=MaxClose,tblAEX[[#This Row],[Close]],NA())</f>
        <v>#N/A</v>
      </c>
    </row>
    <row r="2865" spans="1:9" x14ac:dyDescent="0.25">
      <c r="A2865" s="1">
        <v>40616</v>
      </c>
      <c r="B2865">
        <v>357.24</v>
      </c>
      <c r="C2865">
        <v>359.32</v>
      </c>
      <c r="D2865">
        <v>355.54</v>
      </c>
      <c r="E2865">
        <v>356.32</v>
      </c>
      <c r="F2865" t="e">
        <f>IF(tblAEX[[#This Row],[Datum]]&lt;=INDEX(tblRecessie[Eind],MATCH(tblAEX[[#This Row],[Datum]],tblRecessie[Start])),1,NA())</f>
        <v>#N/A</v>
      </c>
      <c r="G2865" s="3">
        <f>tblAEX[[#This Row],[Close]]/INDEX(tblAEX[Close],MATCH(EDATE(tblAEX[[#This Row],[Datum]],-12),tblAEX[Datum]))-1</f>
        <v>4.932709014341663E-2</v>
      </c>
      <c r="H2865" t="e">
        <f ca="1">IF(tblAEX[[#This Row],[Close]]=MinClose,tblAEX[[#This Row],[Close]],NA())</f>
        <v>#N/A</v>
      </c>
      <c r="I2865" t="e">
        <f ca="1">IF(tblAEX[[#This Row],[Close]]=MaxClose,tblAEX[[#This Row],[Close]],NA())</f>
        <v>#N/A</v>
      </c>
    </row>
    <row r="2866" spans="1:9" x14ac:dyDescent="0.25">
      <c r="A2866" s="1">
        <v>40617</v>
      </c>
      <c r="B2866">
        <v>349.8</v>
      </c>
      <c r="C2866">
        <v>351.41</v>
      </c>
      <c r="D2866">
        <v>343.93</v>
      </c>
      <c r="E2866">
        <v>348.09</v>
      </c>
      <c r="F2866" t="e">
        <f>IF(tblAEX[[#This Row],[Datum]]&lt;=INDEX(tblRecessie[Eind],MATCH(tblAEX[[#This Row],[Datum]],tblRecessie[Start])),1,NA())</f>
        <v>#N/A</v>
      </c>
      <c r="G2866" s="3">
        <f>tblAEX[[#This Row],[Close]]/INDEX(tblAEX[Close],MATCH(EDATE(tblAEX[[#This Row],[Datum]],-12),tblAEX[Datum]))-1</f>
        <v>3.8733550177553422E-2</v>
      </c>
      <c r="H2866" t="e">
        <f ca="1">IF(tblAEX[[#This Row],[Close]]=MinClose,tblAEX[[#This Row],[Close]],NA())</f>
        <v>#N/A</v>
      </c>
      <c r="I2866" t="e">
        <f ca="1">IF(tblAEX[[#This Row],[Close]]=MaxClose,tblAEX[[#This Row],[Close]],NA())</f>
        <v>#N/A</v>
      </c>
    </row>
    <row r="2867" spans="1:9" x14ac:dyDescent="0.25">
      <c r="A2867" s="1">
        <v>40618</v>
      </c>
      <c r="B2867">
        <v>350.54</v>
      </c>
      <c r="C2867">
        <v>350.91</v>
      </c>
      <c r="D2867">
        <v>343.2</v>
      </c>
      <c r="E2867">
        <v>343.2</v>
      </c>
      <c r="F2867" t="e">
        <f>IF(tblAEX[[#This Row],[Datum]]&lt;=INDEX(tblRecessie[Eind],MATCH(tblAEX[[#This Row],[Datum]],tblRecessie[Start])),1,NA())</f>
        <v>#N/A</v>
      </c>
      <c r="G2867" s="3">
        <f>tblAEX[[#This Row],[Close]]/INDEX(tblAEX[Close],MATCH(EDATE(tblAEX[[#This Row],[Datum]],-12),tblAEX[Datum]))-1</f>
        <v>1.1613511760891315E-2</v>
      </c>
      <c r="H2867" t="e">
        <f ca="1">IF(tblAEX[[#This Row],[Close]]=MinClose,tblAEX[[#This Row],[Close]],NA())</f>
        <v>#N/A</v>
      </c>
      <c r="I2867" t="e">
        <f ca="1">IF(tblAEX[[#This Row],[Close]]=MaxClose,tblAEX[[#This Row],[Close]],NA())</f>
        <v>#N/A</v>
      </c>
    </row>
    <row r="2868" spans="1:9" x14ac:dyDescent="0.25">
      <c r="A2868" s="1">
        <v>40619</v>
      </c>
      <c r="B2868">
        <v>345.3</v>
      </c>
      <c r="C2868">
        <v>350.07</v>
      </c>
      <c r="D2868">
        <v>344.55</v>
      </c>
      <c r="E2868">
        <v>349.26</v>
      </c>
      <c r="F2868" t="e">
        <f>IF(tblAEX[[#This Row],[Datum]]&lt;=INDEX(tblRecessie[Eind],MATCH(tblAEX[[#This Row],[Datum]],tblRecessie[Start])),1,NA())</f>
        <v>#N/A</v>
      </c>
      <c r="G2868" s="3">
        <f>tblAEX[[#This Row],[Close]]/INDEX(tblAEX[Close],MATCH(EDATE(tblAEX[[#This Row],[Datum]],-12),tblAEX[Datum]))-1</f>
        <v>1.8072640354456881E-2</v>
      </c>
      <c r="H2868" t="e">
        <f ca="1">IF(tblAEX[[#This Row],[Close]]=MinClose,tblAEX[[#This Row],[Close]],NA())</f>
        <v>#N/A</v>
      </c>
      <c r="I2868" t="e">
        <f ca="1">IF(tblAEX[[#This Row],[Close]]=MaxClose,tblAEX[[#This Row],[Close]],NA())</f>
        <v>#N/A</v>
      </c>
    </row>
    <row r="2869" spans="1:9" x14ac:dyDescent="0.25">
      <c r="A2869" s="1">
        <v>40620</v>
      </c>
      <c r="B2869">
        <v>351.43</v>
      </c>
      <c r="C2869">
        <v>353.26</v>
      </c>
      <c r="D2869">
        <v>350.05</v>
      </c>
      <c r="E2869">
        <v>350.41</v>
      </c>
      <c r="F2869" t="e">
        <f>IF(tblAEX[[#This Row],[Datum]]&lt;=INDEX(tblRecessie[Eind],MATCH(tblAEX[[#This Row],[Datum]],tblRecessie[Start])),1,NA())</f>
        <v>#N/A</v>
      </c>
      <c r="G2869" s="3">
        <f>tblAEX[[#This Row],[Close]]/INDEX(tblAEX[Close],MATCH(EDATE(tblAEX[[#This Row],[Datum]],-12),tblAEX[Datum]))-1</f>
        <v>2.4740459131452175E-2</v>
      </c>
      <c r="H2869" t="e">
        <f ca="1">IF(tblAEX[[#This Row],[Close]]=MinClose,tblAEX[[#This Row],[Close]],NA())</f>
        <v>#N/A</v>
      </c>
      <c r="I2869" t="e">
        <f ca="1">IF(tblAEX[[#This Row],[Close]]=MaxClose,tblAEX[[#This Row],[Close]],NA())</f>
        <v>#N/A</v>
      </c>
    </row>
    <row r="2870" spans="1:9" x14ac:dyDescent="0.25">
      <c r="A2870" s="1">
        <v>40623</v>
      </c>
      <c r="B2870">
        <v>355.39</v>
      </c>
      <c r="C2870">
        <v>356.96</v>
      </c>
      <c r="D2870">
        <v>354.31</v>
      </c>
      <c r="E2870">
        <v>356.7</v>
      </c>
      <c r="F2870" t="e">
        <f>IF(tblAEX[[#This Row],[Datum]]&lt;=INDEX(tblRecessie[Eind],MATCH(tblAEX[[#This Row],[Datum]],tblRecessie[Start])),1,NA())</f>
        <v>#N/A</v>
      </c>
      <c r="G2870" s="3">
        <f>tblAEX[[#This Row],[Close]]/INDEX(tblAEX[Close],MATCH(EDATE(tblAEX[[#This Row],[Datum]],-12),tblAEX[Datum]))-1</f>
        <v>5.3299867119444899E-2</v>
      </c>
      <c r="H2870" t="e">
        <f ca="1">IF(tblAEX[[#This Row],[Close]]=MinClose,tblAEX[[#This Row],[Close]],NA())</f>
        <v>#N/A</v>
      </c>
      <c r="I2870" t="e">
        <f ca="1">IF(tblAEX[[#This Row],[Close]]=MaxClose,tblAEX[[#This Row],[Close]],NA())</f>
        <v>#N/A</v>
      </c>
    </row>
    <row r="2871" spans="1:9" x14ac:dyDescent="0.25">
      <c r="A2871" s="1">
        <v>40624</v>
      </c>
      <c r="B2871">
        <v>357.1</v>
      </c>
      <c r="C2871">
        <v>357.97</v>
      </c>
      <c r="D2871">
        <v>355.36</v>
      </c>
      <c r="E2871">
        <v>356.38</v>
      </c>
      <c r="F2871" t="e">
        <f>IF(tblAEX[[#This Row],[Datum]]&lt;=INDEX(tblRecessie[Eind],MATCH(tblAEX[[#This Row],[Datum]],tblRecessie[Start])),1,NA())</f>
        <v>#N/A</v>
      </c>
      <c r="G2871" s="3">
        <f>tblAEX[[#This Row],[Close]]/INDEX(tblAEX[Close],MATCH(EDATE(tblAEX[[#This Row],[Datum]],-12),tblAEX[Datum]))-1</f>
        <v>5.3973323869517698E-2</v>
      </c>
      <c r="H2871" t="e">
        <f ca="1">IF(tblAEX[[#This Row],[Close]]=MinClose,tblAEX[[#This Row],[Close]],NA())</f>
        <v>#N/A</v>
      </c>
      <c r="I2871" t="e">
        <f ca="1">IF(tblAEX[[#This Row],[Close]]=MaxClose,tblAEX[[#This Row],[Close]],NA())</f>
        <v>#N/A</v>
      </c>
    </row>
    <row r="2872" spans="1:9" x14ac:dyDescent="0.25">
      <c r="A2872" s="1">
        <v>40625</v>
      </c>
      <c r="B2872">
        <v>354.95</v>
      </c>
      <c r="C2872">
        <v>359.74</v>
      </c>
      <c r="D2872">
        <v>354.95</v>
      </c>
      <c r="E2872">
        <v>359.74</v>
      </c>
      <c r="F2872" t="e">
        <f>IF(tblAEX[[#This Row],[Datum]]&lt;=INDEX(tblRecessie[Eind],MATCH(tblAEX[[#This Row],[Datum]],tblRecessie[Start])),1,NA())</f>
        <v>#N/A</v>
      </c>
      <c r="G2872" s="3">
        <f>tblAEX[[#This Row],[Close]]/INDEX(tblAEX[Close],MATCH(EDATE(tblAEX[[#This Row],[Datum]],-12),tblAEX[Datum]))-1</f>
        <v>5.3380574507335021E-2</v>
      </c>
      <c r="H2872" t="e">
        <f ca="1">IF(tblAEX[[#This Row],[Close]]=MinClose,tblAEX[[#This Row],[Close]],NA())</f>
        <v>#N/A</v>
      </c>
      <c r="I2872" t="e">
        <f ca="1">IF(tblAEX[[#This Row],[Close]]=MaxClose,tblAEX[[#This Row],[Close]],NA())</f>
        <v>#N/A</v>
      </c>
    </row>
    <row r="2873" spans="1:9" x14ac:dyDescent="0.25">
      <c r="A2873" s="1">
        <v>40626</v>
      </c>
      <c r="B2873">
        <v>359.52</v>
      </c>
      <c r="C2873">
        <v>363.77</v>
      </c>
      <c r="D2873">
        <v>358.59</v>
      </c>
      <c r="E2873">
        <v>363.39</v>
      </c>
      <c r="F2873" t="e">
        <f>IF(tblAEX[[#This Row],[Datum]]&lt;=INDEX(tblRecessie[Eind],MATCH(tblAEX[[#This Row],[Datum]],tblRecessie[Start])),1,NA())</f>
        <v>#N/A</v>
      </c>
      <c r="G2873" s="3">
        <f>tblAEX[[#This Row],[Close]]/INDEX(tblAEX[Close],MATCH(EDATE(tblAEX[[#This Row],[Datum]],-12),tblAEX[Datum]))-1</f>
        <v>6.3352256101129489E-2</v>
      </c>
      <c r="H2873" t="e">
        <f ca="1">IF(tblAEX[[#This Row],[Close]]=MinClose,tblAEX[[#This Row],[Close]],NA())</f>
        <v>#N/A</v>
      </c>
      <c r="I2873" t="e">
        <f ca="1">IF(tblAEX[[#This Row],[Close]]=MaxClose,tblAEX[[#This Row],[Close]],NA())</f>
        <v>#N/A</v>
      </c>
    </row>
    <row r="2874" spans="1:9" x14ac:dyDescent="0.25">
      <c r="A2874" s="1">
        <v>40627</v>
      </c>
      <c r="B2874">
        <v>365.31</v>
      </c>
      <c r="C2874">
        <v>365.4</v>
      </c>
      <c r="D2874">
        <v>363.46</v>
      </c>
      <c r="E2874">
        <v>364.65</v>
      </c>
      <c r="F2874" t="e">
        <f>IF(tblAEX[[#This Row],[Datum]]&lt;=INDEX(tblRecessie[Eind],MATCH(tblAEX[[#This Row],[Datum]],tblRecessie[Start])),1,NA())</f>
        <v>#N/A</v>
      </c>
      <c r="G2874" s="3">
        <f>tblAEX[[#This Row],[Close]]/INDEX(tblAEX[Close],MATCH(EDATE(tblAEX[[#This Row],[Datum]],-12),tblAEX[Datum]))-1</f>
        <v>5.5090998524348178E-2</v>
      </c>
      <c r="H2874" t="e">
        <f ca="1">IF(tblAEX[[#This Row],[Close]]=MinClose,tblAEX[[#This Row],[Close]],NA())</f>
        <v>#N/A</v>
      </c>
      <c r="I2874" t="e">
        <f ca="1">IF(tblAEX[[#This Row],[Close]]=MaxClose,tblAEX[[#This Row],[Close]],NA())</f>
        <v>#N/A</v>
      </c>
    </row>
    <row r="2875" spans="1:9" x14ac:dyDescent="0.25">
      <c r="A2875" s="1">
        <v>40630</v>
      </c>
      <c r="B2875">
        <v>364.31</v>
      </c>
      <c r="C2875">
        <v>365.82</v>
      </c>
      <c r="D2875">
        <v>363.7</v>
      </c>
      <c r="E2875">
        <v>364.57</v>
      </c>
      <c r="F2875" t="e">
        <f>IF(tblAEX[[#This Row],[Datum]]&lt;=INDEX(tblRecessie[Eind],MATCH(tblAEX[[#This Row],[Datum]],tblRecessie[Start])),1,NA())</f>
        <v>#N/A</v>
      </c>
      <c r="G2875" s="3">
        <f>tblAEX[[#This Row],[Close]]/INDEX(tblAEX[Close],MATCH(EDATE(tblAEX[[#This Row],[Datum]],-12),tblAEX[Datum]))-1</f>
        <v>6.038218783630489E-2</v>
      </c>
      <c r="H2875" t="e">
        <f ca="1">IF(tblAEX[[#This Row],[Close]]=MinClose,tblAEX[[#This Row],[Close]],NA())</f>
        <v>#N/A</v>
      </c>
      <c r="I2875" t="e">
        <f ca="1">IF(tblAEX[[#This Row],[Close]]=MaxClose,tblAEX[[#This Row],[Close]],NA())</f>
        <v>#N/A</v>
      </c>
    </row>
    <row r="2876" spans="1:9" x14ac:dyDescent="0.25">
      <c r="A2876" s="1">
        <v>40631</v>
      </c>
      <c r="B2876">
        <v>364.61</v>
      </c>
      <c r="C2876">
        <v>365.94</v>
      </c>
      <c r="D2876">
        <v>362.9</v>
      </c>
      <c r="E2876">
        <v>365.91</v>
      </c>
      <c r="F2876" t="e">
        <f>IF(tblAEX[[#This Row],[Datum]]&lt;=INDEX(tblRecessie[Eind],MATCH(tblAEX[[#This Row],[Datum]],tblRecessie[Start])),1,NA())</f>
        <v>#N/A</v>
      </c>
      <c r="G2876" s="3">
        <f>tblAEX[[#This Row],[Close]]/INDEX(tblAEX[Close],MATCH(EDATE(tblAEX[[#This Row],[Datum]],-12),tblAEX[Datum]))-1</f>
        <v>6.381555994883148E-2</v>
      </c>
      <c r="H2876" t="e">
        <f ca="1">IF(tblAEX[[#This Row],[Close]]=MinClose,tblAEX[[#This Row],[Close]],NA())</f>
        <v>#N/A</v>
      </c>
      <c r="I2876" t="e">
        <f ca="1">IF(tblAEX[[#This Row],[Close]]=MaxClose,tblAEX[[#This Row],[Close]],NA())</f>
        <v>#N/A</v>
      </c>
    </row>
    <row r="2877" spans="1:9" x14ac:dyDescent="0.25">
      <c r="A2877" s="1">
        <v>40632</v>
      </c>
      <c r="B2877">
        <v>368.99</v>
      </c>
      <c r="C2877">
        <v>369.07</v>
      </c>
      <c r="D2877">
        <v>366.89</v>
      </c>
      <c r="E2877">
        <v>367.87</v>
      </c>
      <c r="F2877" t="e">
        <f>IF(tblAEX[[#This Row],[Datum]]&lt;=INDEX(tblRecessie[Eind],MATCH(tblAEX[[#This Row],[Datum]],tblRecessie[Start])),1,NA())</f>
        <v>#N/A</v>
      </c>
      <c r="G2877" s="3">
        <f>tblAEX[[#This Row],[Close]]/INDEX(tblAEX[Close],MATCH(EDATE(tblAEX[[#This Row],[Datum]],-12),tblAEX[Datum]))-1</f>
        <v>7.0634458672875322E-2</v>
      </c>
      <c r="H2877" t="e">
        <f ca="1">IF(tblAEX[[#This Row],[Close]]=MinClose,tblAEX[[#This Row],[Close]],NA())</f>
        <v>#N/A</v>
      </c>
      <c r="I2877" t="e">
        <f ca="1">IF(tblAEX[[#This Row],[Close]]=MaxClose,tblAEX[[#This Row],[Close]],NA())</f>
        <v>#N/A</v>
      </c>
    </row>
    <row r="2878" spans="1:9" x14ac:dyDescent="0.25">
      <c r="A2878" s="1">
        <v>40633</v>
      </c>
      <c r="B2878">
        <v>368.22</v>
      </c>
      <c r="C2878">
        <v>368.74</v>
      </c>
      <c r="D2878">
        <v>365.62</v>
      </c>
      <c r="E2878">
        <v>365.62</v>
      </c>
      <c r="F2878" t="e">
        <f>IF(tblAEX[[#This Row],[Datum]]&lt;=INDEX(tblRecessie[Eind],MATCH(tblAEX[[#This Row],[Datum]],tblRecessie[Start])),1,NA())</f>
        <v>#N/A</v>
      </c>
      <c r="G2878" s="3">
        <f>tblAEX[[#This Row],[Close]]/INDEX(tblAEX[Close],MATCH(EDATE(tblAEX[[#This Row],[Datum]],-12),tblAEX[Datum]))-1</f>
        <v>6.2169542734297867E-2</v>
      </c>
      <c r="H2878" t="e">
        <f ca="1">IF(tblAEX[[#This Row],[Close]]=MinClose,tblAEX[[#This Row],[Close]],NA())</f>
        <v>#N/A</v>
      </c>
      <c r="I2878" t="e">
        <f ca="1">IF(tblAEX[[#This Row],[Close]]=MaxClose,tblAEX[[#This Row],[Close]],NA())</f>
        <v>#N/A</v>
      </c>
    </row>
    <row r="2879" spans="1:9" x14ac:dyDescent="0.25">
      <c r="A2879" s="1">
        <v>40634</v>
      </c>
      <c r="B2879">
        <v>367.47</v>
      </c>
      <c r="C2879">
        <v>369.61</v>
      </c>
      <c r="D2879">
        <v>366.7</v>
      </c>
      <c r="E2879">
        <v>369.45</v>
      </c>
      <c r="F2879" t="e">
        <f>IF(tblAEX[[#This Row],[Datum]]&lt;=INDEX(tblRecessie[Eind],MATCH(tblAEX[[#This Row],[Datum]],tblRecessie[Start])),1,NA())</f>
        <v>#N/A</v>
      </c>
      <c r="G2879" s="3">
        <f>tblAEX[[#This Row],[Close]]/INDEX(tblAEX[Close],MATCH(EDATE(tblAEX[[#This Row],[Datum]],-12),tblAEX[Datum]))-1</f>
        <v>5.1246300933302846E-2</v>
      </c>
      <c r="H2879" t="e">
        <f ca="1">IF(tblAEX[[#This Row],[Close]]=MinClose,tblAEX[[#This Row],[Close]],NA())</f>
        <v>#N/A</v>
      </c>
      <c r="I2879" t="e">
        <f ca="1">IF(tblAEX[[#This Row],[Close]]=MaxClose,tblAEX[[#This Row],[Close]],NA())</f>
        <v>#N/A</v>
      </c>
    </row>
    <row r="2880" spans="1:9" x14ac:dyDescent="0.25">
      <c r="A2880" s="1">
        <v>40637</v>
      </c>
      <c r="B2880">
        <v>368.39</v>
      </c>
      <c r="C2880">
        <v>370.36</v>
      </c>
      <c r="D2880">
        <v>367.72</v>
      </c>
      <c r="E2880">
        <v>369.01</v>
      </c>
      <c r="F2880" t="e">
        <f>IF(tblAEX[[#This Row],[Datum]]&lt;=INDEX(tblRecessie[Eind],MATCH(tblAEX[[#This Row],[Datum]],tblRecessie[Start])),1,NA())</f>
        <v>#N/A</v>
      </c>
      <c r="G2880" s="3">
        <f>tblAEX[[#This Row],[Close]]/INDEX(tblAEX[Close],MATCH(EDATE(tblAEX[[#This Row],[Datum]],-12),tblAEX[Datum]))-1</f>
        <v>4.9994309128158498E-2</v>
      </c>
      <c r="H2880" t="e">
        <f ca="1">IF(tblAEX[[#This Row],[Close]]=MinClose,tblAEX[[#This Row],[Close]],NA())</f>
        <v>#N/A</v>
      </c>
      <c r="I2880" t="e">
        <f ca="1">IF(tblAEX[[#This Row],[Close]]=MaxClose,tblAEX[[#This Row],[Close]],NA())</f>
        <v>#N/A</v>
      </c>
    </row>
    <row r="2881" spans="1:9" x14ac:dyDescent="0.25">
      <c r="A2881" s="1">
        <v>40638</v>
      </c>
      <c r="B2881">
        <v>369.22</v>
      </c>
      <c r="C2881">
        <v>369.86</v>
      </c>
      <c r="D2881">
        <v>367.53</v>
      </c>
      <c r="E2881">
        <v>368.96</v>
      </c>
      <c r="F2881" t="e">
        <f>IF(tblAEX[[#This Row],[Datum]]&lt;=INDEX(tblRecessie[Eind],MATCH(tblAEX[[#This Row],[Datum]],tblRecessie[Start])),1,NA())</f>
        <v>#N/A</v>
      </c>
      <c r="G2881" s="3">
        <f>tblAEX[[#This Row],[Close]]/INDEX(tblAEX[Close],MATCH(EDATE(tblAEX[[#This Row],[Datum]],-12),tblAEX[Datum]))-1</f>
        <v>4.9852037332119181E-2</v>
      </c>
      <c r="H2881" t="e">
        <f ca="1">IF(tblAEX[[#This Row],[Close]]=MinClose,tblAEX[[#This Row],[Close]],NA())</f>
        <v>#N/A</v>
      </c>
      <c r="I2881" t="e">
        <f ca="1">IF(tblAEX[[#This Row],[Close]]=MaxClose,tblAEX[[#This Row],[Close]],NA())</f>
        <v>#N/A</v>
      </c>
    </row>
    <row r="2882" spans="1:9" x14ac:dyDescent="0.25">
      <c r="A2882" s="1">
        <v>40639</v>
      </c>
      <c r="B2882">
        <v>370.16</v>
      </c>
      <c r="C2882">
        <v>371.1</v>
      </c>
      <c r="D2882">
        <v>368.54</v>
      </c>
      <c r="E2882">
        <v>369.64</v>
      </c>
      <c r="F2882" t="e">
        <f>IF(tblAEX[[#This Row],[Datum]]&lt;=INDEX(tblRecessie[Eind],MATCH(tblAEX[[#This Row],[Datum]],tblRecessie[Start])),1,NA())</f>
        <v>#N/A</v>
      </c>
      <c r="G2882" s="3">
        <f>tblAEX[[#This Row],[Close]]/INDEX(tblAEX[Close],MATCH(EDATE(tblAEX[[#This Row],[Datum]],-12),tblAEX[Datum]))-1</f>
        <v>3.9453333708275862E-2</v>
      </c>
      <c r="H2882" t="e">
        <f ca="1">IF(tblAEX[[#This Row],[Close]]=MinClose,tblAEX[[#This Row],[Close]],NA())</f>
        <v>#N/A</v>
      </c>
      <c r="I2882" t="e">
        <f ca="1">IF(tblAEX[[#This Row],[Close]]=MaxClose,tblAEX[[#This Row],[Close]],NA())</f>
        <v>#N/A</v>
      </c>
    </row>
    <row r="2883" spans="1:9" x14ac:dyDescent="0.25">
      <c r="A2883" s="1">
        <v>40640</v>
      </c>
      <c r="B2883">
        <v>370.02</v>
      </c>
      <c r="C2883">
        <v>370.89</v>
      </c>
      <c r="D2883">
        <v>367.39</v>
      </c>
      <c r="E2883">
        <v>367.39</v>
      </c>
      <c r="F2883" t="e">
        <f>IF(tblAEX[[#This Row],[Datum]]&lt;=INDEX(tblRecessie[Eind],MATCH(tblAEX[[#This Row],[Datum]],tblRecessie[Start])),1,NA())</f>
        <v>#N/A</v>
      </c>
      <c r="G2883" s="3">
        <f>tblAEX[[#This Row],[Close]]/INDEX(tblAEX[Close],MATCH(EDATE(tblAEX[[#This Row],[Datum]],-12),tblAEX[Datum]))-1</f>
        <v>3.8147446946791286E-2</v>
      </c>
      <c r="H2883" t="e">
        <f ca="1">IF(tblAEX[[#This Row],[Close]]=MinClose,tblAEX[[#This Row],[Close]],NA())</f>
        <v>#N/A</v>
      </c>
      <c r="I2883" t="e">
        <f ca="1">IF(tblAEX[[#This Row],[Close]]=MaxClose,tblAEX[[#This Row],[Close]],NA())</f>
        <v>#N/A</v>
      </c>
    </row>
    <row r="2884" spans="1:9" x14ac:dyDescent="0.25">
      <c r="A2884" s="1">
        <v>40641</v>
      </c>
      <c r="B2884">
        <v>368.1</v>
      </c>
      <c r="C2884">
        <v>369.16</v>
      </c>
      <c r="D2884">
        <v>366.1</v>
      </c>
      <c r="E2884">
        <v>366.94</v>
      </c>
      <c r="F2884" t="e">
        <f>IF(tblAEX[[#This Row],[Datum]]&lt;=INDEX(tblRecessie[Eind],MATCH(tblAEX[[#This Row],[Datum]],tblRecessie[Start])),1,NA())</f>
        <v>#N/A</v>
      </c>
      <c r="G2884" s="3">
        <f>tblAEX[[#This Row],[Close]]/INDEX(tblAEX[Close],MATCH(EDATE(tblAEX[[#This Row],[Datum]],-12),tblAEX[Datum]))-1</f>
        <v>4.5740830459688242E-2</v>
      </c>
      <c r="H2884" t="e">
        <f ca="1">IF(tblAEX[[#This Row],[Close]]=MinClose,tblAEX[[#This Row],[Close]],NA())</f>
        <v>#N/A</v>
      </c>
      <c r="I2884" t="e">
        <f ca="1">IF(tblAEX[[#This Row],[Close]]=MaxClose,tblAEX[[#This Row],[Close]],NA())</f>
        <v>#N/A</v>
      </c>
    </row>
    <row r="2885" spans="1:9" x14ac:dyDescent="0.25">
      <c r="A2885" s="1">
        <v>40644</v>
      </c>
      <c r="B2885">
        <v>366.45</v>
      </c>
      <c r="C2885">
        <v>367.81</v>
      </c>
      <c r="D2885">
        <v>366.31</v>
      </c>
      <c r="E2885">
        <v>366.47</v>
      </c>
      <c r="F2885" t="e">
        <f>IF(tblAEX[[#This Row],[Datum]]&lt;=INDEX(tblRecessie[Eind],MATCH(tblAEX[[#This Row],[Datum]],tblRecessie[Start])),1,NA())</f>
        <v>#N/A</v>
      </c>
      <c r="G2885" s="3">
        <f>tblAEX[[#This Row],[Close]]/INDEX(tblAEX[Close],MATCH(EDATE(tblAEX[[#This Row],[Datum]],-12),tblAEX[Datum]))-1</f>
        <v>2.9728286830200457E-2</v>
      </c>
      <c r="H2885" t="e">
        <f ca="1">IF(tblAEX[[#This Row],[Close]]=MinClose,tblAEX[[#This Row],[Close]],NA())</f>
        <v>#N/A</v>
      </c>
      <c r="I2885" t="e">
        <f ca="1">IF(tblAEX[[#This Row],[Close]]=MaxClose,tblAEX[[#This Row],[Close]],NA())</f>
        <v>#N/A</v>
      </c>
    </row>
    <row r="2886" spans="1:9" x14ac:dyDescent="0.25">
      <c r="A2886" s="1">
        <v>40645</v>
      </c>
      <c r="B2886">
        <v>364.09</v>
      </c>
      <c r="C2886">
        <v>365.63</v>
      </c>
      <c r="D2886">
        <v>359.66</v>
      </c>
      <c r="E2886">
        <v>360.77</v>
      </c>
      <c r="F2886" t="e">
        <f>IF(tblAEX[[#This Row],[Datum]]&lt;=INDEX(tblRecessie[Eind],MATCH(tblAEX[[#This Row],[Datum]],tblRecessie[Start])),1,NA())</f>
        <v>#N/A</v>
      </c>
      <c r="G2886" s="3">
        <f>tblAEX[[#This Row],[Close]]/INDEX(tblAEX[Close],MATCH(EDATE(tblAEX[[#This Row],[Datum]],-12),tblAEX[Datum]))-1</f>
        <v>1.5281139190634452E-2</v>
      </c>
      <c r="H2886" t="e">
        <f ca="1">IF(tblAEX[[#This Row],[Close]]=MinClose,tblAEX[[#This Row],[Close]],NA())</f>
        <v>#N/A</v>
      </c>
      <c r="I2886" t="e">
        <f ca="1">IF(tblAEX[[#This Row],[Close]]=MaxClose,tblAEX[[#This Row],[Close]],NA())</f>
        <v>#N/A</v>
      </c>
    </row>
    <row r="2887" spans="1:9" x14ac:dyDescent="0.25">
      <c r="A2887" s="1">
        <v>40646</v>
      </c>
      <c r="B2887">
        <v>361.56</v>
      </c>
      <c r="C2887">
        <v>365.33</v>
      </c>
      <c r="D2887">
        <v>361.01</v>
      </c>
      <c r="E2887">
        <v>362.76</v>
      </c>
      <c r="F2887" t="e">
        <f>IF(tblAEX[[#This Row],[Datum]]&lt;=INDEX(tblRecessie[Eind],MATCH(tblAEX[[#This Row],[Datum]],tblRecessie[Start])),1,NA())</f>
        <v>#N/A</v>
      </c>
      <c r="G2887" s="3">
        <f>tblAEX[[#This Row],[Close]]/INDEX(tblAEX[Close],MATCH(EDATE(tblAEX[[#This Row],[Datum]],-12),tblAEX[Datum]))-1</f>
        <v>2.3502525181277045E-2</v>
      </c>
      <c r="H2887" t="e">
        <f ca="1">IF(tblAEX[[#This Row],[Close]]=MinClose,tblAEX[[#This Row],[Close]],NA())</f>
        <v>#N/A</v>
      </c>
      <c r="I2887" t="e">
        <f ca="1">IF(tblAEX[[#This Row],[Close]]=MaxClose,tblAEX[[#This Row],[Close]],NA())</f>
        <v>#N/A</v>
      </c>
    </row>
    <row r="2888" spans="1:9" x14ac:dyDescent="0.25">
      <c r="A2888" s="1">
        <v>40647</v>
      </c>
      <c r="B2888">
        <v>361.38</v>
      </c>
      <c r="C2888">
        <v>361.45</v>
      </c>
      <c r="D2888">
        <v>358.23</v>
      </c>
      <c r="E2888">
        <v>359.48</v>
      </c>
      <c r="F2888" t="e">
        <f>IF(tblAEX[[#This Row],[Datum]]&lt;=INDEX(tblRecessie[Eind],MATCH(tblAEX[[#This Row],[Datum]],tblRecessie[Start])),1,NA())</f>
        <v>#N/A</v>
      </c>
      <c r="G2888" s="3">
        <f>tblAEX[[#This Row],[Close]]/INDEX(tblAEX[Close],MATCH(EDATE(tblAEX[[#This Row],[Datum]],-12),tblAEX[Datum]))-1</f>
        <v>7.8784310427004733E-3</v>
      </c>
      <c r="H2888" t="e">
        <f ca="1">IF(tblAEX[[#This Row],[Close]]=MinClose,tblAEX[[#This Row],[Close]],NA())</f>
        <v>#N/A</v>
      </c>
      <c r="I2888" t="e">
        <f ca="1">IF(tblAEX[[#This Row],[Close]]=MaxClose,tblAEX[[#This Row],[Close]],NA())</f>
        <v>#N/A</v>
      </c>
    </row>
    <row r="2889" spans="1:9" x14ac:dyDescent="0.25">
      <c r="A2889" s="1">
        <v>40648</v>
      </c>
      <c r="B2889">
        <v>359.93</v>
      </c>
      <c r="C2889">
        <v>360.51</v>
      </c>
      <c r="D2889">
        <v>357.45</v>
      </c>
      <c r="E2889">
        <v>359</v>
      </c>
      <c r="F2889" t="e">
        <f>IF(tblAEX[[#This Row],[Datum]]&lt;=INDEX(tblRecessie[Eind],MATCH(tblAEX[[#This Row],[Datum]],tblRecessie[Start])),1,NA())</f>
        <v>#N/A</v>
      </c>
      <c r="G2889" s="3">
        <f>tblAEX[[#This Row],[Close]]/INDEX(tblAEX[Close],MATCH(EDATE(tblAEX[[#This Row],[Datum]],-12),tblAEX[Datum]))-1</f>
        <v>9.6464831116236383E-3</v>
      </c>
      <c r="H2889" t="e">
        <f ca="1">IF(tblAEX[[#This Row],[Close]]=MinClose,tblAEX[[#This Row],[Close]],NA())</f>
        <v>#N/A</v>
      </c>
      <c r="I2889" t="e">
        <f ca="1">IF(tblAEX[[#This Row],[Close]]=MaxClose,tblAEX[[#This Row],[Close]],NA())</f>
        <v>#N/A</v>
      </c>
    </row>
    <row r="2890" spans="1:9" x14ac:dyDescent="0.25">
      <c r="A2890" s="1">
        <v>40651</v>
      </c>
      <c r="B2890">
        <v>359.06</v>
      </c>
      <c r="C2890">
        <v>359.56</v>
      </c>
      <c r="D2890">
        <v>350.79</v>
      </c>
      <c r="E2890">
        <v>352.68</v>
      </c>
      <c r="F2890" t="e">
        <f>IF(tblAEX[[#This Row],[Datum]]&lt;=INDEX(tblRecessie[Eind],MATCH(tblAEX[[#This Row],[Datum]],tblRecessie[Start])),1,NA())</f>
        <v>#N/A</v>
      </c>
      <c r="G2890" s="3">
        <f>tblAEX[[#This Row],[Close]]/INDEX(tblAEX[Close],MATCH(EDATE(tblAEX[[#This Row],[Datum]],-12),tblAEX[Datum]))-1</f>
        <v>8.3774124374553782E-3</v>
      </c>
      <c r="H2890" t="e">
        <f ca="1">IF(tblAEX[[#This Row],[Close]]=MinClose,tblAEX[[#This Row],[Close]],NA())</f>
        <v>#N/A</v>
      </c>
      <c r="I2890" t="e">
        <f ca="1">IF(tblAEX[[#This Row],[Close]]=MaxClose,tblAEX[[#This Row],[Close]],NA())</f>
        <v>#N/A</v>
      </c>
    </row>
    <row r="2891" spans="1:9" x14ac:dyDescent="0.25">
      <c r="A2891" s="1">
        <v>40652</v>
      </c>
      <c r="B2891">
        <v>353.87</v>
      </c>
      <c r="C2891">
        <v>354.79</v>
      </c>
      <c r="D2891">
        <v>352.75</v>
      </c>
      <c r="E2891">
        <v>353.17</v>
      </c>
      <c r="F2891" t="e">
        <f>IF(tblAEX[[#This Row],[Datum]]&lt;=INDEX(tblRecessie[Eind],MATCH(tblAEX[[#This Row],[Datum]],tblRecessie[Start])),1,NA())</f>
        <v>#N/A</v>
      </c>
      <c r="G2891" s="3">
        <f>tblAEX[[#This Row],[Close]]/INDEX(tblAEX[Close],MATCH(EDATE(tblAEX[[#This Row],[Datum]],-12),tblAEX[Datum]))-1</f>
        <v>1.3196775396620453E-2</v>
      </c>
      <c r="H2891" t="e">
        <f ca="1">IF(tblAEX[[#This Row],[Close]]=MinClose,tblAEX[[#This Row],[Close]],NA())</f>
        <v>#N/A</v>
      </c>
      <c r="I2891" t="e">
        <f ca="1">IF(tblAEX[[#This Row],[Close]]=MaxClose,tblAEX[[#This Row],[Close]],NA())</f>
        <v>#N/A</v>
      </c>
    </row>
    <row r="2892" spans="1:9" x14ac:dyDescent="0.25">
      <c r="A2892" s="1">
        <v>40653</v>
      </c>
      <c r="B2892">
        <v>356.13</v>
      </c>
      <c r="C2892">
        <v>360.19</v>
      </c>
      <c r="D2892">
        <v>356.13</v>
      </c>
      <c r="E2892">
        <v>359.87</v>
      </c>
      <c r="F2892" t="e">
        <f>IF(tblAEX[[#This Row],[Datum]]&lt;=INDEX(tblRecessie[Eind],MATCH(tblAEX[[#This Row],[Datum]],tblRecessie[Start])),1,NA())</f>
        <v>#N/A</v>
      </c>
      <c r="G2892" s="3">
        <f>tblAEX[[#This Row],[Close]]/INDEX(tblAEX[Close],MATCH(EDATE(tblAEX[[#This Row],[Datum]],-12),tblAEX[Datum]))-1</f>
        <v>1.4118243814462028E-2</v>
      </c>
      <c r="H2892" t="e">
        <f ca="1">IF(tblAEX[[#This Row],[Close]]=MinClose,tblAEX[[#This Row],[Close]],NA())</f>
        <v>#N/A</v>
      </c>
      <c r="I2892" t="e">
        <f ca="1">IF(tblAEX[[#This Row],[Close]]=MaxClose,tblAEX[[#This Row],[Close]],NA())</f>
        <v>#N/A</v>
      </c>
    </row>
    <row r="2893" spans="1:9" x14ac:dyDescent="0.25">
      <c r="A2893" s="1">
        <v>40654</v>
      </c>
      <c r="B2893">
        <v>360.27</v>
      </c>
      <c r="C2893">
        <v>360.57</v>
      </c>
      <c r="D2893">
        <v>358.36</v>
      </c>
      <c r="E2893">
        <v>359.01</v>
      </c>
      <c r="F2893" t="e">
        <f>IF(tblAEX[[#This Row],[Datum]]&lt;=INDEX(tblRecessie[Eind],MATCH(tblAEX[[#This Row],[Datum]],tblRecessie[Start])),1,NA())</f>
        <v>#N/A</v>
      </c>
      <c r="G2893" s="3">
        <f>tblAEX[[#This Row],[Close]]/INDEX(tblAEX[Close],MATCH(EDATE(tblAEX[[#This Row],[Datum]],-12),tblAEX[Datum]))-1</f>
        <v>1.5127523610247051E-2</v>
      </c>
      <c r="H2893" t="e">
        <f ca="1">IF(tblAEX[[#This Row],[Close]]=MinClose,tblAEX[[#This Row],[Close]],NA())</f>
        <v>#N/A</v>
      </c>
      <c r="I2893" t="e">
        <f ca="1">IF(tblAEX[[#This Row],[Close]]=MaxClose,tblAEX[[#This Row],[Close]],NA())</f>
        <v>#N/A</v>
      </c>
    </row>
    <row r="2894" spans="1:9" x14ac:dyDescent="0.25">
      <c r="A2894" s="1">
        <v>40659</v>
      </c>
      <c r="B2894">
        <v>357.43</v>
      </c>
      <c r="C2894">
        <v>360.1</v>
      </c>
      <c r="D2894">
        <v>357.28</v>
      </c>
      <c r="E2894">
        <v>359.55</v>
      </c>
      <c r="F2894" t="e">
        <f>IF(tblAEX[[#This Row],[Datum]]&lt;=INDEX(tblRecessie[Eind],MATCH(tblAEX[[#This Row],[Datum]],tblRecessie[Start])),1,NA())</f>
        <v>#N/A</v>
      </c>
      <c r="G2894" s="3">
        <f>tblAEX[[#This Row],[Close]]/INDEX(tblAEX[Close],MATCH(EDATE(tblAEX[[#This Row],[Datum]],-12),tblAEX[Datum]))-1</f>
        <v>5.9312312900428044E-3</v>
      </c>
      <c r="H2894" t="e">
        <f ca="1">IF(tblAEX[[#This Row],[Close]]=MinClose,tblAEX[[#This Row],[Close]],NA())</f>
        <v>#N/A</v>
      </c>
      <c r="I2894" t="e">
        <f ca="1">IF(tblAEX[[#This Row],[Close]]=MaxClose,tblAEX[[#This Row],[Close]],NA())</f>
        <v>#N/A</v>
      </c>
    </row>
    <row r="2895" spans="1:9" x14ac:dyDescent="0.25">
      <c r="A2895" s="1">
        <v>40660</v>
      </c>
      <c r="B2895">
        <v>359.42</v>
      </c>
      <c r="C2895">
        <v>361.14</v>
      </c>
      <c r="D2895">
        <v>357.11</v>
      </c>
      <c r="E2895">
        <v>359.71</v>
      </c>
      <c r="F2895" t="e">
        <f>IF(tblAEX[[#This Row],[Datum]]&lt;=INDEX(tblRecessie[Eind],MATCH(tblAEX[[#This Row],[Datum]],tblRecessie[Start])),1,NA())</f>
        <v>#N/A</v>
      </c>
      <c r="G2895" s="3">
        <f>tblAEX[[#This Row],[Close]]/INDEX(tblAEX[Close],MATCH(EDATE(tblAEX[[#This Row],[Datum]],-12),tblAEX[Datum]))-1</f>
        <v>3.0333409715856963E-2</v>
      </c>
      <c r="H2895" t="e">
        <f ca="1">IF(tblAEX[[#This Row],[Close]]=MinClose,tblAEX[[#This Row],[Close]],NA())</f>
        <v>#N/A</v>
      </c>
      <c r="I2895" t="e">
        <f ca="1">IF(tblAEX[[#This Row],[Close]]=MaxClose,tblAEX[[#This Row],[Close]],NA())</f>
        <v>#N/A</v>
      </c>
    </row>
    <row r="2896" spans="1:9" x14ac:dyDescent="0.25">
      <c r="A2896" s="1">
        <v>40661</v>
      </c>
      <c r="B2896">
        <v>360.62</v>
      </c>
      <c r="C2896">
        <v>361.51</v>
      </c>
      <c r="D2896">
        <v>358.02</v>
      </c>
      <c r="E2896">
        <v>359.49</v>
      </c>
      <c r="F2896" t="e">
        <f>IF(tblAEX[[#This Row],[Datum]]&lt;=INDEX(tblRecessie[Eind],MATCH(tblAEX[[#This Row],[Datum]],tblRecessie[Start])),1,NA())</f>
        <v>#N/A</v>
      </c>
      <c r="G2896" s="3">
        <f>tblAEX[[#This Row],[Close]]/INDEX(tblAEX[Close],MATCH(EDATE(tblAEX[[#This Row],[Datum]],-12),tblAEX[Datum]))-1</f>
        <v>4.3360905528950777E-2</v>
      </c>
      <c r="H2896" t="e">
        <f ca="1">IF(tblAEX[[#This Row],[Close]]=MinClose,tblAEX[[#This Row],[Close]],NA())</f>
        <v>#N/A</v>
      </c>
      <c r="I2896" t="e">
        <f ca="1">IF(tblAEX[[#This Row],[Close]]=MaxClose,tblAEX[[#This Row],[Close]],NA())</f>
        <v>#N/A</v>
      </c>
    </row>
    <row r="2897" spans="1:9" x14ac:dyDescent="0.25">
      <c r="A2897" s="1">
        <v>40662</v>
      </c>
      <c r="B2897">
        <v>358.15</v>
      </c>
      <c r="C2897">
        <v>359.94</v>
      </c>
      <c r="D2897">
        <v>357.9</v>
      </c>
      <c r="E2897">
        <v>359.94</v>
      </c>
      <c r="F2897" t="e">
        <f>IF(tblAEX[[#This Row],[Datum]]&lt;=INDEX(tblRecessie[Eind],MATCH(tblAEX[[#This Row],[Datum]],tblRecessie[Start])),1,NA())</f>
        <v>#N/A</v>
      </c>
      <c r="G2897" s="3">
        <f>tblAEX[[#This Row],[Close]]/INDEX(tblAEX[Close],MATCH(EDATE(tblAEX[[#This Row],[Datum]],-12),tblAEX[Datum]))-1</f>
        <v>3.2944957814383447E-2</v>
      </c>
      <c r="H2897" t="e">
        <f ca="1">IF(tblAEX[[#This Row],[Close]]=MinClose,tblAEX[[#This Row],[Close]],NA())</f>
        <v>#N/A</v>
      </c>
      <c r="I2897" t="e">
        <f ca="1">IF(tblAEX[[#This Row],[Close]]=MaxClose,tblAEX[[#This Row],[Close]],NA())</f>
        <v>#N/A</v>
      </c>
    </row>
    <row r="2898" spans="1:9" x14ac:dyDescent="0.25">
      <c r="A2898" s="1">
        <v>40665</v>
      </c>
      <c r="B2898">
        <v>362.26</v>
      </c>
      <c r="C2898">
        <v>363.31</v>
      </c>
      <c r="D2898">
        <v>361.42</v>
      </c>
      <c r="E2898">
        <v>361.56</v>
      </c>
      <c r="F2898" t="e">
        <f>IF(tblAEX[[#This Row],[Datum]]&lt;=INDEX(tblRecessie[Eind],MATCH(tblAEX[[#This Row],[Datum]],tblRecessie[Start])),1,NA())</f>
        <v>#N/A</v>
      </c>
      <c r="G2898" s="3">
        <f>tblAEX[[#This Row],[Close]]/INDEX(tblAEX[Close],MATCH(EDATE(tblAEX[[#This Row],[Datum]],-12),tblAEX[Datum]))-1</f>
        <v>4.5242982278627331E-2</v>
      </c>
      <c r="H2898" t="e">
        <f ca="1">IF(tblAEX[[#This Row],[Close]]=MinClose,tblAEX[[#This Row],[Close]],NA())</f>
        <v>#N/A</v>
      </c>
      <c r="I2898" t="e">
        <f ca="1">IF(tblAEX[[#This Row],[Close]]=MaxClose,tblAEX[[#This Row],[Close]],NA())</f>
        <v>#N/A</v>
      </c>
    </row>
    <row r="2899" spans="1:9" x14ac:dyDescent="0.25">
      <c r="A2899" s="1">
        <v>40666</v>
      </c>
      <c r="B2899">
        <v>360.65</v>
      </c>
      <c r="C2899">
        <v>361.53</v>
      </c>
      <c r="D2899">
        <v>359.11</v>
      </c>
      <c r="E2899">
        <v>360.42</v>
      </c>
      <c r="F2899" t="e">
        <f>IF(tblAEX[[#This Row],[Datum]]&lt;=INDEX(tblRecessie[Eind],MATCH(tblAEX[[#This Row],[Datum]],tblRecessie[Start])),1,NA())</f>
        <v>#N/A</v>
      </c>
      <c r="G2899" s="3">
        <f>tblAEX[[#This Row],[Close]]/INDEX(tblAEX[Close],MATCH(EDATE(tblAEX[[#This Row],[Datum]],-12),tblAEX[Datum]))-1</f>
        <v>3.8853980515362929E-2</v>
      </c>
      <c r="H2899" t="e">
        <f ca="1">IF(tblAEX[[#This Row],[Close]]=MinClose,tblAEX[[#This Row],[Close]],NA())</f>
        <v>#N/A</v>
      </c>
      <c r="I2899" t="e">
        <f ca="1">IF(tblAEX[[#This Row],[Close]]=MaxClose,tblAEX[[#This Row],[Close]],NA())</f>
        <v>#N/A</v>
      </c>
    </row>
    <row r="2900" spans="1:9" x14ac:dyDescent="0.25">
      <c r="A2900" s="1">
        <v>40667</v>
      </c>
      <c r="B2900">
        <v>359.29</v>
      </c>
      <c r="C2900">
        <v>361.17</v>
      </c>
      <c r="D2900">
        <v>355.03</v>
      </c>
      <c r="E2900">
        <v>355.91</v>
      </c>
      <c r="F2900" t="e">
        <f>IF(tblAEX[[#This Row],[Datum]]&lt;=INDEX(tblRecessie[Eind],MATCH(tblAEX[[#This Row],[Datum]],tblRecessie[Start])),1,NA())</f>
        <v>#N/A</v>
      </c>
      <c r="G2900" s="3">
        <f>tblAEX[[#This Row],[Close]]/INDEX(tblAEX[Close],MATCH(EDATE(tblAEX[[#This Row],[Datum]],-12),tblAEX[Datum]))-1</f>
        <v>5.969749300303695E-2</v>
      </c>
      <c r="H2900" t="e">
        <f ca="1">IF(tblAEX[[#This Row],[Close]]=MinClose,tblAEX[[#This Row],[Close]],NA())</f>
        <v>#N/A</v>
      </c>
      <c r="I2900" t="e">
        <f ca="1">IF(tblAEX[[#This Row],[Close]]=MaxClose,tblAEX[[#This Row],[Close]],NA())</f>
        <v>#N/A</v>
      </c>
    </row>
    <row r="2901" spans="1:9" x14ac:dyDescent="0.25">
      <c r="A2901" s="1">
        <v>40668</v>
      </c>
      <c r="B2901">
        <v>355.64</v>
      </c>
      <c r="C2901">
        <v>357.4</v>
      </c>
      <c r="D2901">
        <v>353.11</v>
      </c>
      <c r="E2901">
        <v>354.82</v>
      </c>
      <c r="F2901" t="e">
        <f>IF(tblAEX[[#This Row],[Datum]]&lt;=INDEX(tblRecessie[Eind],MATCH(tblAEX[[#This Row],[Datum]],tblRecessie[Start])),1,NA())</f>
        <v>#N/A</v>
      </c>
      <c r="G2901" s="3">
        <f>tblAEX[[#This Row],[Close]]/INDEX(tblAEX[Close],MATCH(EDATE(tblAEX[[#This Row],[Datum]],-12),tblAEX[Datum]))-1</f>
        <v>7.2676703549186872E-2</v>
      </c>
      <c r="H2901" t="e">
        <f ca="1">IF(tblAEX[[#This Row],[Close]]=MinClose,tblAEX[[#This Row],[Close]],NA())</f>
        <v>#N/A</v>
      </c>
      <c r="I2901" t="e">
        <f ca="1">IF(tblAEX[[#This Row],[Close]]=MaxClose,tblAEX[[#This Row],[Close]],NA())</f>
        <v>#N/A</v>
      </c>
    </row>
    <row r="2902" spans="1:9" x14ac:dyDescent="0.25">
      <c r="A2902" s="1">
        <v>40669</v>
      </c>
      <c r="B2902">
        <v>355.07</v>
      </c>
      <c r="C2902">
        <v>359.71</v>
      </c>
      <c r="D2902">
        <v>353.51</v>
      </c>
      <c r="E2902">
        <v>359.12</v>
      </c>
      <c r="F2902" t="e">
        <f>IF(tblAEX[[#This Row],[Datum]]&lt;=INDEX(tblRecessie[Eind],MATCH(tblAEX[[#This Row],[Datum]],tblRecessie[Start])),1,NA())</f>
        <v>#N/A</v>
      </c>
      <c r="G2902" s="3">
        <f>tblAEX[[#This Row],[Close]]/INDEX(tblAEX[Close],MATCH(EDATE(tblAEX[[#This Row],[Datum]],-12),tblAEX[Datum]))-1</f>
        <v>0.10095343204880591</v>
      </c>
      <c r="H2902" t="e">
        <f ca="1">IF(tblAEX[[#This Row],[Close]]=MinClose,tblAEX[[#This Row],[Close]],NA())</f>
        <v>#N/A</v>
      </c>
      <c r="I2902" t="e">
        <f ca="1">IF(tblAEX[[#This Row],[Close]]=MaxClose,tblAEX[[#This Row],[Close]],NA())</f>
        <v>#N/A</v>
      </c>
    </row>
    <row r="2903" spans="1:9" x14ac:dyDescent="0.25">
      <c r="A2903" s="1">
        <v>40672</v>
      </c>
      <c r="B2903">
        <v>358.12</v>
      </c>
      <c r="C2903">
        <v>359.45</v>
      </c>
      <c r="D2903">
        <v>354.4</v>
      </c>
      <c r="E2903">
        <v>355.93</v>
      </c>
      <c r="F2903" t="e">
        <f>IF(tblAEX[[#This Row],[Datum]]&lt;=INDEX(tblRecessie[Eind],MATCH(tblAEX[[#This Row],[Datum]],tblRecessie[Start])),1,NA())</f>
        <v>#N/A</v>
      </c>
      <c r="G2903" s="3">
        <f>tblAEX[[#This Row],[Close]]/INDEX(tblAEX[Close],MATCH(EDATE(tblAEX[[#This Row],[Datum]],-12),tblAEX[Datum]))-1</f>
        <v>0.13952297102609257</v>
      </c>
      <c r="H2903" t="e">
        <f ca="1">IF(tblAEX[[#This Row],[Close]]=MinClose,tblAEX[[#This Row],[Close]],NA())</f>
        <v>#N/A</v>
      </c>
      <c r="I2903" t="e">
        <f ca="1">IF(tblAEX[[#This Row],[Close]]=MaxClose,tblAEX[[#This Row],[Close]],NA())</f>
        <v>#N/A</v>
      </c>
    </row>
    <row r="2904" spans="1:9" x14ac:dyDescent="0.25">
      <c r="A2904" s="1">
        <v>40673</v>
      </c>
      <c r="B2904">
        <v>356.77</v>
      </c>
      <c r="C2904">
        <v>361.64</v>
      </c>
      <c r="D2904">
        <v>356.28</v>
      </c>
      <c r="E2904">
        <v>361.05</v>
      </c>
      <c r="F2904" t="e">
        <f>IF(tblAEX[[#This Row],[Datum]]&lt;=INDEX(tblRecessie[Eind],MATCH(tblAEX[[#This Row],[Datum]],tblRecessie[Start])),1,NA())</f>
        <v>#N/A</v>
      </c>
      <c r="G2904" s="3">
        <f>tblAEX[[#This Row],[Close]]/INDEX(tblAEX[Close],MATCH(EDATE(tblAEX[[#This Row],[Datum]],-12),tblAEX[Datum]))-1</f>
        <v>7.6989619377162644E-2</v>
      </c>
      <c r="H2904" t="e">
        <f ca="1">IF(tblAEX[[#This Row],[Close]]=MinClose,tblAEX[[#This Row],[Close]],NA())</f>
        <v>#N/A</v>
      </c>
      <c r="I2904" t="e">
        <f ca="1">IF(tblAEX[[#This Row],[Close]]=MaxClose,tblAEX[[#This Row],[Close]],NA())</f>
        <v>#N/A</v>
      </c>
    </row>
    <row r="2905" spans="1:9" x14ac:dyDescent="0.25">
      <c r="A2905" s="1">
        <v>40674</v>
      </c>
      <c r="B2905">
        <v>361.48</v>
      </c>
      <c r="C2905">
        <v>363.11</v>
      </c>
      <c r="D2905">
        <v>360.14</v>
      </c>
      <c r="E2905">
        <v>360.55</v>
      </c>
      <c r="F2905" t="e">
        <f>IF(tblAEX[[#This Row],[Datum]]&lt;=INDEX(tblRecessie[Eind],MATCH(tblAEX[[#This Row],[Datum]],tblRecessie[Start])),1,NA())</f>
        <v>#N/A</v>
      </c>
      <c r="G2905" s="3">
        <f>tblAEX[[#This Row],[Close]]/INDEX(tblAEX[Close],MATCH(EDATE(tblAEX[[#This Row],[Datum]],-12),tblAEX[Datum]))-1</f>
        <v>8.1174283315341267E-2</v>
      </c>
      <c r="H2905" t="e">
        <f ca="1">IF(tblAEX[[#This Row],[Close]]=MinClose,tblAEX[[#This Row],[Close]],NA())</f>
        <v>#N/A</v>
      </c>
      <c r="I2905" t="e">
        <f ca="1">IF(tblAEX[[#This Row],[Close]]=MaxClose,tblAEX[[#This Row],[Close]],NA())</f>
        <v>#N/A</v>
      </c>
    </row>
    <row r="2906" spans="1:9" x14ac:dyDescent="0.25">
      <c r="A2906" s="1">
        <v>40675</v>
      </c>
      <c r="B2906">
        <v>357.51</v>
      </c>
      <c r="C2906">
        <v>357.77</v>
      </c>
      <c r="D2906">
        <v>355.11</v>
      </c>
      <c r="E2906">
        <v>357.52</v>
      </c>
      <c r="F2906" t="e">
        <f>IF(tblAEX[[#This Row],[Datum]]&lt;=INDEX(tblRecessie[Eind],MATCH(tblAEX[[#This Row],[Datum]],tblRecessie[Start])),1,NA())</f>
        <v>#N/A</v>
      </c>
      <c r="G2906" s="3">
        <f>tblAEX[[#This Row],[Close]]/INDEX(tblAEX[Close],MATCH(EDATE(tblAEX[[#This Row],[Datum]],-12),tblAEX[Datum]))-1</f>
        <v>6.1205105372514224E-2</v>
      </c>
      <c r="H2906" t="e">
        <f ca="1">IF(tblAEX[[#This Row],[Close]]=MinClose,tblAEX[[#This Row],[Close]],NA())</f>
        <v>#N/A</v>
      </c>
      <c r="I2906" t="e">
        <f ca="1">IF(tblAEX[[#This Row],[Close]]=MaxClose,tblAEX[[#This Row],[Close]],NA())</f>
        <v>#N/A</v>
      </c>
    </row>
    <row r="2907" spans="1:9" x14ac:dyDescent="0.25">
      <c r="A2907" s="1">
        <v>40676</v>
      </c>
      <c r="B2907">
        <v>358.89</v>
      </c>
      <c r="C2907">
        <v>358.96</v>
      </c>
      <c r="D2907">
        <v>354.34</v>
      </c>
      <c r="E2907">
        <v>354.86</v>
      </c>
      <c r="F2907" t="e">
        <f>IF(tblAEX[[#This Row],[Datum]]&lt;=INDEX(tblRecessie[Eind],MATCH(tblAEX[[#This Row],[Datum]],tblRecessie[Start])),1,NA())</f>
        <v>#N/A</v>
      </c>
      <c r="G2907" s="3">
        <f>tblAEX[[#This Row],[Close]]/INDEX(tblAEX[Close],MATCH(EDATE(tblAEX[[#This Row],[Datum]],-12),tblAEX[Datum]))-1</f>
        <v>5.0503256364712756E-2</v>
      </c>
      <c r="H2907" t="e">
        <f ca="1">IF(tblAEX[[#This Row],[Close]]=MinClose,tblAEX[[#This Row],[Close]],NA())</f>
        <v>#N/A</v>
      </c>
      <c r="I2907" t="e">
        <f ca="1">IF(tblAEX[[#This Row],[Close]]=MaxClose,tblAEX[[#This Row],[Close]],NA())</f>
        <v>#N/A</v>
      </c>
    </row>
    <row r="2908" spans="1:9" x14ac:dyDescent="0.25">
      <c r="A2908" s="1">
        <v>40679</v>
      </c>
      <c r="B2908">
        <v>352.44</v>
      </c>
      <c r="C2908">
        <v>353.19</v>
      </c>
      <c r="D2908">
        <v>349.21</v>
      </c>
      <c r="E2908">
        <v>352.3</v>
      </c>
      <c r="F2908" t="e">
        <f>IF(tblAEX[[#This Row],[Datum]]&lt;=INDEX(tblRecessie[Eind],MATCH(tblAEX[[#This Row],[Datum]],tblRecessie[Start])),1,NA())</f>
        <v>#N/A</v>
      </c>
      <c r="G2908" s="3">
        <f>tblAEX[[#This Row],[Close]]/INDEX(tblAEX[Close],MATCH(EDATE(tblAEX[[#This Row],[Datum]],-12),tblAEX[Datum]))-1</f>
        <v>7.6579880210243312E-2</v>
      </c>
      <c r="H2908" t="e">
        <f ca="1">IF(tblAEX[[#This Row],[Close]]=MinClose,tblAEX[[#This Row],[Close]],NA())</f>
        <v>#N/A</v>
      </c>
      <c r="I2908" t="e">
        <f ca="1">IF(tblAEX[[#This Row],[Close]]=MaxClose,tblAEX[[#This Row],[Close]],NA())</f>
        <v>#N/A</v>
      </c>
    </row>
    <row r="2909" spans="1:9" x14ac:dyDescent="0.25">
      <c r="A2909" s="1">
        <v>40680</v>
      </c>
      <c r="B2909">
        <v>350.62</v>
      </c>
      <c r="C2909">
        <v>352.7</v>
      </c>
      <c r="D2909">
        <v>347.72</v>
      </c>
      <c r="E2909">
        <v>347.72</v>
      </c>
      <c r="F2909" t="e">
        <f>IF(tblAEX[[#This Row],[Datum]]&lt;=INDEX(tblRecessie[Eind],MATCH(tblAEX[[#This Row],[Datum]],tblRecessie[Start])),1,NA())</f>
        <v>#N/A</v>
      </c>
      <c r="G2909" s="3">
        <f>tblAEX[[#This Row],[Close]]/INDEX(tblAEX[Close],MATCH(EDATE(tblAEX[[#This Row],[Datum]],-12),tblAEX[Datum]))-1</f>
        <v>6.4764062834920644E-2</v>
      </c>
      <c r="H2909" t="e">
        <f ca="1">IF(tblAEX[[#This Row],[Close]]=MinClose,tblAEX[[#This Row],[Close]],NA())</f>
        <v>#N/A</v>
      </c>
      <c r="I2909" t="e">
        <f ca="1">IF(tblAEX[[#This Row],[Close]]=MaxClose,tblAEX[[#This Row],[Close]],NA())</f>
        <v>#N/A</v>
      </c>
    </row>
    <row r="2910" spans="1:9" x14ac:dyDescent="0.25">
      <c r="A2910" s="1">
        <v>40681</v>
      </c>
      <c r="B2910">
        <v>350.32</v>
      </c>
      <c r="C2910">
        <v>350.5</v>
      </c>
      <c r="D2910">
        <v>346.67</v>
      </c>
      <c r="E2910">
        <v>349.1</v>
      </c>
      <c r="F2910" t="e">
        <f>IF(tblAEX[[#This Row],[Datum]]&lt;=INDEX(tblRecessie[Eind],MATCH(tblAEX[[#This Row],[Datum]],tblRecessie[Start])),1,NA())</f>
        <v>#N/A</v>
      </c>
      <c r="G2910" s="3">
        <f>tblAEX[[#This Row],[Close]]/INDEX(tblAEX[Close],MATCH(EDATE(tblAEX[[#This Row],[Datum]],-12),tblAEX[Datum]))-1</f>
        <v>5.4682779456193487E-2</v>
      </c>
      <c r="H2910" t="e">
        <f ca="1">IF(tblAEX[[#This Row],[Close]]=MinClose,tblAEX[[#This Row],[Close]],NA())</f>
        <v>#N/A</v>
      </c>
      <c r="I2910" t="e">
        <f ca="1">IF(tblAEX[[#This Row],[Close]]=MaxClose,tblAEX[[#This Row],[Close]],NA())</f>
        <v>#N/A</v>
      </c>
    </row>
    <row r="2911" spans="1:9" x14ac:dyDescent="0.25">
      <c r="A2911" s="1">
        <v>40682</v>
      </c>
      <c r="B2911">
        <v>350.66</v>
      </c>
      <c r="C2911">
        <v>352.29</v>
      </c>
      <c r="D2911">
        <v>348.4</v>
      </c>
      <c r="E2911">
        <v>350.84</v>
      </c>
      <c r="F2911" t="e">
        <f>IF(tblAEX[[#This Row],[Datum]]&lt;=INDEX(tblRecessie[Eind],MATCH(tblAEX[[#This Row],[Datum]],tblRecessie[Start])),1,NA())</f>
        <v>#N/A</v>
      </c>
      <c r="G2911" s="3">
        <f>tblAEX[[#This Row],[Close]]/INDEX(tblAEX[Close],MATCH(EDATE(tblAEX[[#This Row],[Datum]],-12),tblAEX[Datum]))-1</f>
        <v>9.1429460258204864E-2</v>
      </c>
      <c r="H2911" t="e">
        <f ca="1">IF(tblAEX[[#This Row],[Close]]=MinClose,tblAEX[[#This Row],[Close]],NA())</f>
        <v>#N/A</v>
      </c>
      <c r="I2911" t="e">
        <f ca="1">IF(tblAEX[[#This Row],[Close]]=MaxClose,tblAEX[[#This Row],[Close]],NA())</f>
        <v>#N/A</v>
      </c>
    </row>
    <row r="2912" spans="1:9" x14ac:dyDescent="0.25">
      <c r="A2912" s="1">
        <v>40683</v>
      </c>
      <c r="B2912">
        <v>351.07</v>
      </c>
      <c r="C2912">
        <v>352.48</v>
      </c>
      <c r="D2912">
        <v>346.46</v>
      </c>
      <c r="E2912">
        <v>348.24</v>
      </c>
      <c r="F2912" t="e">
        <f>IF(tblAEX[[#This Row],[Datum]]&lt;=INDEX(tblRecessie[Eind],MATCH(tblAEX[[#This Row],[Datum]],tblRecessie[Start])),1,NA())</f>
        <v>#N/A</v>
      </c>
      <c r="G2912" s="3">
        <f>tblAEX[[#This Row],[Close]]/INDEX(tblAEX[Close],MATCH(EDATE(tblAEX[[#This Row],[Datum]],-12),tblAEX[Datum]))-1</f>
        <v>0.10601537191132571</v>
      </c>
      <c r="H2912" t="e">
        <f ca="1">IF(tblAEX[[#This Row],[Close]]=MinClose,tblAEX[[#This Row],[Close]],NA())</f>
        <v>#N/A</v>
      </c>
      <c r="I2912" t="e">
        <f ca="1">IF(tblAEX[[#This Row],[Close]]=MaxClose,tblAEX[[#This Row],[Close]],NA())</f>
        <v>#N/A</v>
      </c>
    </row>
    <row r="2913" spans="1:9" x14ac:dyDescent="0.25">
      <c r="A2913" s="1">
        <v>40686</v>
      </c>
      <c r="B2913">
        <v>344.62</v>
      </c>
      <c r="C2913">
        <v>344.62</v>
      </c>
      <c r="D2913">
        <v>341.84</v>
      </c>
      <c r="E2913">
        <v>342.46</v>
      </c>
      <c r="F2913" t="e">
        <f>IF(tblAEX[[#This Row],[Datum]]&lt;=INDEX(tblRecessie[Eind],MATCH(tblAEX[[#This Row],[Datum]],tblRecessie[Start])),1,NA())</f>
        <v>#N/A</v>
      </c>
      <c r="G2913" s="3">
        <f>tblAEX[[#This Row],[Close]]/INDEX(tblAEX[Close],MATCH(EDATE(tblAEX[[#This Row],[Datum]],-12),tblAEX[Datum]))-1</f>
        <v>9.2690086468204536E-2</v>
      </c>
      <c r="H2913" t="e">
        <f ca="1">IF(tblAEX[[#This Row],[Close]]=MinClose,tblAEX[[#This Row],[Close]],NA())</f>
        <v>#N/A</v>
      </c>
      <c r="I2913" t="e">
        <f ca="1">IF(tblAEX[[#This Row],[Close]]=MaxClose,tblAEX[[#This Row],[Close]],NA())</f>
        <v>#N/A</v>
      </c>
    </row>
    <row r="2914" spans="1:9" x14ac:dyDescent="0.25">
      <c r="A2914" s="1">
        <v>40687</v>
      </c>
      <c r="B2914">
        <v>342.77</v>
      </c>
      <c r="C2914">
        <v>344.79</v>
      </c>
      <c r="D2914">
        <v>342.48</v>
      </c>
      <c r="E2914">
        <v>343.2</v>
      </c>
      <c r="F2914" t="e">
        <f>IF(tblAEX[[#This Row],[Datum]]&lt;=INDEX(tblRecessie[Eind],MATCH(tblAEX[[#This Row],[Datum]],tblRecessie[Start])),1,NA())</f>
        <v>#N/A</v>
      </c>
      <c r="G2914" s="3">
        <f>tblAEX[[#This Row],[Close]]/INDEX(tblAEX[Close],MATCH(EDATE(tblAEX[[#This Row],[Datum]],-12),tblAEX[Datum]))-1</f>
        <v>9.4492457824409293E-2</v>
      </c>
      <c r="H2914" t="e">
        <f ca="1">IF(tblAEX[[#This Row],[Close]]=MinClose,tblAEX[[#This Row],[Close]],NA())</f>
        <v>#N/A</v>
      </c>
      <c r="I2914" t="e">
        <f ca="1">IF(tblAEX[[#This Row],[Close]]=MaxClose,tblAEX[[#This Row],[Close]],NA())</f>
        <v>#N/A</v>
      </c>
    </row>
    <row r="2915" spans="1:9" x14ac:dyDescent="0.25">
      <c r="A2915" s="1">
        <v>40688</v>
      </c>
      <c r="B2915">
        <v>340.82</v>
      </c>
      <c r="C2915">
        <v>345.73</v>
      </c>
      <c r="D2915">
        <v>340.33</v>
      </c>
      <c r="E2915">
        <v>344.91</v>
      </c>
      <c r="F2915" t="e">
        <f>IF(tblAEX[[#This Row],[Datum]]&lt;=INDEX(tblRecessie[Eind],MATCH(tblAEX[[#This Row],[Datum]],tblRecessie[Start])),1,NA())</f>
        <v>#N/A</v>
      </c>
      <c r="G2915" s="3">
        <f>tblAEX[[#This Row],[Close]]/INDEX(tblAEX[Close],MATCH(EDATE(tblAEX[[#This Row],[Datum]],-12),tblAEX[Datum]))-1</f>
        <v>0.13074123856669861</v>
      </c>
      <c r="H2915" t="e">
        <f ca="1">IF(tblAEX[[#This Row],[Close]]=MinClose,tblAEX[[#This Row],[Close]],NA())</f>
        <v>#N/A</v>
      </c>
      <c r="I2915" t="e">
        <f ca="1">IF(tblAEX[[#This Row],[Close]]=MaxClose,tblAEX[[#This Row],[Close]],NA())</f>
        <v>#N/A</v>
      </c>
    </row>
    <row r="2916" spans="1:9" x14ac:dyDescent="0.25">
      <c r="A2916" s="1">
        <v>40689</v>
      </c>
      <c r="B2916">
        <v>345.91</v>
      </c>
      <c r="C2916">
        <v>346.78</v>
      </c>
      <c r="D2916">
        <v>343.38</v>
      </c>
      <c r="E2916">
        <v>344.47</v>
      </c>
      <c r="F2916" t="e">
        <f>IF(tblAEX[[#This Row],[Datum]]&lt;=INDEX(tblRecessie[Eind],MATCH(tblAEX[[#This Row],[Datum]],tblRecessie[Start])),1,NA())</f>
        <v>#N/A</v>
      </c>
      <c r="G2916" s="3">
        <f>tblAEX[[#This Row],[Close]]/INDEX(tblAEX[Close],MATCH(EDATE(tblAEX[[#This Row],[Datum]],-12),tblAEX[Datum]))-1</f>
        <v>0.10407051282051283</v>
      </c>
      <c r="H2916" t="e">
        <f ca="1">IF(tblAEX[[#This Row],[Close]]=MinClose,tblAEX[[#This Row],[Close]],NA())</f>
        <v>#N/A</v>
      </c>
      <c r="I2916" t="e">
        <f ca="1">IF(tblAEX[[#This Row],[Close]]=MaxClose,tblAEX[[#This Row],[Close]],NA())</f>
        <v>#N/A</v>
      </c>
    </row>
    <row r="2917" spans="1:9" x14ac:dyDescent="0.25">
      <c r="A2917" s="1">
        <v>40690</v>
      </c>
      <c r="B2917">
        <v>347.2</v>
      </c>
      <c r="C2917">
        <v>348.33</v>
      </c>
      <c r="D2917">
        <v>344.77</v>
      </c>
      <c r="E2917">
        <v>346.06</v>
      </c>
      <c r="F2917" t="e">
        <f>IF(tblAEX[[#This Row],[Datum]]&lt;=INDEX(tblRecessie[Eind],MATCH(tblAEX[[#This Row],[Datum]],tblRecessie[Start])),1,NA())</f>
        <v>#N/A</v>
      </c>
      <c r="G2917" s="3">
        <f>tblAEX[[#This Row],[Close]]/INDEX(tblAEX[Close],MATCH(EDATE(tblAEX[[#This Row],[Datum]],-12),tblAEX[Datum]))-1</f>
        <v>7.7531448499190248E-2</v>
      </c>
      <c r="H2917" t="e">
        <f ca="1">IF(tblAEX[[#This Row],[Close]]=MinClose,tblAEX[[#This Row],[Close]],NA())</f>
        <v>#N/A</v>
      </c>
      <c r="I2917" t="e">
        <f ca="1">IF(tblAEX[[#This Row],[Close]]=MaxClose,tblAEX[[#This Row],[Close]],NA())</f>
        <v>#N/A</v>
      </c>
    </row>
    <row r="2918" spans="1:9" x14ac:dyDescent="0.25">
      <c r="A2918" s="1">
        <v>40693</v>
      </c>
      <c r="B2918">
        <v>345.77</v>
      </c>
      <c r="C2918">
        <v>347.34</v>
      </c>
      <c r="D2918">
        <v>345.47</v>
      </c>
      <c r="E2918">
        <v>346.2</v>
      </c>
      <c r="F2918" t="e">
        <f>IF(tblAEX[[#This Row],[Datum]]&lt;=INDEX(tblRecessie[Eind],MATCH(tblAEX[[#This Row],[Datum]],tblRecessie[Start])),1,NA())</f>
        <v>#N/A</v>
      </c>
      <c r="G2918" s="3">
        <f>tblAEX[[#This Row],[Close]]/INDEX(tblAEX[Close],MATCH(EDATE(tblAEX[[#This Row],[Datum]],-12),tblAEX[Datum]))-1</f>
        <v>7.9715568862275488E-2</v>
      </c>
      <c r="H2918" t="e">
        <f ca="1">IF(tblAEX[[#This Row],[Close]]=MinClose,tblAEX[[#This Row],[Close]],NA())</f>
        <v>#N/A</v>
      </c>
      <c r="I2918" t="e">
        <f ca="1">IF(tblAEX[[#This Row],[Close]]=MaxClose,tblAEX[[#This Row],[Close]],NA())</f>
        <v>#N/A</v>
      </c>
    </row>
    <row r="2919" spans="1:9" x14ac:dyDescent="0.25">
      <c r="A2919" s="1">
        <v>40694</v>
      </c>
      <c r="B2919">
        <v>348.8</v>
      </c>
      <c r="C2919">
        <v>351.1</v>
      </c>
      <c r="D2919">
        <v>348.56</v>
      </c>
      <c r="E2919">
        <v>349.44</v>
      </c>
      <c r="F2919" t="e">
        <f>IF(tblAEX[[#This Row],[Datum]]&lt;=INDEX(tblRecessie[Eind],MATCH(tblAEX[[#This Row],[Datum]],tblRecessie[Start])),1,NA())</f>
        <v>#N/A</v>
      </c>
      <c r="G2919" s="3">
        <f>tblAEX[[#This Row],[Close]]/INDEX(tblAEX[Close],MATCH(EDATE(tblAEX[[#This Row],[Datum]],-12),tblAEX[Datum]))-1</f>
        <v>8.9616463985032757E-2</v>
      </c>
      <c r="H2919" t="e">
        <f ca="1">IF(tblAEX[[#This Row],[Close]]=MinClose,tblAEX[[#This Row],[Close]],NA())</f>
        <v>#N/A</v>
      </c>
      <c r="I2919" t="e">
        <f ca="1">IF(tblAEX[[#This Row],[Close]]=MaxClose,tblAEX[[#This Row],[Close]],NA())</f>
        <v>#N/A</v>
      </c>
    </row>
    <row r="2920" spans="1:9" x14ac:dyDescent="0.25">
      <c r="A2920" s="1">
        <v>40695</v>
      </c>
      <c r="B2920">
        <v>350.29</v>
      </c>
      <c r="C2920">
        <v>350.38</v>
      </c>
      <c r="D2920">
        <v>344.29</v>
      </c>
      <c r="E2920">
        <v>345.95</v>
      </c>
      <c r="F2920" t="e">
        <f>IF(tblAEX[[#This Row],[Datum]]&lt;=INDEX(tblRecessie[Eind],MATCH(tblAEX[[#This Row],[Datum]],tblRecessie[Start])),1,NA())</f>
        <v>#N/A</v>
      </c>
      <c r="G2920" s="3">
        <f>tblAEX[[#This Row],[Close]]/INDEX(tblAEX[Close],MATCH(EDATE(tblAEX[[#This Row],[Datum]],-12),tblAEX[Datum]))-1</f>
        <v>7.7021263347965441E-2</v>
      </c>
      <c r="H2920" t="e">
        <f ca="1">IF(tblAEX[[#This Row],[Close]]=MinClose,tblAEX[[#This Row],[Close]],NA())</f>
        <v>#N/A</v>
      </c>
      <c r="I2920" t="e">
        <f ca="1">IF(tblAEX[[#This Row],[Close]]=MaxClose,tblAEX[[#This Row],[Close]],NA())</f>
        <v>#N/A</v>
      </c>
    </row>
    <row r="2921" spans="1:9" x14ac:dyDescent="0.25">
      <c r="A2921" s="1">
        <v>40696</v>
      </c>
      <c r="B2921">
        <v>343.64</v>
      </c>
      <c r="C2921">
        <v>343.68</v>
      </c>
      <c r="D2921">
        <v>340.64</v>
      </c>
      <c r="E2921">
        <v>340.64</v>
      </c>
      <c r="F2921" t="e">
        <f>IF(tblAEX[[#This Row],[Datum]]&lt;=INDEX(tblRecessie[Eind],MATCH(tblAEX[[#This Row],[Datum]],tblRecessie[Start])),1,NA())</f>
        <v>#N/A</v>
      </c>
      <c r="G2921" s="3">
        <f>tblAEX[[#This Row],[Close]]/INDEX(tblAEX[Close],MATCH(EDATE(tblAEX[[#This Row],[Datum]],-12),tblAEX[Datum]))-1</f>
        <v>5.6051587301587213E-2</v>
      </c>
      <c r="H2921" t="e">
        <f ca="1">IF(tblAEX[[#This Row],[Close]]=MinClose,tblAEX[[#This Row],[Close]],NA())</f>
        <v>#N/A</v>
      </c>
      <c r="I2921" t="e">
        <f ca="1">IF(tblAEX[[#This Row],[Close]]=MaxClose,tblAEX[[#This Row],[Close]],NA())</f>
        <v>#N/A</v>
      </c>
    </row>
    <row r="2922" spans="1:9" x14ac:dyDescent="0.25">
      <c r="A2922" s="1">
        <v>40697</v>
      </c>
      <c r="B2922">
        <v>341.47</v>
      </c>
      <c r="C2922">
        <v>341.91</v>
      </c>
      <c r="D2922">
        <v>337.35</v>
      </c>
      <c r="E2922">
        <v>340.24</v>
      </c>
      <c r="F2922" t="e">
        <f>IF(tblAEX[[#This Row],[Datum]]&lt;=INDEX(tblRecessie[Eind],MATCH(tblAEX[[#This Row],[Datum]],tblRecessie[Start])),1,NA())</f>
        <v>#N/A</v>
      </c>
      <c r="G2922" s="3">
        <f>tblAEX[[#This Row],[Close]]/INDEX(tblAEX[Close],MATCH(EDATE(tblAEX[[#This Row],[Datum]],-12),tblAEX[Datum]))-1</f>
        <v>4.0393847659236259E-2</v>
      </c>
      <c r="H2922" t="e">
        <f ca="1">IF(tblAEX[[#This Row],[Close]]=MinClose,tblAEX[[#This Row],[Close]],NA())</f>
        <v>#N/A</v>
      </c>
      <c r="I2922" t="e">
        <f ca="1">IF(tblAEX[[#This Row],[Close]]=MaxClose,tblAEX[[#This Row],[Close]],NA())</f>
        <v>#N/A</v>
      </c>
    </row>
    <row r="2923" spans="1:9" x14ac:dyDescent="0.25">
      <c r="A2923" s="1">
        <v>40700</v>
      </c>
      <c r="B2923">
        <v>339.02</v>
      </c>
      <c r="C2923">
        <v>340.48</v>
      </c>
      <c r="D2923">
        <v>338.16</v>
      </c>
      <c r="E2923">
        <v>339.18</v>
      </c>
      <c r="F2923" t="e">
        <f>IF(tblAEX[[#This Row],[Datum]]&lt;=INDEX(tblRecessie[Eind],MATCH(tblAEX[[#This Row],[Datum]],tblRecessie[Start])),1,NA())</f>
        <v>#N/A</v>
      </c>
      <c r="G2923" s="3">
        <f>tblAEX[[#This Row],[Close]]/INDEX(tblAEX[Close],MATCH(EDATE(tblAEX[[#This Row],[Datum]],-12),tblAEX[Datum]))-1</f>
        <v>5.5911836124774128E-2</v>
      </c>
      <c r="H2923" t="e">
        <f ca="1">IF(tblAEX[[#This Row],[Close]]=MinClose,tblAEX[[#This Row],[Close]],NA())</f>
        <v>#N/A</v>
      </c>
      <c r="I2923" t="e">
        <f ca="1">IF(tblAEX[[#This Row],[Close]]=MaxClose,tblAEX[[#This Row],[Close]],NA())</f>
        <v>#N/A</v>
      </c>
    </row>
    <row r="2924" spans="1:9" x14ac:dyDescent="0.25">
      <c r="A2924" s="1">
        <v>40701</v>
      </c>
      <c r="B2924">
        <v>339.18</v>
      </c>
      <c r="C2924">
        <v>341.16</v>
      </c>
      <c r="D2924">
        <v>338.37</v>
      </c>
      <c r="E2924">
        <v>338.93</v>
      </c>
      <c r="F2924" t="e">
        <f>IF(tblAEX[[#This Row],[Datum]]&lt;=INDEX(tblRecessie[Eind],MATCH(tblAEX[[#This Row],[Datum]],tblRecessie[Start])),1,NA())</f>
        <v>#N/A</v>
      </c>
      <c r="G2924" s="3">
        <f>tblAEX[[#This Row],[Close]]/INDEX(tblAEX[Close],MATCH(EDATE(tblAEX[[#This Row],[Datum]],-12),tblAEX[Datum]))-1</f>
        <v>6.7361592240347656E-2</v>
      </c>
      <c r="H2924" t="e">
        <f ca="1">IF(tblAEX[[#This Row],[Close]]=MinClose,tblAEX[[#This Row],[Close]],NA())</f>
        <v>#N/A</v>
      </c>
      <c r="I2924" t="e">
        <f ca="1">IF(tblAEX[[#This Row],[Close]]=MaxClose,tblAEX[[#This Row],[Close]],NA())</f>
        <v>#N/A</v>
      </c>
    </row>
    <row r="2925" spans="1:9" x14ac:dyDescent="0.25">
      <c r="A2925" s="1">
        <v>40702</v>
      </c>
      <c r="B2925">
        <v>337.63</v>
      </c>
      <c r="C2925">
        <v>338.31</v>
      </c>
      <c r="D2925">
        <v>334.24</v>
      </c>
      <c r="E2925">
        <v>335.65</v>
      </c>
      <c r="F2925" t="e">
        <f>IF(tblAEX[[#This Row],[Datum]]&lt;=INDEX(tblRecessie[Eind],MATCH(tblAEX[[#This Row],[Datum]],tblRecessie[Start])),1,NA())</f>
        <v>#N/A</v>
      </c>
      <c r="G2925" s="3">
        <f>tblAEX[[#This Row],[Close]]/INDEX(tblAEX[Close],MATCH(EDATE(tblAEX[[#This Row],[Datum]],-12),tblAEX[Datum]))-1</f>
        <v>6.6130927802305894E-2</v>
      </c>
      <c r="H2925" t="e">
        <f ca="1">IF(tblAEX[[#This Row],[Close]]=MinClose,tblAEX[[#This Row],[Close]],NA())</f>
        <v>#N/A</v>
      </c>
      <c r="I2925" t="e">
        <f ca="1">IF(tblAEX[[#This Row],[Close]]=MaxClose,tblAEX[[#This Row],[Close]],NA())</f>
        <v>#N/A</v>
      </c>
    </row>
    <row r="2926" spans="1:9" x14ac:dyDescent="0.25">
      <c r="A2926" s="1">
        <v>40703</v>
      </c>
      <c r="B2926">
        <v>335.43</v>
      </c>
      <c r="C2926">
        <v>338.44</v>
      </c>
      <c r="D2926">
        <v>334.01</v>
      </c>
      <c r="E2926">
        <v>338.04</v>
      </c>
      <c r="F2926" t="e">
        <f>IF(tblAEX[[#This Row],[Datum]]&lt;=INDEX(tblRecessie[Eind],MATCH(tblAEX[[#This Row],[Datum]],tblRecessie[Start])),1,NA())</f>
        <v>#N/A</v>
      </c>
      <c r="G2926" s="3">
        <f>tblAEX[[#This Row],[Close]]/INDEX(tblAEX[Close],MATCH(EDATE(tblAEX[[#This Row],[Datum]],-12),tblAEX[Datum]))-1</f>
        <v>5.4299348158313387E-2</v>
      </c>
      <c r="H2926" t="e">
        <f ca="1">IF(tblAEX[[#This Row],[Close]]=MinClose,tblAEX[[#This Row],[Close]],NA())</f>
        <v>#N/A</v>
      </c>
      <c r="I2926" t="e">
        <f ca="1">IF(tblAEX[[#This Row],[Close]]=MaxClose,tblAEX[[#This Row],[Close]],NA())</f>
        <v>#N/A</v>
      </c>
    </row>
    <row r="2927" spans="1:9" x14ac:dyDescent="0.25">
      <c r="A2927" s="1">
        <v>40704</v>
      </c>
      <c r="B2927">
        <v>337.46</v>
      </c>
      <c r="C2927">
        <v>338.21</v>
      </c>
      <c r="D2927">
        <v>333.08</v>
      </c>
      <c r="E2927">
        <v>333.83</v>
      </c>
      <c r="F2927" t="e">
        <f>IF(tblAEX[[#This Row],[Datum]]&lt;=INDEX(tblRecessie[Eind],MATCH(tblAEX[[#This Row],[Datum]],tblRecessie[Start])),1,NA())</f>
        <v>#N/A</v>
      </c>
      <c r="G2927" s="3">
        <f>tblAEX[[#This Row],[Close]]/INDEX(tblAEX[Close],MATCH(EDATE(tblAEX[[#This Row],[Datum]],-12),tblAEX[Datum]))-1</f>
        <v>2.5843525290393909E-2</v>
      </c>
      <c r="H2927" t="e">
        <f ca="1">IF(tblAEX[[#This Row],[Close]]=MinClose,tblAEX[[#This Row],[Close]],NA())</f>
        <v>#N/A</v>
      </c>
      <c r="I2927" t="e">
        <f ca="1">IF(tblAEX[[#This Row],[Close]]=MaxClose,tblAEX[[#This Row],[Close]],NA())</f>
        <v>#N/A</v>
      </c>
    </row>
    <row r="2928" spans="1:9" x14ac:dyDescent="0.25">
      <c r="A2928" s="1">
        <v>40707</v>
      </c>
      <c r="B2928">
        <v>334.04</v>
      </c>
      <c r="C2928">
        <v>335.45</v>
      </c>
      <c r="D2928">
        <v>333.33</v>
      </c>
      <c r="E2928">
        <v>334.03</v>
      </c>
      <c r="F2928" t="e">
        <f>IF(tblAEX[[#This Row],[Datum]]&lt;=INDEX(tblRecessie[Eind],MATCH(tblAEX[[#This Row],[Datum]],tblRecessie[Start])),1,NA())</f>
        <v>#N/A</v>
      </c>
      <c r="G2928" s="3">
        <f>tblAEX[[#This Row],[Close]]/INDEX(tblAEX[Close],MATCH(EDATE(tblAEX[[#This Row],[Datum]],-12),tblAEX[Datum]))-1</f>
        <v>2.6016709669492544E-2</v>
      </c>
      <c r="H2928" t="e">
        <f ca="1">IF(tblAEX[[#This Row],[Close]]=MinClose,tblAEX[[#This Row],[Close]],NA())</f>
        <v>#N/A</v>
      </c>
      <c r="I2928" t="e">
        <f ca="1">IF(tblAEX[[#This Row],[Close]]=MaxClose,tblAEX[[#This Row],[Close]],NA())</f>
        <v>#N/A</v>
      </c>
    </row>
    <row r="2929" spans="1:9" x14ac:dyDescent="0.25">
      <c r="A2929" s="1">
        <v>40708</v>
      </c>
      <c r="B2929">
        <v>335.93</v>
      </c>
      <c r="C2929">
        <v>338.27</v>
      </c>
      <c r="D2929">
        <v>335.73</v>
      </c>
      <c r="E2929">
        <v>337.52</v>
      </c>
      <c r="F2929" t="e">
        <f>IF(tblAEX[[#This Row],[Datum]]&lt;=INDEX(tblRecessie[Eind],MATCH(tblAEX[[#This Row],[Datum]],tblRecessie[Start])),1,NA())</f>
        <v>#N/A</v>
      </c>
      <c r="G2929" s="3">
        <f>tblAEX[[#This Row],[Close]]/INDEX(tblAEX[Close],MATCH(EDATE(tblAEX[[#This Row],[Datum]],-12),tblAEX[Datum]))-1</f>
        <v>1.831347111178161E-2</v>
      </c>
      <c r="H2929" t="e">
        <f ca="1">IF(tblAEX[[#This Row],[Close]]=MinClose,tblAEX[[#This Row],[Close]],NA())</f>
        <v>#N/A</v>
      </c>
      <c r="I2929" t="e">
        <f ca="1">IF(tblAEX[[#This Row],[Close]]=MaxClose,tblAEX[[#This Row],[Close]],NA())</f>
        <v>#N/A</v>
      </c>
    </row>
    <row r="2930" spans="1:9" x14ac:dyDescent="0.25">
      <c r="A2930" s="1">
        <v>40709</v>
      </c>
      <c r="B2930">
        <v>336.89</v>
      </c>
      <c r="C2930">
        <v>337.22</v>
      </c>
      <c r="D2930">
        <v>333.75</v>
      </c>
      <c r="E2930">
        <v>334.04</v>
      </c>
      <c r="F2930" t="e">
        <f>IF(tblAEX[[#This Row],[Datum]]&lt;=INDEX(tblRecessie[Eind],MATCH(tblAEX[[#This Row],[Datum]],tblRecessie[Start])),1,NA())</f>
        <v>#N/A</v>
      </c>
      <c r="G2930" s="3">
        <f>tblAEX[[#This Row],[Close]]/INDEX(tblAEX[Close],MATCH(EDATE(tblAEX[[#This Row],[Datum]],-12),tblAEX[Datum]))-1</f>
        <v>6.5903780480502938E-4</v>
      </c>
      <c r="H2930" t="e">
        <f ca="1">IF(tblAEX[[#This Row],[Close]]=MinClose,tblAEX[[#This Row],[Close]],NA())</f>
        <v>#N/A</v>
      </c>
      <c r="I2930" t="e">
        <f ca="1">IF(tblAEX[[#This Row],[Close]]=MaxClose,tblAEX[[#This Row],[Close]],NA())</f>
        <v>#N/A</v>
      </c>
    </row>
    <row r="2931" spans="1:9" x14ac:dyDescent="0.25">
      <c r="A2931" s="1">
        <v>40710</v>
      </c>
      <c r="B2931">
        <v>332</v>
      </c>
      <c r="C2931">
        <v>332.65</v>
      </c>
      <c r="D2931">
        <v>329.36</v>
      </c>
      <c r="E2931">
        <v>332.35</v>
      </c>
      <c r="F2931" t="e">
        <f>IF(tblAEX[[#This Row],[Datum]]&lt;=INDEX(tblRecessie[Eind],MATCH(tblAEX[[#This Row],[Datum]],tblRecessie[Start])),1,NA())</f>
        <v>#N/A</v>
      </c>
      <c r="G2931" s="3">
        <f>tblAEX[[#This Row],[Close]]/INDEX(tblAEX[Close],MATCH(EDATE(tblAEX[[#This Row],[Datum]],-12),tblAEX[Datum]))-1</f>
        <v>-7.1991874775958475E-3</v>
      </c>
      <c r="H2931" t="e">
        <f ca="1">IF(tblAEX[[#This Row],[Close]]=MinClose,tblAEX[[#This Row],[Close]],NA())</f>
        <v>#N/A</v>
      </c>
      <c r="I2931" t="e">
        <f ca="1">IF(tblAEX[[#This Row],[Close]]=MaxClose,tblAEX[[#This Row],[Close]],NA())</f>
        <v>#N/A</v>
      </c>
    </row>
    <row r="2932" spans="1:9" x14ac:dyDescent="0.25">
      <c r="A2932" s="1">
        <v>40711</v>
      </c>
      <c r="B2932">
        <v>331.6</v>
      </c>
      <c r="C2932">
        <v>335.36</v>
      </c>
      <c r="D2932">
        <v>329</v>
      </c>
      <c r="E2932">
        <v>333.11</v>
      </c>
      <c r="F2932" t="e">
        <f>IF(tblAEX[[#This Row],[Datum]]&lt;=INDEX(tblRecessie[Eind],MATCH(tblAEX[[#This Row],[Datum]],tblRecessie[Start])),1,NA())</f>
        <v>#N/A</v>
      </c>
      <c r="G2932" s="3">
        <f>tblAEX[[#This Row],[Close]]/INDEX(tblAEX[Close],MATCH(EDATE(tblAEX[[#This Row],[Datum]],-12),tblAEX[Datum]))-1</f>
        <v>-6.4129332458390254E-3</v>
      </c>
      <c r="H2932" t="e">
        <f ca="1">IF(tblAEX[[#This Row],[Close]]=MinClose,tblAEX[[#This Row],[Close]],NA())</f>
        <v>#N/A</v>
      </c>
      <c r="I2932" t="e">
        <f ca="1">IF(tblAEX[[#This Row],[Close]]=MaxClose,tblAEX[[#This Row],[Close]],NA())</f>
        <v>#N/A</v>
      </c>
    </row>
    <row r="2933" spans="1:9" x14ac:dyDescent="0.25">
      <c r="A2933" s="1">
        <v>40714</v>
      </c>
      <c r="B2933">
        <v>329.05</v>
      </c>
      <c r="C2933">
        <v>332.61</v>
      </c>
      <c r="D2933">
        <v>329.05</v>
      </c>
      <c r="E2933">
        <v>331.64</v>
      </c>
      <c r="F2933" t="e">
        <f>IF(tblAEX[[#This Row],[Datum]]&lt;=INDEX(tblRecessie[Eind],MATCH(tblAEX[[#This Row],[Datum]],tblRecessie[Start])),1,NA())</f>
        <v>#N/A</v>
      </c>
      <c r="G2933" s="3">
        <f>tblAEX[[#This Row],[Close]]/INDEX(tblAEX[Close],MATCH(EDATE(tblAEX[[#This Row],[Datum]],-12),tblAEX[Datum]))-1</f>
        <v>-1.3152413259537088E-2</v>
      </c>
      <c r="H2933" t="e">
        <f ca="1">IF(tblAEX[[#This Row],[Close]]=MinClose,tblAEX[[#This Row],[Close]],NA())</f>
        <v>#N/A</v>
      </c>
      <c r="I2933" t="e">
        <f ca="1">IF(tblAEX[[#This Row],[Close]]=MaxClose,tblAEX[[#This Row],[Close]],NA())</f>
        <v>#N/A</v>
      </c>
    </row>
    <row r="2934" spans="1:9" x14ac:dyDescent="0.25">
      <c r="A2934" s="1">
        <v>40715</v>
      </c>
      <c r="B2934">
        <v>333.57</v>
      </c>
      <c r="C2934">
        <v>336.16</v>
      </c>
      <c r="D2934">
        <v>332.98</v>
      </c>
      <c r="E2934">
        <v>336.14</v>
      </c>
      <c r="F2934" t="e">
        <f>IF(tblAEX[[#This Row],[Datum]]&lt;=INDEX(tblRecessie[Eind],MATCH(tblAEX[[#This Row],[Datum]],tblRecessie[Start])),1,NA())</f>
        <v>#N/A</v>
      </c>
      <c r="G2934" s="3">
        <f>tblAEX[[#This Row],[Close]]/INDEX(tblAEX[Close],MATCH(EDATE(tblAEX[[#This Row],[Datum]],-12),tblAEX[Datum]))-1</f>
        <v>-1.4367816091954144E-2</v>
      </c>
      <c r="H2934" t="e">
        <f ca="1">IF(tblAEX[[#This Row],[Close]]=MinClose,tblAEX[[#This Row],[Close]],NA())</f>
        <v>#N/A</v>
      </c>
      <c r="I2934" t="e">
        <f ca="1">IF(tblAEX[[#This Row],[Close]]=MaxClose,tblAEX[[#This Row],[Close]],NA())</f>
        <v>#N/A</v>
      </c>
    </row>
    <row r="2935" spans="1:9" x14ac:dyDescent="0.25">
      <c r="A2935" s="1">
        <v>40716</v>
      </c>
      <c r="B2935">
        <v>335.26</v>
      </c>
      <c r="C2935">
        <v>335.4</v>
      </c>
      <c r="D2935">
        <v>332.46</v>
      </c>
      <c r="E2935">
        <v>334.17</v>
      </c>
      <c r="F2935" t="e">
        <f>IF(tblAEX[[#This Row],[Datum]]&lt;=INDEX(tblRecessie[Eind],MATCH(tblAEX[[#This Row],[Datum]],tblRecessie[Start])),1,NA())</f>
        <v>#N/A</v>
      </c>
      <c r="G2935" s="3">
        <f>tblAEX[[#This Row],[Close]]/INDEX(tblAEX[Close],MATCH(EDATE(tblAEX[[#This Row],[Datum]],-12),tblAEX[Datum]))-1</f>
        <v>-1.65685697469099E-2</v>
      </c>
      <c r="H2935" t="e">
        <f ca="1">IF(tblAEX[[#This Row],[Close]]=MinClose,tblAEX[[#This Row],[Close]],NA())</f>
        <v>#N/A</v>
      </c>
      <c r="I2935" t="e">
        <f ca="1">IF(tblAEX[[#This Row],[Close]]=MaxClose,tblAEX[[#This Row],[Close]],NA())</f>
        <v>#N/A</v>
      </c>
    </row>
    <row r="2936" spans="1:9" x14ac:dyDescent="0.25">
      <c r="A2936" s="1">
        <v>40717</v>
      </c>
      <c r="B2936">
        <v>332.73</v>
      </c>
      <c r="C2936">
        <v>332.79</v>
      </c>
      <c r="D2936">
        <v>326.86</v>
      </c>
      <c r="E2936">
        <v>328.57</v>
      </c>
      <c r="F2936" t="e">
        <f>IF(tblAEX[[#This Row],[Datum]]&lt;=INDEX(tblRecessie[Eind],MATCH(tblAEX[[#This Row],[Datum]],tblRecessie[Start])),1,NA())</f>
        <v>#N/A</v>
      </c>
      <c r="G2936" s="3">
        <f>tblAEX[[#This Row],[Close]]/INDEX(tblAEX[Close],MATCH(EDATE(tblAEX[[#This Row],[Datum]],-12),tblAEX[Datum]))-1</f>
        <v>-1.9515979827519403E-2</v>
      </c>
      <c r="H2936" t="e">
        <f ca="1">IF(tblAEX[[#This Row],[Close]]=MinClose,tblAEX[[#This Row],[Close]],NA())</f>
        <v>#N/A</v>
      </c>
      <c r="I2936" t="e">
        <f ca="1">IF(tblAEX[[#This Row],[Close]]=MaxClose,tblAEX[[#This Row],[Close]],NA())</f>
        <v>#N/A</v>
      </c>
    </row>
    <row r="2937" spans="1:9" x14ac:dyDescent="0.25">
      <c r="A2937" s="1">
        <v>40718</v>
      </c>
      <c r="B2937">
        <v>332.05</v>
      </c>
      <c r="C2937">
        <v>332.85</v>
      </c>
      <c r="D2937">
        <v>328.29</v>
      </c>
      <c r="E2937">
        <v>328.74</v>
      </c>
      <c r="F2937" t="e">
        <f>IF(tblAEX[[#This Row],[Datum]]&lt;=INDEX(tblRecessie[Eind],MATCH(tblAEX[[#This Row],[Datum]],tblRecessie[Start])),1,NA())</f>
        <v>#N/A</v>
      </c>
      <c r="G2937" s="3">
        <f>tblAEX[[#This Row],[Close]]/INDEX(tblAEX[Close],MATCH(EDATE(tblAEX[[#This Row],[Datum]],-12),tblAEX[Datum]))-1</f>
        <v>-1.4579916165482487E-3</v>
      </c>
      <c r="H2937" t="e">
        <f ca="1">IF(tblAEX[[#This Row],[Close]]=MinClose,tblAEX[[#This Row],[Close]],NA())</f>
        <v>#N/A</v>
      </c>
      <c r="I2937" t="e">
        <f ca="1">IF(tblAEX[[#This Row],[Close]]=MaxClose,tblAEX[[#This Row],[Close]],NA())</f>
        <v>#N/A</v>
      </c>
    </row>
    <row r="2938" spans="1:9" x14ac:dyDescent="0.25">
      <c r="A2938" s="1">
        <v>40721</v>
      </c>
      <c r="B2938">
        <v>327.68</v>
      </c>
      <c r="C2938">
        <v>329.3</v>
      </c>
      <c r="D2938">
        <v>326.97000000000003</v>
      </c>
      <c r="E2938">
        <v>328.51</v>
      </c>
      <c r="F2938" t="e">
        <f>IF(tblAEX[[#This Row],[Datum]]&lt;=INDEX(tblRecessie[Eind],MATCH(tblAEX[[#This Row],[Datum]],tblRecessie[Start])),1,NA())</f>
        <v>#N/A</v>
      </c>
      <c r="G2938" s="3">
        <f>tblAEX[[#This Row],[Close]]/INDEX(tblAEX[Close],MATCH(EDATE(tblAEX[[#This Row],[Datum]],-12),tblAEX[Datum]))-1</f>
        <v>7.7302984754132886E-3</v>
      </c>
      <c r="H2938" t="e">
        <f ca="1">IF(tblAEX[[#This Row],[Close]]=MinClose,tblAEX[[#This Row],[Close]],NA())</f>
        <v>#N/A</v>
      </c>
      <c r="I2938" t="e">
        <f ca="1">IF(tblAEX[[#This Row],[Close]]=MaxClose,tblAEX[[#This Row],[Close]],NA())</f>
        <v>#N/A</v>
      </c>
    </row>
    <row r="2939" spans="1:9" x14ac:dyDescent="0.25">
      <c r="A2939" s="1">
        <v>40722</v>
      </c>
      <c r="B2939">
        <v>329.09</v>
      </c>
      <c r="C2939">
        <v>331.22</v>
      </c>
      <c r="D2939">
        <v>327.64999999999998</v>
      </c>
      <c r="E2939">
        <v>329.9</v>
      </c>
      <c r="F2939" t="e">
        <f>IF(tblAEX[[#This Row],[Datum]]&lt;=INDEX(tblRecessie[Eind],MATCH(tblAEX[[#This Row],[Datum]],tblRecessie[Start])),1,NA())</f>
        <v>#N/A</v>
      </c>
      <c r="G2939" s="3">
        <f>tblAEX[[#This Row],[Close]]/INDEX(tblAEX[Close],MATCH(EDATE(tblAEX[[#This Row],[Datum]],-12),tblAEX[Datum]))-1</f>
        <v>-1.6946075167947328E-3</v>
      </c>
      <c r="H2939" t="e">
        <f ca="1">IF(tblAEX[[#This Row],[Close]]=MinClose,tblAEX[[#This Row],[Close]],NA())</f>
        <v>#N/A</v>
      </c>
      <c r="I2939" t="e">
        <f ca="1">IF(tblAEX[[#This Row],[Close]]=MaxClose,tblAEX[[#This Row],[Close]],NA())</f>
        <v>#N/A</v>
      </c>
    </row>
    <row r="2940" spans="1:9" x14ac:dyDescent="0.25">
      <c r="A2940" s="1">
        <v>40723</v>
      </c>
      <c r="B2940">
        <v>331.66</v>
      </c>
      <c r="C2940">
        <v>335.84</v>
      </c>
      <c r="D2940">
        <v>331.57</v>
      </c>
      <c r="E2940">
        <v>335.28</v>
      </c>
      <c r="F2940" t="e">
        <f>IF(tblAEX[[#This Row],[Datum]]&lt;=INDEX(tblRecessie[Eind],MATCH(tblAEX[[#This Row],[Datum]],tblRecessie[Start])),1,NA())</f>
        <v>#N/A</v>
      </c>
      <c r="G2940" s="3">
        <f>tblAEX[[#This Row],[Close]]/INDEX(tblAEX[Close],MATCH(EDATE(tblAEX[[#This Row],[Datum]],-12),tblAEX[Datum]))-1</f>
        <v>5.0935648685076718E-2</v>
      </c>
      <c r="H2940" t="e">
        <f ca="1">IF(tblAEX[[#This Row],[Close]]=MinClose,tblAEX[[#This Row],[Close]],NA())</f>
        <v>#N/A</v>
      </c>
      <c r="I2940" t="e">
        <f ca="1">IF(tblAEX[[#This Row],[Close]]=MaxClose,tblAEX[[#This Row],[Close]],NA())</f>
        <v>#N/A</v>
      </c>
    </row>
    <row r="2941" spans="1:9" x14ac:dyDescent="0.25">
      <c r="A2941" s="1">
        <v>40724</v>
      </c>
      <c r="B2941">
        <v>336.43</v>
      </c>
      <c r="C2941">
        <v>339.65</v>
      </c>
      <c r="D2941">
        <v>335.38</v>
      </c>
      <c r="E2941">
        <v>339.65</v>
      </c>
      <c r="F2941" t="e">
        <f>IF(tblAEX[[#This Row],[Datum]]&lt;=INDEX(tblRecessie[Eind],MATCH(tblAEX[[#This Row],[Datum]],tblRecessie[Start])),1,NA())</f>
        <v>#N/A</v>
      </c>
      <c r="G2941" s="3">
        <f>tblAEX[[#This Row],[Close]]/INDEX(tblAEX[Close],MATCH(EDATE(tblAEX[[#This Row],[Datum]],-12),tblAEX[Datum]))-1</f>
        <v>7.2093683911492512E-2</v>
      </c>
      <c r="H2941" t="e">
        <f ca="1">IF(tblAEX[[#This Row],[Close]]=MinClose,tblAEX[[#This Row],[Close]],NA())</f>
        <v>#N/A</v>
      </c>
      <c r="I2941" t="e">
        <f ca="1">IF(tblAEX[[#This Row],[Close]]=MaxClose,tblAEX[[#This Row],[Close]],NA())</f>
        <v>#N/A</v>
      </c>
    </row>
    <row r="2942" spans="1:9" x14ac:dyDescent="0.25">
      <c r="A2942" s="1">
        <v>40725</v>
      </c>
      <c r="B2942">
        <v>340.13</v>
      </c>
      <c r="C2942">
        <v>343.37</v>
      </c>
      <c r="D2942">
        <v>338.47</v>
      </c>
      <c r="E2942">
        <v>342.82</v>
      </c>
      <c r="F2942">
        <f>IF(tblAEX[[#This Row],[Datum]]&lt;=INDEX(tblRecessie[Eind],MATCH(tblAEX[[#This Row],[Datum]],tblRecessie[Start])),1,NA())</f>
        <v>1</v>
      </c>
      <c r="G2942" s="3">
        <f>tblAEX[[#This Row],[Close]]/INDEX(tblAEX[Close],MATCH(EDATE(tblAEX[[#This Row],[Datum]],-12),tblAEX[Datum]))-1</f>
        <v>0.11352194107902691</v>
      </c>
      <c r="H2942" t="e">
        <f ca="1">IF(tblAEX[[#This Row],[Close]]=MinClose,tblAEX[[#This Row],[Close]],NA())</f>
        <v>#N/A</v>
      </c>
      <c r="I2942" t="e">
        <f ca="1">IF(tblAEX[[#This Row],[Close]]=MaxClose,tblAEX[[#This Row],[Close]],NA())</f>
        <v>#N/A</v>
      </c>
    </row>
    <row r="2943" spans="1:9" x14ac:dyDescent="0.25">
      <c r="A2943" s="1">
        <v>40728</v>
      </c>
      <c r="B2943">
        <v>342.76</v>
      </c>
      <c r="C2943">
        <v>343.83</v>
      </c>
      <c r="D2943">
        <v>341.96</v>
      </c>
      <c r="E2943">
        <v>343.5</v>
      </c>
      <c r="F2943">
        <f>IF(tblAEX[[#This Row],[Datum]]&lt;=INDEX(tblRecessie[Eind],MATCH(tblAEX[[#This Row],[Datum]],tblRecessie[Start])),1,NA())</f>
        <v>1</v>
      </c>
      <c r="G2943" s="3">
        <f>tblAEX[[#This Row],[Close]]/INDEX(tblAEX[Close],MATCH(EDATE(tblAEX[[#This Row],[Datum]],-12),tblAEX[Datum]))-1</f>
        <v>0.11453601557430249</v>
      </c>
      <c r="H2943" t="e">
        <f ca="1">IF(tblAEX[[#This Row],[Close]]=MinClose,tblAEX[[#This Row],[Close]],NA())</f>
        <v>#N/A</v>
      </c>
      <c r="I2943" t="e">
        <f ca="1">IF(tblAEX[[#This Row],[Close]]=MaxClose,tblAEX[[#This Row],[Close]],NA())</f>
        <v>#N/A</v>
      </c>
    </row>
    <row r="2944" spans="1:9" x14ac:dyDescent="0.25">
      <c r="A2944" s="1">
        <v>40729</v>
      </c>
      <c r="B2944">
        <v>342.64</v>
      </c>
      <c r="C2944">
        <v>344.67</v>
      </c>
      <c r="D2944">
        <v>342.64</v>
      </c>
      <c r="E2944">
        <v>343.1</v>
      </c>
      <c r="F2944">
        <f>IF(tblAEX[[#This Row],[Datum]]&lt;=INDEX(tblRecessie[Eind],MATCH(tblAEX[[#This Row],[Datum]],tblRecessie[Start])),1,NA())</f>
        <v>1</v>
      </c>
      <c r="G2944" s="3">
        <f>tblAEX[[#This Row],[Close]]/INDEX(tblAEX[Close],MATCH(EDATE(tblAEX[[#This Row],[Datum]],-12),tblAEX[Datum]))-1</f>
        <v>0.12025337120841106</v>
      </c>
      <c r="H2944" t="e">
        <f ca="1">IF(tblAEX[[#This Row],[Close]]=MinClose,tblAEX[[#This Row],[Close]],NA())</f>
        <v>#N/A</v>
      </c>
      <c r="I2944" t="e">
        <f ca="1">IF(tblAEX[[#This Row],[Close]]=MaxClose,tblAEX[[#This Row],[Close]],NA())</f>
        <v>#N/A</v>
      </c>
    </row>
    <row r="2945" spans="1:9" x14ac:dyDescent="0.25">
      <c r="A2945" s="1">
        <v>40730</v>
      </c>
      <c r="B2945">
        <v>343.02</v>
      </c>
      <c r="C2945">
        <v>343.2</v>
      </c>
      <c r="D2945">
        <v>340.44</v>
      </c>
      <c r="E2945">
        <v>341.62</v>
      </c>
      <c r="F2945">
        <f>IF(tblAEX[[#This Row],[Datum]]&lt;=INDEX(tblRecessie[Eind],MATCH(tblAEX[[#This Row],[Datum]],tblRecessie[Start])),1,NA())</f>
        <v>1</v>
      </c>
      <c r="G2945" s="3">
        <f>tblAEX[[#This Row],[Close]]/INDEX(tblAEX[Close],MATCH(EDATE(tblAEX[[#This Row],[Datum]],-12),tblAEX[Datum]))-1</f>
        <v>8.6473936965302256E-2</v>
      </c>
      <c r="H2945" t="e">
        <f ca="1">IF(tblAEX[[#This Row],[Close]]=MinClose,tblAEX[[#This Row],[Close]],NA())</f>
        <v>#N/A</v>
      </c>
      <c r="I2945" t="e">
        <f ca="1">IF(tblAEX[[#This Row],[Close]]=MaxClose,tblAEX[[#This Row],[Close]],NA())</f>
        <v>#N/A</v>
      </c>
    </row>
    <row r="2946" spans="1:9" x14ac:dyDescent="0.25">
      <c r="A2946" s="1">
        <v>40731</v>
      </c>
      <c r="B2946">
        <v>342.95</v>
      </c>
      <c r="C2946">
        <v>347.01</v>
      </c>
      <c r="D2946">
        <v>342.04</v>
      </c>
      <c r="E2946">
        <v>345.16</v>
      </c>
      <c r="F2946">
        <f>IF(tblAEX[[#This Row],[Datum]]&lt;=INDEX(tblRecessie[Eind],MATCH(tblAEX[[#This Row],[Datum]],tblRecessie[Start])),1,NA())</f>
        <v>1</v>
      </c>
      <c r="G2946" s="3">
        <f>tblAEX[[#This Row],[Close]]/INDEX(tblAEX[Close],MATCH(EDATE(tblAEX[[#This Row],[Datum]],-12),tblAEX[Datum]))-1</f>
        <v>8.691270940924567E-2</v>
      </c>
      <c r="H2946" t="e">
        <f ca="1">IF(tblAEX[[#This Row],[Close]]=MinClose,tblAEX[[#This Row],[Close]],NA())</f>
        <v>#N/A</v>
      </c>
      <c r="I2946" t="e">
        <f ca="1">IF(tblAEX[[#This Row],[Close]]=MaxClose,tblAEX[[#This Row],[Close]],NA())</f>
        <v>#N/A</v>
      </c>
    </row>
    <row r="2947" spans="1:9" x14ac:dyDescent="0.25">
      <c r="A2947" s="1">
        <v>40732</v>
      </c>
      <c r="B2947">
        <v>346.19</v>
      </c>
      <c r="C2947">
        <v>346.85</v>
      </c>
      <c r="D2947">
        <v>342.12</v>
      </c>
      <c r="E2947">
        <v>342.48</v>
      </c>
      <c r="F2947">
        <f>IF(tblAEX[[#This Row],[Datum]]&lt;=INDEX(tblRecessie[Eind],MATCH(tblAEX[[#This Row],[Datum]],tblRecessie[Start])),1,NA())</f>
        <v>1</v>
      </c>
      <c r="G2947" s="3">
        <f>tblAEX[[#This Row],[Close]]/INDEX(tblAEX[Close],MATCH(EDATE(tblAEX[[#This Row],[Datum]],-12),tblAEX[Datum]))-1</f>
        <v>6.155848986423651E-2</v>
      </c>
      <c r="H2947" t="e">
        <f ca="1">IF(tblAEX[[#This Row],[Close]]=MinClose,tblAEX[[#This Row],[Close]],NA())</f>
        <v>#N/A</v>
      </c>
      <c r="I2947" t="e">
        <f ca="1">IF(tblAEX[[#This Row],[Close]]=MaxClose,tblAEX[[#This Row],[Close]],NA())</f>
        <v>#N/A</v>
      </c>
    </row>
    <row r="2948" spans="1:9" x14ac:dyDescent="0.25">
      <c r="A2948" s="1">
        <v>40735</v>
      </c>
      <c r="B2948">
        <v>340.28</v>
      </c>
      <c r="C2948">
        <v>340.94</v>
      </c>
      <c r="D2948">
        <v>334.72</v>
      </c>
      <c r="E2948">
        <v>336.16</v>
      </c>
      <c r="F2948">
        <f>IF(tblAEX[[#This Row],[Datum]]&lt;=INDEX(tblRecessie[Eind],MATCH(tblAEX[[#This Row],[Datum]],tblRecessie[Start])),1,NA())</f>
        <v>1</v>
      </c>
      <c r="G2948" s="3">
        <f>tblAEX[[#This Row],[Close]]/INDEX(tblAEX[Close],MATCH(EDATE(tblAEX[[#This Row],[Datum]],-12),tblAEX[Datum]))-1</f>
        <v>3.6187657974231069E-2</v>
      </c>
      <c r="H2948" t="e">
        <f ca="1">IF(tblAEX[[#This Row],[Close]]=MinClose,tblAEX[[#This Row],[Close]],NA())</f>
        <v>#N/A</v>
      </c>
      <c r="I2948" t="e">
        <f ca="1">IF(tblAEX[[#This Row],[Close]]=MaxClose,tblAEX[[#This Row],[Close]],NA())</f>
        <v>#N/A</v>
      </c>
    </row>
    <row r="2949" spans="1:9" x14ac:dyDescent="0.25">
      <c r="A2949" s="1">
        <v>40736</v>
      </c>
      <c r="B2949">
        <v>331.45</v>
      </c>
      <c r="C2949">
        <v>333.04</v>
      </c>
      <c r="D2949">
        <v>329.04</v>
      </c>
      <c r="E2949">
        <v>332.12</v>
      </c>
      <c r="F2949">
        <f>IF(tblAEX[[#This Row],[Datum]]&lt;=INDEX(tblRecessie[Eind],MATCH(tblAEX[[#This Row],[Datum]],tblRecessie[Start])),1,NA())</f>
        <v>1</v>
      </c>
      <c r="G2949" s="3">
        <f>tblAEX[[#This Row],[Close]]/INDEX(tblAEX[Close],MATCH(EDATE(tblAEX[[#This Row],[Datum]],-12),tblAEX[Datum]))-1</f>
        <v>1.7025967662910313E-2</v>
      </c>
      <c r="H2949" t="e">
        <f ca="1">IF(tblAEX[[#This Row],[Close]]=MinClose,tblAEX[[#This Row],[Close]],NA())</f>
        <v>#N/A</v>
      </c>
      <c r="I2949" t="e">
        <f ca="1">IF(tblAEX[[#This Row],[Close]]=MaxClose,tblAEX[[#This Row],[Close]],NA())</f>
        <v>#N/A</v>
      </c>
    </row>
    <row r="2950" spans="1:9" x14ac:dyDescent="0.25">
      <c r="A2950" s="1">
        <v>40737</v>
      </c>
      <c r="B2950">
        <v>329.61</v>
      </c>
      <c r="C2950">
        <v>333.36</v>
      </c>
      <c r="D2950">
        <v>329.61</v>
      </c>
      <c r="E2950">
        <v>332.98</v>
      </c>
      <c r="F2950">
        <f>IF(tblAEX[[#This Row],[Datum]]&lt;=INDEX(tblRecessie[Eind],MATCH(tblAEX[[#This Row],[Datum]],tblRecessie[Start])),1,NA())</f>
        <v>1</v>
      </c>
      <c r="G2950" s="3">
        <f>tblAEX[[#This Row],[Close]]/INDEX(tblAEX[Close],MATCH(EDATE(tblAEX[[#This Row],[Datum]],-12),tblAEX[Datum]))-1</f>
        <v>-2.3370086289548064E-3</v>
      </c>
      <c r="H2950" t="e">
        <f ca="1">IF(tblAEX[[#This Row],[Close]]=MinClose,tblAEX[[#This Row],[Close]],NA())</f>
        <v>#N/A</v>
      </c>
      <c r="I2950" t="e">
        <f ca="1">IF(tblAEX[[#This Row],[Close]]=MaxClose,tblAEX[[#This Row],[Close]],NA())</f>
        <v>#N/A</v>
      </c>
    </row>
    <row r="2951" spans="1:9" x14ac:dyDescent="0.25">
      <c r="A2951" s="1">
        <v>40738</v>
      </c>
      <c r="B2951">
        <v>330.25</v>
      </c>
      <c r="C2951">
        <v>332.29</v>
      </c>
      <c r="D2951">
        <v>329.77</v>
      </c>
      <c r="E2951">
        <v>330.46</v>
      </c>
      <c r="F2951">
        <f>IF(tblAEX[[#This Row],[Datum]]&lt;=INDEX(tblRecessie[Eind],MATCH(tblAEX[[#This Row],[Datum]],tblRecessie[Start])),1,NA())</f>
        <v>1</v>
      </c>
      <c r="G2951" s="3">
        <f>tblAEX[[#This Row],[Close]]/INDEX(tblAEX[Close],MATCH(EDATE(tblAEX[[#This Row],[Datum]],-12),tblAEX[Datum]))-1</f>
        <v>-1.3640569501238708E-2</v>
      </c>
      <c r="H2951" t="e">
        <f ca="1">IF(tblAEX[[#This Row],[Close]]=MinClose,tblAEX[[#This Row],[Close]],NA())</f>
        <v>#N/A</v>
      </c>
      <c r="I2951" t="e">
        <f ca="1">IF(tblAEX[[#This Row],[Close]]=MaxClose,tblAEX[[#This Row],[Close]],NA())</f>
        <v>#N/A</v>
      </c>
    </row>
    <row r="2952" spans="1:9" x14ac:dyDescent="0.25">
      <c r="A2952" s="1">
        <v>40739</v>
      </c>
      <c r="B2952">
        <v>328.8</v>
      </c>
      <c r="C2952">
        <v>330.83</v>
      </c>
      <c r="D2952">
        <v>327.72</v>
      </c>
      <c r="E2952">
        <v>329.49</v>
      </c>
      <c r="F2952">
        <f>IF(tblAEX[[#This Row],[Datum]]&lt;=INDEX(tblRecessie[Eind],MATCH(tblAEX[[#This Row],[Datum]],tblRecessie[Start])),1,NA())</f>
        <v>1</v>
      </c>
      <c r="G2952" s="3">
        <f>tblAEX[[#This Row],[Close]]/INDEX(tblAEX[Close],MATCH(EDATE(tblAEX[[#This Row],[Datum]],-12),tblAEX[Datum]))-1</f>
        <v>-8.1877729257640031E-4</v>
      </c>
      <c r="H2952" t="e">
        <f ca="1">IF(tblAEX[[#This Row],[Close]]=MinClose,tblAEX[[#This Row],[Close]],NA())</f>
        <v>#N/A</v>
      </c>
      <c r="I2952" t="e">
        <f ca="1">IF(tblAEX[[#This Row],[Close]]=MaxClose,tblAEX[[#This Row],[Close]],NA())</f>
        <v>#N/A</v>
      </c>
    </row>
    <row r="2953" spans="1:9" x14ac:dyDescent="0.25">
      <c r="A2953" s="1">
        <v>40742</v>
      </c>
      <c r="B2953">
        <v>327.41000000000003</v>
      </c>
      <c r="C2953">
        <v>328.35</v>
      </c>
      <c r="D2953">
        <v>323.06</v>
      </c>
      <c r="E2953">
        <v>323.17</v>
      </c>
      <c r="F2953">
        <f>IF(tblAEX[[#This Row],[Datum]]&lt;=INDEX(tblRecessie[Eind],MATCH(tblAEX[[#This Row],[Datum]],tblRecessie[Start])),1,NA())</f>
        <v>1</v>
      </c>
      <c r="G2953" s="3">
        <f>tblAEX[[#This Row],[Close]]/INDEX(tblAEX[Close],MATCH(EDATE(tblAEX[[#This Row],[Datum]],-12),tblAEX[Datum]))-1</f>
        <v>-2.5309423130343012E-3</v>
      </c>
      <c r="H2953" t="e">
        <f ca="1">IF(tblAEX[[#This Row],[Close]]=MinClose,tblAEX[[#This Row],[Close]],NA())</f>
        <v>#N/A</v>
      </c>
      <c r="I2953" t="e">
        <f ca="1">IF(tblAEX[[#This Row],[Close]]=MaxClose,tblAEX[[#This Row],[Close]],NA())</f>
        <v>#N/A</v>
      </c>
    </row>
    <row r="2954" spans="1:9" x14ac:dyDescent="0.25">
      <c r="A2954" s="1">
        <v>40743</v>
      </c>
      <c r="B2954">
        <v>324.69</v>
      </c>
      <c r="C2954">
        <v>326.64999999999998</v>
      </c>
      <c r="D2954">
        <v>324.14</v>
      </c>
      <c r="E2954">
        <v>326.17</v>
      </c>
      <c r="F2954">
        <f>IF(tblAEX[[#This Row],[Datum]]&lt;=INDEX(tblRecessie[Eind],MATCH(tblAEX[[#This Row],[Datum]],tblRecessie[Start])),1,NA())</f>
        <v>1</v>
      </c>
      <c r="G2954" s="3">
        <f>tblAEX[[#This Row],[Close]]/INDEX(tblAEX[Close],MATCH(EDATE(tblAEX[[#This Row],[Datum]],-12),tblAEX[Datum]))-1</f>
        <v>1.2950310559006306E-2</v>
      </c>
      <c r="H2954" t="e">
        <f ca="1">IF(tblAEX[[#This Row],[Close]]=MinClose,tblAEX[[#This Row],[Close]],NA())</f>
        <v>#N/A</v>
      </c>
      <c r="I2954" t="e">
        <f ca="1">IF(tblAEX[[#This Row],[Close]]=MaxClose,tblAEX[[#This Row],[Close]],NA())</f>
        <v>#N/A</v>
      </c>
    </row>
    <row r="2955" spans="1:9" x14ac:dyDescent="0.25">
      <c r="A2955" s="1">
        <v>40744</v>
      </c>
      <c r="B2955">
        <v>328.46</v>
      </c>
      <c r="C2955">
        <v>330.76</v>
      </c>
      <c r="D2955">
        <v>327.77</v>
      </c>
      <c r="E2955">
        <v>330.65</v>
      </c>
      <c r="F2955">
        <f>IF(tblAEX[[#This Row],[Datum]]&lt;=INDEX(tblRecessie[Eind],MATCH(tblAEX[[#This Row],[Datum]],tblRecessie[Start])),1,NA())</f>
        <v>1</v>
      </c>
      <c r="G2955" s="3">
        <f>tblAEX[[#This Row],[Close]]/INDEX(tblAEX[Close],MATCH(EDATE(tblAEX[[#This Row],[Datum]],-12),tblAEX[Datum]))-1</f>
        <v>3.1798040317044141E-2</v>
      </c>
      <c r="H2955" t="e">
        <f ca="1">IF(tblAEX[[#This Row],[Close]]=MinClose,tblAEX[[#This Row],[Close]],NA())</f>
        <v>#N/A</v>
      </c>
      <c r="I2955" t="e">
        <f ca="1">IF(tblAEX[[#This Row],[Close]]=MaxClose,tblAEX[[#This Row],[Close]],NA())</f>
        <v>#N/A</v>
      </c>
    </row>
    <row r="2956" spans="1:9" x14ac:dyDescent="0.25">
      <c r="A2956" s="1">
        <v>40745</v>
      </c>
      <c r="B2956">
        <v>331.67</v>
      </c>
      <c r="C2956">
        <v>338.16</v>
      </c>
      <c r="D2956">
        <v>328.48</v>
      </c>
      <c r="E2956">
        <v>336.86</v>
      </c>
      <c r="F2956">
        <f>IF(tblAEX[[#This Row],[Datum]]&lt;=INDEX(tblRecessie[Eind],MATCH(tblAEX[[#This Row],[Datum]],tblRecessie[Start])),1,NA())</f>
        <v>1</v>
      </c>
      <c r="G2956" s="3">
        <f>tblAEX[[#This Row],[Close]]/INDEX(tblAEX[Close],MATCH(EDATE(tblAEX[[#This Row],[Datum]],-12),tblAEX[Datum]))-1</f>
        <v>3.2173060424071531E-2</v>
      </c>
      <c r="H2956" t="e">
        <f ca="1">IF(tblAEX[[#This Row],[Close]]=MinClose,tblAEX[[#This Row],[Close]],NA())</f>
        <v>#N/A</v>
      </c>
      <c r="I2956" t="e">
        <f ca="1">IF(tblAEX[[#This Row],[Close]]=MaxClose,tblAEX[[#This Row],[Close]],NA())</f>
        <v>#N/A</v>
      </c>
    </row>
    <row r="2957" spans="1:9" x14ac:dyDescent="0.25">
      <c r="A2957" s="1">
        <v>40746</v>
      </c>
      <c r="B2957">
        <v>339.2</v>
      </c>
      <c r="C2957">
        <v>340.21</v>
      </c>
      <c r="D2957">
        <v>337.18</v>
      </c>
      <c r="E2957">
        <v>338.6</v>
      </c>
      <c r="F2957">
        <f>IF(tblAEX[[#This Row],[Datum]]&lt;=INDEX(tblRecessie[Eind],MATCH(tblAEX[[#This Row],[Datum]],tblRecessie[Start])),1,NA())</f>
        <v>1</v>
      </c>
      <c r="G2957" s="3">
        <f>tblAEX[[#This Row],[Close]]/INDEX(tblAEX[Close],MATCH(EDATE(tblAEX[[#This Row],[Datum]],-12),tblAEX[Datum]))-1</f>
        <v>1.0143198090692307E-2</v>
      </c>
      <c r="H2957" t="e">
        <f ca="1">IF(tblAEX[[#This Row],[Close]]=MinClose,tblAEX[[#This Row],[Close]],NA())</f>
        <v>#N/A</v>
      </c>
      <c r="I2957" t="e">
        <f ca="1">IF(tblAEX[[#This Row],[Close]]=MaxClose,tblAEX[[#This Row],[Close]],NA())</f>
        <v>#N/A</v>
      </c>
    </row>
    <row r="2958" spans="1:9" x14ac:dyDescent="0.25">
      <c r="A2958" s="1">
        <v>40749</v>
      </c>
      <c r="B2958">
        <v>336.41</v>
      </c>
      <c r="C2958">
        <v>338.83</v>
      </c>
      <c r="D2958">
        <v>336.16</v>
      </c>
      <c r="E2958">
        <v>337.27</v>
      </c>
      <c r="F2958">
        <f>IF(tblAEX[[#This Row],[Datum]]&lt;=INDEX(tblRecessie[Eind],MATCH(tblAEX[[#This Row],[Datum]],tblRecessie[Start])),1,NA())</f>
        <v>1</v>
      </c>
      <c r="G2958" s="3">
        <f>tblAEX[[#This Row],[Close]]/INDEX(tblAEX[Close],MATCH(EDATE(tblAEX[[#This Row],[Datum]],-12),tblAEX[Datum]))-1</f>
        <v>3.855964881058771E-4</v>
      </c>
      <c r="H2958" t="e">
        <f ca="1">IF(tblAEX[[#This Row],[Close]]=MinClose,tblAEX[[#This Row],[Close]],NA())</f>
        <v>#N/A</v>
      </c>
      <c r="I2958" t="e">
        <f ca="1">IF(tblAEX[[#This Row],[Close]]=MaxClose,tblAEX[[#This Row],[Close]],NA())</f>
        <v>#N/A</v>
      </c>
    </row>
    <row r="2959" spans="1:9" x14ac:dyDescent="0.25">
      <c r="A2959" s="1">
        <v>40750</v>
      </c>
      <c r="B2959">
        <v>337.57</v>
      </c>
      <c r="C2959">
        <v>339.01</v>
      </c>
      <c r="D2959">
        <v>335.37</v>
      </c>
      <c r="E2959">
        <v>336.74</v>
      </c>
      <c r="F2959">
        <f>IF(tblAEX[[#This Row],[Datum]]&lt;=INDEX(tblRecessie[Eind],MATCH(tblAEX[[#This Row],[Datum]],tblRecessie[Start])),1,NA())</f>
        <v>1</v>
      </c>
      <c r="G2959" s="3">
        <f>tblAEX[[#This Row],[Close]]/INDEX(tblAEX[Close],MATCH(EDATE(tblAEX[[#This Row],[Datum]],-12),tblAEX[Datum]))-1</f>
        <v>-3.1969687999525709E-3</v>
      </c>
      <c r="H2959" t="e">
        <f ca="1">IF(tblAEX[[#This Row],[Close]]=MinClose,tblAEX[[#This Row],[Close]],NA())</f>
        <v>#N/A</v>
      </c>
      <c r="I2959" t="e">
        <f ca="1">IF(tblAEX[[#This Row],[Close]]=MaxClose,tblAEX[[#This Row],[Close]],NA())</f>
        <v>#N/A</v>
      </c>
    </row>
    <row r="2960" spans="1:9" x14ac:dyDescent="0.25">
      <c r="A2960" s="1">
        <v>40751</v>
      </c>
      <c r="B2960">
        <v>336.19</v>
      </c>
      <c r="C2960">
        <v>336.42</v>
      </c>
      <c r="D2960">
        <v>330.58</v>
      </c>
      <c r="E2960">
        <v>333.1</v>
      </c>
      <c r="F2960">
        <f>IF(tblAEX[[#This Row],[Datum]]&lt;=INDEX(tblRecessie[Eind],MATCH(tblAEX[[#This Row],[Datum]],tblRecessie[Start])),1,NA())</f>
        <v>1</v>
      </c>
      <c r="G2960" s="3">
        <f>tblAEX[[#This Row],[Close]]/INDEX(tblAEX[Close],MATCH(EDATE(tblAEX[[#This Row],[Datum]],-12),tblAEX[Datum]))-1</f>
        <v>-1.4730241362990948E-2</v>
      </c>
      <c r="H2960" t="e">
        <f ca="1">IF(tblAEX[[#This Row],[Close]]=MinClose,tblAEX[[#This Row],[Close]],NA())</f>
        <v>#N/A</v>
      </c>
      <c r="I2960" t="e">
        <f ca="1">IF(tblAEX[[#This Row],[Close]]=MaxClose,tblAEX[[#This Row],[Close]],NA())</f>
        <v>#N/A</v>
      </c>
    </row>
    <row r="2961" spans="1:9" x14ac:dyDescent="0.25">
      <c r="A2961" s="1">
        <v>40752</v>
      </c>
      <c r="B2961">
        <v>328.64</v>
      </c>
      <c r="C2961">
        <v>333.18</v>
      </c>
      <c r="D2961">
        <v>328.25</v>
      </c>
      <c r="E2961">
        <v>332.56</v>
      </c>
      <c r="F2961">
        <f>IF(tblAEX[[#This Row],[Datum]]&lt;=INDEX(tblRecessie[Eind],MATCH(tblAEX[[#This Row],[Datum]],tblRecessie[Start])),1,NA())</f>
        <v>1</v>
      </c>
      <c r="G2961" s="3">
        <f>tblAEX[[#This Row],[Close]]/INDEX(tblAEX[Close],MATCH(EDATE(tblAEX[[#This Row],[Datum]],-12),tblAEX[Datum]))-1</f>
        <v>-7.3724741067963118E-3</v>
      </c>
      <c r="H2961" t="e">
        <f ca="1">IF(tblAEX[[#This Row],[Close]]=MinClose,tblAEX[[#This Row],[Close]],NA())</f>
        <v>#N/A</v>
      </c>
      <c r="I2961" t="e">
        <f ca="1">IF(tblAEX[[#This Row],[Close]]=MaxClose,tblAEX[[#This Row],[Close]],NA())</f>
        <v>#N/A</v>
      </c>
    </row>
    <row r="2962" spans="1:9" x14ac:dyDescent="0.25">
      <c r="A2962" s="1">
        <v>40753</v>
      </c>
      <c r="B2962">
        <v>328.66</v>
      </c>
      <c r="C2962">
        <v>330.8</v>
      </c>
      <c r="D2962">
        <v>326.58999999999997</v>
      </c>
      <c r="E2962">
        <v>329.17</v>
      </c>
      <c r="F2962">
        <f>IF(tblAEX[[#This Row],[Datum]]&lt;=INDEX(tblRecessie[Eind],MATCH(tblAEX[[#This Row],[Datum]],tblRecessie[Start])),1,NA())</f>
        <v>1</v>
      </c>
      <c r="G2962" s="3">
        <f>tblAEX[[#This Row],[Close]]/INDEX(tblAEX[Close],MATCH(EDATE(tblAEX[[#This Row],[Datum]],-12),tblAEX[Datum]))-1</f>
        <v>-8.9121729443289999E-3</v>
      </c>
      <c r="H2962" t="e">
        <f ca="1">IF(tblAEX[[#This Row],[Close]]=MinClose,tblAEX[[#This Row],[Close]],NA())</f>
        <v>#N/A</v>
      </c>
      <c r="I2962" t="e">
        <f ca="1">IF(tblAEX[[#This Row],[Close]]=MaxClose,tblAEX[[#This Row],[Close]],NA())</f>
        <v>#N/A</v>
      </c>
    </row>
    <row r="2963" spans="1:9" x14ac:dyDescent="0.25">
      <c r="A2963" s="1">
        <v>40756</v>
      </c>
      <c r="B2963">
        <v>333.63</v>
      </c>
      <c r="C2963">
        <v>333.73</v>
      </c>
      <c r="D2963">
        <v>324.35000000000002</v>
      </c>
      <c r="E2963">
        <v>324.58999999999997</v>
      </c>
      <c r="F2963">
        <f>IF(tblAEX[[#This Row],[Datum]]&lt;=INDEX(tblRecessie[Eind],MATCH(tblAEX[[#This Row],[Datum]],tblRecessie[Start])),1,NA())</f>
        <v>1</v>
      </c>
      <c r="G2963" s="3">
        <f>tblAEX[[#This Row],[Close]]/INDEX(tblAEX[Close],MATCH(EDATE(tblAEX[[#This Row],[Datum]],-12),tblAEX[Datum]))-1</f>
        <v>-1.8297846600532353E-2</v>
      </c>
      <c r="H2963" t="e">
        <f ca="1">IF(tblAEX[[#This Row],[Close]]=MinClose,tblAEX[[#This Row],[Close]],NA())</f>
        <v>#N/A</v>
      </c>
      <c r="I2963" t="e">
        <f ca="1">IF(tblAEX[[#This Row],[Close]]=MaxClose,tblAEX[[#This Row],[Close]],NA())</f>
        <v>#N/A</v>
      </c>
    </row>
    <row r="2964" spans="1:9" x14ac:dyDescent="0.25">
      <c r="A2964" s="1">
        <v>40757</v>
      </c>
      <c r="B2964">
        <v>323.60000000000002</v>
      </c>
      <c r="C2964">
        <v>324.83999999999997</v>
      </c>
      <c r="D2964">
        <v>319.95999999999998</v>
      </c>
      <c r="E2964">
        <v>320</v>
      </c>
      <c r="F2964">
        <f>IF(tblAEX[[#This Row],[Datum]]&lt;=INDEX(tblRecessie[Eind],MATCH(tblAEX[[#This Row],[Datum]],tblRecessie[Start])),1,NA())</f>
        <v>1</v>
      </c>
      <c r="G2964" s="3">
        <f>tblAEX[[#This Row],[Close]]/INDEX(tblAEX[Close],MATCH(EDATE(tblAEX[[#This Row],[Datum]],-12),tblAEX[Datum]))-1</f>
        <v>-5.7881410822587354E-2</v>
      </c>
      <c r="H2964" t="e">
        <f ca="1">IF(tblAEX[[#This Row],[Close]]=MinClose,tblAEX[[#This Row],[Close]],NA())</f>
        <v>#N/A</v>
      </c>
      <c r="I2964" t="e">
        <f ca="1">IF(tblAEX[[#This Row],[Close]]=MaxClose,tblAEX[[#This Row],[Close]],NA())</f>
        <v>#N/A</v>
      </c>
    </row>
    <row r="2965" spans="1:9" x14ac:dyDescent="0.25">
      <c r="A2965" s="1">
        <v>40758</v>
      </c>
      <c r="B2965">
        <v>315.52999999999997</v>
      </c>
      <c r="C2965">
        <v>316.42</v>
      </c>
      <c r="D2965">
        <v>309.29000000000002</v>
      </c>
      <c r="E2965">
        <v>310.69</v>
      </c>
      <c r="F2965">
        <f>IF(tblAEX[[#This Row],[Datum]]&lt;=INDEX(tblRecessie[Eind],MATCH(tblAEX[[#This Row],[Datum]],tblRecessie[Start])),1,NA())</f>
        <v>1</v>
      </c>
      <c r="G2965" s="3">
        <f>tblAEX[[#This Row],[Close]]/INDEX(tblAEX[Close],MATCH(EDATE(tblAEX[[#This Row],[Datum]],-12),tblAEX[Datum]))-1</f>
        <v>-8.3510324483775822E-2</v>
      </c>
      <c r="H2965" t="e">
        <f ca="1">IF(tblAEX[[#This Row],[Close]]=MinClose,tblAEX[[#This Row],[Close]],NA())</f>
        <v>#N/A</v>
      </c>
      <c r="I2965" t="e">
        <f ca="1">IF(tblAEX[[#This Row],[Close]]=MaxClose,tblAEX[[#This Row],[Close]],NA())</f>
        <v>#N/A</v>
      </c>
    </row>
    <row r="2966" spans="1:9" x14ac:dyDescent="0.25">
      <c r="A2966" s="1">
        <v>40759</v>
      </c>
      <c r="B2966">
        <v>316.11</v>
      </c>
      <c r="C2966">
        <v>316.11</v>
      </c>
      <c r="D2966">
        <v>300.85000000000002</v>
      </c>
      <c r="E2966">
        <v>300.85000000000002</v>
      </c>
      <c r="F2966">
        <f>IF(tblAEX[[#This Row],[Datum]]&lt;=INDEX(tblRecessie[Eind],MATCH(tblAEX[[#This Row],[Datum]],tblRecessie[Start])),1,NA())</f>
        <v>1</v>
      </c>
      <c r="G2966" s="3">
        <f>tblAEX[[#This Row],[Close]]/INDEX(tblAEX[Close],MATCH(EDATE(tblAEX[[#This Row],[Datum]],-12),tblAEX[Datum]))-1</f>
        <v>-0.11306014150943389</v>
      </c>
      <c r="H2966" t="e">
        <f ca="1">IF(tblAEX[[#This Row],[Close]]=MinClose,tblAEX[[#This Row],[Close]],NA())</f>
        <v>#N/A</v>
      </c>
      <c r="I2966" t="e">
        <f ca="1">IF(tblAEX[[#This Row],[Close]]=MaxClose,tblAEX[[#This Row],[Close]],NA())</f>
        <v>#N/A</v>
      </c>
    </row>
    <row r="2967" spans="1:9" x14ac:dyDescent="0.25">
      <c r="A2967" s="1">
        <v>40760</v>
      </c>
      <c r="B2967">
        <v>292.63</v>
      </c>
      <c r="C2967">
        <v>304.88</v>
      </c>
      <c r="D2967">
        <v>292.63</v>
      </c>
      <c r="E2967">
        <v>296.35000000000002</v>
      </c>
      <c r="F2967">
        <f>IF(tblAEX[[#This Row],[Datum]]&lt;=INDEX(tblRecessie[Eind],MATCH(tblAEX[[#This Row],[Datum]],tblRecessie[Start])),1,NA())</f>
        <v>1</v>
      </c>
      <c r="G2967" s="3">
        <f>tblAEX[[#This Row],[Close]]/INDEX(tblAEX[Close],MATCH(EDATE(tblAEX[[#This Row],[Datum]],-12),tblAEX[Datum]))-1</f>
        <v>-0.11949965831773468</v>
      </c>
      <c r="H2967" t="e">
        <f ca="1">IF(tblAEX[[#This Row],[Close]]=MinClose,tblAEX[[#This Row],[Close]],NA())</f>
        <v>#N/A</v>
      </c>
      <c r="I2967" t="e">
        <f ca="1">IF(tblAEX[[#This Row],[Close]]=MaxClose,tblAEX[[#This Row],[Close]],NA())</f>
        <v>#N/A</v>
      </c>
    </row>
    <row r="2968" spans="1:9" x14ac:dyDescent="0.25">
      <c r="A2968" s="1">
        <v>40763</v>
      </c>
      <c r="B2968">
        <v>291.52999999999997</v>
      </c>
      <c r="C2968">
        <v>298.24</v>
      </c>
      <c r="D2968">
        <v>282.99</v>
      </c>
      <c r="E2968">
        <v>283.36</v>
      </c>
      <c r="F2968">
        <f>IF(tblAEX[[#This Row],[Datum]]&lt;=INDEX(tblRecessie[Eind],MATCH(tblAEX[[#This Row],[Datum]],tblRecessie[Start])),1,NA())</f>
        <v>1</v>
      </c>
      <c r="G2968" s="3">
        <f>tblAEX[[#This Row],[Close]]/INDEX(tblAEX[Close],MATCH(EDATE(tblAEX[[#This Row],[Datum]],-12),tblAEX[Datum]))-1</f>
        <v>-0.1444186116730577</v>
      </c>
      <c r="H2968" t="e">
        <f ca="1">IF(tblAEX[[#This Row],[Close]]=MinClose,tblAEX[[#This Row],[Close]],NA())</f>
        <v>#N/A</v>
      </c>
      <c r="I2968" t="e">
        <f ca="1">IF(tblAEX[[#This Row],[Close]]=MaxClose,tblAEX[[#This Row],[Close]],NA())</f>
        <v>#N/A</v>
      </c>
    </row>
    <row r="2969" spans="1:9" x14ac:dyDescent="0.25">
      <c r="A2969" s="1">
        <v>40764</v>
      </c>
      <c r="B2969">
        <v>282.85000000000002</v>
      </c>
      <c r="C2969">
        <v>287.82</v>
      </c>
      <c r="D2969">
        <v>265.85000000000002</v>
      </c>
      <c r="E2969">
        <v>287.05</v>
      </c>
      <c r="F2969">
        <f>IF(tblAEX[[#This Row],[Datum]]&lt;=INDEX(tblRecessie[Eind],MATCH(tblAEX[[#This Row],[Datum]],tblRecessie[Start])),1,NA())</f>
        <v>1</v>
      </c>
      <c r="G2969" s="3">
        <f>tblAEX[[#This Row],[Close]]/INDEX(tblAEX[Close],MATCH(EDATE(tblAEX[[#This Row],[Datum]],-12),tblAEX[Datum]))-1</f>
        <v>-0.14540474560123839</v>
      </c>
      <c r="H2969" t="e">
        <f ca="1">IF(tblAEX[[#This Row],[Close]]=MinClose,tblAEX[[#This Row],[Close]],NA())</f>
        <v>#N/A</v>
      </c>
      <c r="I2969" t="e">
        <f ca="1">IF(tblAEX[[#This Row],[Close]]=MaxClose,tblAEX[[#This Row],[Close]],NA())</f>
        <v>#N/A</v>
      </c>
    </row>
    <row r="2970" spans="1:9" x14ac:dyDescent="0.25">
      <c r="A2970" s="1">
        <v>40765</v>
      </c>
      <c r="B2970">
        <v>292.85000000000002</v>
      </c>
      <c r="C2970">
        <v>292.92</v>
      </c>
      <c r="D2970">
        <v>276.33</v>
      </c>
      <c r="E2970">
        <v>277.27</v>
      </c>
      <c r="F2970">
        <f>IF(tblAEX[[#This Row],[Datum]]&lt;=INDEX(tblRecessie[Eind],MATCH(tblAEX[[#This Row],[Datum]],tblRecessie[Start])),1,NA())</f>
        <v>1</v>
      </c>
      <c r="G2970" s="3">
        <f>tblAEX[[#This Row],[Close]]/INDEX(tblAEX[Close],MATCH(EDATE(tblAEX[[#This Row],[Datum]],-12),tblAEX[Datum]))-1</f>
        <v>-0.16770727021672571</v>
      </c>
      <c r="H2970" t="e">
        <f ca="1">IF(tblAEX[[#This Row],[Close]]=MinClose,tblAEX[[#This Row],[Close]],NA())</f>
        <v>#N/A</v>
      </c>
      <c r="I2970" t="e">
        <f ca="1">IF(tblAEX[[#This Row],[Close]]=MaxClose,tblAEX[[#This Row],[Close]],NA())</f>
        <v>#N/A</v>
      </c>
    </row>
    <row r="2971" spans="1:9" x14ac:dyDescent="0.25">
      <c r="A2971" s="1">
        <v>40766</v>
      </c>
      <c r="B2971">
        <v>284.47000000000003</v>
      </c>
      <c r="C2971">
        <v>284.47000000000003</v>
      </c>
      <c r="D2971">
        <v>269.19</v>
      </c>
      <c r="E2971">
        <v>282.79000000000002</v>
      </c>
      <c r="F2971">
        <f>IF(tblAEX[[#This Row],[Datum]]&lt;=INDEX(tblRecessie[Eind],MATCH(tblAEX[[#This Row],[Datum]],tblRecessie[Start])),1,NA())</f>
        <v>1</v>
      </c>
      <c r="G2971" s="3">
        <f>tblAEX[[#This Row],[Close]]/INDEX(tblAEX[Close],MATCH(EDATE(tblAEX[[#This Row],[Datum]],-12),tblAEX[Datum]))-1</f>
        <v>-0.12985014923536109</v>
      </c>
      <c r="H2971" t="e">
        <f ca="1">IF(tblAEX[[#This Row],[Close]]=MinClose,tblAEX[[#This Row],[Close]],NA())</f>
        <v>#N/A</v>
      </c>
      <c r="I2971" t="e">
        <f ca="1">IF(tblAEX[[#This Row],[Close]]=MaxClose,tblAEX[[#This Row],[Close]],NA())</f>
        <v>#N/A</v>
      </c>
    </row>
    <row r="2972" spans="1:9" x14ac:dyDescent="0.25">
      <c r="A2972" s="1">
        <v>40767</v>
      </c>
      <c r="B2972">
        <v>283.82</v>
      </c>
      <c r="C2972">
        <v>292.17</v>
      </c>
      <c r="D2972">
        <v>278.26</v>
      </c>
      <c r="E2972">
        <v>291.89999999999998</v>
      </c>
      <c r="F2972">
        <f>IF(tblAEX[[#This Row],[Datum]]&lt;=INDEX(tblRecessie[Eind],MATCH(tblAEX[[#This Row],[Datum]],tblRecessie[Start])),1,NA())</f>
        <v>1</v>
      </c>
      <c r="G2972" s="3">
        <f>tblAEX[[#This Row],[Close]]/INDEX(tblAEX[Close],MATCH(EDATE(tblAEX[[#This Row],[Datum]],-12),tblAEX[Datum]))-1</f>
        <v>-9.9407626804887128E-2</v>
      </c>
      <c r="H2972" t="e">
        <f ca="1">IF(tblAEX[[#This Row],[Close]]=MinClose,tblAEX[[#This Row],[Close]],NA())</f>
        <v>#N/A</v>
      </c>
      <c r="I2972" t="e">
        <f ca="1">IF(tblAEX[[#This Row],[Close]]=MaxClose,tblAEX[[#This Row],[Close]],NA())</f>
        <v>#N/A</v>
      </c>
    </row>
    <row r="2973" spans="1:9" x14ac:dyDescent="0.25">
      <c r="A2973" s="1">
        <v>40770</v>
      </c>
      <c r="B2973">
        <v>294.3</v>
      </c>
      <c r="C2973">
        <v>295.94</v>
      </c>
      <c r="D2973">
        <v>291.87</v>
      </c>
      <c r="E2973">
        <v>293.7</v>
      </c>
      <c r="F2973">
        <f>IF(tblAEX[[#This Row],[Datum]]&lt;=INDEX(tblRecessie[Eind],MATCH(tblAEX[[#This Row],[Datum]],tblRecessie[Start])),1,NA())</f>
        <v>1</v>
      </c>
      <c r="G2973" s="3">
        <f>tblAEX[[#This Row],[Close]]/INDEX(tblAEX[Close],MATCH(EDATE(tblAEX[[#This Row],[Datum]],-12),tblAEX[Datum]))-1</f>
        <v>-9.3294640652012872E-2</v>
      </c>
      <c r="H2973" t="e">
        <f ca="1">IF(tblAEX[[#This Row],[Close]]=MinClose,tblAEX[[#This Row],[Close]],NA())</f>
        <v>#N/A</v>
      </c>
      <c r="I2973" t="e">
        <f ca="1">IF(tblAEX[[#This Row],[Close]]=MaxClose,tblAEX[[#This Row],[Close]],NA())</f>
        <v>#N/A</v>
      </c>
    </row>
    <row r="2974" spans="1:9" x14ac:dyDescent="0.25">
      <c r="A2974" s="1">
        <v>40771</v>
      </c>
      <c r="B2974">
        <v>291.11</v>
      </c>
      <c r="C2974">
        <v>292.02</v>
      </c>
      <c r="D2974">
        <v>287.29000000000002</v>
      </c>
      <c r="E2974">
        <v>291.51</v>
      </c>
      <c r="F2974">
        <f>IF(tblAEX[[#This Row],[Datum]]&lt;=INDEX(tblRecessie[Eind],MATCH(tblAEX[[#This Row],[Datum]],tblRecessie[Start])),1,NA())</f>
        <v>1</v>
      </c>
      <c r="G2974" s="3">
        <f>tblAEX[[#This Row],[Close]]/INDEX(tblAEX[Close],MATCH(EDATE(tblAEX[[#This Row],[Datum]],-12),tblAEX[Datum]))-1</f>
        <v>-9.7883270409110601E-2</v>
      </c>
      <c r="H2974" t="e">
        <f ca="1">IF(tblAEX[[#This Row],[Close]]=MinClose,tblAEX[[#This Row],[Close]],NA())</f>
        <v>#N/A</v>
      </c>
      <c r="I2974" t="e">
        <f ca="1">IF(tblAEX[[#This Row],[Close]]=MaxClose,tblAEX[[#This Row],[Close]],NA())</f>
        <v>#N/A</v>
      </c>
    </row>
    <row r="2975" spans="1:9" x14ac:dyDescent="0.25">
      <c r="A2975" s="1">
        <v>40772</v>
      </c>
      <c r="B2975">
        <v>289.45999999999998</v>
      </c>
      <c r="C2975">
        <v>294.83999999999997</v>
      </c>
      <c r="D2975">
        <v>286.88</v>
      </c>
      <c r="E2975">
        <v>292.64999999999998</v>
      </c>
      <c r="F2975">
        <f>IF(tblAEX[[#This Row],[Datum]]&lt;=INDEX(tblRecessie[Eind],MATCH(tblAEX[[#This Row],[Datum]],tblRecessie[Start])),1,NA())</f>
        <v>1</v>
      </c>
      <c r="G2975" s="3">
        <f>tblAEX[[#This Row],[Close]]/INDEX(tblAEX[Close],MATCH(EDATE(tblAEX[[#This Row],[Datum]],-12),tblAEX[Datum]))-1</f>
        <v>-0.1089968031663876</v>
      </c>
      <c r="H2975" t="e">
        <f ca="1">IF(tblAEX[[#This Row],[Close]]=MinClose,tblAEX[[#This Row],[Close]],NA())</f>
        <v>#N/A</v>
      </c>
      <c r="I2975" t="e">
        <f ca="1">IF(tblAEX[[#This Row],[Close]]=MaxClose,tblAEX[[#This Row],[Close]],NA())</f>
        <v>#N/A</v>
      </c>
    </row>
    <row r="2976" spans="1:9" x14ac:dyDescent="0.25">
      <c r="A2976" s="1">
        <v>40773</v>
      </c>
      <c r="B2976">
        <v>288.94</v>
      </c>
      <c r="C2976">
        <v>291</v>
      </c>
      <c r="D2976">
        <v>275.77999999999997</v>
      </c>
      <c r="E2976">
        <v>279.58</v>
      </c>
      <c r="F2976">
        <f>IF(tblAEX[[#This Row],[Datum]]&lt;=INDEX(tblRecessie[Eind],MATCH(tblAEX[[#This Row],[Datum]],tblRecessie[Start])),1,NA())</f>
        <v>1</v>
      </c>
      <c r="G2976" s="3">
        <f>tblAEX[[#This Row],[Close]]/INDEX(tblAEX[Close],MATCH(EDATE(tblAEX[[#This Row],[Datum]],-12),tblAEX[Datum]))-1</f>
        <v>-0.14676351207007055</v>
      </c>
      <c r="H2976" t="e">
        <f ca="1">IF(tblAEX[[#This Row],[Close]]=MinClose,tblAEX[[#This Row],[Close]],NA())</f>
        <v>#N/A</v>
      </c>
      <c r="I2976" t="e">
        <f ca="1">IF(tblAEX[[#This Row],[Close]]=MaxClose,tblAEX[[#This Row],[Close]],NA())</f>
        <v>#N/A</v>
      </c>
    </row>
    <row r="2977" spans="1:9" x14ac:dyDescent="0.25">
      <c r="A2977" s="1">
        <v>40774</v>
      </c>
      <c r="B2977">
        <v>278.44</v>
      </c>
      <c r="C2977">
        <v>278.44</v>
      </c>
      <c r="D2977">
        <v>268.74</v>
      </c>
      <c r="E2977">
        <v>274.14999999999998</v>
      </c>
      <c r="F2977">
        <f>IF(tblAEX[[#This Row],[Datum]]&lt;=INDEX(tblRecessie[Eind],MATCH(tblAEX[[#This Row],[Datum]],tblRecessie[Start])),1,NA())</f>
        <v>1</v>
      </c>
      <c r="G2977" s="3">
        <f>tblAEX[[#This Row],[Close]]/INDEX(tblAEX[Close],MATCH(EDATE(tblAEX[[#This Row],[Datum]],-12),tblAEX[Datum]))-1</f>
        <v>-0.1495796755281199</v>
      </c>
      <c r="H2977" t="e">
        <f ca="1">IF(tblAEX[[#This Row],[Close]]=MinClose,tblAEX[[#This Row],[Close]],NA())</f>
        <v>#N/A</v>
      </c>
      <c r="I2977" t="e">
        <f ca="1">IF(tblAEX[[#This Row],[Close]]=MaxClose,tblAEX[[#This Row],[Close]],NA())</f>
        <v>#N/A</v>
      </c>
    </row>
    <row r="2978" spans="1:9" x14ac:dyDescent="0.25">
      <c r="A2978" s="1">
        <v>40777</v>
      </c>
      <c r="B2978">
        <v>271.72000000000003</v>
      </c>
      <c r="C2978">
        <v>282.49</v>
      </c>
      <c r="D2978">
        <v>271.69</v>
      </c>
      <c r="E2978">
        <v>276.37</v>
      </c>
      <c r="F2978">
        <f>IF(tblAEX[[#This Row],[Datum]]&lt;=INDEX(tblRecessie[Eind],MATCH(tblAEX[[#This Row],[Datum]],tblRecessie[Start])),1,NA())</f>
        <v>1</v>
      </c>
      <c r="G2978" s="3">
        <f>tblAEX[[#This Row],[Close]]/INDEX(tblAEX[Close],MATCH(EDATE(tblAEX[[#This Row],[Datum]],-12),tblAEX[Datum]))-1</f>
        <v>-0.13096660587384434</v>
      </c>
      <c r="H2978" t="e">
        <f ca="1">IF(tblAEX[[#This Row],[Close]]=MinClose,tblAEX[[#This Row],[Close]],NA())</f>
        <v>#N/A</v>
      </c>
      <c r="I2978" t="e">
        <f ca="1">IF(tblAEX[[#This Row],[Close]]=MaxClose,tblAEX[[#This Row],[Close]],NA())</f>
        <v>#N/A</v>
      </c>
    </row>
    <row r="2979" spans="1:9" x14ac:dyDescent="0.25">
      <c r="A2979" s="1">
        <v>40778</v>
      </c>
      <c r="B2979">
        <v>279.55</v>
      </c>
      <c r="C2979">
        <v>281.75</v>
      </c>
      <c r="D2979">
        <v>275.88</v>
      </c>
      <c r="E2979">
        <v>278.32</v>
      </c>
      <c r="F2979">
        <f>IF(tblAEX[[#This Row],[Datum]]&lt;=INDEX(tblRecessie[Eind],MATCH(tblAEX[[#This Row],[Datum]],tblRecessie[Start])),1,NA())</f>
        <v>1</v>
      </c>
      <c r="G2979" s="3">
        <f>tblAEX[[#This Row],[Close]]/INDEX(tblAEX[Close],MATCH(EDATE(tblAEX[[#This Row],[Datum]],-12),tblAEX[Datum]))-1</f>
        <v>-0.12626357757267537</v>
      </c>
      <c r="H2979" t="e">
        <f ca="1">IF(tblAEX[[#This Row],[Close]]=MinClose,tblAEX[[#This Row],[Close]],NA())</f>
        <v>#N/A</v>
      </c>
      <c r="I2979" t="e">
        <f ca="1">IF(tblAEX[[#This Row],[Close]]=MaxClose,tblAEX[[#This Row],[Close]],NA())</f>
        <v>#N/A</v>
      </c>
    </row>
    <row r="2980" spans="1:9" x14ac:dyDescent="0.25">
      <c r="A2980" s="1">
        <v>40779</v>
      </c>
      <c r="B2980">
        <v>278.99</v>
      </c>
      <c r="C2980">
        <v>283.66000000000003</v>
      </c>
      <c r="D2980">
        <v>275.5</v>
      </c>
      <c r="E2980">
        <v>281.58</v>
      </c>
      <c r="F2980">
        <f>IF(tblAEX[[#This Row],[Datum]]&lt;=INDEX(tblRecessie[Eind],MATCH(tblAEX[[#This Row],[Datum]],tblRecessie[Start])),1,NA())</f>
        <v>1</v>
      </c>
      <c r="G2980" s="3">
        <f>tblAEX[[#This Row],[Close]]/INDEX(tblAEX[Close],MATCH(EDATE(tblAEX[[#This Row],[Datum]],-12),tblAEX[Datum]))-1</f>
        <v>-0.1015029196847379</v>
      </c>
      <c r="H2980" t="e">
        <f ca="1">IF(tblAEX[[#This Row],[Close]]=MinClose,tblAEX[[#This Row],[Close]],NA())</f>
        <v>#N/A</v>
      </c>
      <c r="I2980" t="e">
        <f ca="1">IF(tblAEX[[#This Row],[Close]]=MaxClose,tblAEX[[#This Row],[Close]],NA())</f>
        <v>#N/A</v>
      </c>
    </row>
    <row r="2981" spans="1:9" x14ac:dyDescent="0.25">
      <c r="A2981" s="1">
        <v>40780</v>
      </c>
      <c r="B2981">
        <v>283.62</v>
      </c>
      <c r="C2981">
        <v>284.58999999999997</v>
      </c>
      <c r="D2981">
        <v>277.14999999999998</v>
      </c>
      <c r="E2981">
        <v>278.49</v>
      </c>
      <c r="F2981">
        <f>IF(tblAEX[[#This Row],[Datum]]&lt;=INDEX(tblRecessie[Eind],MATCH(tblAEX[[#This Row],[Datum]],tblRecessie[Start])),1,NA())</f>
        <v>1</v>
      </c>
      <c r="G2981" s="3">
        <f>tblAEX[[#This Row],[Close]]/INDEX(tblAEX[Close],MATCH(EDATE(tblAEX[[#This Row],[Datum]],-12),tblAEX[Datum]))-1</f>
        <v>-0.10660207878865657</v>
      </c>
      <c r="H2981" t="e">
        <f ca="1">IF(tblAEX[[#This Row],[Close]]=MinClose,tblAEX[[#This Row],[Close]],NA())</f>
        <v>#N/A</v>
      </c>
      <c r="I2981" t="e">
        <f ca="1">IF(tblAEX[[#This Row],[Close]]=MaxClose,tblAEX[[#This Row],[Close]],NA())</f>
        <v>#N/A</v>
      </c>
    </row>
    <row r="2982" spans="1:9" x14ac:dyDescent="0.25">
      <c r="A2982" s="1">
        <v>40781</v>
      </c>
      <c r="B2982">
        <v>278.41000000000003</v>
      </c>
      <c r="C2982">
        <v>278.41000000000003</v>
      </c>
      <c r="D2982">
        <v>269.86</v>
      </c>
      <c r="E2982">
        <v>276.60000000000002</v>
      </c>
      <c r="F2982">
        <f>IF(tblAEX[[#This Row],[Datum]]&lt;=INDEX(tblRecessie[Eind],MATCH(tblAEX[[#This Row],[Datum]],tblRecessie[Start])),1,NA())</f>
        <v>1</v>
      </c>
      <c r="G2982" s="3">
        <f>tblAEX[[#This Row],[Close]]/INDEX(tblAEX[Close],MATCH(EDATE(tblAEX[[#This Row],[Datum]],-12),tblAEX[Datum]))-1</f>
        <v>-0.11972503341607788</v>
      </c>
      <c r="H2982" t="e">
        <f ca="1">IF(tblAEX[[#This Row],[Close]]=MinClose,tblAEX[[#This Row],[Close]],NA())</f>
        <v>#N/A</v>
      </c>
      <c r="I2982" t="e">
        <f ca="1">IF(tblAEX[[#This Row],[Close]]=MaxClose,tblAEX[[#This Row],[Close]],NA())</f>
        <v>#N/A</v>
      </c>
    </row>
    <row r="2983" spans="1:9" x14ac:dyDescent="0.25">
      <c r="A2983" s="1">
        <v>40784</v>
      </c>
      <c r="B2983">
        <v>280.89999999999998</v>
      </c>
      <c r="C2983">
        <v>282.54000000000002</v>
      </c>
      <c r="D2983">
        <v>278.31</v>
      </c>
      <c r="E2983">
        <v>281.26</v>
      </c>
      <c r="F2983">
        <f>IF(tblAEX[[#This Row],[Datum]]&lt;=INDEX(tblRecessie[Eind],MATCH(tblAEX[[#This Row],[Datum]],tblRecessie[Start])),1,NA())</f>
        <v>1</v>
      </c>
      <c r="G2983" s="3">
        <f>tblAEX[[#This Row],[Close]]/INDEX(tblAEX[Close],MATCH(EDATE(tblAEX[[#This Row],[Datum]],-12),tblAEX[Datum]))-1</f>
        <v>-0.11285642190259915</v>
      </c>
      <c r="H2983" t="e">
        <f ca="1">IF(tblAEX[[#This Row],[Close]]=MinClose,tblAEX[[#This Row],[Close]],NA())</f>
        <v>#N/A</v>
      </c>
      <c r="I2983" t="e">
        <f ca="1">IF(tblAEX[[#This Row],[Close]]=MaxClose,tblAEX[[#This Row],[Close]],NA())</f>
        <v>#N/A</v>
      </c>
    </row>
    <row r="2984" spans="1:9" x14ac:dyDescent="0.25">
      <c r="A2984" s="1">
        <v>40785</v>
      </c>
      <c r="B2984">
        <v>283.73</v>
      </c>
      <c r="C2984">
        <v>284.81</v>
      </c>
      <c r="D2984">
        <v>280.33</v>
      </c>
      <c r="E2984">
        <v>283.64</v>
      </c>
      <c r="F2984">
        <f>IF(tblAEX[[#This Row],[Datum]]&lt;=INDEX(tblRecessie[Eind],MATCH(tblAEX[[#This Row],[Datum]],tblRecessie[Start])),1,NA())</f>
        <v>1</v>
      </c>
      <c r="G2984" s="3">
        <f>tblAEX[[#This Row],[Close]]/INDEX(tblAEX[Close],MATCH(EDATE(tblAEX[[#This Row],[Datum]],-12),tblAEX[Datum]))-1</f>
        <v>-0.10112501980668687</v>
      </c>
      <c r="H2984" t="e">
        <f ca="1">IF(tblAEX[[#This Row],[Close]]=MinClose,tblAEX[[#This Row],[Close]],NA())</f>
        <v>#N/A</v>
      </c>
      <c r="I2984" t="e">
        <f ca="1">IF(tblAEX[[#This Row],[Close]]=MaxClose,tblAEX[[#This Row],[Close]],NA())</f>
        <v>#N/A</v>
      </c>
    </row>
    <row r="2985" spans="1:9" x14ac:dyDescent="0.25">
      <c r="A2985" s="1">
        <v>40786</v>
      </c>
      <c r="B2985">
        <v>285.38</v>
      </c>
      <c r="C2985">
        <v>294.14</v>
      </c>
      <c r="D2985">
        <v>284.20999999999998</v>
      </c>
      <c r="E2985">
        <v>292.93</v>
      </c>
      <c r="F2985">
        <f>IF(tblAEX[[#This Row],[Datum]]&lt;=INDEX(tblRecessie[Eind],MATCH(tblAEX[[#This Row],[Datum]],tblRecessie[Start])),1,NA())</f>
        <v>1</v>
      </c>
      <c r="G2985" s="3">
        <f>tblAEX[[#This Row],[Close]]/INDEX(tblAEX[Close],MATCH(EDATE(tblAEX[[#This Row],[Datum]],-12),tblAEX[Datum]))-1</f>
        <v>-7.4383037886687542E-2</v>
      </c>
      <c r="H2985" t="e">
        <f ca="1">IF(tblAEX[[#This Row],[Close]]=MinClose,tblAEX[[#This Row],[Close]],NA())</f>
        <v>#N/A</v>
      </c>
      <c r="I2985" t="e">
        <f ca="1">IF(tblAEX[[#This Row],[Close]]=MaxClose,tblAEX[[#This Row],[Close]],NA())</f>
        <v>#N/A</v>
      </c>
    </row>
    <row r="2986" spans="1:9" x14ac:dyDescent="0.25">
      <c r="A2986" s="1">
        <v>40787</v>
      </c>
      <c r="B2986">
        <v>294.33999999999997</v>
      </c>
      <c r="C2986">
        <v>295.81</v>
      </c>
      <c r="D2986">
        <v>289.74</v>
      </c>
      <c r="E2986">
        <v>293.95999999999998</v>
      </c>
      <c r="F2986">
        <f>IF(tblAEX[[#This Row],[Datum]]&lt;=INDEX(tblRecessie[Eind],MATCH(tblAEX[[#This Row],[Datum]],tblRecessie[Start])),1,NA())</f>
        <v>1</v>
      </c>
      <c r="G2986" s="3">
        <f>tblAEX[[#This Row],[Close]]/INDEX(tblAEX[Close],MATCH(EDATE(tblAEX[[#This Row],[Datum]],-12),tblAEX[Datum]))-1</f>
        <v>-9.6952568198574562E-2</v>
      </c>
      <c r="H2986" t="e">
        <f ca="1">IF(tblAEX[[#This Row],[Close]]=MinClose,tblAEX[[#This Row],[Close]],NA())</f>
        <v>#N/A</v>
      </c>
      <c r="I2986" t="e">
        <f ca="1">IF(tblAEX[[#This Row],[Close]]=MaxClose,tblAEX[[#This Row],[Close]],NA())</f>
        <v>#N/A</v>
      </c>
    </row>
    <row r="2987" spans="1:9" x14ac:dyDescent="0.25">
      <c r="A2987" s="1">
        <v>40788</v>
      </c>
      <c r="B2987">
        <v>290.52999999999997</v>
      </c>
      <c r="C2987">
        <v>291.18</v>
      </c>
      <c r="D2987">
        <v>284.2</v>
      </c>
      <c r="E2987">
        <v>286.43</v>
      </c>
      <c r="F2987">
        <f>IF(tblAEX[[#This Row],[Datum]]&lt;=INDEX(tblRecessie[Eind],MATCH(tblAEX[[#This Row],[Datum]],tblRecessie[Start])),1,NA())</f>
        <v>1</v>
      </c>
      <c r="G2987" s="3">
        <f>tblAEX[[#This Row],[Close]]/INDEX(tblAEX[Close],MATCH(EDATE(tblAEX[[#This Row],[Datum]],-12),tblAEX[Datum]))-1</f>
        <v>-0.12291392350797681</v>
      </c>
      <c r="H2987" t="e">
        <f ca="1">IF(tblAEX[[#This Row],[Close]]=MinClose,tblAEX[[#This Row],[Close]],NA())</f>
        <v>#N/A</v>
      </c>
      <c r="I2987" t="e">
        <f ca="1">IF(tblAEX[[#This Row],[Close]]=MaxClose,tblAEX[[#This Row],[Close]],NA())</f>
        <v>#N/A</v>
      </c>
    </row>
    <row r="2988" spans="1:9" x14ac:dyDescent="0.25">
      <c r="A2988" s="1">
        <v>40791</v>
      </c>
      <c r="B2988">
        <v>280</v>
      </c>
      <c r="C2988">
        <v>281.16000000000003</v>
      </c>
      <c r="D2988">
        <v>272.45999999999998</v>
      </c>
      <c r="E2988">
        <v>274.45</v>
      </c>
      <c r="F2988">
        <f>IF(tblAEX[[#This Row],[Datum]]&lt;=INDEX(tblRecessie[Eind],MATCH(tblAEX[[#This Row],[Datum]],tblRecessie[Start])),1,NA())</f>
        <v>1</v>
      </c>
      <c r="G2988" s="3">
        <f>tblAEX[[#This Row],[Close]]/INDEX(tblAEX[Close],MATCH(EDATE(tblAEX[[#This Row],[Datum]],-12),tblAEX[Datum]))-1</f>
        <v>-0.16669196902990746</v>
      </c>
      <c r="H2988" t="e">
        <f ca="1">IF(tblAEX[[#This Row],[Close]]=MinClose,tblAEX[[#This Row],[Close]],NA())</f>
        <v>#N/A</v>
      </c>
      <c r="I2988" t="e">
        <f ca="1">IF(tblAEX[[#This Row],[Close]]=MaxClose,tblAEX[[#This Row],[Close]],NA())</f>
        <v>#N/A</v>
      </c>
    </row>
    <row r="2989" spans="1:9" x14ac:dyDescent="0.25">
      <c r="A2989" s="1">
        <v>40792</v>
      </c>
      <c r="B2989">
        <v>273.89999999999998</v>
      </c>
      <c r="C2989">
        <v>277.3</v>
      </c>
      <c r="D2989">
        <v>270.35000000000002</v>
      </c>
      <c r="E2989">
        <v>273.33</v>
      </c>
      <c r="F2989">
        <f>IF(tblAEX[[#This Row],[Datum]]&lt;=INDEX(tblRecessie[Eind],MATCH(tblAEX[[#This Row],[Datum]],tblRecessie[Start])),1,NA())</f>
        <v>1</v>
      </c>
      <c r="G2989" s="3">
        <f>tblAEX[[#This Row],[Close]]/INDEX(tblAEX[Close],MATCH(EDATE(tblAEX[[#This Row],[Datum]],-12),tblAEX[Datum]))-1</f>
        <v>-0.17305539587934526</v>
      </c>
      <c r="H2989" t="e">
        <f ca="1">IF(tblAEX[[#This Row],[Close]]=MinClose,tblAEX[[#This Row],[Close]],NA())</f>
        <v>#N/A</v>
      </c>
      <c r="I2989" t="e">
        <f ca="1">IF(tblAEX[[#This Row],[Close]]=MaxClose,tblAEX[[#This Row],[Close]],NA())</f>
        <v>#N/A</v>
      </c>
    </row>
    <row r="2990" spans="1:9" x14ac:dyDescent="0.25">
      <c r="A2990" s="1">
        <v>40793</v>
      </c>
      <c r="B2990">
        <v>279.57</v>
      </c>
      <c r="C2990">
        <v>281.05</v>
      </c>
      <c r="D2990">
        <v>276.8</v>
      </c>
      <c r="E2990">
        <v>281.05</v>
      </c>
      <c r="F2990">
        <f>IF(tblAEX[[#This Row],[Datum]]&lt;=INDEX(tblRecessie[Eind],MATCH(tblAEX[[#This Row],[Datum]],tblRecessie[Start])),1,NA())</f>
        <v>1</v>
      </c>
      <c r="G2990" s="3">
        <f>tblAEX[[#This Row],[Close]]/INDEX(tblAEX[Close],MATCH(EDATE(tblAEX[[#This Row],[Datum]],-12),tblAEX[Datum]))-1</f>
        <v>-0.14251281425433238</v>
      </c>
      <c r="H2990" t="e">
        <f ca="1">IF(tblAEX[[#This Row],[Close]]=MinClose,tblAEX[[#This Row],[Close]],NA())</f>
        <v>#N/A</v>
      </c>
      <c r="I2990" t="e">
        <f ca="1">IF(tblAEX[[#This Row],[Close]]=MaxClose,tblAEX[[#This Row],[Close]],NA())</f>
        <v>#N/A</v>
      </c>
    </row>
    <row r="2991" spans="1:9" x14ac:dyDescent="0.25">
      <c r="A2991" s="1">
        <v>40794</v>
      </c>
      <c r="B2991">
        <v>281.01</v>
      </c>
      <c r="C2991">
        <v>284.27999999999997</v>
      </c>
      <c r="D2991">
        <v>279.20999999999998</v>
      </c>
      <c r="E2991">
        <v>283.39</v>
      </c>
      <c r="F2991">
        <f>IF(tblAEX[[#This Row],[Datum]]&lt;=INDEX(tblRecessie[Eind],MATCH(tblAEX[[#This Row],[Datum]],tblRecessie[Start])),1,NA())</f>
        <v>1</v>
      </c>
      <c r="G2991" s="3">
        <f>tblAEX[[#This Row],[Close]]/INDEX(tblAEX[Close],MATCH(EDATE(tblAEX[[#This Row],[Datum]],-12),tblAEX[Datum]))-1</f>
        <v>-0.1449476510877109</v>
      </c>
      <c r="H2991" t="e">
        <f ca="1">IF(tblAEX[[#This Row],[Close]]=MinClose,tblAEX[[#This Row],[Close]],NA())</f>
        <v>#N/A</v>
      </c>
      <c r="I2991" t="e">
        <f ca="1">IF(tblAEX[[#This Row],[Close]]=MaxClose,tblAEX[[#This Row],[Close]],NA())</f>
        <v>#N/A</v>
      </c>
    </row>
    <row r="2992" spans="1:9" x14ac:dyDescent="0.25">
      <c r="A2992" s="1">
        <v>40795</v>
      </c>
      <c r="B2992">
        <v>281.64</v>
      </c>
      <c r="C2992">
        <v>283.35000000000002</v>
      </c>
      <c r="D2992">
        <v>275.43</v>
      </c>
      <c r="E2992">
        <v>276.10000000000002</v>
      </c>
      <c r="F2992">
        <f>IF(tblAEX[[#This Row],[Datum]]&lt;=INDEX(tblRecessie[Eind],MATCH(tblAEX[[#This Row],[Datum]],tblRecessie[Start])),1,NA())</f>
        <v>1</v>
      </c>
      <c r="G2992" s="3">
        <f>tblAEX[[#This Row],[Close]]/INDEX(tblAEX[Close],MATCH(EDATE(tblAEX[[#This Row],[Datum]],-12),tblAEX[Datum]))-1</f>
        <v>-0.17481096267073126</v>
      </c>
      <c r="H2992" t="e">
        <f ca="1">IF(tblAEX[[#This Row],[Close]]=MinClose,tblAEX[[#This Row],[Close]],NA())</f>
        <v>#N/A</v>
      </c>
      <c r="I2992" t="e">
        <f ca="1">IF(tblAEX[[#This Row],[Close]]=MaxClose,tblAEX[[#This Row],[Close]],NA())</f>
        <v>#N/A</v>
      </c>
    </row>
    <row r="2993" spans="1:9" x14ac:dyDescent="0.25">
      <c r="A2993" s="1">
        <v>40798</v>
      </c>
      <c r="B2993">
        <v>269.43</v>
      </c>
      <c r="C2993">
        <v>270.89</v>
      </c>
      <c r="D2993">
        <v>265.29000000000002</v>
      </c>
      <c r="E2993">
        <v>268.48</v>
      </c>
      <c r="F2993">
        <f>IF(tblAEX[[#This Row],[Datum]]&lt;=INDEX(tblRecessie[Eind],MATCH(tblAEX[[#This Row],[Datum]],tblRecessie[Start])),1,NA())</f>
        <v>1</v>
      </c>
      <c r="G2993" s="3">
        <f>tblAEX[[#This Row],[Close]]/INDEX(tblAEX[Close],MATCH(EDATE(tblAEX[[#This Row],[Datum]],-12),tblAEX[Datum]))-1</f>
        <v>-0.19847145927871979</v>
      </c>
      <c r="H2993" t="e">
        <f ca="1">IF(tblAEX[[#This Row],[Close]]=MinClose,tblAEX[[#This Row],[Close]],NA())</f>
        <v>#N/A</v>
      </c>
      <c r="I2993" t="e">
        <f ca="1">IF(tblAEX[[#This Row],[Close]]=MaxClose,tblAEX[[#This Row],[Close]],NA())</f>
        <v>#N/A</v>
      </c>
    </row>
    <row r="2994" spans="1:9" x14ac:dyDescent="0.25">
      <c r="A2994" s="1">
        <v>40799</v>
      </c>
      <c r="B2994">
        <v>272.36</v>
      </c>
      <c r="C2994">
        <v>272.68</v>
      </c>
      <c r="D2994">
        <v>263.95</v>
      </c>
      <c r="E2994">
        <v>270.05</v>
      </c>
      <c r="F2994">
        <f>IF(tblAEX[[#This Row],[Datum]]&lt;=INDEX(tblRecessie[Eind],MATCH(tblAEX[[#This Row],[Datum]],tblRecessie[Start])),1,NA())</f>
        <v>1</v>
      </c>
      <c r="G2994" s="3">
        <f>tblAEX[[#This Row],[Close]]/INDEX(tblAEX[Close],MATCH(EDATE(tblAEX[[#This Row],[Datum]],-12),tblAEX[Datum]))-1</f>
        <v>-0.19930619385062409</v>
      </c>
      <c r="H2994" t="e">
        <f ca="1">IF(tblAEX[[#This Row],[Close]]=MinClose,tblAEX[[#This Row],[Close]],NA())</f>
        <v>#N/A</v>
      </c>
      <c r="I2994" t="e">
        <f ca="1">IF(tblAEX[[#This Row],[Close]]=MaxClose,tblAEX[[#This Row],[Close]],NA())</f>
        <v>#N/A</v>
      </c>
    </row>
    <row r="2995" spans="1:9" x14ac:dyDescent="0.25">
      <c r="A2995" s="1">
        <v>40800</v>
      </c>
      <c r="B2995">
        <v>267.07</v>
      </c>
      <c r="C2995">
        <v>274.23</v>
      </c>
      <c r="D2995">
        <v>266.74</v>
      </c>
      <c r="E2995">
        <v>273.56</v>
      </c>
      <c r="F2995">
        <f>IF(tblAEX[[#This Row],[Datum]]&lt;=INDEX(tblRecessie[Eind],MATCH(tblAEX[[#This Row],[Datum]],tblRecessie[Start])),1,NA())</f>
        <v>1</v>
      </c>
      <c r="G2995" s="3">
        <f>tblAEX[[#This Row],[Close]]/INDEX(tblAEX[Close],MATCH(EDATE(tblAEX[[#This Row],[Datum]],-12),tblAEX[Datum]))-1</f>
        <v>-0.18759837258337542</v>
      </c>
      <c r="H2995" t="e">
        <f ca="1">IF(tblAEX[[#This Row],[Close]]=MinClose,tblAEX[[#This Row],[Close]],NA())</f>
        <v>#N/A</v>
      </c>
      <c r="I2995" t="e">
        <f ca="1">IF(tblAEX[[#This Row],[Close]]=MaxClose,tblAEX[[#This Row],[Close]],NA())</f>
        <v>#N/A</v>
      </c>
    </row>
    <row r="2996" spans="1:9" x14ac:dyDescent="0.25">
      <c r="A2996" s="1">
        <v>40801</v>
      </c>
      <c r="B2996">
        <v>275.11</v>
      </c>
      <c r="C2996">
        <v>279.94</v>
      </c>
      <c r="D2996">
        <v>274.5</v>
      </c>
      <c r="E2996">
        <v>278.52</v>
      </c>
      <c r="F2996">
        <f>IF(tblAEX[[#This Row],[Datum]]&lt;=INDEX(tblRecessie[Eind],MATCH(tblAEX[[#This Row],[Datum]],tblRecessie[Start])),1,NA())</f>
        <v>1</v>
      </c>
      <c r="G2996" s="3">
        <f>tblAEX[[#This Row],[Close]]/INDEX(tblAEX[Close],MATCH(EDATE(tblAEX[[#This Row],[Datum]],-12),tblAEX[Datum]))-1</f>
        <v>-0.17072589769546842</v>
      </c>
      <c r="H2996" t="e">
        <f ca="1">IF(tblAEX[[#This Row],[Close]]=MinClose,tblAEX[[#This Row],[Close]],NA())</f>
        <v>#N/A</v>
      </c>
      <c r="I2996" t="e">
        <f ca="1">IF(tblAEX[[#This Row],[Close]]=MaxClose,tblAEX[[#This Row],[Close]],NA())</f>
        <v>#N/A</v>
      </c>
    </row>
    <row r="2997" spans="1:9" x14ac:dyDescent="0.25">
      <c r="A2997" s="1">
        <v>40802</v>
      </c>
      <c r="B2997">
        <v>281.13</v>
      </c>
      <c r="C2997">
        <v>284.14999999999998</v>
      </c>
      <c r="D2997">
        <v>278.19</v>
      </c>
      <c r="E2997">
        <v>281.73</v>
      </c>
      <c r="F2997">
        <f>IF(tblAEX[[#This Row],[Datum]]&lt;=INDEX(tblRecessie[Eind],MATCH(tblAEX[[#This Row],[Datum]],tblRecessie[Start])),1,NA())</f>
        <v>1</v>
      </c>
      <c r="G2997" s="3">
        <f>tblAEX[[#This Row],[Close]]/INDEX(tblAEX[Close],MATCH(EDATE(tblAEX[[#This Row],[Datum]],-12),tblAEX[Datum]))-1</f>
        <v>-0.15818567544147966</v>
      </c>
      <c r="H2997" t="e">
        <f ca="1">IF(tblAEX[[#This Row],[Close]]=MinClose,tblAEX[[#This Row],[Close]],NA())</f>
        <v>#N/A</v>
      </c>
      <c r="I2997" t="e">
        <f ca="1">IF(tblAEX[[#This Row],[Close]]=MaxClose,tblAEX[[#This Row],[Close]],NA())</f>
        <v>#N/A</v>
      </c>
    </row>
    <row r="2998" spans="1:9" x14ac:dyDescent="0.25">
      <c r="A2998" s="1">
        <v>40805</v>
      </c>
      <c r="B2998">
        <v>275.60000000000002</v>
      </c>
      <c r="C2998">
        <v>277.74</v>
      </c>
      <c r="D2998">
        <v>273.5</v>
      </c>
      <c r="E2998">
        <v>274.63</v>
      </c>
      <c r="F2998">
        <f>IF(tblAEX[[#This Row],[Datum]]&lt;=INDEX(tblRecessie[Eind],MATCH(tblAEX[[#This Row],[Datum]],tblRecessie[Start])),1,NA())</f>
        <v>1</v>
      </c>
      <c r="G2998" s="3">
        <f>tblAEX[[#This Row],[Close]]/INDEX(tblAEX[Close],MATCH(EDATE(tblAEX[[#This Row],[Datum]],-12),tblAEX[Datum]))-1</f>
        <v>-0.17908172415854617</v>
      </c>
      <c r="H2998" t="e">
        <f ca="1">IF(tblAEX[[#This Row],[Close]]=MinClose,tblAEX[[#This Row],[Close]],NA())</f>
        <v>#N/A</v>
      </c>
      <c r="I2998" t="e">
        <f ca="1">IF(tblAEX[[#This Row],[Close]]=MaxClose,tblAEX[[#This Row],[Close]],NA())</f>
        <v>#N/A</v>
      </c>
    </row>
    <row r="2999" spans="1:9" x14ac:dyDescent="0.25">
      <c r="A2999" s="1">
        <v>40806</v>
      </c>
      <c r="B2999">
        <v>272.82</v>
      </c>
      <c r="C2999">
        <v>279.83999999999997</v>
      </c>
      <c r="D2999">
        <v>272.41000000000003</v>
      </c>
      <c r="E2999">
        <v>279.54000000000002</v>
      </c>
      <c r="F2999">
        <f>IF(tblAEX[[#This Row],[Datum]]&lt;=INDEX(tblRecessie[Eind],MATCH(tblAEX[[#This Row],[Datum]],tblRecessie[Start])),1,NA())</f>
        <v>1</v>
      </c>
      <c r="G2999" s="3">
        <f>tblAEX[[#This Row],[Close]]/INDEX(tblAEX[Close],MATCH(EDATE(tblAEX[[#This Row],[Datum]],-12),tblAEX[Datum]))-1</f>
        <v>-0.17736382095877101</v>
      </c>
      <c r="H2999" t="e">
        <f ca="1">IF(tblAEX[[#This Row],[Close]]=MinClose,tblAEX[[#This Row],[Close]],NA())</f>
        <v>#N/A</v>
      </c>
      <c r="I2999" t="e">
        <f ca="1">IF(tblAEX[[#This Row],[Close]]=MaxClose,tblAEX[[#This Row],[Close]],NA())</f>
        <v>#N/A</v>
      </c>
    </row>
    <row r="3000" spans="1:9" x14ac:dyDescent="0.25">
      <c r="A3000" s="1">
        <v>40807</v>
      </c>
      <c r="B3000">
        <v>278.83</v>
      </c>
      <c r="C3000">
        <v>279.23</v>
      </c>
      <c r="D3000">
        <v>275.24</v>
      </c>
      <c r="E3000">
        <v>275.68</v>
      </c>
      <c r="F3000">
        <f>IF(tblAEX[[#This Row],[Datum]]&lt;=INDEX(tblRecessie[Eind],MATCH(tblAEX[[#This Row],[Datum]],tblRecessie[Start])),1,NA())</f>
        <v>1</v>
      </c>
      <c r="G3000" s="3">
        <f>tblAEX[[#This Row],[Close]]/INDEX(tblAEX[Close],MATCH(EDATE(tblAEX[[#This Row],[Datum]],-12),tblAEX[Datum]))-1</f>
        <v>-0.18664070336932792</v>
      </c>
      <c r="H3000" t="e">
        <f ca="1">IF(tblAEX[[#This Row],[Close]]=MinClose,tblAEX[[#This Row],[Close]],NA())</f>
        <v>#N/A</v>
      </c>
      <c r="I3000" t="e">
        <f ca="1">IF(tblAEX[[#This Row],[Close]]=MaxClose,tblAEX[[#This Row],[Close]],NA())</f>
        <v>#N/A</v>
      </c>
    </row>
    <row r="3001" spans="1:9" x14ac:dyDescent="0.25">
      <c r="A3001" s="1">
        <v>40808</v>
      </c>
      <c r="B3001">
        <v>269.26</v>
      </c>
      <c r="C3001">
        <v>269.98</v>
      </c>
      <c r="D3001">
        <v>262.79000000000002</v>
      </c>
      <c r="E3001">
        <v>263.44</v>
      </c>
      <c r="F3001">
        <f>IF(tblAEX[[#This Row],[Datum]]&lt;=INDEX(tblRecessie[Eind],MATCH(tblAEX[[#This Row],[Datum]],tblRecessie[Start])),1,NA())</f>
        <v>1</v>
      </c>
      <c r="G3001" s="3">
        <f>tblAEX[[#This Row],[Close]]/INDEX(tblAEX[Close],MATCH(EDATE(tblAEX[[#This Row],[Datum]],-12),tblAEX[Datum]))-1</f>
        <v>-0.21208314640346948</v>
      </c>
      <c r="H3001" t="e">
        <f ca="1">IF(tblAEX[[#This Row],[Close]]=MinClose,tblAEX[[#This Row],[Close]],NA())</f>
        <v>#N/A</v>
      </c>
      <c r="I3001" t="e">
        <f ca="1">IF(tblAEX[[#This Row],[Close]]=MaxClose,tblAEX[[#This Row],[Close]],NA())</f>
        <v>#N/A</v>
      </c>
    </row>
    <row r="3002" spans="1:9" x14ac:dyDescent="0.25">
      <c r="A3002" s="1">
        <v>40809</v>
      </c>
      <c r="B3002">
        <v>266.63</v>
      </c>
      <c r="C3002">
        <v>267.22000000000003</v>
      </c>
      <c r="D3002">
        <v>256.36</v>
      </c>
      <c r="E3002">
        <v>264.72000000000003</v>
      </c>
      <c r="F3002">
        <f>IF(tblAEX[[#This Row],[Datum]]&lt;=INDEX(tblRecessie[Eind],MATCH(tblAEX[[#This Row],[Datum]],tblRecessie[Start])),1,NA())</f>
        <v>1</v>
      </c>
      <c r="G3002" s="3">
        <f>tblAEX[[#This Row],[Close]]/INDEX(tblAEX[Close],MATCH(EDATE(tblAEX[[#This Row],[Datum]],-12),tblAEX[Datum]))-1</f>
        <v>-0.20461510726518828</v>
      </c>
      <c r="H3002" t="e">
        <f ca="1">IF(tblAEX[[#This Row],[Close]]=MinClose,tblAEX[[#This Row],[Close]],NA())</f>
        <v>#N/A</v>
      </c>
      <c r="I3002" t="e">
        <f ca="1">IF(tblAEX[[#This Row],[Close]]=MaxClose,tblAEX[[#This Row],[Close]],NA())</f>
        <v>#N/A</v>
      </c>
    </row>
    <row r="3003" spans="1:9" x14ac:dyDescent="0.25">
      <c r="A3003" s="1">
        <v>40812</v>
      </c>
      <c r="B3003">
        <v>260.2</v>
      </c>
      <c r="C3003">
        <v>272.33999999999997</v>
      </c>
      <c r="D3003">
        <v>260.2</v>
      </c>
      <c r="E3003">
        <v>269.83</v>
      </c>
      <c r="F3003">
        <f>IF(tblAEX[[#This Row],[Datum]]&lt;=INDEX(tblRecessie[Eind],MATCH(tblAEX[[#This Row],[Datum]],tblRecessie[Start])),1,NA())</f>
        <v>1</v>
      </c>
      <c r="G3003" s="3">
        <f>tblAEX[[#This Row],[Close]]/INDEX(tblAEX[Close],MATCH(EDATE(tblAEX[[#This Row],[Datum]],-12),tblAEX[Datum]))-1</f>
        <v>-0.20133195204972631</v>
      </c>
      <c r="H3003" t="e">
        <f ca="1">IF(tblAEX[[#This Row],[Close]]=MinClose,tblAEX[[#This Row],[Close]],NA())</f>
        <v>#N/A</v>
      </c>
      <c r="I3003" t="e">
        <f ca="1">IF(tblAEX[[#This Row],[Close]]=MaxClose,tblAEX[[#This Row],[Close]],NA())</f>
        <v>#N/A</v>
      </c>
    </row>
    <row r="3004" spans="1:9" x14ac:dyDescent="0.25">
      <c r="A3004" s="1">
        <v>40813</v>
      </c>
      <c r="B3004">
        <v>276.13</v>
      </c>
      <c r="C3004">
        <v>282.33</v>
      </c>
      <c r="D3004">
        <v>274.19</v>
      </c>
      <c r="E3004">
        <v>282.04000000000002</v>
      </c>
      <c r="F3004">
        <f>IF(tblAEX[[#This Row],[Datum]]&lt;=INDEX(tblRecessie[Eind],MATCH(tblAEX[[#This Row],[Datum]],tblRecessie[Start])),1,NA())</f>
        <v>1</v>
      </c>
      <c r="G3004" s="3">
        <f>tblAEX[[#This Row],[Close]]/INDEX(tblAEX[Close],MATCH(EDATE(tblAEX[[#This Row],[Datum]],-12),tblAEX[Datum]))-1</f>
        <v>-0.16350802265919262</v>
      </c>
      <c r="H3004" t="e">
        <f ca="1">IF(tblAEX[[#This Row],[Close]]=MinClose,tblAEX[[#This Row],[Close]],NA())</f>
        <v>#N/A</v>
      </c>
      <c r="I3004" t="e">
        <f ca="1">IF(tblAEX[[#This Row],[Close]]=MaxClose,tblAEX[[#This Row],[Close]],NA())</f>
        <v>#N/A</v>
      </c>
    </row>
    <row r="3005" spans="1:9" x14ac:dyDescent="0.25">
      <c r="A3005" s="1">
        <v>40814</v>
      </c>
      <c r="B3005">
        <v>279.41000000000003</v>
      </c>
      <c r="C3005">
        <v>283.37</v>
      </c>
      <c r="D3005">
        <v>276.95</v>
      </c>
      <c r="E3005">
        <v>278.31</v>
      </c>
      <c r="F3005">
        <f>IF(tblAEX[[#This Row],[Datum]]&lt;=INDEX(tblRecessie[Eind],MATCH(tblAEX[[#This Row],[Datum]],tblRecessie[Start])),1,NA())</f>
        <v>1</v>
      </c>
      <c r="G3005" s="3">
        <f>tblAEX[[#This Row],[Close]]/INDEX(tblAEX[Close],MATCH(EDATE(tblAEX[[#This Row],[Datum]],-12),tblAEX[Datum]))-1</f>
        <v>-0.17701156223201353</v>
      </c>
      <c r="H3005" t="e">
        <f ca="1">IF(tblAEX[[#This Row],[Close]]=MinClose,tblAEX[[#This Row],[Close]],NA())</f>
        <v>#N/A</v>
      </c>
      <c r="I3005" t="e">
        <f ca="1">IF(tblAEX[[#This Row],[Close]]=MaxClose,tblAEX[[#This Row],[Close]],NA())</f>
        <v>#N/A</v>
      </c>
    </row>
    <row r="3006" spans="1:9" x14ac:dyDescent="0.25">
      <c r="A3006" s="1">
        <v>40815</v>
      </c>
      <c r="B3006">
        <v>276.91000000000003</v>
      </c>
      <c r="C3006">
        <v>285.07</v>
      </c>
      <c r="D3006">
        <v>276.61</v>
      </c>
      <c r="E3006">
        <v>283.98</v>
      </c>
      <c r="F3006">
        <f>IF(tblAEX[[#This Row],[Datum]]&lt;=INDEX(tblRecessie[Eind],MATCH(tblAEX[[#This Row],[Datum]],tblRecessie[Start])),1,NA())</f>
        <v>1</v>
      </c>
      <c r="G3006" s="3">
        <f>tblAEX[[#This Row],[Close]]/INDEX(tblAEX[Close],MATCH(EDATE(tblAEX[[#This Row],[Datum]],-12),tblAEX[Datum]))-1</f>
        <v>-0.15444394819115681</v>
      </c>
      <c r="H3006" t="e">
        <f ca="1">IF(tblAEX[[#This Row],[Close]]=MinClose,tblAEX[[#This Row],[Close]],NA())</f>
        <v>#N/A</v>
      </c>
      <c r="I3006" t="e">
        <f ca="1">IF(tblAEX[[#This Row],[Close]]=MaxClose,tblAEX[[#This Row],[Close]],NA())</f>
        <v>#N/A</v>
      </c>
    </row>
    <row r="3007" spans="1:9" x14ac:dyDescent="0.25">
      <c r="A3007" s="1">
        <v>40816</v>
      </c>
      <c r="B3007">
        <v>282.52999999999997</v>
      </c>
      <c r="C3007">
        <v>282.85000000000002</v>
      </c>
      <c r="D3007">
        <v>277.27999999999997</v>
      </c>
      <c r="E3007">
        <v>280.18</v>
      </c>
      <c r="F3007">
        <f>IF(tblAEX[[#This Row],[Datum]]&lt;=INDEX(tblRecessie[Eind],MATCH(tblAEX[[#This Row],[Datum]],tblRecessie[Start])),1,NA())</f>
        <v>1</v>
      </c>
      <c r="G3007" s="3">
        <f>tblAEX[[#This Row],[Close]]/INDEX(tblAEX[Close],MATCH(EDATE(tblAEX[[#This Row],[Datum]],-12),tblAEX[Datum]))-1</f>
        <v>-0.16211609198839672</v>
      </c>
      <c r="H3007" t="e">
        <f ca="1">IF(tblAEX[[#This Row],[Close]]=MinClose,tblAEX[[#This Row],[Close]],NA())</f>
        <v>#N/A</v>
      </c>
      <c r="I3007" t="e">
        <f ca="1">IF(tblAEX[[#This Row],[Close]]=MaxClose,tblAEX[[#This Row],[Close]],NA())</f>
        <v>#N/A</v>
      </c>
    </row>
    <row r="3008" spans="1:9" x14ac:dyDescent="0.25">
      <c r="A3008" s="1">
        <v>40819</v>
      </c>
      <c r="B3008">
        <v>273.51</v>
      </c>
      <c r="C3008">
        <v>276.87</v>
      </c>
      <c r="D3008">
        <v>271.99</v>
      </c>
      <c r="E3008">
        <v>275.64</v>
      </c>
      <c r="F3008">
        <f>IF(tblAEX[[#This Row],[Datum]]&lt;=INDEX(tblRecessie[Eind],MATCH(tblAEX[[#This Row],[Datum]],tblRecessie[Start])),1,NA())</f>
        <v>1</v>
      </c>
      <c r="G3008" s="3">
        <f>tblAEX[[#This Row],[Close]]/INDEX(tblAEX[Close],MATCH(EDATE(tblAEX[[#This Row],[Datum]],-12),tblAEX[Datum]))-1</f>
        <v>-0.17418658996944092</v>
      </c>
      <c r="H3008" t="e">
        <f ca="1">IF(tblAEX[[#This Row],[Close]]=MinClose,tblAEX[[#This Row],[Close]],NA())</f>
        <v>#N/A</v>
      </c>
      <c r="I3008" t="e">
        <f ca="1">IF(tblAEX[[#This Row],[Close]]=MaxClose,tblAEX[[#This Row],[Close]],NA())</f>
        <v>#N/A</v>
      </c>
    </row>
    <row r="3009" spans="1:9" x14ac:dyDescent="0.25">
      <c r="A3009" s="1">
        <v>40820</v>
      </c>
      <c r="B3009">
        <v>272.13</v>
      </c>
      <c r="C3009">
        <v>272.75</v>
      </c>
      <c r="D3009">
        <v>266.13</v>
      </c>
      <c r="E3009">
        <v>270.06</v>
      </c>
      <c r="F3009">
        <f>IF(tblAEX[[#This Row],[Datum]]&lt;=INDEX(tblRecessie[Eind],MATCH(tblAEX[[#This Row],[Datum]],tblRecessie[Start])),1,NA())</f>
        <v>1</v>
      </c>
      <c r="G3009" s="3">
        <f>tblAEX[[#This Row],[Close]]/INDEX(tblAEX[Close],MATCH(EDATE(tblAEX[[#This Row],[Datum]],-12),tblAEX[Datum]))-1</f>
        <v>-0.18262711864406778</v>
      </c>
      <c r="H3009" t="e">
        <f ca="1">IF(tblAEX[[#This Row],[Close]]=MinClose,tblAEX[[#This Row],[Close]],NA())</f>
        <v>#N/A</v>
      </c>
      <c r="I3009" t="e">
        <f ca="1">IF(tblAEX[[#This Row],[Close]]=MaxClose,tblAEX[[#This Row],[Close]],NA())</f>
        <v>#N/A</v>
      </c>
    </row>
    <row r="3010" spans="1:9" x14ac:dyDescent="0.25">
      <c r="A3010" s="1">
        <v>40821</v>
      </c>
      <c r="B3010">
        <v>275.05</v>
      </c>
      <c r="C3010">
        <v>278.42</v>
      </c>
      <c r="D3010">
        <v>272.39</v>
      </c>
      <c r="E3010">
        <v>278.08999999999997</v>
      </c>
      <c r="F3010">
        <f>IF(tblAEX[[#This Row],[Datum]]&lt;=INDEX(tblRecessie[Eind],MATCH(tblAEX[[#This Row],[Datum]],tblRecessie[Start])),1,NA())</f>
        <v>1</v>
      </c>
      <c r="G3010" s="3">
        <f>tblAEX[[#This Row],[Close]]/INDEX(tblAEX[Close],MATCH(EDATE(tblAEX[[#This Row],[Datum]],-12),tblAEX[Datum]))-1</f>
        <v>-0.16995492940930668</v>
      </c>
      <c r="H3010" t="e">
        <f ca="1">IF(tblAEX[[#This Row],[Close]]=MinClose,tblAEX[[#This Row],[Close]],NA())</f>
        <v>#N/A</v>
      </c>
      <c r="I3010" t="e">
        <f ca="1">IF(tblAEX[[#This Row],[Close]]=MaxClose,tblAEX[[#This Row],[Close]],NA())</f>
        <v>#N/A</v>
      </c>
    </row>
    <row r="3011" spans="1:9" x14ac:dyDescent="0.25">
      <c r="A3011" s="1">
        <v>40822</v>
      </c>
      <c r="B3011">
        <v>279.82</v>
      </c>
      <c r="C3011">
        <v>285.81</v>
      </c>
      <c r="D3011">
        <v>278.74</v>
      </c>
      <c r="E3011">
        <v>285.81</v>
      </c>
      <c r="F3011">
        <f>IF(tblAEX[[#This Row],[Datum]]&lt;=INDEX(tblRecessie[Eind],MATCH(tblAEX[[#This Row],[Datum]],tblRecessie[Start])),1,NA())</f>
        <v>1</v>
      </c>
      <c r="G3011" s="3">
        <f>tblAEX[[#This Row],[Close]]/INDEX(tblAEX[Close],MATCH(EDATE(tblAEX[[#This Row],[Datum]],-12),tblAEX[Datum]))-1</f>
        <v>-0.15182360447517584</v>
      </c>
      <c r="H3011" t="e">
        <f ca="1">IF(tblAEX[[#This Row],[Close]]=MinClose,tblAEX[[#This Row],[Close]],NA())</f>
        <v>#N/A</v>
      </c>
      <c r="I3011" t="e">
        <f ca="1">IF(tblAEX[[#This Row],[Close]]=MaxClose,tblAEX[[#This Row],[Close]],NA())</f>
        <v>#N/A</v>
      </c>
    </row>
    <row r="3012" spans="1:9" x14ac:dyDescent="0.25">
      <c r="A3012" s="1">
        <v>40823</v>
      </c>
      <c r="B3012">
        <v>286.24</v>
      </c>
      <c r="C3012">
        <v>290.24</v>
      </c>
      <c r="D3012">
        <v>283.64</v>
      </c>
      <c r="E3012">
        <v>288.31</v>
      </c>
      <c r="F3012">
        <f>IF(tblAEX[[#This Row],[Datum]]&lt;=INDEX(tblRecessie[Eind],MATCH(tblAEX[[#This Row],[Datum]],tblRecessie[Start])),1,NA())</f>
        <v>1</v>
      </c>
      <c r="G3012" s="3">
        <f>tblAEX[[#This Row],[Close]]/INDEX(tblAEX[Close],MATCH(EDATE(tblAEX[[#This Row],[Datum]],-12),tblAEX[Datum]))-1</f>
        <v>-0.14617822134036196</v>
      </c>
      <c r="H3012" t="e">
        <f ca="1">IF(tblAEX[[#This Row],[Close]]=MinClose,tblAEX[[#This Row],[Close]],NA())</f>
        <v>#N/A</v>
      </c>
      <c r="I3012" t="e">
        <f ca="1">IF(tblAEX[[#This Row],[Close]]=MaxClose,tblAEX[[#This Row],[Close]],NA())</f>
        <v>#N/A</v>
      </c>
    </row>
    <row r="3013" spans="1:9" x14ac:dyDescent="0.25">
      <c r="A3013" s="1">
        <v>40826</v>
      </c>
      <c r="B3013">
        <v>289.92</v>
      </c>
      <c r="C3013">
        <v>293.89999999999998</v>
      </c>
      <c r="D3013">
        <v>287.70999999999998</v>
      </c>
      <c r="E3013">
        <v>293.33999999999997</v>
      </c>
      <c r="F3013">
        <f>IF(tblAEX[[#This Row],[Datum]]&lt;=INDEX(tblRecessie[Eind],MATCH(tblAEX[[#This Row],[Datum]],tblRecessie[Start])),1,NA())</f>
        <v>1</v>
      </c>
      <c r="G3013" s="3">
        <f>tblAEX[[#This Row],[Close]]/INDEX(tblAEX[Close],MATCH(EDATE(tblAEX[[#This Row],[Datum]],-12),tblAEX[Datum]))-1</f>
        <v>-0.12833922681484566</v>
      </c>
      <c r="H3013" t="e">
        <f ca="1">IF(tblAEX[[#This Row],[Close]]=MinClose,tblAEX[[#This Row],[Close]],NA())</f>
        <v>#N/A</v>
      </c>
      <c r="I3013" t="e">
        <f ca="1">IF(tblAEX[[#This Row],[Close]]=MaxClose,tblAEX[[#This Row],[Close]],NA())</f>
        <v>#N/A</v>
      </c>
    </row>
    <row r="3014" spans="1:9" x14ac:dyDescent="0.25">
      <c r="A3014" s="1">
        <v>40827</v>
      </c>
      <c r="B3014">
        <v>292.29000000000002</v>
      </c>
      <c r="C3014">
        <v>293.23</v>
      </c>
      <c r="D3014">
        <v>289.57</v>
      </c>
      <c r="E3014">
        <v>292.88</v>
      </c>
      <c r="F3014">
        <f>IF(tblAEX[[#This Row],[Datum]]&lt;=INDEX(tblRecessie[Eind],MATCH(tblAEX[[#This Row],[Datum]],tblRecessie[Start])),1,NA())</f>
        <v>1</v>
      </c>
      <c r="G3014" s="3">
        <f>tblAEX[[#This Row],[Close]]/INDEX(tblAEX[Close],MATCH(EDATE(tblAEX[[#This Row],[Datum]],-12),tblAEX[Datum]))-1</f>
        <v>-0.1310230239734157</v>
      </c>
      <c r="H3014" t="e">
        <f ca="1">IF(tblAEX[[#This Row],[Close]]=MinClose,tblAEX[[#This Row],[Close]],NA())</f>
        <v>#N/A</v>
      </c>
      <c r="I3014" t="e">
        <f ca="1">IF(tblAEX[[#This Row],[Close]]=MaxClose,tblAEX[[#This Row],[Close]],NA())</f>
        <v>#N/A</v>
      </c>
    </row>
    <row r="3015" spans="1:9" x14ac:dyDescent="0.25">
      <c r="A3015" s="1">
        <v>40828</v>
      </c>
      <c r="B3015">
        <v>292.27</v>
      </c>
      <c r="C3015">
        <v>300.79000000000002</v>
      </c>
      <c r="D3015">
        <v>291.06</v>
      </c>
      <c r="E3015">
        <v>300.14</v>
      </c>
      <c r="F3015">
        <f>IF(tblAEX[[#This Row],[Datum]]&lt;=INDEX(tblRecessie[Eind],MATCH(tblAEX[[#This Row],[Datum]],tblRecessie[Start])),1,NA())</f>
        <v>1</v>
      </c>
      <c r="G3015" s="3">
        <f>tblAEX[[#This Row],[Close]]/INDEX(tblAEX[Close],MATCH(EDATE(tblAEX[[#This Row],[Datum]],-12),tblAEX[Datum]))-1</f>
        <v>-0.1043003372228356</v>
      </c>
      <c r="H3015" t="e">
        <f ca="1">IF(tblAEX[[#This Row],[Close]]=MinClose,tblAEX[[#This Row],[Close]],NA())</f>
        <v>#N/A</v>
      </c>
      <c r="I3015" t="e">
        <f ca="1">IF(tblAEX[[#This Row],[Close]]=MaxClose,tblAEX[[#This Row],[Close]],NA())</f>
        <v>#N/A</v>
      </c>
    </row>
    <row r="3016" spans="1:9" x14ac:dyDescent="0.25">
      <c r="A3016" s="1">
        <v>40829</v>
      </c>
      <c r="B3016">
        <v>298.23</v>
      </c>
      <c r="C3016">
        <v>301.45</v>
      </c>
      <c r="D3016">
        <v>296.14</v>
      </c>
      <c r="E3016">
        <v>297.39</v>
      </c>
      <c r="F3016">
        <f>IF(tblAEX[[#This Row],[Datum]]&lt;=INDEX(tblRecessie[Eind],MATCH(tblAEX[[#This Row],[Datum]],tblRecessie[Start])),1,NA())</f>
        <v>1</v>
      </c>
      <c r="G3016" s="3">
        <f>tblAEX[[#This Row],[Close]]/INDEX(tblAEX[Close],MATCH(EDATE(tblAEX[[#This Row],[Datum]],-12),tblAEX[Datum]))-1</f>
        <v>-0.12972609153693093</v>
      </c>
      <c r="H3016" t="e">
        <f ca="1">IF(tblAEX[[#This Row],[Close]]=MinClose,tblAEX[[#This Row],[Close]],NA())</f>
        <v>#N/A</v>
      </c>
      <c r="I3016" t="e">
        <f ca="1">IF(tblAEX[[#This Row],[Close]]=MaxClose,tblAEX[[#This Row],[Close]],NA())</f>
        <v>#N/A</v>
      </c>
    </row>
    <row r="3017" spans="1:9" x14ac:dyDescent="0.25">
      <c r="A3017" s="1">
        <v>40830</v>
      </c>
      <c r="B3017">
        <v>298.42</v>
      </c>
      <c r="C3017">
        <v>305.06</v>
      </c>
      <c r="D3017">
        <v>297.42</v>
      </c>
      <c r="E3017">
        <v>302.41000000000003</v>
      </c>
      <c r="F3017">
        <f>IF(tblAEX[[#This Row],[Datum]]&lt;=INDEX(tblRecessie[Eind],MATCH(tblAEX[[#This Row],[Datum]],tblRecessie[Start])),1,NA())</f>
        <v>1</v>
      </c>
      <c r="G3017" s="3">
        <f>tblAEX[[#This Row],[Close]]/INDEX(tblAEX[Close],MATCH(EDATE(tblAEX[[#This Row],[Datum]],-12),tblAEX[Datum]))-1</f>
        <v>-0.11402455102100595</v>
      </c>
      <c r="H3017" t="e">
        <f ca="1">IF(tblAEX[[#This Row],[Close]]=MinClose,tblAEX[[#This Row],[Close]],NA())</f>
        <v>#N/A</v>
      </c>
      <c r="I3017" t="e">
        <f ca="1">IF(tblAEX[[#This Row],[Close]]=MaxClose,tblAEX[[#This Row],[Close]],NA())</f>
        <v>#N/A</v>
      </c>
    </row>
    <row r="3018" spans="1:9" x14ac:dyDescent="0.25">
      <c r="A3018" s="1">
        <v>40833</v>
      </c>
      <c r="B3018">
        <v>305.22000000000003</v>
      </c>
      <c r="C3018">
        <v>307.52</v>
      </c>
      <c r="D3018">
        <v>297.75</v>
      </c>
      <c r="E3018">
        <v>299.24</v>
      </c>
      <c r="F3018">
        <f>IF(tblAEX[[#This Row],[Datum]]&lt;=INDEX(tblRecessie[Eind],MATCH(tblAEX[[#This Row],[Datum]],tblRecessie[Start])),1,NA())</f>
        <v>1</v>
      </c>
      <c r="G3018" s="3">
        <f>tblAEX[[#This Row],[Close]]/INDEX(tblAEX[Close],MATCH(EDATE(tblAEX[[#This Row],[Datum]],-12),tblAEX[Datum]))-1</f>
        <v>-0.12361985649436225</v>
      </c>
      <c r="H3018" t="e">
        <f ca="1">IF(tblAEX[[#This Row],[Close]]=MinClose,tblAEX[[#This Row],[Close]],NA())</f>
        <v>#N/A</v>
      </c>
      <c r="I3018" t="e">
        <f ca="1">IF(tblAEX[[#This Row],[Close]]=MaxClose,tblAEX[[#This Row],[Close]],NA())</f>
        <v>#N/A</v>
      </c>
    </row>
    <row r="3019" spans="1:9" x14ac:dyDescent="0.25">
      <c r="A3019" s="1">
        <v>40834</v>
      </c>
      <c r="B3019">
        <v>296.51</v>
      </c>
      <c r="C3019">
        <v>300.01</v>
      </c>
      <c r="D3019">
        <v>294.48</v>
      </c>
      <c r="E3019">
        <v>298.68</v>
      </c>
      <c r="F3019">
        <f>IF(tblAEX[[#This Row],[Datum]]&lt;=INDEX(tblRecessie[Eind],MATCH(tblAEX[[#This Row],[Datum]],tblRecessie[Start])),1,NA())</f>
        <v>1</v>
      </c>
      <c r="G3019" s="3">
        <f>tblAEX[[#This Row],[Close]]/INDEX(tblAEX[Close],MATCH(EDATE(tblAEX[[#This Row],[Datum]],-12),tblAEX[Datum]))-1</f>
        <v>-0.12595107105232362</v>
      </c>
      <c r="H3019" t="e">
        <f ca="1">IF(tblAEX[[#This Row],[Close]]=MinClose,tblAEX[[#This Row],[Close]],NA())</f>
        <v>#N/A</v>
      </c>
      <c r="I3019" t="e">
        <f ca="1">IF(tblAEX[[#This Row],[Close]]=MaxClose,tblAEX[[#This Row],[Close]],NA())</f>
        <v>#N/A</v>
      </c>
    </row>
    <row r="3020" spans="1:9" x14ac:dyDescent="0.25">
      <c r="A3020" s="1">
        <v>40835</v>
      </c>
      <c r="B3020">
        <v>301.08999999999997</v>
      </c>
      <c r="C3020">
        <v>304.2</v>
      </c>
      <c r="D3020">
        <v>299.89999999999998</v>
      </c>
      <c r="E3020">
        <v>301.68</v>
      </c>
      <c r="F3020">
        <f>IF(tblAEX[[#This Row],[Datum]]&lt;=INDEX(tblRecessie[Eind],MATCH(tblAEX[[#This Row],[Datum]],tblRecessie[Start])),1,NA())</f>
        <v>1</v>
      </c>
      <c r="G3020" s="3">
        <f>tblAEX[[#This Row],[Close]]/INDEX(tblAEX[Close],MATCH(EDATE(tblAEX[[#This Row],[Datum]],-12),tblAEX[Datum]))-1</f>
        <v>-0.11048208757187072</v>
      </c>
      <c r="H3020" t="e">
        <f ca="1">IF(tblAEX[[#This Row],[Close]]=MinClose,tblAEX[[#This Row],[Close]],NA())</f>
        <v>#N/A</v>
      </c>
      <c r="I3020" t="e">
        <f ca="1">IF(tblAEX[[#This Row],[Close]]=MaxClose,tblAEX[[#This Row],[Close]],NA())</f>
        <v>#N/A</v>
      </c>
    </row>
    <row r="3021" spans="1:9" x14ac:dyDescent="0.25">
      <c r="A3021" s="1">
        <v>40836</v>
      </c>
      <c r="B3021">
        <v>297.97000000000003</v>
      </c>
      <c r="C3021">
        <v>302.02999999999997</v>
      </c>
      <c r="D3021">
        <v>296.37</v>
      </c>
      <c r="E3021">
        <v>299.01</v>
      </c>
      <c r="F3021">
        <f>IF(tblAEX[[#This Row],[Datum]]&lt;=INDEX(tblRecessie[Eind],MATCH(tblAEX[[#This Row],[Datum]],tblRecessie[Start])),1,NA())</f>
        <v>1</v>
      </c>
      <c r="G3021" s="3">
        <f>tblAEX[[#This Row],[Close]]/INDEX(tblAEX[Close],MATCH(EDATE(tblAEX[[#This Row],[Datum]],-12),tblAEX[Datum]))-1</f>
        <v>-0.11980807159047424</v>
      </c>
      <c r="H3021" t="e">
        <f ca="1">IF(tblAEX[[#This Row],[Close]]=MinClose,tblAEX[[#This Row],[Close]],NA())</f>
        <v>#N/A</v>
      </c>
      <c r="I3021" t="e">
        <f ca="1">IF(tblAEX[[#This Row],[Close]]=MaxClose,tblAEX[[#This Row],[Close]],NA())</f>
        <v>#N/A</v>
      </c>
    </row>
    <row r="3022" spans="1:9" x14ac:dyDescent="0.25">
      <c r="A3022" s="1">
        <v>40837</v>
      </c>
      <c r="B3022">
        <v>300.70999999999998</v>
      </c>
      <c r="C3022">
        <v>305.83999999999997</v>
      </c>
      <c r="D3022">
        <v>299.39999999999998</v>
      </c>
      <c r="E3022">
        <v>305.7</v>
      </c>
      <c r="F3022">
        <f>IF(tblAEX[[#This Row],[Datum]]&lt;=INDEX(tblRecessie[Eind],MATCH(tblAEX[[#This Row],[Datum]],tblRecessie[Start])),1,NA())</f>
        <v>1</v>
      </c>
      <c r="G3022" s="3">
        <f>tblAEX[[#This Row],[Close]]/INDEX(tblAEX[Close],MATCH(EDATE(tblAEX[[#This Row],[Datum]],-12),tblAEX[Datum]))-1</f>
        <v>-0.10593121197941047</v>
      </c>
      <c r="H3022" t="e">
        <f ca="1">IF(tblAEX[[#This Row],[Close]]=MinClose,tblAEX[[#This Row],[Close]],NA())</f>
        <v>#N/A</v>
      </c>
      <c r="I3022" t="e">
        <f ca="1">IF(tblAEX[[#This Row],[Close]]=MaxClose,tblAEX[[#This Row],[Close]],NA())</f>
        <v>#N/A</v>
      </c>
    </row>
    <row r="3023" spans="1:9" x14ac:dyDescent="0.25">
      <c r="A3023" s="1">
        <v>40840</v>
      </c>
      <c r="B3023">
        <v>307.26</v>
      </c>
      <c r="C3023">
        <v>308.70999999999998</v>
      </c>
      <c r="D3023">
        <v>303.57</v>
      </c>
      <c r="E3023">
        <v>308.32</v>
      </c>
      <c r="F3023">
        <f>IF(tblAEX[[#This Row],[Datum]]&lt;=INDEX(tblRecessie[Eind],MATCH(tblAEX[[#This Row],[Datum]],tblRecessie[Start])),1,NA())</f>
        <v>1</v>
      </c>
      <c r="G3023" s="3">
        <f>tblAEX[[#This Row],[Close]]/INDEX(tblAEX[Close],MATCH(EDATE(tblAEX[[#This Row],[Datum]],-12),tblAEX[Datum]))-1</f>
        <v>-9.6021344592019275E-2</v>
      </c>
      <c r="H3023" t="e">
        <f ca="1">IF(tblAEX[[#This Row],[Close]]=MinClose,tblAEX[[#This Row],[Close]],NA())</f>
        <v>#N/A</v>
      </c>
      <c r="I3023" t="e">
        <f ca="1">IF(tblAEX[[#This Row],[Close]]=MaxClose,tblAEX[[#This Row],[Close]],NA())</f>
        <v>#N/A</v>
      </c>
    </row>
    <row r="3024" spans="1:9" x14ac:dyDescent="0.25">
      <c r="A3024" s="1">
        <v>40841</v>
      </c>
      <c r="B3024">
        <v>307.44</v>
      </c>
      <c r="C3024">
        <v>309.58999999999997</v>
      </c>
      <c r="D3024">
        <v>302.47000000000003</v>
      </c>
      <c r="E3024">
        <v>304.98</v>
      </c>
      <c r="F3024">
        <f>IF(tblAEX[[#This Row],[Datum]]&lt;=INDEX(tblRecessie[Eind],MATCH(tblAEX[[#This Row],[Datum]],tblRecessie[Start])),1,NA())</f>
        <v>1</v>
      </c>
      <c r="G3024" s="3">
        <f>tblAEX[[#This Row],[Close]]/INDEX(tblAEX[Close],MATCH(EDATE(tblAEX[[#This Row],[Datum]],-12),tblAEX[Datum]))-1</f>
        <v>-0.10962543426853111</v>
      </c>
      <c r="H3024" t="e">
        <f ca="1">IF(tblAEX[[#This Row],[Close]]=MinClose,tblAEX[[#This Row],[Close]],NA())</f>
        <v>#N/A</v>
      </c>
      <c r="I3024" t="e">
        <f ca="1">IF(tblAEX[[#This Row],[Close]]=MaxClose,tblAEX[[#This Row],[Close]],NA())</f>
        <v>#N/A</v>
      </c>
    </row>
    <row r="3025" spans="1:9" x14ac:dyDescent="0.25">
      <c r="A3025" s="1">
        <v>40842</v>
      </c>
      <c r="B3025">
        <v>304.93</v>
      </c>
      <c r="C3025">
        <v>307.93</v>
      </c>
      <c r="D3025">
        <v>301.64999999999998</v>
      </c>
      <c r="E3025">
        <v>303.83999999999997</v>
      </c>
      <c r="F3025">
        <f>IF(tblAEX[[#This Row],[Datum]]&lt;=INDEX(tblRecessie[Eind],MATCH(tblAEX[[#This Row],[Datum]],tblRecessie[Start])),1,NA())</f>
        <v>1</v>
      </c>
      <c r="G3025" s="3">
        <f>tblAEX[[#This Row],[Close]]/INDEX(tblAEX[Close],MATCH(EDATE(tblAEX[[#This Row],[Datum]],-12),tblAEX[Datum]))-1</f>
        <v>-0.10834605000586928</v>
      </c>
      <c r="H3025" t="e">
        <f ca="1">IF(tblAEX[[#This Row],[Close]]=MinClose,tblAEX[[#This Row],[Close]],NA())</f>
        <v>#N/A</v>
      </c>
      <c r="I3025" t="e">
        <f ca="1">IF(tblAEX[[#This Row],[Close]]=MaxClose,tblAEX[[#This Row],[Close]],NA())</f>
        <v>#N/A</v>
      </c>
    </row>
    <row r="3026" spans="1:9" x14ac:dyDescent="0.25">
      <c r="A3026" s="1">
        <v>40843</v>
      </c>
      <c r="B3026">
        <v>312.01</v>
      </c>
      <c r="C3026">
        <v>316.10000000000002</v>
      </c>
      <c r="D3026">
        <v>309.86</v>
      </c>
      <c r="E3026">
        <v>315.45</v>
      </c>
      <c r="F3026">
        <f>IF(tblAEX[[#This Row],[Datum]]&lt;=INDEX(tblRecessie[Eind],MATCH(tblAEX[[#This Row],[Datum]],tblRecessie[Start])),1,NA())</f>
        <v>1</v>
      </c>
      <c r="G3026" s="3">
        <f>tblAEX[[#This Row],[Close]]/INDEX(tblAEX[Close],MATCH(EDATE(tblAEX[[#This Row],[Datum]],-12),tblAEX[Datum]))-1</f>
        <v>-6.6688363561052122E-2</v>
      </c>
      <c r="H3026" t="e">
        <f ca="1">IF(tblAEX[[#This Row],[Close]]=MinClose,tblAEX[[#This Row],[Close]],NA())</f>
        <v>#N/A</v>
      </c>
      <c r="I3026" t="e">
        <f ca="1">IF(tblAEX[[#This Row],[Close]]=MaxClose,tblAEX[[#This Row],[Close]],NA())</f>
        <v>#N/A</v>
      </c>
    </row>
    <row r="3027" spans="1:9" x14ac:dyDescent="0.25">
      <c r="A3027" s="1">
        <v>40844</v>
      </c>
      <c r="B3027">
        <v>316.99</v>
      </c>
      <c r="C3027">
        <v>318.18</v>
      </c>
      <c r="D3027">
        <v>311.11</v>
      </c>
      <c r="E3027">
        <v>313.01</v>
      </c>
      <c r="F3027">
        <f>IF(tblAEX[[#This Row],[Datum]]&lt;=INDEX(tblRecessie[Eind],MATCH(tblAEX[[#This Row],[Datum]],tblRecessie[Start])),1,NA())</f>
        <v>1</v>
      </c>
      <c r="G3027" s="3">
        <f>tblAEX[[#This Row],[Close]]/INDEX(tblAEX[Close],MATCH(EDATE(tblAEX[[#This Row],[Datum]],-12),tblAEX[Datum]))-1</f>
        <v>-7.4208813960366826E-2</v>
      </c>
      <c r="H3027" t="e">
        <f ca="1">IF(tblAEX[[#This Row],[Close]]=MinClose,tblAEX[[#This Row],[Close]],NA())</f>
        <v>#N/A</v>
      </c>
      <c r="I3027" t="e">
        <f ca="1">IF(tblAEX[[#This Row],[Close]]=MaxClose,tblAEX[[#This Row],[Close]],NA())</f>
        <v>#N/A</v>
      </c>
    </row>
    <row r="3028" spans="1:9" x14ac:dyDescent="0.25">
      <c r="A3028" s="1">
        <v>40847</v>
      </c>
      <c r="B3028">
        <v>310.36</v>
      </c>
      <c r="C3028">
        <v>311.95999999999998</v>
      </c>
      <c r="D3028">
        <v>307.5</v>
      </c>
      <c r="E3028">
        <v>307.5</v>
      </c>
      <c r="F3028">
        <f>IF(tblAEX[[#This Row],[Datum]]&lt;=INDEX(tblRecessie[Eind],MATCH(tblAEX[[#This Row],[Datum]],tblRecessie[Start])),1,NA())</f>
        <v>1</v>
      </c>
      <c r="G3028" s="3">
        <f>tblAEX[[#This Row],[Close]]/INDEX(tblAEX[Close],MATCH(EDATE(tblAEX[[#This Row],[Datum]],-12),tblAEX[Datum]))-1</f>
        <v>-8.8159416422026515E-2</v>
      </c>
      <c r="H3028" t="e">
        <f ca="1">IF(tblAEX[[#This Row],[Close]]=MinClose,tblAEX[[#This Row],[Close]],NA())</f>
        <v>#N/A</v>
      </c>
      <c r="I3028" t="e">
        <f ca="1">IF(tblAEX[[#This Row],[Close]]=MaxClose,tblAEX[[#This Row],[Close]],NA())</f>
        <v>#N/A</v>
      </c>
    </row>
    <row r="3029" spans="1:9" x14ac:dyDescent="0.25">
      <c r="A3029" s="1">
        <v>40848</v>
      </c>
      <c r="B3029">
        <v>301.02</v>
      </c>
      <c r="C3029">
        <v>301.13</v>
      </c>
      <c r="D3029">
        <v>292.63</v>
      </c>
      <c r="E3029">
        <v>296.19</v>
      </c>
      <c r="F3029">
        <f>IF(tblAEX[[#This Row],[Datum]]&lt;=INDEX(tblRecessie[Eind],MATCH(tblAEX[[#This Row],[Datum]],tblRecessie[Start])),1,NA())</f>
        <v>1</v>
      </c>
      <c r="G3029" s="3">
        <f>tblAEX[[#This Row],[Close]]/INDEX(tblAEX[Close],MATCH(EDATE(tblAEX[[#This Row],[Datum]],-12),tblAEX[Datum]))-1</f>
        <v>-0.12718432297038462</v>
      </c>
      <c r="H3029" t="e">
        <f ca="1">IF(tblAEX[[#This Row],[Close]]=MinClose,tblAEX[[#This Row],[Close]],NA())</f>
        <v>#N/A</v>
      </c>
      <c r="I3029" t="e">
        <f ca="1">IF(tblAEX[[#This Row],[Close]]=MaxClose,tblAEX[[#This Row],[Close]],NA())</f>
        <v>#N/A</v>
      </c>
    </row>
    <row r="3030" spans="1:9" x14ac:dyDescent="0.25">
      <c r="A3030" s="1">
        <v>40849</v>
      </c>
      <c r="B3030">
        <v>298.85000000000002</v>
      </c>
      <c r="C3030">
        <v>298.92</v>
      </c>
      <c r="D3030">
        <v>293.02999999999997</v>
      </c>
      <c r="E3030">
        <v>298.20999999999998</v>
      </c>
      <c r="F3030">
        <f>IF(tblAEX[[#This Row],[Datum]]&lt;=INDEX(tblRecessie[Eind],MATCH(tblAEX[[#This Row],[Datum]],tblRecessie[Start])),1,NA())</f>
        <v>1</v>
      </c>
      <c r="G3030" s="3">
        <f>tblAEX[[#This Row],[Close]]/INDEX(tblAEX[Close],MATCH(EDATE(tblAEX[[#This Row],[Datum]],-12),tblAEX[Datum]))-1</f>
        <v>-0.12809192444886264</v>
      </c>
      <c r="H3030" t="e">
        <f ca="1">IF(tblAEX[[#This Row],[Close]]=MinClose,tblAEX[[#This Row],[Close]],NA())</f>
        <v>#N/A</v>
      </c>
      <c r="I3030" t="e">
        <f ca="1">IF(tblAEX[[#This Row],[Close]]=MaxClose,tblAEX[[#This Row],[Close]],NA())</f>
        <v>#N/A</v>
      </c>
    </row>
    <row r="3031" spans="1:9" x14ac:dyDescent="0.25">
      <c r="A3031" s="1">
        <v>40850</v>
      </c>
      <c r="B3031">
        <v>292.83</v>
      </c>
      <c r="C3031">
        <v>305.32</v>
      </c>
      <c r="D3031">
        <v>292.51</v>
      </c>
      <c r="E3031">
        <v>304.5</v>
      </c>
      <c r="F3031">
        <f>IF(tblAEX[[#This Row],[Datum]]&lt;=INDEX(tblRecessie[Eind],MATCH(tblAEX[[#This Row],[Datum]],tblRecessie[Start])),1,NA())</f>
        <v>1</v>
      </c>
      <c r="G3031" s="3">
        <f>tblAEX[[#This Row],[Close]]/INDEX(tblAEX[Close],MATCH(EDATE(tblAEX[[#This Row],[Datum]],-12),tblAEX[Datum]))-1</f>
        <v>-0.10190237428107951</v>
      </c>
      <c r="H3031" t="e">
        <f ca="1">IF(tblAEX[[#This Row],[Close]]=MinClose,tblAEX[[#This Row],[Close]],NA())</f>
        <v>#N/A</v>
      </c>
      <c r="I3031" t="e">
        <f ca="1">IF(tblAEX[[#This Row],[Close]]=MaxClose,tblAEX[[#This Row],[Close]],NA())</f>
        <v>#N/A</v>
      </c>
    </row>
    <row r="3032" spans="1:9" x14ac:dyDescent="0.25">
      <c r="A3032" s="1">
        <v>40851</v>
      </c>
      <c r="B3032">
        <v>306.39</v>
      </c>
      <c r="C3032">
        <v>306.87</v>
      </c>
      <c r="D3032">
        <v>300.3</v>
      </c>
      <c r="E3032">
        <v>301.97000000000003</v>
      </c>
      <c r="F3032">
        <f>IF(tblAEX[[#This Row],[Datum]]&lt;=INDEX(tblRecessie[Eind],MATCH(tblAEX[[#This Row],[Datum]],tblRecessie[Start])),1,NA())</f>
        <v>1</v>
      </c>
      <c r="G3032" s="3">
        <f>tblAEX[[#This Row],[Close]]/INDEX(tblAEX[Close],MATCH(EDATE(tblAEX[[#This Row],[Datum]],-12),tblAEX[Datum]))-1</f>
        <v>-0.12510502679994195</v>
      </c>
      <c r="H3032" t="e">
        <f ca="1">IF(tblAEX[[#This Row],[Close]]=MinClose,tblAEX[[#This Row],[Close]],NA())</f>
        <v>#N/A</v>
      </c>
      <c r="I3032" t="e">
        <f ca="1">IF(tblAEX[[#This Row],[Close]]=MaxClose,tblAEX[[#This Row],[Close]],NA())</f>
        <v>#N/A</v>
      </c>
    </row>
    <row r="3033" spans="1:9" x14ac:dyDescent="0.25">
      <c r="A3033" s="1">
        <v>40854</v>
      </c>
      <c r="B3033">
        <v>299.77</v>
      </c>
      <c r="C3033">
        <v>302.47000000000003</v>
      </c>
      <c r="D3033">
        <v>296.41000000000003</v>
      </c>
      <c r="E3033">
        <v>299.75</v>
      </c>
      <c r="F3033">
        <f>IF(tblAEX[[#This Row],[Datum]]&lt;=INDEX(tblRecessie[Eind],MATCH(tblAEX[[#This Row],[Datum]],tblRecessie[Start])),1,NA())</f>
        <v>1</v>
      </c>
      <c r="G3033" s="3">
        <f>tblAEX[[#This Row],[Close]]/INDEX(tblAEX[Close],MATCH(EDATE(tblAEX[[#This Row],[Datum]],-12),tblAEX[Datum]))-1</f>
        <v>-0.13591813202652059</v>
      </c>
      <c r="H3033" t="e">
        <f ca="1">IF(tblAEX[[#This Row],[Close]]=MinClose,tblAEX[[#This Row],[Close]],NA())</f>
        <v>#N/A</v>
      </c>
      <c r="I3033" t="e">
        <f ca="1">IF(tblAEX[[#This Row],[Close]]=MaxClose,tblAEX[[#This Row],[Close]],NA())</f>
        <v>#N/A</v>
      </c>
    </row>
    <row r="3034" spans="1:9" x14ac:dyDescent="0.25">
      <c r="A3034" s="1">
        <v>40855</v>
      </c>
      <c r="B3034">
        <v>300.3</v>
      </c>
      <c r="C3034">
        <v>308.19</v>
      </c>
      <c r="D3034">
        <v>300.07</v>
      </c>
      <c r="E3034">
        <v>303.98</v>
      </c>
      <c r="F3034">
        <f>IF(tblAEX[[#This Row],[Datum]]&lt;=INDEX(tblRecessie[Eind],MATCH(tblAEX[[#This Row],[Datum]],tblRecessie[Start])),1,NA())</f>
        <v>1</v>
      </c>
      <c r="G3034" s="3">
        <f>tblAEX[[#This Row],[Close]]/INDEX(tblAEX[Close],MATCH(EDATE(tblAEX[[#This Row],[Datum]],-12),tblAEX[Datum]))-1</f>
        <v>-0.12319363119790006</v>
      </c>
      <c r="H3034" t="e">
        <f ca="1">IF(tblAEX[[#This Row],[Close]]=MinClose,tblAEX[[#This Row],[Close]],NA())</f>
        <v>#N/A</v>
      </c>
      <c r="I3034" t="e">
        <f ca="1">IF(tblAEX[[#This Row],[Close]]=MaxClose,tblAEX[[#This Row],[Close]],NA())</f>
        <v>#N/A</v>
      </c>
    </row>
    <row r="3035" spans="1:9" x14ac:dyDescent="0.25">
      <c r="A3035" s="1">
        <v>40856</v>
      </c>
      <c r="B3035">
        <v>306.02999999999997</v>
      </c>
      <c r="C3035">
        <v>306.67</v>
      </c>
      <c r="D3035">
        <v>293.58999999999997</v>
      </c>
      <c r="E3035">
        <v>294.39999999999998</v>
      </c>
      <c r="F3035">
        <f>IF(tblAEX[[#This Row],[Datum]]&lt;=INDEX(tblRecessie[Eind],MATCH(tblAEX[[#This Row],[Datum]],tblRecessie[Start])),1,NA())</f>
        <v>1</v>
      </c>
      <c r="G3035" s="3">
        <f>tblAEX[[#This Row],[Close]]/INDEX(tblAEX[Close],MATCH(EDATE(tblAEX[[#This Row],[Datum]],-12),tblAEX[Datum]))-1</f>
        <v>-0.15339046413987467</v>
      </c>
      <c r="H3035" t="e">
        <f ca="1">IF(tblAEX[[#This Row],[Close]]=MinClose,tblAEX[[#This Row],[Close]],NA())</f>
        <v>#N/A</v>
      </c>
      <c r="I3035" t="e">
        <f ca="1">IF(tblAEX[[#This Row],[Close]]=MaxClose,tblAEX[[#This Row],[Close]],NA())</f>
        <v>#N/A</v>
      </c>
    </row>
    <row r="3036" spans="1:9" x14ac:dyDescent="0.25">
      <c r="A3036" s="1">
        <v>40857</v>
      </c>
      <c r="B3036">
        <v>289.48</v>
      </c>
      <c r="C3036">
        <v>297.54000000000002</v>
      </c>
      <c r="D3036">
        <v>289.06</v>
      </c>
      <c r="E3036">
        <v>294.32</v>
      </c>
      <c r="F3036">
        <f>IF(tblAEX[[#This Row],[Datum]]&lt;=INDEX(tblRecessie[Eind],MATCH(tblAEX[[#This Row],[Datum]],tblRecessie[Start])),1,NA())</f>
        <v>1</v>
      </c>
      <c r="G3036" s="3">
        <f>tblAEX[[#This Row],[Close]]/INDEX(tblAEX[Close],MATCH(EDATE(tblAEX[[#This Row],[Datum]],-12),tblAEX[Datum]))-1</f>
        <v>-0.14958536796786959</v>
      </c>
      <c r="H3036" t="e">
        <f ca="1">IF(tblAEX[[#This Row],[Close]]=MinClose,tblAEX[[#This Row],[Close]],NA())</f>
        <v>#N/A</v>
      </c>
      <c r="I3036" t="e">
        <f ca="1">IF(tblAEX[[#This Row],[Close]]=MaxClose,tblAEX[[#This Row],[Close]],NA())</f>
        <v>#N/A</v>
      </c>
    </row>
    <row r="3037" spans="1:9" x14ac:dyDescent="0.25">
      <c r="A3037" s="1">
        <v>40858</v>
      </c>
      <c r="B3037">
        <v>295.19</v>
      </c>
      <c r="C3037">
        <v>301.73</v>
      </c>
      <c r="D3037">
        <v>294.19</v>
      </c>
      <c r="E3037">
        <v>300.98</v>
      </c>
      <c r="F3037">
        <f>IF(tblAEX[[#This Row],[Datum]]&lt;=INDEX(tblRecessie[Eind],MATCH(tblAEX[[#This Row],[Datum]],tblRecessie[Start])),1,NA())</f>
        <v>1</v>
      </c>
      <c r="G3037" s="3">
        <f>tblAEX[[#This Row],[Close]]/INDEX(tblAEX[Close],MATCH(EDATE(tblAEX[[#This Row],[Datum]],-12),tblAEX[Datum]))-1</f>
        <v>-0.12716410985123094</v>
      </c>
      <c r="H3037" t="e">
        <f ca="1">IF(tblAEX[[#This Row],[Close]]=MinClose,tblAEX[[#This Row],[Close]],NA())</f>
        <v>#N/A</v>
      </c>
      <c r="I3037" t="e">
        <f ca="1">IF(tblAEX[[#This Row],[Close]]=MaxClose,tblAEX[[#This Row],[Close]],NA())</f>
        <v>#N/A</v>
      </c>
    </row>
    <row r="3038" spans="1:9" x14ac:dyDescent="0.25">
      <c r="A3038" s="1">
        <v>40861</v>
      </c>
      <c r="B3038">
        <v>302.32</v>
      </c>
      <c r="C3038">
        <v>302.72000000000003</v>
      </c>
      <c r="D3038">
        <v>296.14999999999998</v>
      </c>
      <c r="E3038">
        <v>296.89999999999998</v>
      </c>
      <c r="F3038">
        <f>IF(tblAEX[[#This Row],[Datum]]&lt;=INDEX(tblRecessie[Eind],MATCH(tblAEX[[#This Row],[Datum]],tblRecessie[Start])),1,NA())</f>
        <v>1</v>
      </c>
      <c r="G3038" s="3">
        <f>tblAEX[[#This Row],[Close]]/INDEX(tblAEX[Close],MATCH(EDATE(tblAEX[[#This Row],[Datum]],-12),tblAEX[Datum]))-1</f>
        <v>-0.13490675990675993</v>
      </c>
      <c r="H3038" t="e">
        <f ca="1">IF(tblAEX[[#This Row],[Close]]=MinClose,tblAEX[[#This Row],[Close]],NA())</f>
        <v>#N/A</v>
      </c>
      <c r="I3038" t="e">
        <f ca="1">IF(tblAEX[[#This Row],[Close]]=MaxClose,tblAEX[[#This Row],[Close]],NA())</f>
        <v>#N/A</v>
      </c>
    </row>
    <row r="3039" spans="1:9" x14ac:dyDescent="0.25">
      <c r="A3039" s="1">
        <v>40862</v>
      </c>
      <c r="B3039">
        <v>294.82</v>
      </c>
      <c r="C3039">
        <v>296.79000000000002</v>
      </c>
      <c r="D3039">
        <v>290.04000000000002</v>
      </c>
      <c r="E3039">
        <v>292.93</v>
      </c>
      <c r="F3039">
        <f>IF(tblAEX[[#This Row],[Datum]]&lt;=INDEX(tblRecessie[Eind],MATCH(tblAEX[[#This Row],[Datum]],tblRecessie[Start])),1,NA())</f>
        <v>1</v>
      </c>
      <c r="G3039" s="3">
        <f>tblAEX[[#This Row],[Close]]/INDEX(tblAEX[Close],MATCH(EDATE(tblAEX[[#This Row],[Datum]],-12),tblAEX[Datum]))-1</f>
        <v>-0.15222990767805966</v>
      </c>
      <c r="H3039" t="e">
        <f ca="1">IF(tblAEX[[#This Row],[Close]]=MinClose,tblAEX[[#This Row],[Close]],NA())</f>
        <v>#N/A</v>
      </c>
      <c r="I3039" t="e">
        <f ca="1">IF(tblAEX[[#This Row],[Close]]=MaxClose,tblAEX[[#This Row],[Close]],NA())</f>
        <v>#N/A</v>
      </c>
    </row>
    <row r="3040" spans="1:9" x14ac:dyDescent="0.25">
      <c r="A3040" s="1">
        <v>40863</v>
      </c>
      <c r="B3040">
        <v>291.89</v>
      </c>
      <c r="C3040">
        <v>296.93</v>
      </c>
      <c r="D3040">
        <v>291.02</v>
      </c>
      <c r="E3040">
        <v>294.47000000000003</v>
      </c>
      <c r="F3040">
        <f>IF(tblAEX[[#This Row],[Datum]]&lt;=INDEX(tblRecessie[Eind],MATCH(tblAEX[[#This Row],[Datum]],tblRecessie[Start])),1,NA())</f>
        <v>1</v>
      </c>
      <c r="G3040" s="3">
        <f>tblAEX[[#This Row],[Close]]/INDEX(tblAEX[Close],MATCH(EDATE(tblAEX[[#This Row],[Datum]],-12),tblAEX[Datum]))-1</f>
        <v>-0.13189469650069263</v>
      </c>
      <c r="H3040" t="e">
        <f ca="1">IF(tblAEX[[#This Row],[Close]]=MinClose,tblAEX[[#This Row],[Close]],NA())</f>
        <v>#N/A</v>
      </c>
      <c r="I3040" t="e">
        <f ca="1">IF(tblAEX[[#This Row],[Close]]=MaxClose,tblAEX[[#This Row],[Close]],NA())</f>
        <v>#N/A</v>
      </c>
    </row>
    <row r="3041" spans="1:9" x14ac:dyDescent="0.25">
      <c r="A3041" s="1">
        <v>40864</v>
      </c>
      <c r="B3041">
        <v>293.16000000000003</v>
      </c>
      <c r="C3041">
        <v>294.33999999999997</v>
      </c>
      <c r="D3041">
        <v>288.95999999999998</v>
      </c>
      <c r="E3041">
        <v>290.20999999999998</v>
      </c>
      <c r="F3041">
        <f>IF(tblAEX[[#This Row],[Datum]]&lt;=INDEX(tblRecessie[Eind],MATCH(tblAEX[[#This Row],[Datum]],tblRecessie[Start])),1,NA())</f>
        <v>1</v>
      </c>
      <c r="G3041" s="3">
        <f>tblAEX[[#This Row],[Close]]/INDEX(tblAEX[Close],MATCH(EDATE(tblAEX[[#This Row],[Datum]],-12),tblAEX[Datum]))-1</f>
        <v>-0.150190336749634</v>
      </c>
      <c r="H3041" t="e">
        <f ca="1">IF(tblAEX[[#This Row],[Close]]=MinClose,tblAEX[[#This Row],[Close]],NA())</f>
        <v>#N/A</v>
      </c>
      <c r="I3041" t="e">
        <f ca="1">IF(tblAEX[[#This Row],[Close]]=MaxClose,tblAEX[[#This Row],[Close]],NA())</f>
        <v>#N/A</v>
      </c>
    </row>
    <row r="3042" spans="1:9" x14ac:dyDescent="0.25">
      <c r="A3042" s="1">
        <v>40865</v>
      </c>
      <c r="B3042">
        <v>288.23</v>
      </c>
      <c r="C3042">
        <v>292.25</v>
      </c>
      <c r="D3042">
        <v>287.43</v>
      </c>
      <c r="E3042">
        <v>288.01</v>
      </c>
      <c r="F3042">
        <f>IF(tblAEX[[#This Row],[Datum]]&lt;=INDEX(tblRecessie[Eind],MATCH(tblAEX[[#This Row],[Datum]],tblRecessie[Start])),1,NA())</f>
        <v>1</v>
      </c>
      <c r="G3042" s="3">
        <f>tblAEX[[#This Row],[Close]]/INDEX(tblAEX[Close],MATCH(EDATE(tblAEX[[#This Row],[Datum]],-12),tblAEX[Datum]))-1</f>
        <v>-0.16825020937418778</v>
      </c>
      <c r="H3042" t="e">
        <f ca="1">IF(tblAEX[[#This Row],[Close]]=MinClose,tblAEX[[#This Row],[Close]],NA())</f>
        <v>#N/A</v>
      </c>
      <c r="I3042" t="e">
        <f ca="1">IF(tblAEX[[#This Row],[Close]]=MaxClose,tblAEX[[#This Row],[Close]],NA())</f>
        <v>#N/A</v>
      </c>
    </row>
    <row r="3043" spans="1:9" x14ac:dyDescent="0.25">
      <c r="A3043" s="1">
        <v>40868</v>
      </c>
      <c r="B3043">
        <v>286.67</v>
      </c>
      <c r="C3043">
        <v>286.67</v>
      </c>
      <c r="D3043">
        <v>278.83</v>
      </c>
      <c r="E3043">
        <v>278.83999999999997</v>
      </c>
      <c r="F3043">
        <f>IF(tblAEX[[#This Row],[Datum]]&lt;=INDEX(tblRecessie[Eind],MATCH(tblAEX[[#This Row],[Datum]],tblRecessie[Start])),1,NA())</f>
        <v>1</v>
      </c>
      <c r="G3043" s="3">
        <f>tblAEX[[#This Row],[Close]]/INDEX(tblAEX[Close],MATCH(EDATE(tblAEX[[#This Row],[Datum]],-12),tblAEX[Datum]))-1</f>
        <v>-0.19078298218120615</v>
      </c>
      <c r="H3043" t="e">
        <f ca="1">IF(tblAEX[[#This Row],[Close]]=MinClose,tblAEX[[#This Row],[Close]],NA())</f>
        <v>#N/A</v>
      </c>
      <c r="I3043" t="e">
        <f ca="1">IF(tblAEX[[#This Row],[Close]]=MaxClose,tblAEX[[#This Row],[Close]],NA())</f>
        <v>#N/A</v>
      </c>
    </row>
    <row r="3044" spans="1:9" x14ac:dyDescent="0.25">
      <c r="A3044" s="1">
        <v>40869</v>
      </c>
      <c r="B3044">
        <v>281.12</v>
      </c>
      <c r="C3044">
        <v>281.79000000000002</v>
      </c>
      <c r="D3044">
        <v>276.91000000000003</v>
      </c>
      <c r="E3044">
        <v>276.91000000000003</v>
      </c>
      <c r="F3044">
        <f>IF(tblAEX[[#This Row],[Datum]]&lt;=INDEX(tblRecessie[Eind],MATCH(tblAEX[[#This Row],[Datum]],tblRecessie[Start])),1,NA())</f>
        <v>1</v>
      </c>
      <c r="G3044" s="3">
        <f>tblAEX[[#This Row],[Close]]/INDEX(tblAEX[Close],MATCH(EDATE(tblAEX[[#This Row],[Datum]],-12),tblAEX[Datum]))-1</f>
        <v>-0.19131475965188949</v>
      </c>
      <c r="H3044" t="e">
        <f ca="1">IF(tblAEX[[#This Row],[Close]]=MinClose,tblAEX[[#This Row],[Close]],NA())</f>
        <v>#N/A</v>
      </c>
      <c r="I3044" t="e">
        <f ca="1">IF(tblAEX[[#This Row],[Close]]=MaxClose,tblAEX[[#This Row],[Close]],NA())</f>
        <v>#N/A</v>
      </c>
    </row>
    <row r="3045" spans="1:9" x14ac:dyDescent="0.25">
      <c r="A3045" s="1">
        <v>40870</v>
      </c>
      <c r="B3045">
        <v>274.64999999999998</v>
      </c>
      <c r="C3045">
        <v>278.35000000000002</v>
      </c>
      <c r="D3045">
        <v>272.79000000000002</v>
      </c>
      <c r="E3045">
        <v>272.79000000000002</v>
      </c>
      <c r="F3045">
        <f>IF(tblAEX[[#This Row],[Datum]]&lt;=INDEX(tblRecessie[Eind],MATCH(tblAEX[[#This Row],[Datum]],tblRecessie[Start])),1,NA())</f>
        <v>1</v>
      </c>
      <c r="G3045" s="3">
        <f>tblAEX[[#This Row],[Close]]/INDEX(tblAEX[Close],MATCH(EDATE(tblAEX[[#This Row],[Datum]],-12),tblAEX[Datum]))-1</f>
        <v>-0.18526372379188805</v>
      </c>
      <c r="H3045" t="e">
        <f ca="1">IF(tblAEX[[#This Row],[Close]]=MinClose,tblAEX[[#This Row],[Close]],NA())</f>
        <v>#N/A</v>
      </c>
      <c r="I3045" t="e">
        <f ca="1">IF(tblAEX[[#This Row],[Close]]=MaxClose,tblAEX[[#This Row],[Close]],NA())</f>
        <v>#N/A</v>
      </c>
    </row>
    <row r="3046" spans="1:9" x14ac:dyDescent="0.25">
      <c r="A3046" s="1">
        <v>40871</v>
      </c>
      <c r="B3046">
        <v>274.33999999999997</v>
      </c>
      <c r="C3046">
        <v>276.39999999999998</v>
      </c>
      <c r="D3046">
        <v>270.07</v>
      </c>
      <c r="E3046">
        <v>271.61</v>
      </c>
      <c r="F3046">
        <f>IF(tblAEX[[#This Row],[Datum]]&lt;=INDEX(tblRecessie[Eind],MATCH(tblAEX[[#This Row],[Datum]],tblRecessie[Start])),1,NA())</f>
        <v>1</v>
      </c>
      <c r="G3046" s="3">
        <f>tblAEX[[#This Row],[Close]]/INDEX(tblAEX[Close],MATCH(EDATE(tblAEX[[#This Row],[Datum]],-12),tblAEX[Datum]))-1</f>
        <v>-0.19451364175563457</v>
      </c>
      <c r="H3046" t="e">
        <f ca="1">IF(tblAEX[[#This Row],[Close]]=MinClose,tblAEX[[#This Row],[Close]],NA())</f>
        <v>#N/A</v>
      </c>
      <c r="I3046" t="e">
        <f ca="1">IF(tblAEX[[#This Row],[Close]]=MaxClose,tblAEX[[#This Row],[Close]],NA())</f>
        <v>#N/A</v>
      </c>
    </row>
    <row r="3047" spans="1:9" x14ac:dyDescent="0.25">
      <c r="A3047" s="1">
        <v>40872</v>
      </c>
      <c r="B3047">
        <v>271</v>
      </c>
      <c r="C3047">
        <v>275.20999999999998</v>
      </c>
      <c r="D3047">
        <v>268.74</v>
      </c>
      <c r="E3047">
        <v>274.37</v>
      </c>
      <c r="F3047">
        <f>IF(tblAEX[[#This Row],[Datum]]&lt;=INDEX(tblRecessie[Eind],MATCH(tblAEX[[#This Row],[Datum]],tblRecessie[Start])),1,NA())</f>
        <v>1</v>
      </c>
      <c r="G3047" s="3">
        <f>tblAEX[[#This Row],[Close]]/INDEX(tblAEX[Close],MATCH(EDATE(tblAEX[[#This Row],[Datum]],-12),tblAEX[Datum]))-1</f>
        <v>-0.19009947752162226</v>
      </c>
      <c r="H3047" t="e">
        <f ca="1">IF(tblAEX[[#This Row],[Close]]=MinClose,tblAEX[[#This Row],[Close]],NA())</f>
        <v>#N/A</v>
      </c>
      <c r="I3047" t="e">
        <f ca="1">IF(tblAEX[[#This Row],[Close]]=MaxClose,tblAEX[[#This Row],[Close]],NA())</f>
        <v>#N/A</v>
      </c>
    </row>
    <row r="3048" spans="1:9" x14ac:dyDescent="0.25">
      <c r="A3048" s="1">
        <v>40875</v>
      </c>
      <c r="B3048">
        <v>276.70999999999998</v>
      </c>
      <c r="C3048">
        <v>285.07</v>
      </c>
      <c r="D3048">
        <v>276.70999999999998</v>
      </c>
      <c r="E3048">
        <v>285.07</v>
      </c>
      <c r="F3048">
        <f>IF(tblAEX[[#This Row],[Datum]]&lt;=INDEX(tblRecessie[Eind],MATCH(tblAEX[[#This Row],[Datum]],tblRecessie[Start])),1,NA())</f>
        <v>1</v>
      </c>
      <c r="G3048" s="3">
        <f>tblAEX[[#This Row],[Close]]/INDEX(tblAEX[Close],MATCH(EDATE(tblAEX[[#This Row],[Datum]],-12),tblAEX[Datum]))-1</f>
        <v>-0.15223339082852549</v>
      </c>
      <c r="H3048" t="e">
        <f ca="1">IF(tblAEX[[#This Row],[Close]]=MinClose,tblAEX[[#This Row],[Close]],NA())</f>
        <v>#N/A</v>
      </c>
      <c r="I3048" t="e">
        <f ca="1">IF(tblAEX[[#This Row],[Close]]=MaxClose,tblAEX[[#This Row],[Close]],NA())</f>
        <v>#N/A</v>
      </c>
    </row>
    <row r="3049" spans="1:9" x14ac:dyDescent="0.25">
      <c r="A3049" s="1">
        <v>40876</v>
      </c>
      <c r="B3049">
        <v>284.14999999999998</v>
      </c>
      <c r="C3049">
        <v>287.69</v>
      </c>
      <c r="D3049">
        <v>282.14</v>
      </c>
      <c r="E3049">
        <v>287.55</v>
      </c>
      <c r="F3049">
        <f>IF(tblAEX[[#This Row],[Datum]]&lt;=INDEX(tblRecessie[Eind],MATCH(tblAEX[[#This Row],[Datum]],tblRecessie[Start])),1,NA())</f>
        <v>1</v>
      </c>
      <c r="G3049" s="3">
        <f>tblAEX[[#This Row],[Close]]/INDEX(tblAEX[Close],MATCH(EDATE(tblAEX[[#This Row],[Datum]],-12),tblAEX[Datum]))-1</f>
        <v>-0.12776412776412782</v>
      </c>
      <c r="H3049" t="e">
        <f ca="1">IF(tblAEX[[#This Row],[Close]]=MinClose,tblAEX[[#This Row],[Close]],NA())</f>
        <v>#N/A</v>
      </c>
      <c r="I3049" t="e">
        <f ca="1">IF(tblAEX[[#This Row],[Close]]=MaxClose,tblAEX[[#This Row],[Close]],NA())</f>
        <v>#N/A</v>
      </c>
    </row>
    <row r="3050" spans="1:9" x14ac:dyDescent="0.25">
      <c r="A3050" s="1">
        <v>40877</v>
      </c>
      <c r="B3050">
        <v>285.17</v>
      </c>
      <c r="C3050">
        <v>300.91000000000003</v>
      </c>
      <c r="D3050">
        <v>284.18</v>
      </c>
      <c r="E3050">
        <v>299.68</v>
      </c>
      <c r="F3050">
        <f>IF(tblAEX[[#This Row],[Datum]]&lt;=INDEX(tblRecessie[Eind],MATCH(tblAEX[[#This Row],[Datum]],tblRecessie[Start])),1,NA())</f>
        <v>1</v>
      </c>
      <c r="G3050" s="3">
        <f>tblAEX[[#This Row],[Close]]/INDEX(tblAEX[Close],MATCH(EDATE(tblAEX[[#This Row],[Datum]],-12),tblAEX[Datum]))-1</f>
        <v>-8.4695030695458362E-2</v>
      </c>
      <c r="H3050" t="e">
        <f ca="1">IF(tblAEX[[#This Row],[Close]]=MinClose,tblAEX[[#This Row],[Close]],NA())</f>
        <v>#N/A</v>
      </c>
      <c r="I3050" t="e">
        <f ca="1">IF(tblAEX[[#This Row],[Close]]=MaxClose,tblAEX[[#This Row],[Close]],NA())</f>
        <v>#N/A</v>
      </c>
    </row>
    <row r="3051" spans="1:9" x14ac:dyDescent="0.25">
      <c r="A3051" s="1">
        <v>40878</v>
      </c>
      <c r="B3051">
        <v>300.14</v>
      </c>
      <c r="C3051">
        <v>300.27999999999997</v>
      </c>
      <c r="D3051">
        <v>296.82</v>
      </c>
      <c r="E3051">
        <v>296.97000000000003</v>
      </c>
      <c r="F3051">
        <f>IF(tblAEX[[#This Row],[Datum]]&lt;=INDEX(tblRecessie[Eind],MATCH(tblAEX[[#This Row],[Datum]],tblRecessie[Start])),1,NA())</f>
        <v>1</v>
      </c>
      <c r="G3051" s="3">
        <f>tblAEX[[#This Row],[Close]]/INDEX(tblAEX[Close],MATCH(EDATE(tblAEX[[#This Row],[Datum]],-12),tblAEX[Datum]))-1</f>
        <v>-0.1156343061346039</v>
      </c>
      <c r="H3051" t="e">
        <f ca="1">IF(tblAEX[[#This Row],[Close]]=MinClose,tblAEX[[#This Row],[Close]],NA())</f>
        <v>#N/A</v>
      </c>
      <c r="I3051" t="e">
        <f ca="1">IF(tblAEX[[#This Row],[Close]]=MaxClose,tblAEX[[#This Row],[Close]],NA())</f>
        <v>#N/A</v>
      </c>
    </row>
    <row r="3052" spans="1:9" x14ac:dyDescent="0.25">
      <c r="A3052" s="1">
        <v>40879</v>
      </c>
      <c r="B3052">
        <v>300.45999999999998</v>
      </c>
      <c r="C3052">
        <v>303.82</v>
      </c>
      <c r="D3052">
        <v>299.77</v>
      </c>
      <c r="E3052">
        <v>300.77</v>
      </c>
      <c r="F3052">
        <f>IF(tblAEX[[#This Row],[Datum]]&lt;=INDEX(tblRecessie[Eind],MATCH(tblAEX[[#This Row],[Datum]],tblRecessie[Start])),1,NA())</f>
        <v>1</v>
      </c>
      <c r="G3052" s="3">
        <f>tblAEX[[#This Row],[Close]]/INDEX(tblAEX[Close],MATCH(EDATE(tblAEX[[#This Row],[Datum]],-12),tblAEX[Datum]))-1</f>
        <v>-0.11913896617367115</v>
      </c>
      <c r="H3052" t="e">
        <f ca="1">IF(tblAEX[[#This Row],[Close]]=MinClose,tblAEX[[#This Row],[Close]],NA())</f>
        <v>#N/A</v>
      </c>
      <c r="I3052" t="e">
        <f ca="1">IF(tblAEX[[#This Row],[Close]]=MaxClose,tblAEX[[#This Row],[Close]],NA())</f>
        <v>#N/A</v>
      </c>
    </row>
    <row r="3053" spans="1:9" x14ac:dyDescent="0.25">
      <c r="A3053" s="1">
        <v>40882</v>
      </c>
      <c r="B3053">
        <v>303.5</v>
      </c>
      <c r="C3053">
        <v>306.75</v>
      </c>
      <c r="D3053">
        <v>301.94</v>
      </c>
      <c r="E3053">
        <v>305.10000000000002</v>
      </c>
      <c r="F3053">
        <f>IF(tblAEX[[#This Row],[Datum]]&lt;=INDEX(tblRecessie[Eind],MATCH(tblAEX[[#This Row],[Datum]],tblRecessie[Start])),1,NA())</f>
        <v>1</v>
      </c>
      <c r="G3053" s="3">
        <f>tblAEX[[#This Row],[Close]]/INDEX(tblAEX[Close],MATCH(EDATE(tblAEX[[#This Row],[Datum]],-12),tblAEX[Datum]))-1</f>
        <v>-0.10839007568894465</v>
      </c>
      <c r="H3053" t="e">
        <f ca="1">IF(tblAEX[[#This Row],[Close]]=MinClose,tblAEX[[#This Row],[Close]],NA())</f>
        <v>#N/A</v>
      </c>
      <c r="I3053" t="e">
        <f ca="1">IF(tblAEX[[#This Row],[Close]]=MaxClose,tblAEX[[#This Row],[Close]],NA())</f>
        <v>#N/A</v>
      </c>
    </row>
    <row r="3054" spans="1:9" x14ac:dyDescent="0.25">
      <c r="A3054" s="1">
        <v>40883</v>
      </c>
      <c r="B3054">
        <v>302.58</v>
      </c>
      <c r="C3054">
        <v>306.27999999999997</v>
      </c>
      <c r="D3054">
        <v>302.58</v>
      </c>
      <c r="E3054">
        <v>304.8</v>
      </c>
      <c r="F3054">
        <f>IF(tblAEX[[#This Row],[Datum]]&lt;=INDEX(tblRecessie[Eind],MATCH(tblAEX[[#This Row],[Datum]],tblRecessie[Start])),1,NA())</f>
        <v>1</v>
      </c>
      <c r="G3054" s="3">
        <f>tblAEX[[#This Row],[Close]]/INDEX(tblAEX[Close],MATCH(EDATE(tblAEX[[#This Row],[Datum]],-12),tblAEX[Datum]))-1</f>
        <v>-0.10965706607466252</v>
      </c>
      <c r="H3054" t="e">
        <f ca="1">IF(tblAEX[[#This Row],[Close]]=MinClose,tblAEX[[#This Row],[Close]],NA())</f>
        <v>#N/A</v>
      </c>
      <c r="I3054" t="e">
        <f ca="1">IF(tblAEX[[#This Row],[Close]]=MaxClose,tblAEX[[#This Row],[Close]],NA())</f>
        <v>#N/A</v>
      </c>
    </row>
    <row r="3055" spans="1:9" x14ac:dyDescent="0.25">
      <c r="A3055" s="1">
        <v>40884</v>
      </c>
      <c r="B3055">
        <v>308.26</v>
      </c>
      <c r="C3055">
        <v>309.13</v>
      </c>
      <c r="D3055">
        <v>300.63</v>
      </c>
      <c r="E3055">
        <v>304.31</v>
      </c>
      <c r="F3055">
        <f>IF(tblAEX[[#This Row],[Datum]]&lt;=INDEX(tblRecessie[Eind],MATCH(tblAEX[[#This Row],[Datum]],tblRecessie[Start])),1,NA())</f>
        <v>1</v>
      </c>
      <c r="G3055" s="3">
        <f>tblAEX[[#This Row],[Close]]/INDEX(tblAEX[Close],MATCH(EDATE(tblAEX[[#This Row],[Datum]],-12),tblAEX[Datum]))-1</f>
        <v>-0.12102481153057387</v>
      </c>
      <c r="H3055" t="e">
        <f ca="1">IF(tblAEX[[#This Row],[Close]]=MinClose,tblAEX[[#This Row],[Close]],NA())</f>
        <v>#N/A</v>
      </c>
      <c r="I3055" t="e">
        <f ca="1">IF(tblAEX[[#This Row],[Close]]=MaxClose,tblAEX[[#This Row],[Close]],NA())</f>
        <v>#N/A</v>
      </c>
    </row>
    <row r="3056" spans="1:9" x14ac:dyDescent="0.25">
      <c r="A3056" s="1">
        <v>40885</v>
      </c>
      <c r="B3056">
        <v>306</v>
      </c>
      <c r="C3056">
        <v>307.56</v>
      </c>
      <c r="D3056">
        <v>299.79000000000002</v>
      </c>
      <c r="E3056">
        <v>299.79000000000002</v>
      </c>
      <c r="F3056">
        <f>IF(tblAEX[[#This Row],[Datum]]&lt;=INDEX(tblRecessie[Eind],MATCH(tblAEX[[#This Row],[Datum]],tblRecessie[Start])),1,NA())</f>
        <v>1</v>
      </c>
      <c r="G3056" s="3">
        <f>tblAEX[[#This Row],[Close]]/INDEX(tblAEX[Close],MATCH(EDATE(tblAEX[[#This Row],[Datum]],-12),tblAEX[Datum]))-1</f>
        <v>-0.13535417628057222</v>
      </c>
      <c r="H3056" t="e">
        <f ca="1">IF(tblAEX[[#This Row],[Close]]=MinClose,tblAEX[[#This Row],[Close]],NA())</f>
        <v>#N/A</v>
      </c>
      <c r="I3056" t="e">
        <f ca="1">IF(tblAEX[[#This Row],[Close]]=MaxClose,tblAEX[[#This Row],[Close]],NA())</f>
        <v>#N/A</v>
      </c>
    </row>
    <row r="3057" spans="1:9" x14ac:dyDescent="0.25">
      <c r="A3057" s="1">
        <v>40886</v>
      </c>
      <c r="B3057">
        <v>297.49</v>
      </c>
      <c r="C3057">
        <v>305.83</v>
      </c>
      <c r="D3057">
        <v>297.31</v>
      </c>
      <c r="E3057">
        <v>304.58</v>
      </c>
      <c r="F3057">
        <f>IF(tblAEX[[#This Row],[Datum]]&lt;=INDEX(tblRecessie[Eind],MATCH(tblAEX[[#This Row],[Datum]],tblRecessie[Start])),1,NA())</f>
        <v>1</v>
      </c>
      <c r="G3057" s="3">
        <f>tblAEX[[#This Row],[Close]]/INDEX(tblAEX[Close],MATCH(EDATE(tblAEX[[#This Row],[Datum]],-12),tblAEX[Datum]))-1</f>
        <v>-0.12822714522869083</v>
      </c>
      <c r="H3057" t="e">
        <f ca="1">IF(tblAEX[[#This Row],[Close]]=MinClose,tblAEX[[#This Row],[Close]],NA())</f>
        <v>#N/A</v>
      </c>
      <c r="I3057" t="e">
        <f ca="1">IF(tblAEX[[#This Row],[Close]]=MaxClose,tblAEX[[#This Row],[Close]],NA())</f>
        <v>#N/A</v>
      </c>
    </row>
    <row r="3058" spans="1:9" x14ac:dyDescent="0.25">
      <c r="A3058" s="1">
        <v>40889</v>
      </c>
      <c r="B3058">
        <v>302.87</v>
      </c>
      <c r="C3058">
        <v>303.08</v>
      </c>
      <c r="D3058">
        <v>297.39</v>
      </c>
      <c r="E3058">
        <v>297.39</v>
      </c>
      <c r="F3058">
        <f>IF(tblAEX[[#This Row],[Datum]]&lt;=INDEX(tblRecessie[Eind],MATCH(tblAEX[[#This Row],[Datum]],tblRecessie[Start])),1,NA())</f>
        <v>1</v>
      </c>
      <c r="G3058" s="3">
        <f>tblAEX[[#This Row],[Close]]/INDEX(tblAEX[Close],MATCH(EDATE(tblAEX[[#This Row],[Datum]],-12),tblAEX[Datum]))-1</f>
        <v>-0.15082379143942204</v>
      </c>
      <c r="H3058" t="e">
        <f ca="1">IF(tblAEX[[#This Row],[Close]]=MinClose,tblAEX[[#This Row],[Close]],NA())</f>
        <v>#N/A</v>
      </c>
      <c r="I3058" t="e">
        <f ca="1">IF(tblAEX[[#This Row],[Close]]=MaxClose,tblAEX[[#This Row],[Close]],NA())</f>
        <v>#N/A</v>
      </c>
    </row>
    <row r="3059" spans="1:9" x14ac:dyDescent="0.25">
      <c r="A3059" s="1">
        <v>40890</v>
      </c>
      <c r="B3059">
        <v>297.55</v>
      </c>
      <c r="C3059">
        <v>300.85000000000002</v>
      </c>
      <c r="D3059">
        <v>296.14</v>
      </c>
      <c r="E3059">
        <v>298.56</v>
      </c>
      <c r="F3059">
        <f>IF(tblAEX[[#This Row],[Datum]]&lt;=INDEX(tblRecessie[Eind],MATCH(tblAEX[[#This Row],[Datum]],tblRecessie[Start])),1,NA())</f>
        <v>1</v>
      </c>
      <c r="G3059" s="3">
        <f>tblAEX[[#This Row],[Close]]/INDEX(tblAEX[Close],MATCH(EDATE(tblAEX[[#This Row],[Datum]],-12),tblAEX[Datum]))-1</f>
        <v>-0.15012809564474805</v>
      </c>
      <c r="H3059" t="e">
        <f ca="1">IF(tblAEX[[#This Row],[Close]]=MinClose,tblAEX[[#This Row],[Close]],NA())</f>
        <v>#N/A</v>
      </c>
      <c r="I3059" t="e">
        <f ca="1">IF(tblAEX[[#This Row],[Close]]=MaxClose,tblAEX[[#This Row],[Close]],NA())</f>
        <v>#N/A</v>
      </c>
    </row>
    <row r="3060" spans="1:9" x14ac:dyDescent="0.25">
      <c r="A3060" s="1">
        <v>40891</v>
      </c>
      <c r="B3060">
        <v>297.18</v>
      </c>
      <c r="C3060">
        <v>298.45999999999998</v>
      </c>
      <c r="D3060">
        <v>292.14999999999998</v>
      </c>
      <c r="E3060">
        <v>292.14999999999998</v>
      </c>
      <c r="F3060">
        <f>IF(tblAEX[[#This Row],[Datum]]&lt;=INDEX(tblRecessie[Eind],MATCH(tblAEX[[#This Row],[Datum]],tblRecessie[Start])),1,NA())</f>
        <v>1</v>
      </c>
      <c r="G3060" s="3">
        <f>tblAEX[[#This Row],[Close]]/INDEX(tblAEX[Close],MATCH(EDATE(tblAEX[[#This Row],[Datum]],-12),tblAEX[Datum]))-1</f>
        <v>-0.16960377465749532</v>
      </c>
      <c r="H3060" t="e">
        <f ca="1">IF(tblAEX[[#This Row],[Close]]=MinClose,tblAEX[[#This Row],[Close]],NA())</f>
        <v>#N/A</v>
      </c>
      <c r="I3060" t="e">
        <f ca="1">IF(tblAEX[[#This Row],[Close]]=MaxClose,tblAEX[[#This Row],[Close]],NA())</f>
        <v>#N/A</v>
      </c>
    </row>
    <row r="3061" spans="1:9" x14ac:dyDescent="0.25">
      <c r="A3061" s="1">
        <v>40892</v>
      </c>
      <c r="B3061">
        <v>293.01</v>
      </c>
      <c r="C3061">
        <v>296.54000000000002</v>
      </c>
      <c r="D3061">
        <v>292.11</v>
      </c>
      <c r="E3061">
        <v>294.62</v>
      </c>
      <c r="F3061">
        <f>IF(tblAEX[[#This Row],[Datum]]&lt;=INDEX(tblRecessie[Eind],MATCH(tblAEX[[#This Row],[Datum]],tblRecessie[Start])),1,NA())</f>
        <v>1</v>
      </c>
      <c r="G3061" s="3">
        <f>tblAEX[[#This Row],[Close]]/INDEX(tblAEX[Close],MATCH(EDATE(tblAEX[[#This Row],[Datum]],-12),tblAEX[Datum]))-1</f>
        <v>-0.16012429088628533</v>
      </c>
      <c r="H3061" t="e">
        <f ca="1">IF(tblAEX[[#This Row],[Close]]=MinClose,tblAEX[[#This Row],[Close]],NA())</f>
        <v>#N/A</v>
      </c>
      <c r="I3061" t="e">
        <f ca="1">IF(tblAEX[[#This Row],[Close]]=MaxClose,tblAEX[[#This Row],[Close]],NA())</f>
        <v>#N/A</v>
      </c>
    </row>
    <row r="3062" spans="1:9" x14ac:dyDescent="0.25">
      <c r="A3062" s="1">
        <v>40893</v>
      </c>
      <c r="B3062">
        <v>295.66000000000003</v>
      </c>
      <c r="C3062">
        <v>296.87</v>
      </c>
      <c r="D3062">
        <v>293.86</v>
      </c>
      <c r="E3062">
        <v>294.02999999999997</v>
      </c>
      <c r="F3062">
        <f>IF(tblAEX[[#This Row],[Datum]]&lt;=INDEX(tblRecessie[Eind],MATCH(tblAEX[[#This Row],[Datum]],tblRecessie[Start])),1,NA())</f>
        <v>1</v>
      </c>
      <c r="G3062" s="3">
        <f>tblAEX[[#This Row],[Close]]/INDEX(tblAEX[Close],MATCH(EDATE(tblAEX[[#This Row],[Datum]],-12),tblAEX[Datum]))-1</f>
        <v>-0.16440263726270321</v>
      </c>
      <c r="H3062" t="e">
        <f ca="1">IF(tblAEX[[#This Row],[Close]]=MinClose,tblAEX[[#This Row],[Close]],NA())</f>
        <v>#N/A</v>
      </c>
      <c r="I3062" t="e">
        <f ca="1">IF(tblAEX[[#This Row],[Close]]=MaxClose,tblAEX[[#This Row],[Close]],NA())</f>
        <v>#N/A</v>
      </c>
    </row>
    <row r="3063" spans="1:9" x14ac:dyDescent="0.25">
      <c r="A3063" s="1">
        <v>40896</v>
      </c>
      <c r="B3063">
        <v>291.8</v>
      </c>
      <c r="C3063">
        <v>296.8</v>
      </c>
      <c r="D3063">
        <v>291.35000000000002</v>
      </c>
      <c r="E3063">
        <v>293.89999999999998</v>
      </c>
      <c r="F3063">
        <f>IF(tblAEX[[#This Row],[Datum]]&lt;=INDEX(tblRecessie[Eind],MATCH(tblAEX[[#This Row],[Datum]],tblRecessie[Start])),1,NA())</f>
        <v>1</v>
      </c>
      <c r="G3063" s="3">
        <f>tblAEX[[#This Row],[Close]]/INDEX(tblAEX[Close],MATCH(EDATE(tblAEX[[#This Row],[Datum]],-12),tblAEX[Datum]))-1</f>
        <v>-0.16517540122141749</v>
      </c>
      <c r="H3063" t="e">
        <f ca="1">IF(tblAEX[[#This Row],[Close]]=MinClose,tblAEX[[#This Row],[Close]],NA())</f>
        <v>#N/A</v>
      </c>
      <c r="I3063" t="e">
        <f ca="1">IF(tblAEX[[#This Row],[Close]]=MaxClose,tblAEX[[#This Row],[Close]],NA())</f>
        <v>#N/A</v>
      </c>
    </row>
    <row r="3064" spans="1:9" x14ac:dyDescent="0.25">
      <c r="A3064" s="1">
        <v>40897</v>
      </c>
      <c r="B3064">
        <v>293.36</v>
      </c>
      <c r="C3064">
        <v>301.79000000000002</v>
      </c>
      <c r="D3064">
        <v>292.63</v>
      </c>
      <c r="E3064">
        <v>301.79000000000002</v>
      </c>
      <c r="F3064">
        <f>IF(tblAEX[[#This Row],[Datum]]&lt;=INDEX(tblRecessie[Eind],MATCH(tblAEX[[#This Row],[Datum]],tblRecessie[Start])),1,NA())</f>
        <v>1</v>
      </c>
      <c r="G3064" s="3">
        <f>tblAEX[[#This Row],[Close]]/INDEX(tblAEX[Close],MATCH(EDATE(tblAEX[[#This Row],[Datum]],-12),tblAEX[Datum]))-1</f>
        <v>-0.14543395157864913</v>
      </c>
      <c r="H3064" t="e">
        <f ca="1">IF(tblAEX[[#This Row],[Close]]=MinClose,tblAEX[[#This Row],[Close]],NA())</f>
        <v>#N/A</v>
      </c>
      <c r="I3064" t="e">
        <f ca="1">IF(tblAEX[[#This Row],[Close]]=MaxClose,tblAEX[[#This Row],[Close]],NA())</f>
        <v>#N/A</v>
      </c>
    </row>
    <row r="3065" spans="1:9" x14ac:dyDescent="0.25">
      <c r="A3065" s="1">
        <v>40898</v>
      </c>
      <c r="B3065">
        <v>304.23</v>
      </c>
      <c r="C3065">
        <v>306.85000000000002</v>
      </c>
      <c r="D3065">
        <v>300.47000000000003</v>
      </c>
      <c r="E3065">
        <v>300.8</v>
      </c>
      <c r="F3065">
        <f>IF(tblAEX[[#This Row],[Datum]]&lt;=INDEX(tblRecessie[Eind],MATCH(tblAEX[[#This Row],[Datum]],tblRecessie[Start])),1,NA())</f>
        <v>1</v>
      </c>
      <c r="G3065" s="3">
        <f>tblAEX[[#This Row],[Close]]/INDEX(tblAEX[Close],MATCH(EDATE(tblAEX[[#This Row],[Datum]],-12),tblAEX[Datum]))-1</f>
        <v>-0.15538833043185263</v>
      </c>
      <c r="H3065" t="e">
        <f ca="1">IF(tblAEX[[#This Row],[Close]]=MinClose,tblAEX[[#This Row],[Close]],NA())</f>
        <v>#N/A</v>
      </c>
      <c r="I3065" t="e">
        <f ca="1">IF(tblAEX[[#This Row],[Close]]=MaxClose,tblAEX[[#This Row],[Close]],NA())</f>
        <v>#N/A</v>
      </c>
    </row>
    <row r="3066" spans="1:9" x14ac:dyDescent="0.25">
      <c r="A3066" s="1">
        <v>40899</v>
      </c>
      <c r="B3066">
        <v>302.22000000000003</v>
      </c>
      <c r="C3066">
        <v>305.83999999999997</v>
      </c>
      <c r="D3066">
        <v>302.22000000000003</v>
      </c>
      <c r="E3066">
        <v>305.18</v>
      </c>
      <c r="F3066">
        <f>IF(tblAEX[[#This Row],[Datum]]&lt;=INDEX(tblRecessie[Eind],MATCH(tblAEX[[#This Row],[Datum]],tblRecessie[Start])),1,NA())</f>
        <v>1</v>
      </c>
      <c r="G3066" s="3">
        <f>tblAEX[[#This Row],[Close]]/INDEX(tblAEX[Close],MATCH(EDATE(tblAEX[[#This Row],[Datum]],-12),tblAEX[Datum]))-1</f>
        <v>-0.14316197321503776</v>
      </c>
      <c r="H3066" t="e">
        <f ca="1">IF(tblAEX[[#This Row],[Close]]=MinClose,tblAEX[[#This Row],[Close]],NA())</f>
        <v>#N/A</v>
      </c>
      <c r="I3066" t="e">
        <f ca="1">IF(tblAEX[[#This Row],[Close]]=MaxClose,tblAEX[[#This Row],[Close]],NA())</f>
        <v>#N/A</v>
      </c>
    </row>
    <row r="3067" spans="1:9" x14ac:dyDescent="0.25">
      <c r="A3067" s="1">
        <v>40900</v>
      </c>
      <c r="B3067">
        <v>307.43</v>
      </c>
      <c r="C3067">
        <v>308.2</v>
      </c>
      <c r="D3067">
        <v>306.06</v>
      </c>
      <c r="E3067">
        <v>307.79000000000002</v>
      </c>
      <c r="F3067">
        <f>IF(tblAEX[[#This Row],[Datum]]&lt;=INDEX(tblRecessie[Eind],MATCH(tblAEX[[#This Row],[Datum]],tblRecessie[Start])),1,NA())</f>
        <v>1</v>
      </c>
      <c r="G3067" s="3">
        <f>tblAEX[[#This Row],[Close]]/INDEX(tblAEX[Close],MATCH(EDATE(tblAEX[[#This Row],[Datum]],-12),tblAEX[Datum]))-1</f>
        <v>-0.13593105190758248</v>
      </c>
      <c r="H3067" t="e">
        <f ca="1">IF(tblAEX[[#This Row],[Close]]=MinClose,tblAEX[[#This Row],[Close]],NA())</f>
        <v>#N/A</v>
      </c>
      <c r="I3067" t="e">
        <f ca="1">IF(tblAEX[[#This Row],[Close]]=MaxClose,tblAEX[[#This Row],[Close]],NA())</f>
        <v>#N/A</v>
      </c>
    </row>
    <row r="3068" spans="1:9" x14ac:dyDescent="0.25">
      <c r="A3068" s="1">
        <v>40904</v>
      </c>
      <c r="B3068">
        <v>308.07</v>
      </c>
      <c r="C3068">
        <v>311.52999999999997</v>
      </c>
      <c r="D3068">
        <v>307.81</v>
      </c>
      <c r="E3068">
        <v>309.37</v>
      </c>
      <c r="F3068">
        <f>IF(tblAEX[[#This Row],[Datum]]&lt;=INDEX(tblRecessie[Eind],MATCH(tblAEX[[#This Row],[Datum]],tblRecessie[Start])),1,NA())</f>
        <v>1</v>
      </c>
      <c r="G3068" s="3">
        <f>tblAEX[[#This Row],[Close]]/INDEX(tblAEX[Close],MATCH(EDATE(tblAEX[[#This Row],[Datum]],-12),tblAEX[Datum]))-1</f>
        <v>-0.12993222150350137</v>
      </c>
      <c r="H3068" t="e">
        <f ca="1">IF(tblAEX[[#This Row],[Close]]=MinClose,tblAEX[[#This Row],[Close]],NA())</f>
        <v>#N/A</v>
      </c>
      <c r="I3068" t="e">
        <f ca="1">IF(tblAEX[[#This Row],[Close]]=MaxClose,tblAEX[[#This Row],[Close]],NA())</f>
        <v>#N/A</v>
      </c>
    </row>
    <row r="3069" spans="1:9" x14ac:dyDescent="0.25">
      <c r="A3069" s="1">
        <v>40905</v>
      </c>
      <c r="B3069">
        <v>309.16000000000003</v>
      </c>
      <c r="C3069">
        <v>310.77999999999997</v>
      </c>
      <c r="D3069">
        <v>306.76</v>
      </c>
      <c r="E3069">
        <v>306.76</v>
      </c>
      <c r="F3069">
        <f>IF(tblAEX[[#This Row],[Datum]]&lt;=INDEX(tblRecessie[Eind],MATCH(tblAEX[[#This Row],[Datum]],tblRecessie[Start])),1,NA())</f>
        <v>1</v>
      </c>
      <c r="G3069" s="3">
        <f>tblAEX[[#This Row],[Close]]/INDEX(tblAEX[Close],MATCH(EDATE(tblAEX[[#This Row],[Datum]],-12),tblAEX[Datum]))-1</f>
        <v>-0.13998149653760972</v>
      </c>
      <c r="H3069" t="e">
        <f ca="1">IF(tblAEX[[#This Row],[Close]]=MinClose,tblAEX[[#This Row],[Close]],NA())</f>
        <v>#N/A</v>
      </c>
      <c r="I3069" t="e">
        <f ca="1">IF(tblAEX[[#This Row],[Close]]=MaxClose,tblAEX[[#This Row],[Close]],NA())</f>
        <v>#N/A</v>
      </c>
    </row>
    <row r="3070" spans="1:9" x14ac:dyDescent="0.25">
      <c r="A3070" s="1">
        <v>40906</v>
      </c>
      <c r="B3070">
        <v>307.66000000000003</v>
      </c>
      <c r="C3070">
        <v>310.76</v>
      </c>
      <c r="D3070">
        <v>305.36</v>
      </c>
      <c r="E3070">
        <v>310.76</v>
      </c>
      <c r="F3070">
        <f>IF(tblAEX[[#This Row],[Datum]]&lt;=INDEX(tblRecessie[Eind],MATCH(tblAEX[[#This Row],[Datum]],tblRecessie[Start])),1,NA())</f>
        <v>1</v>
      </c>
      <c r="G3070" s="3">
        <f>tblAEX[[#This Row],[Close]]/INDEX(tblAEX[Close],MATCH(EDATE(tblAEX[[#This Row],[Datum]],-12),tblAEX[Datum]))-1</f>
        <v>-0.13273052020540299</v>
      </c>
      <c r="H3070" t="e">
        <f ca="1">IF(tblAEX[[#This Row],[Close]]=MinClose,tblAEX[[#This Row],[Close]],NA())</f>
        <v>#N/A</v>
      </c>
      <c r="I3070" t="e">
        <f ca="1">IF(tblAEX[[#This Row],[Close]]=MaxClose,tblAEX[[#This Row],[Close]],NA())</f>
        <v>#N/A</v>
      </c>
    </row>
    <row r="3071" spans="1:9" x14ac:dyDescent="0.25">
      <c r="A3071" s="1">
        <v>40907</v>
      </c>
      <c r="B3071">
        <v>311.70999999999998</v>
      </c>
      <c r="C3071">
        <v>312.47000000000003</v>
      </c>
      <c r="D3071">
        <v>310</v>
      </c>
      <c r="E3071">
        <v>312.47000000000003</v>
      </c>
      <c r="F3071">
        <f>IF(tblAEX[[#This Row],[Datum]]&lt;=INDEX(tblRecessie[Eind],MATCH(tblAEX[[#This Row],[Datum]],tblRecessie[Start])),1,NA())</f>
        <v>1</v>
      </c>
      <c r="G3071" s="3">
        <f>tblAEX[[#This Row],[Close]]/INDEX(tblAEX[Close],MATCH(EDATE(tblAEX[[#This Row],[Datum]],-12),tblAEX[Datum]))-1</f>
        <v>-0.12316197104052073</v>
      </c>
      <c r="H3071" t="e">
        <f ca="1">IF(tblAEX[[#This Row],[Close]]=MinClose,tblAEX[[#This Row],[Close]],NA())</f>
        <v>#N/A</v>
      </c>
      <c r="I3071" t="e">
        <f ca="1">IF(tblAEX[[#This Row],[Close]]=MaxClose,tblAEX[[#This Row],[Close]],NA())</f>
        <v>#N/A</v>
      </c>
    </row>
    <row r="3072" spans="1:9" x14ac:dyDescent="0.25">
      <c r="A3072" s="1">
        <v>40910</v>
      </c>
      <c r="B3072">
        <v>312.45</v>
      </c>
      <c r="C3072">
        <v>317</v>
      </c>
      <c r="D3072">
        <v>312.45</v>
      </c>
      <c r="E3072">
        <v>316.82</v>
      </c>
      <c r="F3072" t="e">
        <f>IF(tblAEX[[#This Row],[Datum]]&lt;=INDEX(tblRecessie[Eind],MATCH(tblAEX[[#This Row],[Datum]],tblRecessie[Start])),1,NA())</f>
        <v>#N/A</v>
      </c>
      <c r="G3072" s="3">
        <f>tblAEX[[#This Row],[Close]]/INDEX(tblAEX[Close],MATCH(EDATE(tblAEX[[#This Row],[Datum]],-12),tblAEX[Datum]))-1</f>
        <v>-0.10646698818286937</v>
      </c>
      <c r="H3072" t="e">
        <f ca="1">IF(tblAEX[[#This Row],[Close]]=MinClose,tblAEX[[#This Row],[Close]],NA())</f>
        <v>#N/A</v>
      </c>
      <c r="I3072" t="e">
        <f ca="1">IF(tblAEX[[#This Row],[Close]]=MaxClose,tblAEX[[#This Row],[Close]],NA())</f>
        <v>#N/A</v>
      </c>
    </row>
    <row r="3073" spans="1:9" x14ac:dyDescent="0.25">
      <c r="A3073" s="1">
        <v>40911</v>
      </c>
      <c r="B3073">
        <v>317.56</v>
      </c>
      <c r="C3073">
        <v>318.2</v>
      </c>
      <c r="D3073">
        <v>314.79000000000002</v>
      </c>
      <c r="E3073">
        <v>318.04000000000002</v>
      </c>
      <c r="F3073" t="e">
        <f>IF(tblAEX[[#This Row],[Datum]]&lt;=INDEX(tblRecessie[Eind],MATCH(tblAEX[[#This Row],[Datum]],tblRecessie[Start])),1,NA())</f>
        <v>#N/A</v>
      </c>
      <c r="G3073" s="3">
        <f>tblAEX[[#This Row],[Close]]/INDEX(tblAEX[Close],MATCH(EDATE(tblAEX[[#This Row],[Datum]],-12),tblAEX[Datum]))-1</f>
        <v>-0.11621186016784302</v>
      </c>
      <c r="H3073" t="e">
        <f ca="1">IF(tblAEX[[#This Row],[Close]]=MinClose,tblAEX[[#This Row],[Close]],NA())</f>
        <v>#N/A</v>
      </c>
      <c r="I3073" t="e">
        <f ca="1">IF(tblAEX[[#This Row],[Close]]=MaxClose,tblAEX[[#This Row],[Close]],NA())</f>
        <v>#N/A</v>
      </c>
    </row>
    <row r="3074" spans="1:9" x14ac:dyDescent="0.25">
      <c r="A3074" s="1">
        <v>40912</v>
      </c>
      <c r="B3074">
        <v>316.32</v>
      </c>
      <c r="C3074">
        <v>317.75</v>
      </c>
      <c r="D3074">
        <v>314.24</v>
      </c>
      <c r="E3074">
        <v>314.52999999999997</v>
      </c>
      <c r="F3074" t="e">
        <f>IF(tblAEX[[#This Row],[Datum]]&lt;=INDEX(tblRecessie[Eind],MATCH(tblAEX[[#This Row],[Datum]],tblRecessie[Start])),1,NA())</f>
        <v>#N/A</v>
      </c>
      <c r="G3074" s="3">
        <f>tblAEX[[#This Row],[Close]]/INDEX(tblAEX[Close],MATCH(EDATE(tblAEX[[#This Row],[Datum]],-12),tblAEX[Datum]))-1</f>
        <v>-0.12353006743576889</v>
      </c>
      <c r="H3074" t="e">
        <f ca="1">IF(tblAEX[[#This Row],[Close]]=MinClose,tblAEX[[#This Row],[Close]],NA())</f>
        <v>#N/A</v>
      </c>
      <c r="I3074" t="e">
        <f ca="1">IF(tblAEX[[#This Row],[Close]]=MaxClose,tblAEX[[#This Row],[Close]],NA())</f>
        <v>#N/A</v>
      </c>
    </row>
    <row r="3075" spans="1:9" x14ac:dyDescent="0.25">
      <c r="A3075" s="1">
        <v>40913</v>
      </c>
      <c r="B3075">
        <v>315.58999999999997</v>
      </c>
      <c r="C3075">
        <v>315.62</v>
      </c>
      <c r="D3075">
        <v>310.86</v>
      </c>
      <c r="E3075">
        <v>311.92</v>
      </c>
      <c r="F3075" t="e">
        <f>IF(tblAEX[[#This Row],[Datum]]&lt;=INDEX(tblRecessie[Eind],MATCH(tblAEX[[#This Row],[Datum]],tblRecessie[Start])),1,NA())</f>
        <v>#N/A</v>
      </c>
      <c r="G3075" s="3">
        <f>tblAEX[[#This Row],[Close]]/INDEX(tblAEX[Close],MATCH(EDATE(tblAEX[[#This Row],[Datum]],-12),tblAEX[Datum]))-1</f>
        <v>-0.12695924764890276</v>
      </c>
      <c r="H3075" t="e">
        <f ca="1">IF(tblAEX[[#This Row],[Close]]=MinClose,tblAEX[[#This Row],[Close]],NA())</f>
        <v>#N/A</v>
      </c>
      <c r="I3075" t="e">
        <f ca="1">IF(tblAEX[[#This Row],[Close]]=MaxClose,tblAEX[[#This Row],[Close]],NA())</f>
        <v>#N/A</v>
      </c>
    </row>
    <row r="3076" spans="1:9" x14ac:dyDescent="0.25">
      <c r="A3076" s="1">
        <v>40914</v>
      </c>
      <c r="B3076">
        <v>312.5</v>
      </c>
      <c r="C3076">
        <v>313.85000000000002</v>
      </c>
      <c r="D3076">
        <v>309.68</v>
      </c>
      <c r="E3076">
        <v>311.11</v>
      </c>
      <c r="F3076" t="e">
        <f>IF(tblAEX[[#This Row],[Datum]]&lt;=INDEX(tblRecessie[Eind],MATCH(tblAEX[[#This Row],[Datum]],tblRecessie[Start])),1,NA())</f>
        <v>#N/A</v>
      </c>
      <c r="G3076" s="3">
        <f>tblAEX[[#This Row],[Close]]/INDEX(tblAEX[Close],MATCH(EDATE(tblAEX[[#This Row],[Datum]],-12),tblAEX[Datum]))-1</f>
        <v>-0.12827481857154854</v>
      </c>
      <c r="H3076" t="e">
        <f ca="1">IF(tblAEX[[#This Row],[Close]]=MinClose,tblAEX[[#This Row],[Close]],NA())</f>
        <v>#N/A</v>
      </c>
      <c r="I3076" t="e">
        <f ca="1">IF(tblAEX[[#This Row],[Close]]=MaxClose,tblAEX[[#This Row],[Close]],NA())</f>
        <v>#N/A</v>
      </c>
    </row>
    <row r="3077" spans="1:9" x14ac:dyDescent="0.25">
      <c r="A3077" s="1">
        <v>40917</v>
      </c>
      <c r="B3077">
        <v>311.29000000000002</v>
      </c>
      <c r="C3077">
        <v>313.74</v>
      </c>
      <c r="D3077">
        <v>311.12</v>
      </c>
      <c r="E3077">
        <v>311.76</v>
      </c>
      <c r="F3077" t="e">
        <f>IF(tblAEX[[#This Row],[Datum]]&lt;=INDEX(tblRecessie[Eind],MATCH(tblAEX[[#This Row],[Datum]],tblRecessie[Start])),1,NA())</f>
        <v>#N/A</v>
      </c>
      <c r="G3077" s="3">
        <f>tblAEX[[#This Row],[Close]]/INDEX(tblAEX[Close],MATCH(EDATE(tblAEX[[#This Row],[Datum]],-12),tblAEX[Datum]))-1</f>
        <v>-0.12535069015823141</v>
      </c>
      <c r="H3077" t="e">
        <f ca="1">IF(tblAEX[[#This Row],[Close]]=MinClose,tblAEX[[#This Row],[Close]],NA())</f>
        <v>#N/A</v>
      </c>
      <c r="I3077" t="e">
        <f ca="1">IF(tblAEX[[#This Row],[Close]]=MaxClose,tblAEX[[#This Row],[Close]],NA())</f>
        <v>#N/A</v>
      </c>
    </row>
    <row r="3078" spans="1:9" x14ac:dyDescent="0.25">
      <c r="A3078" s="1">
        <v>40918</v>
      </c>
      <c r="B3078">
        <v>313.27</v>
      </c>
      <c r="C3078">
        <v>317.13</v>
      </c>
      <c r="D3078">
        <v>312.93</v>
      </c>
      <c r="E3078">
        <v>315.5</v>
      </c>
      <c r="F3078" t="e">
        <f>IF(tblAEX[[#This Row],[Datum]]&lt;=INDEX(tblRecessie[Eind],MATCH(tblAEX[[#This Row],[Datum]],tblRecessie[Start])),1,NA())</f>
        <v>#N/A</v>
      </c>
      <c r="G3078" s="3">
        <f>tblAEX[[#This Row],[Close]]/INDEX(tblAEX[Close],MATCH(EDATE(tblAEX[[#This Row],[Datum]],-12),tblAEX[Datum]))-1</f>
        <v>-0.10928545213291541</v>
      </c>
      <c r="H3078" t="e">
        <f ca="1">IF(tblAEX[[#This Row],[Close]]=MinClose,tblAEX[[#This Row],[Close]],NA())</f>
        <v>#N/A</v>
      </c>
      <c r="I3078" t="e">
        <f ca="1">IF(tblAEX[[#This Row],[Close]]=MaxClose,tblAEX[[#This Row],[Close]],NA())</f>
        <v>#N/A</v>
      </c>
    </row>
    <row r="3079" spans="1:9" x14ac:dyDescent="0.25">
      <c r="A3079" s="1">
        <v>40919</v>
      </c>
      <c r="B3079">
        <v>314.67</v>
      </c>
      <c r="C3079">
        <v>315.19</v>
      </c>
      <c r="D3079">
        <v>310.67</v>
      </c>
      <c r="E3079">
        <v>311.64999999999998</v>
      </c>
      <c r="F3079" t="e">
        <f>IF(tblAEX[[#This Row],[Datum]]&lt;=INDEX(tblRecessie[Eind],MATCH(tblAEX[[#This Row],[Datum]],tblRecessie[Start])),1,NA())</f>
        <v>#N/A</v>
      </c>
      <c r="G3079" s="3">
        <f>tblAEX[[#This Row],[Close]]/INDEX(tblAEX[Close],MATCH(EDATE(tblAEX[[#This Row],[Datum]],-12),tblAEX[Datum]))-1</f>
        <v>-0.13019815796818313</v>
      </c>
      <c r="H3079" t="e">
        <f ca="1">IF(tblAEX[[#This Row],[Close]]=MinClose,tblAEX[[#This Row],[Close]],NA())</f>
        <v>#N/A</v>
      </c>
      <c r="I3079" t="e">
        <f ca="1">IF(tblAEX[[#This Row],[Close]]=MaxClose,tblAEX[[#This Row],[Close]],NA())</f>
        <v>#N/A</v>
      </c>
    </row>
    <row r="3080" spans="1:9" x14ac:dyDescent="0.25">
      <c r="A3080" s="1">
        <v>40920</v>
      </c>
      <c r="B3080">
        <v>311.20999999999998</v>
      </c>
      <c r="C3080">
        <v>314.31</v>
      </c>
      <c r="D3080">
        <v>309.36</v>
      </c>
      <c r="E3080">
        <v>310.3</v>
      </c>
      <c r="F3080" t="e">
        <f>IF(tblAEX[[#This Row],[Datum]]&lt;=INDEX(tblRecessie[Eind],MATCH(tblAEX[[#This Row],[Datum]],tblRecessie[Start])),1,NA())</f>
        <v>#N/A</v>
      </c>
      <c r="G3080" s="3">
        <f>tblAEX[[#This Row],[Close]]/INDEX(tblAEX[Close],MATCH(EDATE(tblAEX[[#This Row],[Datum]],-12),tblAEX[Datum]))-1</f>
        <v>-0.143787423084352</v>
      </c>
      <c r="H3080" t="e">
        <f ca="1">IF(tblAEX[[#This Row],[Close]]=MinClose,tblAEX[[#This Row],[Close]],NA())</f>
        <v>#N/A</v>
      </c>
      <c r="I3080" t="e">
        <f ca="1">IF(tblAEX[[#This Row],[Close]]=MaxClose,tblAEX[[#This Row],[Close]],NA())</f>
        <v>#N/A</v>
      </c>
    </row>
    <row r="3081" spans="1:9" x14ac:dyDescent="0.25">
      <c r="A3081" s="1">
        <v>40921</v>
      </c>
      <c r="B3081">
        <v>312.52999999999997</v>
      </c>
      <c r="C3081">
        <v>313.02999999999997</v>
      </c>
      <c r="D3081">
        <v>305.55</v>
      </c>
      <c r="E3081">
        <v>309.27999999999997</v>
      </c>
      <c r="F3081" t="e">
        <f>IF(tblAEX[[#This Row],[Datum]]&lt;=INDEX(tblRecessie[Eind],MATCH(tblAEX[[#This Row],[Datum]],tblRecessie[Start])),1,NA())</f>
        <v>#N/A</v>
      </c>
      <c r="G3081" s="3">
        <f>tblAEX[[#This Row],[Close]]/INDEX(tblAEX[Close],MATCH(EDATE(tblAEX[[#This Row],[Datum]],-12),tblAEX[Datum]))-1</f>
        <v>-0.14277003242883679</v>
      </c>
      <c r="H3081" t="e">
        <f ca="1">IF(tblAEX[[#This Row],[Close]]=MinClose,tblAEX[[#This Row],[Close]],NA())</f>
        <v>#N/A</v>
      </c>
      <c r="I3081" t="e">
        <f ca="1">IF(tblAEX[[#This Row],[Close]]=MaxClose,tblAEX[[#This Row],[Close]],NA())</f>
        <v>#N/A</v>
      </c>
    </row>
    <row r="3082" spans="1:9" x14ac:dyDescent="0.25">
      <c r="A3082" s="1">
        <v>40924</v>
      </c>
      <c r="B3082">
        <v>307.91000000000003</v>
      </c>
      <c r="C3082">
        <v>313.56</v>
      </c>
      <c r="D3082">
        <v>307.32</v>
      </c>
      <c r="E3082">
        <v>313.23</v>
      </c>
      <c r="F3082" t="e">
        <f>IF(tblAEX[[#This Row],[Datum]]&lt;=INDEX(tblRecessie[Eind],MATCH(tblAEX[[#This Row],[Datum]],tblRecessie[Start])),1,NA())</f>
        <v>#N/A</v>
      </c>
      <c r="G3082" s="3">
        <f>tblAEX[[#This Row],[Close]]/INDEX(tblAEX[Close],MATCH(EDATE(tblAEX[[#This Row],[Datum]],-12),tblAEX[Datum]))-1</f>
        <v>-0.13309531717037526</v>
      </c>
      <c r="H3082" t="e">
        <f ca="1">IF(tblAEX[[#This Row],[Close]]=MinClose,tblAEX[[#This Row],[Close]],NA())</f>
        <v>#N/A</v>
      </c>
      <c r="I3082" t="e">
        <f ca="1">IF(tblAEX[[#This Row],[Close]]=MaxClose,tblAEX[[#This Row],[Close]],NA())</f>
        <v>#N/A</v>
      </c>
    </row>
    <row r="3083" spans="1:9" x14ac:dyDescent="0.25">
      <c r="A3083" s="1">
        <v>40925</v>
      </c>
      <c r="B3083">
        <v>316.33</v>
      </c>
      <c r="C3083">
        <v>318.32</v>
      </c>
      <c r="D3083">
        <v>314.14</v>
      </c>
      <c r="E3083">
        <v>315.64</v>
      </c>
      <c r="F3083" t="e">
        <f>IF(tblAEX[[#This Row],[Datum]]&lt;=INDEX(tblRecessie[Eind],MATCH(tblAEX[[#This Row],[Datum]],tblRecessie[Start])),1,NA())</f>
        <v>#N/A</v>
      </c>
      <c r="G3083" s="3">
        <f>tblAEX[[#This Row],[Close]]/INDEX(tblAEX[Close],MATCH(EDATE(tblAEX[[#This Row],[Datum]],-12),tblAEX[Datum]))-1</f>
        <v>-0.12584468815774896</v>
      </c>
      <c r="H3083" t="e">
        <f ca="1">IF(tblAEX[[#This Row],[Close]]=MinClose,tblAEX[[#This Row],[Close]],NA())</f>
        <v>#N/A</v>
      </c>
      <c r="I3083" t="e">
        <f ca="1">IF(tblAEX[[#This Row],[Close]]=MaxClose,tblAEX[[#This Row],[Close]],NA())</f>
        <v>#N/A</v>
      </c>
    </row>
    <row r="3084" spans="1:9" x14ac:dyDescent="0.25">
      <c r="A3084" s="1">
        <v>40926</v>
      </c>
      <c r="B3084">
        <v>315.49</v>
      </c>
      <c r="C3084">
        <v>317.60000000000002</v>
      </c>
      <c r="D3084">
        <v>312.64</v>
      </c>
      <c r="E3084">
        <v>315.52</v>
      </c>
      <c r="F3084" t="e">
        <f>IF(tblAEX[[#This Row],[Datum]]&lt;=INDEX(tblRecessie[Eind],MATCH(tblAEX[[#This Row],[Datum]],tblRecessie[Start])),1,NA())</f>
        <v>#N/A</v>
      </c>
      <c r="G3084" s="3">
        <f>tblAEX[[#This Row],[Close]]/INDEX(tblAEX[Close],MATCH(EDATE(tblAEX[[#This Row],[Datum]],-12),tblAEX[Datum]))-1</f>
        <v>-0.13254337008220396</v>
      </c>
      <c r="H3084" t="e">
        <f ca="1">IF(tblAEX[[#This Row],[Close]]=MinClose,tblAEX[[#This Row],[Close]],NA())</f>
        <v>#N/A</v>
      </c>
      <c r="I3084" t="e">
        <f ca="1">IF(tblAEX[[#This Row],[Close]]=MaxClose,tblAEX[[#This Row],[Close]],NA())</f>
        <v>#N/A</v>
      </c>
    </row>
    <row r="3085" spans="1:9" x14ac:dyDescent="0.25">
      <c r="A3085" s="1">
        <v>40927</v>
      </c>
      <c r="B3085">
        <v>316.69</v>
      </c>
      <c r="C3085">
        <v>320.48</v>
      </c>
      <c r="D3085">
        <v>315.86</v>
      </c>
      <c r="E3085">
        <v>320.48</v>
      </c>
      <c r="F3085" t="e">
        <f>IF(tblAEX[[#This Row],[Datum]]&lt;=INDEX(tblRecessie[Eind],MATCH(tblAEX[[#This Row],[Datum]],tblRecessie[Start])),1,NA())</f>
        <v>#N/A</v>
      </c>
      <c r="G3085" s="3">
        <f>tblAEX[[#This Row],[Close]]/INDEX(tblAEX[Close],MATCH(EDATE(tblAEX[[#This Row],[Datum]],-12),tblAEX[Datum]))-1</f>
        <v>-0.10470443624986026</v>
      </c>
      <c r="H3085" t="e">
        <f ca="1">IF(tblAEX[[#This Row],[Close]]=MinClose,tblAEX[[#This Row],[Close]],NA())</f>
        <v>#N/A</v>
      </c>
      <c r="I3085" t="e">
        <f ca="1">IF(tblAEX[[#This Row],[Close]]=MaxClose,tblAEX[[#This Row],[Close]],NA())</f>
        <v>#N/A</v>
      </c>
    </row>
    <row r="3086" spans="1:9" x14ac:dyDescent="0.25">
      <c r="A3086" s="1">
        <v>40928</v>
      </c>
      <c r="B3086">
        <v>320.89999999999998</v>
      </c>
      <c r="C3086">
        <v>321.22000000000003</v>
      </c>
      <c r="D3086">
        <v>318.63</v>
      </c>
      <c r="E3086">
        <v>320.31</v>
      </c>
      <c r="F3086" t="e">
        <f>IF(tblAEX[[#This Row],[Datum]]&lt;=INDEX(tblRecessie[Eind],MATCH(tblAEX[[#This Row],[Datum]],tblRecessie[Start])),1,NA())</f>
        <v>#N/A</v>
      </c>
      <c r="G3086" s="3">
        <f>tblAEX[[#This Row],[Close]]/INDEX(tblAEX[Close],MATCH(EDATE(tblAEX[[#This Row],[Datum]],-12),tblAEX[Datum]))-1</f>
        <v>-0.10060650306059415</v>
      </c>
      <c r="H3086" t="e">
        <f ca="1">IF(tblAEX[[#This Row],[Close]]=MinClose,tblAEX[[#This Row],[Close]],NA())</f>
        <v>#N/A</v>
      </c>
      <c r="I3086" t="e">
        <f ca="1">IF(tblAEX[[#This Row],[Close]]=MaxClose,tblAEX[[#This Row],[Close]],NA())</f>
        <v>#N/A</v>
      </c>
    </row>
    <row r="3087" spans="1:9" x14ac:dyDescent="0.25">
      <c r="A3087" s="1">
        <v>40931</v>
      </c>
      <c r="B3087">
        <v>320.69</v>
      </c>
      <c r="C3087">
        <v>323.83</v>
      </c>
      <c r="D3087">
        <v>319.95</v>
      </c>
      <c r="E3087">
        <v>323.02</v>
      </c>
      <c r="F3087" t="e">
        <f>IF(tblAEX[[#This Row],[Datum]]&lt;=INDEX(tblRecessie[Eind],MATCH(tblAEX[[#This Row],[Datum]],tblRecessie[Start])),1,NA())</f>
        <v>#N/A</v>
      </c>
      <c r="G3087" s="3">
        <f>tblAEX[[#This Row],[Close]]/INDEX(tblAEX[Close],MATCH(EDATE(tblAEX[[#This Row],[Datum]],-12),tblAEX[Datum]))-1</f>
        <v>-0.10533167151364087</v>
      </c>
      <c r="H3087" t="e">
        <f ca="1">IF(tblAEX[[#This Row],[Close]]=MinClose,tblAEX[[#This Row],[Close]],NA())</f>
        <v>#N/A</v>
      </c>
      <c r="I3087" t="e">
        <f ca="1">IF(tblAEX[[#This Row],[Close]]=MaxClose,tblAEX[[#This Row],[Close]],NA())</f>
        <v>#N/A</v>
      </c>
    </row>
    <row r="3088" spans="1:9" x14ac:dyDescent="0.25">
      <c r="A3088" s="1">
        <v>40932</v>
      </c>
      <c r="B3088">
        <v>320.52999999999997</v>
      </c>
      <c r="C3088">
        <v>321.25</v>
      </c>
      <c r="D3088">
        <v>318.51</v>
      </c>
      <c r="E3088">
        <v>320.97000000000003</v>
      </c>
      <c r="F3088" t="e">
        <f>IF(tblAEX[[#This Row],[Datum]]&lt;=INDEX(tblRecessie[Eind],MATCH(tblAEX[[#This Row],[Datum]],tblRecessie[Start])),1,NA())</f>
        <v>#N/A</v>
      </c>
      <c r="G3088" s="3">
        <f>tblAEX[[#This Row],[Close]]/INDEX(tblAEX[Close],MATCH(EDATE(tblAEX[[#This Row],[Datum]],-12),tblAEX[Datum]))-1</f>
        <v>-0.11086179672567098</v>
      </c>
      <c r="H3088" t="e">
        <f ca="1">IF(tblAEX[[#This Row],[Close]]=MinClose,tblAEX[[#This Row],[Close]],NA())</f>
        <v>#N/A</v>
      </c>
      <c r="I3088" t="e">
        <f ca="1">IF(tblAEX[[#This Row],[Close]]=MaxClose,tblAEX[[#This Row],[Close]],NA())</f>
        <v>#N/A</v>
      </c>
    </row>
    <row r="3089" spans="1:9" x14ac:dyDescent="0.25">
      <c r="A3089" s="1">
        <v>40933</v>
      </c>
      <c r="B3089">
        <v>321.95999999999998</v>
      </c>
      <c r="C3089">
        <v>322.62</v>
      </c>
      <c r="D3089">
        <v>317.60000000000002</v>
      </c>
      <c r="E3089">
        <v>319.44</v>
      </c>
      <c r="F3089" t="e">
        <f>IF(tblAEX[[#This Row],[Datum]]&lt;=INDEX(tblRecessie[Eind],MATCH(tblAEX[[#This Row],[Datum]],tblRecessie[Start])),1,NA())</f>
        <v>#N/A</v>
      </c>
      <c r="G3089" s="3">
        <f>tblAEX[[#This Row],[Close]]/INDEX(tblAEX[Close],MATCH(EDATE(tblAEX[[#This Row],[Datum]],-12),tblAEX[Datum]))-1</f>
        <v>-0.10959973241164012</v>
      </c>
      <c r="H3089" t="e">
        <f ca="1">IF(tblAEX[[#This Row],[Close]]=MinClose,tblAEX[[#This Row],[Close]],NA())</f>
        <v>#N/A</v>
      </c>
      <c r="I3089" t="e">
        <f ca="1">IF(tblAEX[[#This Row],[Close]]=MaxClose,tblAEX[[#This Row],[Close]],NA())</f>
        <v>#N/A</v>
      </c>
    </row>
    <row r="3090" spans="1:9" x14ac:dyDescent="0.25">
      <c r="A3090" s="1">
        <v>40934</v>
      </c>
      <c r="B3090">
        <v>320.45</v>
      </c>
      <c r="C3090">
        <v>323.38</v>
      </c>
      <c r="D3090">
        <v>319.24</v>
      </c>
      <c r="E3090">
        <v>322.82</v>
      </c>
      <c r="F3090" t="e">
        <f>IF(tblAEX[[#This Row],[Datum]]&lt;=INDEX(tblRecessie[Eind],MATCH(tblAEX[[#This Row],[Datum]],tblRecessie[Start])),1,NA())</f>
        <v>#N/A</v>
      </c>
      <c r="G3090" s="3">
        <f>tblAEX[[#This Row],[Close]]/INDEX(tblAEX[Close],MATCH(EDATE(tblAEX[[#This Row],[Datum]],-12),tblAEX[Datum]))-1</f>
        <v>-0.10835519955807216</v>
      </c>
      <c r="H3090" t="e">
        <f ca="1">IF(tblAEX[[#This Row],[Close]]=MinClose,tblAEX[[#This Row],[Close]],NA())</f>
        <v>#N/A</v>
      </c>
      <c r="I3090" t="e">
        <f ca="1">IF(tblAEX[[#This Row],[Close]]=MaxClose,tblAEX[[#This Row],[Close]],NA())</f>
        <v>#N/A</v>
      </c>
    </row>
    <row r="3091" spans="1:9" x14ac:dyDescent="0.25">
      <c r="A3091" s="1">
        <v>40935</v>
      </c>
      <c r="B3091">
        <v>321.37</v>
      </c>
      <c r="C3091">
        <v>322.45999999999998</v>
      </c>
      <c r="D3091">
        <v>319.22000000000003</v>
      </c>
      <c r="E3091">
        <v>319.36</v>
      </c>
      <c r="F3091" t="e">
        <f>IF(tblAEX[[#This Row],[Datum]]&lt;=INDEX(tblRecessie[Eind],MATCH(tblAEX[[#This Row],[Datum]],tblRecessie[Start])),1,NA())</f>
        <v>#N/A</v>
      </c>
      <c r="G3091" s="3">
        <f>tblAEX[[#This Row],[Close]]/INDEX(tblAEX[Close],MATCH(EDATE(tblAEX[[#This Row],[Datum]],-12),tblAEX[Datum]))-1</f>
        <v>-0.12343205335821916</v>
      </c>
      <c r="H3091" t="e">
        <f ca="1">IF(tblAEX[[#This Row],[Close]]=MinClose,tblAEX[[#This Row],[Close]],NA())</f>
        <v>#N/A</v>
      </c>
      <c r="I3091" t="e">
        <f ca="1">IF(tblAEX[[#This Row],[Close]]=MaxClose,tblAEX[[#This Row],[Close]],NA())</f>
        <v>#N/A</v>
      </c>
    </row>
    <row r="3092" spans="1:9" x14ac:dyDescent="0.25">
      <c r="A3092" s="1">
        <v>40938</v>
      </c>
      <c r="B3092">
        <v>316.76</v>
      </c>
      <c r="C3092">
        <v>317.79000000000002</v>
      </c>
      <c r="D3092">
        <v>314.37</v>
      </c>
      <c r="E3092">
        <v>315.63</v>
      </c>
      <c r="F3092" t="e">
        <f>IF(tblAEX[[#This Row],[Datum]]&lt;=INDEX(tblRecessie[Eind],MATCH(tblAEX[[#This Row],[Datum]],tblRecessie[Start])),1,NA())</f>
        <v>#N/A</v>
      </c>
      <c r="G3092" s="3">
        <f>tblAEX[[#This Row],[Close]]/INDEX(tblAEX[Close],MATCH(EDATE(tblAEX[[#This Row],[Datum]],-12),tblAEX[Datum]))-1</f>
        <v>-0.12606600952486435</v>
      </c>
      <c r="H3092" t="e">
        <f ca="1">IF(tblAEX[[#This Row],[Close]]=MinClose,tblAEX[[#This Row],[Close]],NA())</f>
        <v>#N/A</v>
      </c>
      <c r="I3092" t="e">
        <f ca="1">IF(tblAEX[[#This Row],[Close]]=MaxClose,tblAEX[[#This Row],[Close]],NA())</f>
        <v>#N/A</v>
      </c>
    </row>
    <row r="3093" spans="1:9" x14ac:dyDescent="0.25">
      <c r="A3093" s="1">
        <v>40939</v>
      </c>
      <c r="B3093">
        <v>317.81</v>
      </c>
      <c r="C3093">
        <v>319.95</v>
      </c>
      <c r="D3093">
        <v>317.45</v>
      </c>
      <c r="E3093">
        <v>318.47000000000003</v>
      </c>
      <c r="F3093" t="e">
        <f>IF(tblAEX[[#This Row],[Datum]]&lt;=INDEX(tblRecessie[Eind],MATCH(tblAEX[[#This Row],[Datum]],tblRecessie[Start])),1,NA())</f>
        <v>#N/A</v>
      </c>
      <c r="G3093" s="3">
        <f>tblAEX[[#This Row],[Close]]/INDEX(tblAEX[Close],MATCH(EDATE(tblAEX[[#This Row],[Datum]],-12),tblAEX[Datum]))-1</f>
        <v>-0.11720027720027715</v>
      </c>
      <c r="H3093" t="e">
        <f ca="1">IF(tblAEX[[#This Row],[Close]]=MinClose,tblAEX[[#This Row],[Close]],NA())</f>
        <v>#N/A</v>
      </c>
      <c r="I3093" t="e">
        <f ca="1">IF(tblAEX[[#This Row],[Close]]=MaxClose,tblAEX[[#This Row],[Close]],NA())</f>
        <v>#N/A</v>
      </c>
    </row>
    <row r="3094" spans="1:9" x14ac:dyDescent="0.25">
      <c r="A3094" s="1">
        <v>40940</v>
      </c>
      <c r="B3094">
        <v>319.95999999999998</v>
      </c>
      <c r="C3094">
        <v>325.45</v>
      </c>
      <c r="D3094">
        <v>319.95999999999998</v>
      </c>
      <c r="E3094">
        <v>325.14999999999998</v>
      </c>
      <c r="F3094" t="e">
        <f>IF(tblAEX[[#This Row],[Datum]]&lt;=INDEX(tblRecessie[Eind],MATCH(tblAEX[[#This Row],[Datum]],tblRecessie[Start])),1,NA())</f>
        <v>#N/A</v>
      </c>
      <c r="G3094" s="3">
        <f>tblAEX[[#This Row],[Close]]/INDEX(tblAEX[Close],MATCH(EDATE(tblAEX[[#This Row],[Datum]],-12),tblAEX[Datum]))-1</f>
        <v>-0.11429816676200599</v>
      </c>
      <c r="H3094" t="e">
        <f ca="1">IF(tblAEX[[#This Row],[Close]]=MinClose,tblAEX[[#This Row],[Close]],NA())</f>
        <v>#N/A</v>
      </c>
      <c r="I3094" t="e">
        <f ca="1">IF(tblAEX[[#This Row],[Close]]=MaxClose,tblAEX[[#This Row],[Close]],NA())</f>
        <v>#N/A</v>
      </c>
    </row>
    <row r="3095" spans="1:9" x14ac:dyDescent="0.25">
      <c r="A3095" s="1">
        <v>40941</v>
      </c>
      <c r="B3095">
        <v>324.72000000000003</v>
      </c>
      <c r="C3095">
        <v>325.56</v>
      </c>
      <c r="D3095">
        <v>322.27</v>
      </c>
      <c r="E3095">
        <v>323.06</v>
      </c>
      <c r="F3095" t="e">
        <f>IF(tblAEX[[#This Row],[Datum]]&lt;=INDEX(tblRecessie[Eind],MATCH(tblAEX[[#This Row],[Datum]],tblRecessie[Start])),1,NA())</f>
        <v>#N/A</v>
      </c>
      <c r="G3095" s="3">
        <f>tblAEX[[#This Row],[Close]]/INDEX(tblAEX[Close],MATCH(EDATE(tblAEX[[#This Row],[Datum]],-12),tblAEX[Datum]))-1</f>
        <v>-0.12066196684721953</v>
      </c>
      <c r="H3095" t="e">
        <f ca="1">IF(tblAEX[[#This Row],[Close]]=MinClose,tblAEX[[#This Row],[Close]],NA())</f>
        <v>#N/A</v>
      </c>
      <c r="I3095" t="e">
        <f ca="1">IF(tblAEX[[#This Row],[Close]]=MaxClose,tblAEX[[#This Row],[Close]],NA())</f>
        <v>#N/A</v>
      </c>
    </row>
    <row r="3096" spans="1:9" x14ac:dyDescent="0.25">
      <c r="A3096" s="1">
        <v>40942</v>
      </c>
      <c r="B3096">
        <v>323.06</v>
      </c>
      <c r="C3096">
        <v>326.33</v>
      </c>
      <c r="D3096">
        <v>320.69</v>
      </c>
      <c r="E3096">
        <v>326.33</v>
      </c>
      <c r="F3096" t="e">
        <f>IF(tblAEX[[#This Row],[Datum]]&lt;=INDEX(tblRecessie[Eind],MATCH(tblAEX[[#This Row],[Datum]],tblRecessie[Start])),1,NA())</f>
        <v>#N/A</v>
      </c>
      <c r="G3096" s="3">
        <f>tblAEX[[#This Row],[Close]]/INDEX(tblAEX[Close],MATCH(EDATE(tblAEX[[#This Row],[Datum]],-12),tblAEX[Datum]))-1</f>
        <v>-0.1056756830825728</v>
      </c>
      <c r="H3096" t="e">
        <f ca="1">IF(tblAEX[[#This Row],[Close]]=MinClose,tblAEX[[#This Row],[Close]],NA())</f>
        <v>#N/A</v>
      </c>
      <c r="I3096" t="e">
        <f ca="1">IF(tblAEX[[#This Row],[Close]]=MaxClose,tblAEX[[#This Row],[Close]],NA())</f>
        <v>#N/A</v>
      </c>
    </row>
    <row r="3097" spans="1:9" x14ac:dyDescent="0.25">
      <c r="A3097" s="1">
        <v>40945</v>
      </c>
      <c r="B3097">
        <v>325.95999999999998</v>
      </c>
      <c r="C3097">
        <v>325.95999999999998</v>
      </c>
      <c r="D3097">
        <v>323.41000000000003</v>
      </c>
      <c r="E3097">
        <v>325.06</v>
      </c>
      <c r="F3097" t="e">
        <f>IF(tblAEX[[#This Row],[Datum]]&lt;=INDEX(tblRecessie[Eind],MATCH(tblAEX[[#This Row],[Datum]],tblRecessie[Start])),1,NA())</f>
        <v>#N/A</v>
      </c>
      <c r="G3097" s="3">
        <f>tblAEX[[#This Row],[Close]]/INDEX(tblAEX[Close],MATCH(EDATE(tblAEX[[#This Row],[Datum]],-12),tblAEX[Datum]))-1</f>
        <v>-0.11066728680473858</v>
      </c>
      <c r="H3097" t="e">
        <f ca="1">IF(tblAEX[[#This Row],[Close]]=MinClose,tblAEX[[#This Row],[Close]],NA())</f>
        <v>#N/A</v>
      </c>
      <c r="I3097" t="e">
        <f ca="1">IF(tblAEX[[#This Row],[Close]]=MaxClose,tblAEX[[#This Row],[Close]],NA())</f>
        <v>#N/A</v>
      </c>
    </row>
    <row r="3098" spans="1:9" x14ac:dyDescent="0.25">
      <c r="A3098" s="1">
        <v>40946</v>
      </c>
      <c r="B3098">
        <v>325.56</v>
      </c>
      <c r="C3098">
        <v>326.27999999999997</v>
      </c>
      <c r="D3098">
        <v>323.57</v>
      </c>
      <c r="E3098">
        <v>325.97000000000003</v>
      </c>
      <c r="F3098" t="e">
        <f>IF(tblAEX[[#This Row],[Datum]]&lt;=INDEX(tblRecessie[Eind],MATCH(tblAEX[[#This Row],[Datum]],tblRecessie[Start])),1,NA())</f>
        <v>#N/A</v>
      </c>
      <c r="G3098" s="3">
        <f>tblAEX[[#This Row],[Close]]/INDEX(tblAEX[Close],MATCH(EDATE(tblAEX[[#This Row],[Datum]],-12),tblAEX[Datum]))-1</f>
        <v>-0.11864269298364205</v>
      </c>
      <c r="H3098" t="e">
        <f ca="1">IF(tblAEX[[#This Row],[Close]]=MinClose,tblAEX[[#This Row],[Close]],NA())</f>
        <v>#N/A</v>
      </c>
      <c r="I3098" t="e">
        <f ca="1">IF(tblAEX[[#This Row],[Close]]=MaxClose,tblAEX[[#This Row],[Close]],NA())</f>
        <v>#N/A</v>
      </c>
    </row>
    <row r="3099" spans="1:9" x14ac:dyDescent="0.25">
      <c r="A3099" s="1">
        <v>40947</v>
      </c>
      <c r="B3099">
        <v>327</v>
      </c>
      <c r="C3099">
        <v>327.97</v>
      </c>
      <c r="D3099">
        <v>325.33</v>
      </c>
      <c r="E3099">
        <v>325.33</v>
      </c>
      <c r="F3099" t="e">
        <f>IF(tblAEX[[#This Row],[Datum]]&lt;=INDEX(tblRecessie[Eind],MATCH(tblAEX[[#This Row],[Datum]],tblRecessie[Start])),1,NA())</f>
        <v>#N/A</v>
      </c>
      <c r="G3099" s="3">
        <f>tblAEX[[#This Row],[Close]]/INDEX(tblAEX[Close],MATCH(EDATE(tblAEX[[#This Row],[Datum]],-12),tblAEX[Datum]))-1</f>
        <v>-0.12335965077739763</v>
      </c>
      <c r="H3099" t="e">
        <f ca="1">IF(tblAEX[[#This Row],[Close]]=MinClose,tblAEX[[#This Row],[Close]],NA())</f>
        <v>#N/A</v>
      </c>
      <c r="I3099" t="e">
        <f ca="1">IF(tblAEX[[#This Row],[Close]]=MaxClose,tblAEX[[#This Row],[Close]],NA())</f>
        <v>#N/A</v>
      </c>
    </row>
    <row r="3100" spans="1:9" x14ac:dyDescent="0.25">
      <c r="A3100" s="1">
        <v>40948</v>
      </c>
      <c r="B3100">
        <v>325.02</v>
      </c>
      <c r="C3100">
        <v>327.41000000000003</v>
      </c>
      <c r="D3100">
        <v>324.04000000000002</v>
      </c>
      <c r="E3100">
        <v>325.12</v>
      </c>
      <c r="F3100" t="e">
        <f>IF(tblAEX[[#This Row],[Datum]]&lt;=INDEX(tblRecessie[Eind],MATCH(tblAEX[[#This Row],[Datum]],tblRecessie[Start])),1,NA())</f>
        <v>#N/A</v>
      </c>
      <c r="G3100" s="3">
        <f>tblAEX[[#This Row],[Close]]/INDEX(tblAEX[Close],MATCH(EDATE(tblAEX[[#This Row],[Datum]],-12),tblAEX[Datum]))-1</f>
        <v>-0.11934557668346069</v>
      </c>
      <c r="H3100" t="e">
        <f ca="1">IF(tblAEX[[#This Row],[Close]]=MinClose,tblAEX[[#This Row],[Close]],NA())</f>
        <v>#N/A</v>
      </c>
      <c r="I3100" t="e">
        <f ca="1">IF(tblAEX[[#This Row],[Close]]=MaxClose,tblAEX[[#This Row],[Close]],NA())</f>
        <v>#N/A</v>
      </c>
    </row>
    <row r="3101" spans="1:9" x14ac:dyDescent="0.25">
      <c r="A3101" s="1">
        <v>40949</v>
      </c>
      <c r="B3101">
        <v>323.20999999999998</v>
      </c>
      <c r="C3101">
        <v>323.60000000000002</v>
      </c>
      <c r="D3101">
        <v>319.61</v>
      </c>
      <c r="E3101">
        <v>320.08999999999997</v>
      </c>
      <c r="F3101" t="e">
        <f>IF(tblAEX[[#This Row],[Datum]]&lt;=INDEX(tblRecessie[Eind],MATCH(tblAEX[[#This Row],[Datum]],tblRecessie[Start])),1,NA())</f>
        <v>#N/A</v>
      </c>
      <c r="G3101" s="3">
        <f>tblAEX[[#This Row],[Close]]/INDEX(tblAEX[Close],MATCH(EDATE(tblAEX[[#This Row],[Datum]],-12),tblAEX[Datum]))-1</f>
        <v>-0.13631580367502238</v>
      </c>
      <c r="H3101" t="e">
        <f ca="1">IF(tblAEX[[#This Row],[Close]]=MinClose,tblAEX[[#This Row],[Close]],NA())</f>
        <v>#N/A</v>
      </c>
      <c r="I3101" t="e">
        <f ca="1">IF(tblAEX[[#This Row],[Close]]=MaxClose,tblAEX[[#This Row],[Close]],NA())</f>
        <v>#N/A</v>
      </c>
    </row>
    <row r="3102" spans="1:9" x14ac:dyDescent="0.25">
      <c r="A3102" s="1">
        <v>40952</v>
      </c>
      <c r="B3102">
        <v>322.11</v>
      </c>
      <c r="C3102">
        <v>323.61</v>
      </c>
      <c r="D3102">
        <v>321.81</v>
      </c>
      <c r="E3102">
        <v>322.61</v>
      </c>
      <c r="F3102" t="e">
        <f>IF(tblAEX[[#This Row],[Datum]]&lt;=INDEX(tblRecessie[Eind],MATCH(tblAEX[[#This Row],[Datum]],tblRecessie[Start])),1,NA())</f>
        <v>#N/A</v>
      </c>
      <c r="G3102" s="3">
        <f>tblAEX[[#This Row],[Close]]/INDEX(tblAEX[Close],MATCH(EDATE(tblAEX[[#This Row],[Datum]],-12),tblAEX[Datum]))-1</f>
        <v>-0.12725551197078311</v>
      </c>
      <c r="H3102" t="e">
        <f ca="1">IF(tblAEX[[#This Row],[Close]]=MinClose,tblAEX[[#This Row],[Close]],NA())</f>
        <v>#N/A</v>
      </c>
      <c r="I3102" t="e">
        <f ca="1">IF(tblAEX[[#This Row],[Close]]=MaxClose,tblAEX[[#This Row],[Close]],NA())</f>
        <v>#N/A</v>
      </c>
    </row>
    <row r="3103" spans="1:9" x14ac:dyDescent="0.25">
      <c r="A3103" s="1">
        <v>40953</v>
      </c>
      <c r="B3103">
        <v>321.58999999999997</v>
      </c>
      <c r="C3103">
        <v>324.75</v>
      </c>
      <c r="D3103">
        <v>320.79000000000002</v>
      </c>
      <c r="E3103">
        <v>321.87</v>
      </c>
      <c r="F3103" t="e">
        <f>IF(tblAEX[[#This Row],[Datum]]&lt;=INDEX(tblRecessie[Eind],MATCH(tblAEX[[#This Row],[Datum]],tblRecessie[Start])),1,NA())</f>
        <v>#N/A</v>
      </c>
      <c r="G3103" s="3">
        <f>tblAEX[[#This Row],[Close]]/INDEX(tblAEX[Close],MATCH(EDATE(tblAEX[[#This Row],[Datum]],-12),tblAEX[Datum]))-1</f>
        <v>-0.13048058999918954</v>
      </c>
      <c r="H3103" t="e">
        <f ca="1">IF(tblAEX[[#This Row],[Close]]=MinClose,tblAEX[[#This Row],[Close]],NA())</f>
        <v>#N/A</v>
      </c>
      <c r="I3103" t="e">
        <f ca="1">IF(tblAEX[[#This Row],[Close]]=MaxClose,tblAEX[[#This Row],[Close]],NA())</f>
        <v>#N/A</v>
      </c>
    </row>
    <row r="3104" spans="1:9" x14ac:dyDescent="0.25">
      <c r="A3104" s="1">
        <v>40954</v>
      </c>
      <c r="B3104">
        <v>323.62</v>
      </c>
      <c r="C3104">
        <v>324.7</v>
      </c>
      <c r="D3104">
        <v>322.12</v>
      </c>
      <c r="E3104">
        <v>322.86</v>
      </c>
      <c r="F3104" t="e">
        <f>IF(tblAEX[[#This Row],[Datum]]&lt;=INDEX(tblRecessie[Eind],MATCH(tblAEX[[#This Row],[Datum]],tblRecessie[Start])),1,NA())</f>
        <v>#N/A</v>
      </c>
      <c r="G3104" s="3">
        <f>tblAEX[[#This Row],[Close]]/INDEX(tblAEX[Close],MATCH(EDATE(tblAEX[[#This Row],[Datum]],-12),tblAEX[Datum]))-1</f>
        <v>-0.12860651534371537</v>
      </c>
      <c r="H3104" t="e">
        <f ca="1">IF(tblAEX[[#This Row],[Close]]=MinClose,tblAEX[[#This Row],[Close]],NA())</f>
        <v>#N/A</v>
      </c>
      <c r="I3104" t="e">
        <f ca="1">IF(tblAEX[[#This Row],[Close]]=MaxClose,tblAEX[[#This Row],[Close]],NA())</f>
        <v>#N/A</v>
      </c>
    </row>
    <row r="3105" spans="1:9" x14ac:dyDescent="0.25">
      <c r="A3105" s="1">
        <v>40955</v>
      </c>
      <c r="B3105">
        <v>319.83999999999997</v>
      </c>
      <c r="C3105">
        <v>325.31</v>
      </c>
      <c r="D3105">
        <v>319.77</v>
      </c>
      <c r="E3105">
        <v>325.18</v>
      </c>
      <c r="F3105" t="e">
        <f>IF(tblAEX[[#This Row],[Datum]]&lt;=INDEX(tblRecessie[Eind],MATCH(tblAEX[[#This Row],[Datum]],tblRecessie[Start])),1,NA())</f>
        <v>#N/A</v>
      </c>
      <c r="G3105" s="3">
        <f>tblAEX[[#This Row],[Close]]/INDEX(tblAEX[Close],MATCH(EDATE(tblAEX[[#This Row],[Datum]],-12),tblAEX[Datum]))-1</f>
        <v>-0.12466015235941752</v>
      </c>
      <c r="H3105" t="e">
        <f ca="1">IF(tblAEX[[#This Row],[Close]]=MinClose,tblAEX[[#This Row],[Close]],NA())</f>
        <v>#N/A</v>
      </c>
      <c r="I3105" t="e">
        <f ca="1">IF(tblAEX[[#This Row],[Close]]=MaxClose,tblAEX[[#This Row],[Close]],NA())</f>
        <v>#N/A</v>
      </c>
    </row>
    <row r="3106" spans="1:9" x14ac:dyDescent="0.25">
      <c r="A3106" s="1">
        <v>40956</v>
      </c>
      <c r="B3106">
        <v>327.23</v>
      </c>
      <c r="C3106">
        <v>330.1</v>
      </c>
      <c r="D3106">
        <v>327.08</v>
      </c>
      <c r="E3106">
        <v>327.93</v>
      </c>
      <c r="F3106" t="e">
        <f>IF(tblAEX[[#This Row],[Datum]]&lt;=INDEX(tblRecessie[Eind],MATCH(tblAEX[[#This Row],[Datum]],tblRecessie[Start])),1,NA())</f>
        <v>#N/A</v>
      </c>
      <c r="G3106" s="3">
        <f>tblAEX[[#This Row],[Close]]/INDEX(tblAEX[Close],MATCH(EDATE(tblAEX[[#This Row],[Datum]],-12),tblAEX[Datum]))-1</f>
        <v>-0.12080752835196651</v>
      </c>
      <c r="H3106" t="e">
        <f ca="1">IF(tblAEX[[#This Row],[Close]]=MinClose,tblAEX[[#This Row],[Close]],NA())</f>
        <v>#N/A</v>
      </c>
      <c r="I3106" t="e">
        <f ca="1">IF(tblAEX[[#This Row],[Close]]=MaxClose,tblAEX[[#This Row],[Close]],NA())</f>
        <v>#N/A</v>
      </c>
    </row>
    <row r="3107" spans="1:9" x14ac:dyDescent="0.25">
      <c r="A3107" s="1">
        <v>40959</v>
      </c>
      <c r="B3107">
        <v>328.91</v>
      </c>
      <c r="C3107">
        <v>333.08</v>
      </c>
      <c r="D3107">
        <v>328.85</v>
      </c>
      <c r="E3107">
        <v>332.58</v>
      </c>
      <c r="F3107" t="e">
        <f>IF(tblAEX[[#This Row],[Datum]]&lt;=INDEX(tblRecessie[Eind],MATCH(tblAEX[[#This Row],[Datum]],tblRecessie[Start])),1,NA())</f>
        <v>#N/A</v>
      </c>
      <c r="G3107" s="3">
        <f>tblAEX[[#This Row],[Close]]/INDEX(tblAEX[Close],MATCH(EDATE(tblAEX[[#This Row],[Datum]],-12),tblAEX[Datum]))-1</f>
        <v>-0.11120019241561774</v>
      </c>
      <c r="H3107" t="e">
        <f ca="1">IF(tblAEX[[#This Row],[Close]]=MinClose,tblAEX[[#This Row],[Close]],NA())</f>
        <v>#N/A</v>
      </c>
      <c r="I3107" t="e">
        <f ca="1">IF(tblAEX[[#This Row],[Close]]=MaxClose,tblAEX[[#This Row],[Close]],NA())</f>
        <v>#N/A</v>
      </c>
    </row>
    <row r="3108" spans="1:9" x14ac:dyDescent="0.25">
      <c r="A3108" s="1">
        <v>40960</v>
      </c>
      <c r="B3108">
        <v>332.72</v>
      </c>
      <c r="C3108">
        <v>332.72</v>
      </c>
      <c r="D3108">
        <v>329.32</v>
      </c>
      <c r="E3108">
        <v>330.51</v>
      </c>
      <c r="F3108" t="e">
        <f>IF(tblAEX[[#This Row],[Datum]]&lt;=INDEX(tblRecessie[Eind],MATCH(tblAEX[[#This Row],[Datum]],tblRecessie[Start])),1,NA())</f>
        <v>#N/A</v>
      </c>
      <c r="G3108" s="3">
        <f>tblAEX[[#This Row],[Close]]/INDEX(tblAEX[Close],MATCH(EDATE(tblAEX[[#This Row],[Datum]],-12),tblAEX[Datum]))-1</f>
        <v>-0.108945325137496</v>
      </c>
      <c r="H3108" t="e">
        <f ca="1">IF(tblAEX[[#This Row],[Close]]=MinClose,tblAEX[[#This Row],[Close]],NA())</f>
        <v>#N/A</v>
      </c>
      <c r="I3108" t="e">
        <f ca="1">IF(tblAEX[[#This Row],[Close]]=MaxClose,tblAEX[[#This Row],[Close]],NA())</f>
        <v>#N/A</v>
      </c>
    </row>
    <row r="3109" spans="1:9" x14ac:dyDescent="0.25">
      <c r="A3109" s="1">
        <v>40961</v>
      </c>
      <c r="B3109">
        <v>330.88</v>
      </c>
      <c r="C3109">
        <v>331.13</v>
      </c>
      <c r="D3109">
        <v>326.60000000000002</v>
      </c>
      <c r="E3109">
        <v>326.77</v>
      </c>
      <c r="F3109" t="e">
        <f>IF(tblAEX[[#This Row],[Datum]]&lt;=INDEX(tblRecessie[Eind],MATCH(tblAEX[[#This Row],[Datum]],tblRecessie[Start])),1,NA())</f>
        <v>#N/A</v>
      </c>
      <c r="G3109" s="3">
        <f>tblAEX[[#This Row],[Close]]/INDEX(tblAEX[Close],MATCH(EDATE(tblAEX[[#This Row],[Datum]],-12),tblAEX[Datum]))-1</f>
        <v>-0.11403627687552531</v>
      </c>
      <c r="H3109" t="e">
        <f ca="1">IF(tblAEX[[#This Row],[Close]]=MinClose,tblAEX[[#This Row],[Close]],NA())</f>
        <v>#N/A</v>
      </c>
      <c r="I3109" t="e">
        <f ca="1">IF(tblAEX[[#This Row],[Close]]=MaxClose,tblAEX[[#This Row],[Close]],NA())</f>
        <v>#N/A</v>
      </c>
    </row>
    <row r="3110" spans="1:9" x14ac:dyDescent="0.25">
      <c r="A3110" s="1">
        <v>40962</v>
      </c>
      <c r="B3110">
        <v>326.16000000000003</v>
      </c>
      <c r="C3110">
        <v>328.25</v>
      </c>
      <c r="D3110">
        <v>324.12</v>
      </c>
      <c r="E3110">
        <v>326.22000000000003</v>
      </c>
      <c r="F3110" t="e">
        <f>IF(tblAEX[[#This Row],[Datum]]&lt;=INDEX(tblRecessie[Eind],MATCH(tblAEX[[#This Row],[Datum]],tblRecessie[Start])),1,NA())</f>
        <v>#N/A</v>
      </c>
      <c r="G3110" s="3">
        <f>tblAEX[[#This Row],[Close]]/INDEX(tblAEX[Close],MATCH(EDATE(tblAEX[[#This Row],[Datum]],-12),tblAEX[Datum]))-1</f>
        <v>-0.10683386266564443</v>
      </c>
      <c r="H3110" t="e">
        <f ca="1">IF(tblAEX[[#This Row],[Close]]=MinClose,tblAEX[[#This Row],[Close]],NA())</f>
        <v>#N/A</v>
      </c>
      <c r="I3110" t="e">
        <f ca="1">IF(tblAEX[[#This Row],[Close]]=MaxClose,tblAEX[[#This Row],[Close]],NA())</f>
        <v>#N/A</v>
      </c>
    </row>
    <row r="3111" spans="1:9" x14ac:dyDescent="0.25">
      <c r="A3111" s="1">
        <v>40963</v>
      </c>
      <c r="B3111">
        <v>326.91000000000003</v>
      </c>
      <c r="C3111">
        <v>327.54000000000002</v>
      </c>
      <c r="D3111">
        <v>324.32</v>
      </c>
      <c r="E3111">
        <v>324.91000000000003</v>
      </c>
      <c r="F3111" t="e">
        <f>IF(tblAEX[[#This Row],[Datum]]&lt;=INDEX(tblRecessie[Eind],MATCH(tblAEX[[#This Row],[Datum]],tblRecessie[Start])),1,NA())</f>
        <v>#N/A</v>
      </c>
      <c r="G3111" s="3">
        <f>tblAEX[[#This Row],[Close]]/INDEX(tblAEX[Close],MATCH(EDATE(tblAEX[[#This Row],[Datum]],-12),tblAEX[Datum]))-1</f>
        <v>-0.10672751766420141</v>
      </c>
      <c r="H3111" t="e">
        <f ca="1">IF(tblAEX[[#This Row],[Close]]=MinClose,tblAEX[[#This Row],[Close]],NA())</f>
        <v>#N/A</v>
      </c>
      <c r="I3111" t="e">
        <f ca="1">IF(tblAEX[[#This Row],[Close]]=MaxClose,tblAEX[[#This Row],[Close]],NA())</f>
        <v>#N/A</v>
      </c>
    </row>
    <row r="3112" spans="1:9" x14ac:dyDescent="0.25">
      <c r="A3112" s="1">
        <v>40966</v>
      </c>
      <c r="B3112">
        <v>323.74</v>
      </c>
      <c r="C3112">
        <v>325.64</v>
      </c>
      <c r="D3112">
        <v>321.20999999999998</v>
      </c>
      <c r="E3112">
        <v>324.98</v>
      </c>
      <c r="F3112" t="e">
        <f>IF(tblAEX[[#This Row],[Datum]]&lt;=INDEX(tblRecessie[Eind],MATCH(tblAEX[[#This Row],[Datum]],tblRecessie[Start])),1,NA())</f>
        <v>#N/A</v>
      </c>
      <c r="G3112" s="3">
        <f>tblAEX[[#This Row],[Close]]/INDEX(tblAEX[Close],MATCH(EDATE(tblAEX[[#This Row],[Datum]],-12),tblAEX[Datum]))-1</f>
        <v>-0.11394061673528355</v>
      </c>
      <c r="H3112" t="e">
        <f ca="1">IF(tblAEX[[#This Row],[Close]]=MinClose,tblAEX[[#This Row],[Close]],NA())</f>
        <v>#N/A</v>
      </c>
      <c r="I3112" t="e">
        <f ca="1">IF(tblAEX[[#This Row],[Close]]=MaxClose,tblAEX[[#This Row],[Close]],NA())</f>
        <v>#N/A</v>
      </c>
    </row>
    <row r="3113" spans="1:9" x14ac:dyDescent="0.25">
      <c r="A3113" s="1">
        <v>40967</v>
      </c>
      <c r="B3113">
        <v>325.67</v>
      </c>
      <c r="C3113">
        <v>326.31</v>
      </c>
      <c r="D3113">
        <v>322.92</v>
      </c>
      <c r="E3113">
        <v>325.55</v>
      </c>
      <c r="F3113" t="e">
        <f>IF(tblAEX[[#This Row],[Datum]]&lt;=INDEX(tblRecessie[Eind],MATCH(tblAEX[[#This Row],[Datum]],tblRecessie[Start])),1,NA())</f>
        <v>#N/A</v>
      </c>
      <c r="G3113" s="3">
        <f>tblAEX[[#This Row],[Close]]/INDEX(tblAEX[Close],MATCH(EDATE(tblAEX[[#This Row],[Datum]],-12),tblAEX[Datum]))-1</f>
        <v>-0.11806138758702889</v>
      </c>
      <c r="H3113" t="e">
        <f ca="1">IF(tblAEX[[#This Row],[Close]]=MinClose,tblAEX[[#This Row],[Close]],NA())</f>
        <v>#N/A</v>
      </c>
      <c r="I3113" t="e">
        <f ca="1">IF(tblAEX[[#This Row],[Close]]=MaxClose,tblAEX[[#This Row],[Close]],NA())</f>
        <v>#N/A</v>
      </c>
    </row>
    <row r="3114" spans="1:9" x14ac:dyDescent="0.25">
      <c r="A3114" s="1">
        <v>40968</v>
      </c>
      <c r="B3114">
        <v>326.45</v>
      </c>
      <c r="C3114">
        <v>328.09</v>
      </c>
      <c r="D3114">
        <v>323.92</v>
      </c>
      <c r="E3114">
        <v>324.25</v>
      </c>
      <c r="F3114" t="e">
        <f>IF(tblAEX[[#This Row],[Datum]]&lt;=INDEX(tblRecessie[Eind],MATCH(tblAEX[[#This Row],[Datum]],tblRecessie[Start])),1,NA())</f>
        <v>#N/A</v>
      </c>
      <c r="G3114" s="3">
        <f>tblAEX[[#This Row],[Close]]/INDEX(tblAEX[Close],MATCH(EDATE(tblAEX[[#This Row],[Datum]],-12),tblAEX[Datum]))-1</f>
        <v>-0.1215831820767751</v>
      </c>
      <c r="H3114" t="e">
        <f ca="1">IF(tblAEX[[#This Row],[Close]]=MinClose,tblAEX[[#This Row],[Close]],NA())</f>
        <v>#N/A</v>
      </c>
      <c r="I3114" t="e">
        <f ca="1">IF(tblAEX[[#This Row],[Close]]=MaxClose,tblAEX[[#This Row],[Close]],NA())</f>
        <v>#N/A</v>
      </c>
    </row>
    <row r="3115" spans="1:9" x14ac:dyDescent="0.25">
      <c r="A3115" s="1">
        <v>40969</v>
      </c>
      <c r="B3115">
        <v>323.81</v>
      </c>
      <c r="C3115">
        <v>326.55</v>
      </c>
      <c r="D3115">
        <v>322.66000000000003</v>
      </c>
      <c r="E3115">
        <v>326.55</v>
      </c>
      <c r="F3115" t="e">
        <f>IF(tblAEX[[#This Row],[Datum]]&lt;=INDEX(tblRecessie[Eind],MATCH(tblAEX[[#This Row],[Datum]],tblRecessie[Start])),1,NA())</f>
        <v>#N/A</v>
      </c>
      <c r="G3115" s="3">
        <f>tblAEX[[#This Row],[Close]]/INDEX(tblAEX[Close],MATCH(EDATE(tblAEX[[#This Row],[Datum]],-12),tblAEX[Datum]))-1</f>
        <v>-0.11251528740317973</v>
      </c>
      <c r="H3115" t="e">
        <f ca="1">IF(tblAEX[[#This Row],[Close]]=MinClose,tblAEX[[#This Row],[Close]],NA())</f>
        <v>#N/A</v>
      </c>
      <c r="I3115" t="e">
        <f ca="1">IF(tblAEX[[#This Row],[Close]]=MaxClose,tblAEX[[#This Row],[Close]],NA())</f>
        <v>#N/A</v>
      </c>
    </row>
    <row r="3116" spans="1:9" x14ac:dyDescent="0.25">
      <c r="A3116" s="1">
        <v>40970</v>
      </c>
      <c r="B3116">
        <v>327.04000000000002</v>
      </c>
      <c r="C3116">
        <v>328.87</v>
      </c>
      <c r="D3116">
        <v>326.19</v>
      </c>
      <c r="E3116">
        <v>327.85</v>
      </c>
      <c r="F3116" t="e">
        <f>IF(tblAEX[[#This Row],[Datum]]&lt;=INDEX(tblRecessie[Eind],MATCH(tblAEX[[#This Row],[Datum]],tblRecessie[Start])),1,NA())</f>
        <v>#N/A</v>
      </c>
      <c r="G3116" s="3">
        <f>tblAEX[[#This Row],[Close]]/INDEX(tblAEX[Close],MATCH(EDATE(tblAEX[[#This Row],[Datum]],-12),tblAEX[Datum]))-1</f>
        <v>-0.10143616729704541</v>
      </c>
      <c r="H3116" t="e">
        <f ca="1">IF(tblAEX[[#This Row],[Close]]=MinClose,tblAEX[[#This Row],[Close]],NA())</f>
        <v>#N/A</v>
      </c>
      <c r="I3116" t="e">
        <f ca="1">IF(tblAEX[[#This Row],[Close]]=MaxClose,tblAEX[[#This Row],[Close]],NA())</f>
        <v>#N/A</v>
      </c>
    </row>
    <row r="3117" spans="1:9" x14ac:dyDescent="0.25">
      <c r="A3117" s="1">
        <v>40973</v>
      </c>
      <c r="B3117">
        <v>326.73</v>
      </c>
      <c r="C3117">
        <v>327.69</v>
      </c>
      <c r="D3117">
        <v>324.13</v>
      </c>
      <c r="E3117">
        <v>325.64</v>
      </c>
      <c r="F3117" t="e">
        <f>IF(tblAEX[[#This Row],[Datum]]&lt;=INDEX(tblRecessie[Eind],MATCH(tblAEX[[#This Row],[Datum]],tblRecessie[Start])),1,NA())</f>
        <v>#N/A</v>
      </c>
      <c r="G3117" s="3">
        <f>tblAEX[[#This Row],[Close]]/INDEX(tblAEX[Close],MATCH(EDATE(tblAEX[[#This Row],[Datum]],-12),tblAEX[Datum]))-1</f>
        <v>-0.11498844951759746</v>
      </c>
      <c r="H3117" t="e">
        <f ca="1">IF(tblAEX[[#This Row],[Close]]=MinClose,tblAEX[[#This Row],[Close]],NA())</f>
        <v>#N/A</v>
      </c>
      <c r="I3117" t="e">
        <f ca="1">IF(tblAEX[[#This Row],[Close]]=MaxClose,tblAEX[[#This Row],[Close]],NA())</f>
        <v>#N/A</v>
      </c>
    </row>
    <row r="3118" spans="1:9" x14ac:dyDescent="0.25">
      <c r="A3118" s="1">
        <v>40974</v>
      </c>
      <c r="B3118">
        <v>324.47000000000003</v>
      </c>
      <c r="C3118">
        <v>324.57</v>
      </c>
      <c r="D3118">
        <v>317.52999999999997</v>
      </c>
      <c r="E3118">
        <v>317.52999999999997</v>
      </c>
      <c r="F3118" t="e">
        <f>IF(tblAEX[[#This Row],[Datum]]&lt;=INDEX(tblRecessie[Eind],MATCH(tblAEX[[#This Row],[Datum]],tblRecessie[Start])),1,NA())</f>
        <v>#N/A</v>
      </c>
      <c r="G3118" s="3">
        <f>tblAEX[[#This Row],[Close]]/INDEX(tblAEX[Close],MATCH(EDATE(tblAEX[[#This Row],[Datum]],-12),tblAEX[Datum]))-1</f>
        <v>-0.13702948770213352</v>
      </c>
      <c r="H3118" t="e">
        <f ca="1">IF(tblAEX[[#This Row],[Close]]=MinClose,tblAEX[[#This Row],[Close]],NA())</f>
        <v>#N/A</v>
      </c>
      <c r="I3118" t="e">
        <f ca="1">IF(tblAEX[[#This Row],[Close]]=MaxClose,tblAEX[[#This Row],[Close]],NA())</f>
        <v>#N/A</v>
      </c>
    </row>
    <row r="3119" spans="1:9" x14ac:dyDescent="0.25">
      <c r="A3119" s="1">
        <v>40975</v>
      </c>
      <c r="B3119">
        <v>317.69</v>
      </c>
      <c r="C3119">
        <v>320.17</v>
      </c>
      <c r="D3119">
        <v>316.67</v>
      </c>
      <c r="E3119">
        <v>319.64</v>
      </c>
      <c r="F3119" t="e">
        <f>IF(tblAEX[[#This Row],[Datum]]&lt;=INDEX(tblRecessie[Eind],MATCH(tblAEX[[#This Row],[Datum]],tblRecessie[Start])),1,NA())</f>
        <v>#N/A</v>
      </c>
      <c r="G3119" s="3">
        <f>tblAEX[[#This Row],[Close]]/INDEX(tblAEX[Close],MATCH(EDATE(tblAEX[[#This Row],[Datum]],-12),tblAEX[Datum]))-1</f>
        <v>-0.1268575174825175</v>
      </c>
      <c r="H3119" t="e">
        <f ca="1">IF(tblAEX[[#This Row],[Close]]=MinClose,tblAEX[[#This Row],[Close]],NA())</f>
        <v>#N/A</v>
      </c>
      <c r="I3119" t="e">
        <f ca="1">IF(tblAEX[[#This Row],[Close]]=MaxClose,tblAEX[[#This Row],[Close]],NA())</f>
        <v>#N/A</v>
      </c>
    </row>
    <row r="3120" spans="1:9" x14ac:dyDescent="0.25">
      <c r="A3120" s="1">
        <v>40976</v>
      </c>
      <c r="B3120">
        <v>321.14</v>
      </c>
      <c r="C3120">
        <v>325.27</v>
      </c>
      <c r="D3120">
        <v>320.91000000000003</v>
      </c>
      <c r="E3120">
        <v>325.11</v>
      </c>
      <c r="F3120" t="e">
        <f>IF(tblAEX[[#This Row],[Datum]]&lt;=INDEX(tblRecessie[Eind],MATCH(tblAEX[[#This Row],[Datum]],tblRecessie[Start])),1,NA())</f>
        <v>#N/A</v>
      </c>
      <c r="G3120" s="3">
        <f>tblAEX[[#This Row],[Close]]/INDEX(tblAEX[Close],MATCH(EDATE(tblAEX[[#This Row],[Datum]],-12),tblAEX[Datum]))-1</f>
        <v>-0.11264261149626065</v>
      </c>
      <c r="H3120" t="e">
        <f ca="1">IF(tblAEX[[#This Row],[Close]]=MinClose,tblAEX[[#This Row],[Close]],NA())</f>
        <v>#N/A</v>
      </c>
      <c r="I3120" t="e">
        <f ca="1">IF(tblAEX[[#This Row],[Close]]=MaxClose,tblAEX[[#This Row],[Close]],NA())</f>
        <v>#N/A</v>
      </c>
    </row>
    <row r="3121" spans="1:9" x14ac:dyDescent="0.25">
      <c r="A3121" s="1">
        <v>40977</v>
      </c>
      <c r="B3121">
        <v>325.41000000000003</v>
      </c>
      <c r="C3121">
        <v>327.82</v>
      </c>
      <c r="D3121">
        <v>323.87</v>
      </c>
      <c r="E3121">
        <v>326.02999999999997</v>
      </c>
      <c r="F3121" t="e">
        <f>IF(tblAEX[[#This Row],[Datum]]&lt;=INDEX(tblRecessie[Eind],MATCH(tblAEX[[#This Row],[Datum]],tblRecessie[Start])),1,NA())</f>
        <v>#N/A</v>
      </c>
      <c r="G3121" s="3">
        <f>tblAEX[[#This Row],[Close]]/INDEX(tblAEX[Close],MATCH(EDATE(tblAEX[[#This Row],[Datum]],-12),tblAEX[Datum]))-1</f>
        <v>-0.10981569965870319</v>
      </c>
      <c r="H3121" t="e">
        <f ca="1">IF(tblAEX[[#This Row],[Close]]=MinClose,tblAEX[[#This Row],[Close]],NA())</f>
        <v>#N/A</v>
      </c>
      <c r="I3121" t="e">
        <f ca="1">IF(tblAEX[[#This Row],[Close]]=MaxClose,tblAEX[[#This Row],[Close]],NA())</f>
        <v>#N/A</v>
      </c>
    </row>
    <row r="3122" spans="1:9" x14ac:dyDescent="0.25">
      <c r="A3122" s="1">
        <v>40980</v>
      </c>
      <c r="B3122">
        <v>325.52999999999997</v>
      </c>
      <c r="C3122">
        <v>327.42</v>
      </c>
      <c r="D3122">
        <v>324.66000000000003</v>
      </c>
      <c r="E3122">
        <v>326.10000000000002</v>
      </c>
      <c r="F3122" t="e">
        <f>IF(tblAEX[[#This Row],[Datum]]&lt;=INDEX(tblRecessie[Eind],MATCH(tblAEX[[#This Row],[Datum]],tblRecessie[Start])),1,NA())</f>
        <v>#N/A</v>
      </c>
      <c r="G3122" s="3">
        <f>tblAEX[[#This Row],[Close]]/INDEX(tblAEX[Close],MATCH(EDATE(tblAEX[[#This Row],[Datum]],-12),tblAEX[Datum]))-1</f>
        <v>-9.1820536385662899E-2</v>
      </c>
      <c r="H3122" t="e">
        <f ca="1">IF(tblAEX[[#This Row],[Close]]=MinClose,tblAEX[[#This Row],[Close]],NA())</f>
        <v>#N/A</v>
      </c>
      <c r="I3122" t="e">
        <f ca="1">IF(tblAEX[[#This Row],[Close]]=MaxClose,tblAEX[[#This Row],[Close]],NA())</f>
        <v>#N/A</v>
      </c>
    </row>
    <row r="3123" spans="1:9" x14ac:dyDescent="0.25">
      <c r="A3123" s="1">
        <v>40981</v>
      </c>
      <c r="B3123">
        <v>327.56</v>
      </c>
      <c r="C3123">
        <v>331.96</v>
      </c>
      <c r="D3123">
        <v>327.56</v>
      </c>
      <c r="E3123">
        <v>331.49</v>
      </c>
      <c r="F3123" t="e">
        <f>IF(tblAEX[[#This Row],[Datum]]&lt;=INDEX(tblRecessie[Eind],MATCH(tblAEX[[#This Row],[Datum]],tblRecessie[Start])),1,NA())</f>
        <v>#N/A</v>
      </c>
      <c r="G3123" s="3">
        <f>tblAEX[[#This Row],[Close]]/INDEX(tblAEX[Close],MATCH(EDATE(tblAEX[[#This Row],[Datum]],-12),tblAEX[Datum]))-1</f>
        <v>-7.6809535745119284E-2</v>
      </c>
      <c r="H3123" t="e">
        <f ca="1">IF(tblAEX[[#This Row],[Close]]=MinClose,tblAEX[[#This Row],[Close]],NA())</f>
        <v>#N/A</v>
      </c>
      <c r="I3123" t="e">
        <f ca="1">IF(tblAEX[[#This Row],[Close]]=MaxClose,tblAEX[[#This Row],[Close]],NA())</f>
        <v>#N/A</v>
      </c>
    </row>
    <row r="3124" spans="1:9" x14ac:dyDescent="0.25">
      <c r="A3124" s="1">
        <v>40982</v>
      </c>
      <c r="B3124">
        <v>332.75</v>
      </c>
      <c r="C3124">
        <v>334.83</v>
      </c>
      <c r="D3124">
        <v>332.58</v>
      </c>
      <c r="E3124">
        <v>333.2</v>
      </c>
      <c r="F3124" t="e">
        <f>IF(tblAEX[[#This Row],[Datum]]&lt;=INDEX(tblRecessie[Eind],MATCH(tblAEX[[#This Row],[Datum]],tblRecessie[Start])),1,NA())</f>
        <v>#N/A</v>
      </c>
      <c r="G3124" s="3">
        <f>tblAEX[[#This Row],[Close]]/INDEX(tblAEX[Close],MATCH(EDATE(tblAEX[[#This Row],[Datum]],-12),tblAEX[Datum]))-1</f>
        <v>-6.4885496183206159E-2</v>
      </c>
      <c r="H3124" t="e">
        <f ca="1">IF(tblAEX[[#This Row],[Close]]=MinClose,tblAEX[[#This Row],[Close]],NA())</f>
        <v>#N/A</v>
      </c>
      <c r="I3124" t="e">
        <f ca="1">IF(tblAEX[[#This Row],[Close]]=MaxClose,tblAEX[[#This Row],[Close]],NA())</f>
        <v>#N/A</v>
      </c>
    </row>
    <row r="3125" spans="1:9" x14ac:dyDescent="0.25">
      <c r="A3125" s="1">
        <v>40983</v>
      </c>
      <c r="B3125">
        <v>333.16</v>
      </c>
      <c r="C3125">
        <v>335.1</v>
      </c>
      <c r="D3125">
        <v>332.49</v>
      </c>
      <c r="E3125">
        <v>335.1</v>
      </c>
      <c r="F3125" t="e">
        <f>IF(tblAEX[[#This Row],[Datum]]&lt;=INDEX(tblRecessie[Eind],MATCH(tblAEX[[#This Row],[Datum]],tblRecessie[Start])),1,NA())</f>
        <v>#N/A</v>
      </c>
      <c r="G3125" s="3">
        <f>tblAEX[[#This Row],[Close]]/INDEX(tblAEX[Close],MATCH(EDATE(tblAEX[[#This Row],[Datum]],-12),tblAEX[Datum]))-1</f>
        <v>-3.7317935016805914E-2</v>
      </c>
      <c r="H3125" t="e">
        <f ca="1">IF(tblAEX[[#This Row],[Close]]=MinClose,tblAEX[[#This Row],[Close]],NA())</f>
        <v>#N/A</v>
      </c>
      <c r="I3125" t="e">
        <f ca="1">IF(tblAEX[[#This Row],[Close]]=MaxClose,tblAEX[[#This Row],[Close]],NA())</f>
        <v>#N/A</v>
      </c>
    </row>
    <row r="3126" spans="1:9" x14ac:dyDescent="0.25">
      <c r="A3126" s="1">
        <v>40984</v>
      </c>
      <c r="B3126">
        <v>335.34</v>
      </c>
      <c r="C3126">
        <v>337.2</v>
      </c>
      <c r="D3126">
        <v>335</v>
      </c>
      <c r="E3126">
        <v>336.17</v>
      </c>
      <c r="F3126" t="e">
        <f>IF(tblAEX[[#This Row],[Datum]]&lt;=INDEX(tblRecessie[Eind],MATCH(tblAEX[[#This Row],[Datum]],tblRecessie[Start])),1,NA())</f>
        <v>#N/A</v>
      </c>
      <c r="G3126" s="3">
        <f>tblAEX[[#This Row],[Close]]/INDEX(tblAEX[Close],MATCH(EDATE(tblAEX[[#This Row],[Datum]],-12),tblAEX[Datum]))-1</f>
        <v>-2.048368298368286E-2</v>
      </c>
      <c r="H3126" t="e">
        <f ca="1">IF(tblAEX[[#This Row],[Close]]=MinClose,tblAEX[[#This Row],[Close]],NA())</f>
        <v>#N/A</v>
      </c>
      <c r="I3126" t="e">
        <f ca="1">IF(tblAEX[[#This Row],[Close]]=MaxClose,tblAEX[[#This Row],[Close]],NA())</f>
        <v>#N/A</v>
      </c>
    </row>
    <row r="3127" spans="1:9" x14ac:dyDescent="0.25">
      <c r="A3127" s="1">
        <v>40987</v>
      </c>
      <c r="B3127">
        <v>336.15</v>
      </c>
      <c r="C3127">
        <v>336.41</v>
      </c>
      <c r="D3127">
        <v>334.19</v>
      </c>
      <c r="E3127">
        <v>336.12</v>
      </c>
      <c r="F3127" t="e">
        <f>IF(tblAEX[[#This Row],[Datum]]&lt;=INDEX(tblRecessie[Eind],MATCH(tblAEX[[#This Row],[Datum]],tblRecessie[Start])),1,NA())</f>
        <v>#N/A</v>
      </c>
      <c r="G3127" s="3">
        <f>tblAEX[[#This Row],[Close]]/INDEX(tblAEX[Close],MATCH(EDATE(tblAEX[[#This Row],[Datum]],-12),tblAEX[Datum]))-1</f>
        <v>-4.0780799634713705E-2</v>
      </c>
      <c r="H3127" t="e">
        <f ca="1">IF(tblAEX[[#This Row],[Close]]=MinClose,tblAEX[[#This Row],[Close]],NA())</f>
        <v>#N/A</v>
      </c>
      <c r="I3127" t="e">
        <f ca="1">IF(tblAEX[[#This Row],[Close]]=MaxClose,tblAEX[[#This Row],[Close]],NA())</f>
        <v>#N/A</v>
      </c>
    </row>
    <row r="3128" spans="1:9" x14ac:dyDescent="0.25">
      <c r="A3128" s="1">
        <v>40988</v>
      </c>
      <c r="B3128">
        <v>334.41</v>
      </c>
      <c r="C3128">
        <v>334.7</v>
      </c>
      <c r="D3128">
        <v>331.37</v>
      </c>
      <c r="E3128">
        <v>332.05</v>
      </c>
      <c r="F3128" t="e">
        <f>IF(tblAEX[[#This Row],[Datum]]&lt;=INDEX(tblRecessie[Eind],MATCH(tblAEX[[#This Row],[Datum]],tblRecessie[Start])),1,NA())</f>
        <v>#N/A</v>
      </c>
      <c r="G3128" s="3">
        <f>tblAEX[[#This Row],[Close]]/INDEX(tblAEX[Close],MATCH(EDATE(tblAEX[[#This Row],[Datum]],-12),tblAEX[Datum]))-1</f>
        <v>-5.2395764961045699E-2</v>
      </c>
      <c r="H3128" t="e">
        <f ca="1">IF(tblAEX[[#This Row],[Close]]=MinClose,tblAEX[[#This Row],[Close]],NA())</f>
        <v>#N/A</v>
      </c>
      <c r="I3128" t="e">
        <f ca="1">IF(tblAEX[[#This Row],[Close]]=MaxClose,tblAEX[[#This Row],[Close]],NA())</f>
        <v>#N/A</v>
      </c>
    </row>
    <row r="3129" spans="1:9" x14ac:dyDescent="0.25">
      <c r="A3129" s="1">
        <v>40989</v>
      </c>
      <c r="B3129">
        <v>332.81</v>
      </c>
      <c r="C3129">
        <v>334.04</v>
      </c>
      <c r="D3129">
        <v>329.2</v>
      </c>
      <c r="E3129">
        <v>330.78</v>
      </c>
      <c r="F3129" t="e">
        <f>IF(tblAEX[[#This Row],[Datum]]&lt;=INDEX(tblRecessie[Eind],MATCH(tblAEX[[#This Row],[Datum]],tblRecessie[Start])),1,NA())</f>
        <v>#N/A</v>
      </c>
      <c r="G3129" s="3">
        <f>tblAEX[[#This Row],[Close]]/INDEX(tblAEX[Close],MATCH(EDATE(tblAEX[[#This Row],[Datum]],-12),tblAEX[Datum]))-1</f>
        <v>-7.2666105971404549E-2</v>
      </c>
      <c r="H3129" t="e">
        <f ca="1">IF(tblAEX[[#This Row],[Close]]=MinClose,tblAEX[[#This Row],[Close]],NA())</f>
        <v>#N/A</v>
      </c>
      <c r="I3129" t="e">
        <f ca="1">IF(tblAEX[[#This Row],[Close]]=MaxClose,tblAEX[[#This Row],[Close]],NA())</f>
        <v>#N/A</v>
      </c>
    </row>
    <row r="3130" spans="1:9" x14ac:dyDescent="0.25">
      <c r="A3130" s="1">
        <v>40990</v>
      </c>
      <c r="B3130">
        <v>329.68</v>
      </c>
      <c r="C3130">
        <v>330.15</v>
      </c>
      <c r="D3130">
        <v>325.72000000000003</v>
      </c>
      <c r="E3130">
        <v>326.92</v>
      </c>
      <c r="F3130" t="e">
        <f>IF(tblAEX[[#This Row],[Datum]]&lt;=INDEX(tblRecessie[Eind],MATCH(tblAEX[[#This Row],[Datum]],tblRecessie[Start])),1,NA())</f>
        <v>#N/A</v>
      </c>
      <c r="G3130" s="3">
        <f>tblAEX[[#This Row],[Close]]/INDEX(tblAEX[Close],MATCH(EDATE(tblAEX[[#This Row],[Datum]],-12),tblAEX[Datum]))-1</f>
        <v>-8.2664571524776909E-2</v>
      </c>
      <c r="H3130" t="e">
        <f ca="1">IF(tblAEX[[#This Row],[Close]]=MinClose,tblAEX[[#This Row],[Close]],NA())</f>
        <v>#N/A</v>
      </c>
      <c r="I3130" t="e">
        <f ca="1">IF(tblAEX[[#This Row],[Close]]=MaxClose,tblAEX[[#This Row],[Close]],NA())</f>
        <v>#N/A</v>
      </c>
    </row>
    <row r="3131" spans="1:9" x14ac:dyDescent="0.25">
      <c r="A3131" s="1">
        <v>40991</v>
      </c>
      <c r="B3131">
        <v>326.86</v>
      </c>
      <c r="C3131">
        <v>328.37</v>
      </c>
      <c r="D3131">
        <v>323.86</v>
      </c>
      <c r="E3131">
        <v>326.19</v>
      </c>
      <c r="F3131" t="e">
        <f>IF(tblAEX[[#This Row],[Datum]]&lt;=INDEX(tblRecessie[Eind],MATCH(tblAEX[[#This Row],[Datum]],tblRecessie[Start])),1,NA())</f>
        <v>#N/A</v>
      </c>
      <c r="G3131" s="3">
        <f>tblAEX[[#This Row],[Close]]/INDEX(tblAEX[Close],MATCH(EDATE(tblAEX[[#This Row],[Datum]],-12),tblAEX[Datum]))-1</f>
        <v>-9.3261800189025412E-2</v>
      </c>
      <c r="H3131" t="e">
        <f ca="1">IF(tblAEX[[#This Row],[Close]]=MinClose,tblAEX[[#This Row],[Close]],NA())</f>
        <v>#N/A</v>
      </c>
      <c r="I3131" t="e">
        <f ca="1">IF(tblAEX[[#This Row],[Close]]=MaxClose,tblAEX[[#This Row],[Close]],NA())</f>
        <v>#N/A</v>
      </c>
    </row>
    <row r="3132" spans="1:9" x14ac:dyDescent="0.25">
      <c r="A3132" s="1">
        <v>40994</v>
      </c>
      <c r="B3132">
        <v>327.7</v>
      </c>
      <c r="C3132">
        <v>330.37</v>
      </c>
      <c r="D3132">
        <v>326.05</v>
      </c>
      <c r="E3132">
        <v>330.23</v>
      </c>
      <c r="F3132" t="e">
        <f>IF(tblAEX[[#This Row],[Datum]]&lt;=INDEX(tblRecessie[Eind],MATCH(tblAEX[[#This Row],[Datum]],tblRecessie[Start])),1,NA())</f>
        <v>#N/A</v>
      </c>
      <c r="G3132" s="3">
        <f>tblAEX[[#This Row],[Close]]/INDEX(tblAEX[Close],MATCH(EDATE(tblAEX[[#This Row],[Datum]],-12),tblAEX[Datum]))-1</f>
        <v>-9.4391882627176682E-2</v>
      </c>
      <c r="H3132" t="e">
        <f ca="1">IF(tblAEX[[#This Row],[Close]]=MinClose,tblAEX[[#This Row],[Close]],NA())</f>
        <v>#N/A</v>
      </c>
      <c r="I3132" t="e">
        <f ca="1">IF(tblAEX[[#This Row],[Close]]=MaxClose,tblAEX[[#This Row],[Close]],NA())</f>
        <v>#N/A</v>
      </c>
    </row>
    <row r="3133" spans="1:9" x14ac:dyDescent="0.25">
      <c r="A3133" s="1">
        <v>40995</v>
      </c>
      <c r="B3133">
        <v>331.16</v>
      </c>
      <c r="C3133">
        <v>332.44</v>
      </c>
      <c r="D3133">
        <v>328.55</v>
      </c>
      <c r="E3133">
        <v>328.99</v>
      </c>
      <c r="F3133" t="e">
        <f>IF(tblAEX[[#This Row],[Datum]]&lt;=INDEX(tblRecessie[Eind],MATCH(tblAEX[[#This Row],[Datum]],tblRecessie[Start])),1,NA())</f>
        <v>#N/A</v>
      </c>
      <c r="G3133" s="3">
        <f>tblAEX[[#This Row],[Close]]/INDEX(tblAEX[Close],MATCH(EDATE(tblAEX[[#This Row],[Datum]],-12),tblAEX[Datum]))-1</f>
        <v>-9.7792403674756501E-2</v>
      </c>
      <c r="H3133" t="e">
        <f ca="1">IF(tblAEX[[#This Row],[Close]]=MinClose,tblAEX[[#This Row],[Close]],NA())</f>
        <v>#N/A</v>
      </c>
      <c r="I3133" t="e">
        <f ca="1">IF(tblAEX[[#This Row],[Close]]=MaxClose,tblAEX[[#This Row],[Close]],NA())</f>
        <v>#N/A</v>
      </c>
    </row>
    <row r="3134" spans="1:9" x14ac:dyDescent="0.25">
      <c r="A3134" s="1">
        <v>40996</v>
      </c>
      <c r="B3134">
        <v>328.22</v>
      </c>
      <c r="C3134">
        <v>330.36</v>
      </c>
      <c r="D3134">
        <v>325.62</v>
      </c>
      <c r="E3134">
        <v>325.62</v>
      </c>
      <c r="F3134" t="e">
        <f>IF(tblAEX[[#This Row],[Datum]]&lt;=INDEX(tblRecessie[Eind],MATCH(tblAEX[[#This Row],[Datum]],tblRecessie[Start])),1,NA())</f>
        <v>#N/A</v>
      </c>
      <c r="G3134" s="3">
        <f>tblAEX[[#This Row],[Close]]/INDEX(tblAEX[Close],MATCH(EDATE(tblAEX[[#This Row],[Datum]],-12),tblAEX[Datum]))-1</f>
        <v>-0.10683819293962749</v>
      </c>
      <c r="H3134" t="e">
        <f ca="1">IF(tblAEX[[#This Row],[Close]]=MinClose,tblAEX[[#This Row],[Close]],NA())</f>
        <v>#N/A</v>
      </c>
      <c r="I3134" t="e">
        <f ca="1">IF(tblAEX[[#This Row],[Close]]=MaxClose,tblAEX[[#This Row],[Close]],NA())</f>
        <v>#N/A</v>
      </c>
    </row>
    <row r="3135" spans="1:9" x14ac:dyDescent="0.25">
      <c r="A3135" s="1">
        <v>40997</v>
      </c>
      <c r="B3135">
        <v>324.76</v>
      </c>
      <c r="C3135">
        <v>326.01</v>
      </c>
      <c r="D3135">
        <v>320.18</v>
      </c>
      <c r="E3135">
        <v>321.08999999999997</v>
      </c>
      <c r="F3135" t="e">
        <f>IF(tblAEX[[#This Row],[Datum]]&lt;=INDEX(tblRecessie[Eind],MATCH(tblAEX[[#This Row],[Datum]],tblRecessie[Start])),1,NA())</f>
        <v>#N/A</v>
      </c>
      <c r="G3135" s="3">
        <f>tblAEX[[#This Row],[Close]]/INDEX(tblAEX[Close],MATCH(EDATE(tblAEX[[#This Row],[Datum]],-12),tblAEX[Datum]))-1</f>
        <v>-0.12248913667295247</v>
      </c>
      <c r="H3135" t="e">
        <f ca="1">IF(tblAEX[[#This Row],[Close]]=MinClose,tblAEX[[#This Row],[Close]],NA())</f>
        <v>#N/A</v>
      </c>
      <c r="I3135" t="e">
        <f ca="1">IF(tblAEX[[#This Row],[Close]]=MaxClose,tblAEX[[#This Row],[Close]],NA())</f>
        <v>#N/A</v>
      </c>
    </row>
    <row r="3136" spans="1:9" x14ac:dyDescent="0.25">
      <c r="A3136" s="1">
        <v>40998</v>
      </c>
      <c r="B3136">
        <v>323.49</v>
      </c>
      <c r="C3136">
        <v>324.76</v>
      </c>
      <c r="D3136">
        <v>321.58999999999997</v>
      </c>
      <c r="E3136">
        <v>323.51</v>
      </c>
      <c r="F3136" t="e">
        <f>IF(tblAEX[[#This Row],[Datum]]&lt;=INDEX(tblRecessie[Eind],MATCH(tblAEX[[#This Row],[Datum]],tblRecessie[Start])),1,NA())</f>
        <v>#N/A</v>
      </c>
      <c r="G3136" s="3">
        <f>tblAEX[[#This Row],[Close]]/INDEX(tblAEX[Close],MATCH(EDATE(tblAEX[[#This Row],[Datum]],-12),tblAEX[Datum]))-1</f>
        <v>-0.12058607660314791</v>
      </c>
      <c r="H3136" t="e">
        <f ca="1">IF(tblAEX[[#This Row],[Close]]=MinClose,tblAEX[[#This Row],[Close]],NA())</f>
        <v>#N/A</v>
      </c>
      <c r="I3136" t="e">
        <f ca="1">IF(tblAEX[[#This Row],[Close]]=MaxClose,tblAEX[[#This Row],[Close]],NA())</f>
        <v>#N/A</v>
      </c>
    </row>
    <row r="3137" spans="1:9" x14ac:dyDescent="0.25">
      <c r="A3137" s="1">
        <v>41001</v>
      </c>
      <c r="B3137">
        <v>324.20999999999998</v>
      </c>
      <c r="C3137">
        <v>326.45</v>
      </c>
      <c r="D3137">
        <v>320.94</v>
      </c>
      <c r="E3137">
        <v>326.39</v>
      </c>
      <c r="F3137" t="e">
        <f>IF(tblAEX[[#This Row],[Datum]]&lt;=INDEX(tblRecessie[Eind],MATCH(tblAEX[[#This Row],[Datum]],tblRecessie[Start])),1,NA())</f>
        <v>#N/A</v>
      </c>
      <c r="G3137" s="3">
        <f>tblAEX[[#This Row],[Close]]/INDEX(tblAEX[Close],MATCH(EDATE(tblAEX[[#This Row],[Datum]],-12),tblAEX[Datum]))-1</f>
        <v>-0.11655163080254438</v>
      </c>
      <c r="H3137" t="e">
        <f ca="1">IF(tblAEX[[#This Row],[Close]]=MinClose,tblAEX[[#This Row],[Close]],NA())</f>
        <v>#N/A</v>
      </c>
      <c r="I3137" t="e">
        <f ca="1">IF(tblAEX[[#This Row],[Close]]=MaxClose,tblAEX[[#This Row],[Close]],NA())</f>
        <v>#N/A</v>
      </c>
    </row>
    <row r="3138" spans="1:9" x14ac:dyDescent="0.25">
      <c r="A3138" s="1">
        <v>41002</v>
      </c>
      <c r="B3138">
        <v>326.08999999999997</v>
      </c>
      <c r="C3138">
        <v>327.23</v>
      </c>
      <c r="D3138">
        <v>322.02999999999997</v>
      </c>
      <c r="E3138">
        <v>322.02999999999997</v>
      </c>
      <c r="F3138" t="e">
        <f>IF(tblAEX[[#This Row],[Datum]]&lt;=INDEX(tblRecessie[Eind],MATCH(tblAEX[[#This Row],[Datum]],tblRecessie[Start])),1,NA())</f>
        <v>#N/A</v>
      </c>
      <c r="G3138" s="3">
        <f>tblAEX[[#This Row],[Close]]/INDEX(tblAEX[Close],MATCH(EDATE(tblAEX[[#This Row],[Datum]],-12),tblAEX[Datum]))-1</f>
        <v>-0.12835295709838956</v>
      </c>
      <c r="H3138" t="e">
        <f ca="1">IF(tblAEX[[#This Row],[Close]]=MinClose,tblAEX[[#This Row],[Close]],NA())</f>
        <v>#N/A</v>
      </c>
      <c r="I3138" t="e">
        <f ca="1">IF(tblAEX[[#This Row],[Close]]=MaxClose,tblAEX[[#This Row],[Close]],NA())</f>
        <v>#N/A</v>
      </c>
    </row>
    <row r="3139" spans="1:9" x14ac:dyDescent="0.25">
      <c r="A3139" s="1">
        <v>41003</v>
      </c>
      <c r="B3139">
        <v>321.13</v>
      </c>
      <c r="C3139">
        <v>321.44</v>
      </c>
      <c r="D3139">
        <v>313.51</v>
      </c>
      <c r="E3139">
        <v>313.87</v>
      </c>
      <c r="F3139" t="e">
        <f>IF(tblAEX[[#This Row],[Datum]]&lt;=INDEX(tblRecessie[Eind],MATCH(tblAEX[[#This Row],[Datum]],tblRecessie[Start])),1,NA())</f>
        <v>#N/A</v>
      </c>
      <c r="G3139" s="3">
        <f>tblAEX[[#This Row],[Close]]/INDEX(tblAEX[Close],MATCH(EDATE(tblAEX[[#This Row],[Datum]],-12),tblAEX[Datum]))-1</f>
        <v>-0.14942684480095392</v>
      </c>
      <c r="H3139" t="e">
        <f ca="1">IF(tblAEX[[#This Row],[Close]]=MinClose,tblAEX[[#This Row],[Close]],NA())</f>
        <v>#N/A</v>
      </c>
      <c r="I3139" t="e">
        <f ca="1">IF(tblAEX[[#This Row],[Close]]=MaxClose,tblAEX[[#This Row],[Close]],NA())</f>
        <v>#N/A</v>
      </c>
    </row>
    <row r="3140" spans="1:9" x14ac:dyDescent="0.25">
      <c r="A3140" s="1">
        <v>41004</v>
      </c>
      <c r="B3140">
        <v>315.45999999999998</v>
      </c>
      <c r="C3140">
        <v>315.81</v>
      </c>
      <c r="D3140">
        <v>310.88</v>
      </c>
      <c r="E3140">
        <v>314.91000000000003</v>
      </c>
      <c r="F3140" t="e">
        <f>IF(tblAEX[[#This Row],[Datum]]&lt;=INDEX(tblRecessie[Eind],MATCH(tblAEX[[#This Row],[Datum]],tblRecessie[Start])),1,NA())</f>
        <v>#N/A</v>
      </c>
      <c r="G3140" s="3">
        <f>tblAEX[[#This Row],[Close]]/INDEX(tblAEX[Close],MATCH(EDATE(tblAEX[[#This Row],[Datum]],-12),tblAEX[Datum]))-1</f>
        <v>-0.14649284475281865</v>
      </c>
      <c r="H3140" t="e">
        <f ca="1">IF(tblAEX[[#This Row],[Close]]=MinClose,tblAEX[[#This Row],[Close]],NA())</f>
        <v>#N/A</v>
      </c>
      <c r="I3140" t="e">
        <f ca="1">IF(tblAEX[[#This Row],[Close]]=MaxClose,tblAEX[[#This Row],[Close]],NA())</f>
        <v>#N/A</v>
      </c>
    </row>
    <row r="3141" spans="1:9" x14ac:dyDescent="0.25">
      <c r="A3141" s="1">
        <v>41009</v>
      </c>
      <c r="B3141">
        <v>311.89</v>
      </c>
      <c r="C3141">
        <v>312.26</v>
      </c>
      <c r="D3141">
        <v>305.91000000000003</v>
      </c>
      <c r="E3141">
        <v>305.91000000000003</v>
      </c>
      <c r="F3141" t="e">
        <f>IF(tblAEX[[#This Row],[Datum]]&lt;=INDEX(tblRecessie[Eind],MATCH(tblAEX[[#This Row],[Datum]],tblRecessie[Start])),1,NA())</f>
        <v>#N/A</v>
      </c>
      <c r="G3141" s="3">
        <f>tblAEX[[#This Row],[Close]]/INDEX(tblAEX[Close],MATCH(EDATE(tblAEX[[#This Row],[Datum]],-12),tblAEX[Datum]))-1</f>
        <v>-0.16632146945004622</v>
      </c>
      <c r="H3141" t="e">
        <f ca="1">IF(tblAEX[[#This Row],[Close]]=MinClose,tblAEX[[#This Row],[Close]],NA())</f>
        <v>#N/A</v>
      </c>
      <c r="I3141" t="e">
        <f ca="1">IF(tblAEX[[#This Row],[Close]]=MaxClose,tblAEX[[#This Row],[Close]],NA())</f>
        <v>#N/A</v>
      </c>
    </row>
    <row r="3142" spans="1:9" x14ac:dyDescent="0.25">
      <c r="A3142" s="1">
        <v>41010</v>
      </c>
      <c r="B3142">
        <v>305.56</v>
      </c>
      <c r="C3142">
        <v>309.45999999999998</v>
      </c>
      <c r="D3142">
        <v>304.58</v>
      </c>
      <c r="E3142">
        <v>307.77</v>
      </c>
      <c r="F3142" t="e">
        <f>IF(tblAEX[[#This Row],[Datum]]&lt;=INDEX(tblRecessie[Eind],MATCH(tblAEX[[#This Row],[Datum]],tblRecessie[Start])),1,NA())</f>
        <v>#N/A</v>
      </c>
      <c r="G3142" s="3">
        <f>tblAEX[[#This Row],[Close]]/INDEX(tblAEX[Close],MATCH(EDATE(tblAEX[[#This Row],[Datum]],-12),tblAEX[Datum]))-1</f>
        <v>-0.16017682211367923</v>
      </c>
      <c r="H3142" t="e">
        <f ca="1">IF(tblAEX[[#This Row],[Close]]=MinClose,tblAEX[[#This Row],[Close]],NA())</f>
        <v>#N/A</v>
      </c>
      <c r="I3142" t="e">
        <f ca="1">IF(tblAEX[[#This Row],[Close]]=MaxClose,tblAEX[[#This Row],[Close]],NA())</f>
        <v>#N/A</v>
      </c>
    </row>
    <row r="3143" spans="1:9" x14ac:dyDescent="0.25">
      <c r="A3143" s="1">
        <v>41011</v>
      </c>
      <c r="B3143">
        <v>308.62</v>
      </c>
      <c r="C3143">
        <v>311.7</v>
      </c>
      <c r="D3143">
        <v>304.04000000000002</v>
      </c>
      <c r="E3143">
        <v>310.88</v>
      </c>
      <c r="F3143" t="e">
        <f>IF(tblAEX[[#This Row],[Datum]]&lt;=INDEX(tblRecessie[Eind],MATCH(tblAEX[[#This Row],[Datum]],tblRecessie[Start])),1,NA())</f>
        <v>#N/A</v>
      </c>
      <c r="G3143" s="3">
        <f>tblAEX[[#This Row],[Close]]/INDEX(tblAEX[Close],MATCH(EDATE(tblAEX[[#This Row],[Datum]],-12),tblAEX[Datum]))-1</f>
        <v>-0.13828755162568951</v>
      </c>
      <c r="H3143" t="e">
        <f ca="1">IF(tblAEX[[#This Row],[Close]]=MinClose,tblAEX[[#This Row],[Close]],NA())</f>
        <v>#N/A</v>
      </c>
      <c r="I3143" t="e">
        <f ca="1">IF(tblAEX[[#This Row],[Close]]=MaxClose,tblAEX[[#This Row],[Close]],NA())</f>
        <v>#N/A</v>
      </c>
    </row>
    <row r="3144" spans="1:9" x14ac:dyDescent="0.25">
      <c r="A3144" s="1">
        <v>41012</v>
      </c>
      <c r="B3144">
        <v>310.24</v>
      </c>
      <c r="C3144">
        <v>311.51</v>
      </c>
      <c r="D3144">
        <v>305.36</v>
      </c>
      <c r="E3144">
        <v>306.12</v>
      </c>
      <c r="F3144" t="e">
        <f>IF(tblAEX[[#This Row],[Datum]]&lt;=INDEX(tblRecessie[Eind],MATCH(tblAEX[[#This Row],[Datum]],tblRecessie[Start])),1,NA())</f>
        <v>#N/A</v>
      </c>
      <c r="G3144" s="3">
        <f>tblAEX[[#This Row],[Close]]/INDEX(tblAEX[Close],MATCH(EDATE(tblAEX[[#This Row],[Datum]],-12),tblAEX[Datum]))-1</f>
        <v>-0.15613628845517691</v>
      </c>
      <c r="H3144" t="e">
        <f ca="1">IF(tblAEX[[#This Row],[Close]]=MinClose,tblAEX[[#This Row],[Close]],NA())</f>
        <v>#N/A</v>
      </c>
      <c r="I3144" t="e">
        <f ca="1">IF(tblAEX[[#This Row],[Close]]=MaxClose,tblAEX[[#This Row],[Close]],NA())</f>
        <v>#N/A</v>
      </c>
    </row>
    <row r="3145" spans="1:9" x14ac:dyDescent="0.25">
      <c r="A3145" s="1">
        <v>41015</v>
      </c>
      <c r="B3145">
        <v>305.10000000000002</v>
      </c>
      <c r="C3145">
        <v>309.39</v>
      </c>
      <c r="D3145">
        <v>304.37</v>
      </c>
      <c r="E3145">
        <v>306.02</v>
      </c>
      <c r="F3145" t="e">
        <f>IF(tblAEX[[#This Row],[Datum]]&lt;=INDEX(tblRecessie[Eind],MATCH(tblAEX[[#This Row],[Datum]],tblRecessie[Start])),1,NA())</f>
        <v>#N/A</v>
      </c>
      <c r="G3145" s="3">
        <f>tblAEX[[#This Row],[Close]]/INDEX(tblAEX[Close],MATCH(EDATE(tblAEX[[#This Row],[Datum]],-12),tblAEX[Datum]))-1</f>
        <v>-0.14757660167130926</v>
      </c>
      <c r="H3145" t="e">
        <f ca="1">IF(tblAEX[[#This Row],[Close]]=MinClose,tblAEX[[#This Row],[Close]],NA())</f>
        <v>#N/A</v>
      </c>
      <c r="I3145" t="e">
        <f ca="1">IF(tblAEX[[#This Row],[Close]]=MaxClose,tblAEX[[#This Row],[Close]],NA())</f>
        <v>#N/A</v>
      </c>
    </row>
    <row r="3146" spans="1:9" x14ac:dyDescent="0.25">
      <c r="A3146" s="1">
        <v>41016</v>
      </c>
      <c r="B3146">
        <v>305.76</v>
      </c>
      <c r="C3146">
        <v>313.42</v>
      </c>
      <c r="D3146">
        <v>305.76</v>
      </c>
      <c r="E3146">
        <v>313.18</v>
      </c>
      <c r="F3146" t="e">
        <f>IF(tblAEX[[#This Row],[Datum]]&lt;=INDEX(tblRecessie[Eind],MATCH(tblAEX[[#This Row],[Datum]],tblRecessie[Start])),1,NA())</f>
        <v>#N/A</v>
      </c>
      <c r="G3146" s="3">
        <f>tblAEX[[#This Row],[Close]]/INDEX(tblAEX[Close],MATCH(EDATE(tblAEX[[#This Row],[Datum]],-12),tblAEX[Datum]))-1</f>
        <v>-0.12763231197771585</v>
      </c>
      <c r="H3146" t="e">
        <f ca="1">IF(tblAEX[[#This Row],[Close]]=MinClose,tblAEX[[#This Row],[Close]],NA())</f>
        <v>#N/A</v>
      </c>
      <c r="I3146" t="e">
        <f ca="1">IF(tblAEX[[#This Row],[Close]]=MaxClose,tblAEX[[#This Row],[Close]],NA())</f>
        <v>#N/A</v>
      </c>
    </row>
    <row r="3147" spans="1:9" x14ac:dyDescent="0.25">
      <c r="A3147" s="1">
        <v>41017</v>
      </c>
      <c r="B3147">
        <v>312.7</v>
      </c>
      <c r="C3147">
        <v>313.14999999999998</v>
      </c>
      <c r="D3147">
        <v>309.04000000000002</v>
      </c>
      <c r="E3147">
        <v>309.99</v>
      </c>
      <c r="F3147" t="e">
        <f>IF(tblAEX[[#This Row],[Datum]]&lt;=INDEX(tblRecessie[Eind],MATCH(tblAEX[[#This Row],[Datum]],tblRecessie[Start])),1,NA())</f>
        <v>#N/A</v>
      </c>
      <c r="G3147" s="3">
        <f>tblAEX[[#This Row],[Close]]/INDEX(tblAEX[Close],MATCH(EDATE(tblAEX[[#This Row],[Datum]],-12),tblAEX[Datum]))-1</f>
        <v>-0.12104457298400817</v>
      </c>
      <c r="H3147" t="e">
        <f ca="1">IF(tblAEX[[#This Row],[Close]]=MinClose,tblAEX[[#This Row],[Close]],NA())</f>
        <v>#N/A</v>
      </c>
      <c r="I3147" t="e">
        <f ca="1">IF(tblAEX[[#This Row],[Close]]=MaxClose,tblAEX[[#This Row],[Close]],NA())</f>
        <v>#N/A</v>
      </c>
    </row>
    <row r="3148" spans="1:9" x14ac:dyDescent="0.25">
      <c r="A3148" s="1">
        <v>41018</v>
      </c>
      <c r="B3148">
        <v>311.16000000000003</v>
      </c>
      <c r="C3148">
        <v>313.45999999999998</v>
      </c>
      <c r="D3148">
        <v>306.76</v>
      </c>
      <c r="E3148">
        <v>306.76</v>
      </c>
      <c r="F3148" t="e">
        <f>IF(tblAEX[[#This Row],[Datum]]&lt;=INDEX(tblRecessie[Eind],MATCH(tblAEX[[#This Row],[Datum]],tblRecessie[Start])),1,NA())</f>
        <v>#N/A</v>
      </c>
      <c r="G3148" s="3">
        <f>tblAEX[[#This Row],[Close]]/INDEX(tblAEX[Close],MATCH(EDATE(tblAEX[[#This Row],[Datum]],-12),tblAEX[Datum]))-1</f>
        <v>-0.13140980264461877</v>
      </c>
      <c r="H3148" t="e">
        <f ca="1">IF(tblAEX[[#This Row],[Close]]=MinClose,tblAEX[[#This Row],[Close]],NA())</f>
        <v>#N/A</v>
      </c>
      <c r="I3148" t="e">
        <f ca="1">IF(tblAEX[[#This Row],[Close]]=MaxClose,tblAEX[[#This Row],[Close]],NA())</f>
        <v>#N/A</v>
      </c>
    </row>
    <row r="3149" spans="1:9" x14ac:dyDescent="0.25">
      <c r="A3149" s="1">
        <v>41019</v>
      </c>
      <c r="B3149">
        <v>307.23</v>
      </c>
      <c r="C3149">
        <v>309.64</v>
      </c>
      <c r="D3149">
        <v>305.89999999999998</v>
      </c>
      <c r="E3149">
        <v>309.2</v>
      </c>
      <c r="F3149" t="e">
        <f>IF(tblAEX[[#This Row],[Datum]]&lt;=INDEX(tblRecessie[Eind],MATCH(tblAEX[[#This Row],[Datum]],tblRecessie[Start])),1,NA())</f>
        <v>#N/A</v>
      </c>
      <c r="G3149" s="3">
        <f>tblAEX[[#This Row],[Close]]/INDEX(tblAEX[Close],MATCH(EDATE(tblAEX[[#This Row],[Datum]],-12),tblAEX[Datum]))-1</f>
        <v>-0.14080084474949295</v>
      </c>
      <c r="H3149" t="e">
        <f ca="1">IF(tblAEX[[#This Row],[Close]]=MinClose,tblAEX[[#This Row],[Close]],NA())</f>
        <v>#N/A</v>
      </c>
      <c r="I3149" t="e">
        <f ca="1">IF(tblAEX[[#This Row],[Close]]=MaxClose,tblAEX[[#This Row],[Close]],NA())</f>
        <v>#N/A</v>
      </c>
    </row>
    <row r="3150" spans="1:9" x14ac:dyDescent="0.25">
      <c r="A3150" s="1">
        <v>41022</v>
      </c>
      <c r="B3150">
        <v>306.56</v>
      </c>
      <c r="C3150">
        <v>306.56</v>
      </c>
      <c r="D3150">
        <v>299.92</v>
      </c>
      <c r="E3150">
        <v>301.27</v>
      </c>
      <c r="F3150" t="e">
        <f>IF(tblAEX[[#This Row],[Datum]]&lt;=INDEX(tblRecessie[Eind],MATCH(tblAEX[[#This Row],[Datum]],tblRecessie[Start])),1,NA())</f>
        <v>#N/A</v>
      </c>
      <c r="G3150" s="3">
        <f>tblAEX[[#This Row],[Close]]/INDEX(tblAEX[Close],MATCH(EDATE(tblAEX[[#This Row],[Datum]],-12),tblAEX[Datum]))-1</f>
        <v>-0.16083117461909147</v>
      </c>
      <c r="H3150" t="e">
        <f ca="1">IF(tblAEX[[#This Row],[Close]]=MinClose,tblAEX[[#This Row],[Close]],NA())</f>
        <v>#N/A</v>
      </c>
      <c r="I3150" t="e">
        <f ca="1">IF(tblAEX[[#This Row],[Close]]=MaxClose,tblAEX[[#This Row],[Close]],NA())</f>
        <v>#N/A</v>
      </c>
    </row>
    <row r="3151" spans="1:9" x14ac:dyDescent="0.25">
      <c r="A3151" s="1">
        <v>41023</v>
      </c>
      <c r="B3151">
        <v>302.75</v>
      </c>
      <c r="C3151">
        <v>304.85000000000002</v>
      </c>
      <c r="D3151">
        <v>300.95999999999998</v>
      </c>
      <c r="E3151">
        <v>304.68</v>
      </c>
      <c r="F3151" t="e">
        <f>IF(tblAEX[[#This Row],[Datum]]&lt;=INDEX(tblRecessie[Eind],MATCH(tblAEX[[#This Row],[Datum]],tblRecessie[Start])),1,NA())</f>
        <v>#N/A</v>
      </c>
      <c r="G3151" s="3">
        <f>tblAEX[[#This Row],[Close]]/INDEX(tblAEX[Close],MATCH(EDATE(tblAEX[[#This Row],[Datum]],-12),tblAEX[Datum]))-1</f>
        <v>-0.15133283195454161</v>
      </c>
      <c r="H3151" t="e">
        <f ca="1">IF(tblAEX[[#This Row],[Close]]=MinClose,tblAEX[[#This Row],[Close]],NA())</f>
        <v>#N/A</v>
      </c>
      <c r="I3151" t="e">
        <f ca="1">IF(tblAEX[[#This Row],[Close]]=MaxClose,tblAEX[[#This Row],[Close]],NA())</f>
        <v>#N/A</v>
      </c>
    </row>
    <row r="3152" spans="1:9" x14ac:dyDescent="0.25">
      <c r="A3152" s="1">
        <v>41024</v>
      </c>
      <c r="B3152">
        <v>305.37</v>
      </c>
      <c r="C3152">
        <v>309.47000000000003</v>
      </c>
      <c r="D3152">
        <v>305.19</v>
      </c>
      <c r="E3152">
        <v>308</v>
      </c>
      <c r="F3152" t="e">
        <f>IF(tblAEX[[#This Row],[Datum]]&lt;=INDEX(tblRecessie[Eind],MATCH(tblAEX[[#This Row],[Datum]],tblRecessie[Start])),1,NA())</f>
        <v>#N/A</v>
      </c>
      <c r="G3152" s="3">
        <f>tblAEX[[#This Row],[Close]]/INDEX(tblAEX[Close],MATCH(EDATE(tblAEX[[#This Row],[Datum]],-12),tblAEX[Datum]))-1</f>
        <v>-0.14208517868583048</v>
      </c>
      <c r="H3152" t="e">
        <f ca="1">IF(tblAEX[[#This Row],[Close]]=MinClose,tblAEX[[#This Row],[Close]],NA())</f>
        <v>#N/A</v>
      </c>
      <c r="I3152" t="e">
        <f ca="1">IF(tblAEX[[#This Row],[Close]]=MaxClose,tblAEX[[#This Row],[Close]],NA())</f>
        <v>#N/A</v>
      </c>
    </row>
    <row r="3153" spans="1:9" x14ac:dyDescent="0.25">
      <c r="A3153" s="1">
        <v>41025</v>
      </c>
      <c r="B3153">
        <v>309.52</v>
      </c>
      <c r="C3153">
        <v>312.42</v>
      </c>
      <c r="D3153">
        <v>307.94</v>
      </c>
      <c r="E3153">
        <v>310.55</v>
      </c>
      <c r="F3153" t="e">
        <f>IF(tblAEX[[#This Row],[Datum]]&lt;=INDEX(tblRecessie[Eind],MATCH(tblAEX[[#This Row],[Datum]],tblRecessie[Start])),1,NA())</f>
        <v>#N/A</v>
      </c>
      <c r="G3153" s="3">
        <f>tblAEX[[#This Row],[Close]]/INDEX(tblAEX[Close],MATCH(EDATE(tblAEX[[#This Row],[Datum]],-12),tblAEX[Datum]))-1</f>
        <v>-0.13628146293978582</v>
      </c>
      <c r="H3153" t="e">
        <f ca="1">IF(tblAEX[[#This Row],[Close]]=MinClose,tblAEX[[#This Row],[Close]],NA())</f>
        <v>#N/A</v>
      </c>
      <c r="I3153" t="e">
        <f ca="1">IF(tblAEX[[#This Row],[Close]]=MaxClose,tblAEX[[#This Row],[Close]],NA())</f>
        <v>#N/A</v>
      </c>
    </row>
    <row r="3154" spans="1:9" x14ac:dyDescent="0.25">
      <c r="A3154" s="1">
        <v>41026</v>
      </c>
      <c r="B3154">
        <v>307.72000000000003</v>
      </c>
      <c r="C3154">
        <v>312.13</v>
      </c>
      <c r="D3154">
        <v>306.22000000000003</v>
      </c>
      <c r="E3154">
        <v>310.75</v>
      </c>
      <c r="F3154" t="e">
        <f>IF(tblAEX[[#This Row],[Datum]]&lt;=INDEX(tblRecessie[Eind],MATCH(tblAEX[[#This Row],[Datum]],tblRecessie[Start])),1,NA())</f>
        <v>#N/A</v>
      </c>
      <c r="G3154" s="3">
        <f>tblAEX[[#This Row],[Close]]/INDEX(tblAEX[Close],MATCH(EDATE(tblAEX[[#This Row],[Datum]],-12),tblAEX[Datum]))-1</f>
        <v>-0.13610964387979196</v>
      </c>
      <c r="H3154" t="e">
        <f ca="1">IF(tblAEX[[#This Row],[Close]]=MinClose,tblAEX[[#This Row],[Close]],NA())</f>
        <v>#N/A</v>
      </c>
      <c r="I3154" t="e">
        <f ca="1">IF(tblAEX[[#This Row],[Close]]=MaxClose,tblAEX[[#This Row],[Close]],NA())</f>
        <v>#N/A</v>
      </c>
    </row>
    <row r="3155" spans="1:9" x14ac:dyDescent="0.25">
      <c r="A3155" s="1">
        <v>41029</v>
      </c>
      <c r="B3155">
        <v>311.87</v>
      </c>
      <c r="C3155">
        <v>312.06</v>
      </c>
      <c r="D3155">
        <v>307.91000000000003</v>
      </c>
      <c r="E3155">
        <v>308.3</v>
      </c>
      <c r="F3155" t="e">
        <f>IF(tblAEX[[#This Row],[Datum]]&lt;=INDEX(tblRecessie[Eind],MATCH(tblAEX[[#This Row],[Datum]],tblRecessie[Start])),1,NA())</f>
        <v>#N/A</v>
      </c>
      <c r="G3155" s="3">
        <f>tblAEX[[#This Row],[Close]]/INDEX(tblAEX[Close],MATCH(EDATE(tblAEX[[#This Row],[Datum]],-12),tblAEX[Datum]))-1</f>
        <v>-0.14346835583708395</v>
      </c>
      <c r="H3155" t="e">
        <f ca="1">IF(tblAEX[[#This Row],[Close]]=MinClose,tblAEX[[#This Row],[Close]],NA())</f>
        <v>#N/A</v>
      </c>
      <c r="I3155" t="e">
        <f ca="1">IF(tblAEX[[#This Row],[Close]]=MaxClose,tblAEX[[#This Row],[Close]],NA())</f>
        <v>#N/A</v>
      </c>
    </row>
    <row r="3156" spans="1:9" x14ac:dyDescent="0.25">
      <c r="A3156" s="1">
        <v>41031</v>
      </c>
      <c r="B3156">
        <v>311.82</v>
      </c>
      <c r="C3156">
        <v>312.3</v>
      </c>
      <c r="D3156">
        <v>305.47000000000003</v>
      </c>
      <c r="E3156">
        <v>306.87</v>
      </c>
      <c r="F3156" t="e">
        <f>IF(tblAEX[[#This Row],[Datum]]&lt;=INDEX(tblRecessie[Eind],MATCH(tblAEX[[#This Row],[Datum]],tblRecessie[Start])),1,NA())</f>
        <v>#N/A</v>
      </c>
      <c r="G3156" s="3">
        <f>tblAEX[[#This Row],[Close]]/INDEX(tblAEX[Close],MATCH(EDATE(tblAEX[[#This Row],[Datum]],-12),tblAEX[Datum]))-1</f>
        <v>-0.1512612014603385</v>
      </c>
      <c r="H3156" t="e">
        <f ca="1">IF(tblAEX[[#This Row],[Close]]=MinClose,tblAEX[[#This Row],[Close]],NA())</f>
        <v>#N/A</v>
      </c>
      <c r="I3156" t="e">
        <f ca="1">IF(tblAEX[[#This Row],[Close]]=MaxClose,tblAEX[[#This Row],[Close]],NA())</f>
        <v>#N/A</v>
      </c>
    </row>
    <row r="3157" spans="1:9" x14ac:dyDescent="0.25">
      <c r="A3157" s="1">
        <v>41032</v>
      </c>
      <c r="B3157">
        <v>308.20999999999998</v>
      </c>
      <c r="C3157">
        <v>310.56</v>
      </c>
      <c r="D3157">
        <v>305.49</v>
      </c>
      <c r="E3157">
        <v>306.44</v>
      </c>
      <c r="F3157" t="e">
        <f>IF(tblAEX[[#This Row],[Datum]]&lt;=INDEX(tblRecessie[Eind],MATCH(tblAEX[[#This Row],[Datum]],tblRecessie[Start])),1,NA())</f>
        <v>#N/A</v>
      </c>
      <c r="G3157" s="3">
        <f>tblAEX[[#This Row],[Close]]/INDEX(tblAEX[Close],MATCH(EDATE(tblAEX[[#This Row],[Datum]],-12),tblAEX[Datum]))-1</f>
        <v>-0.14976971311247989</v>
      </c>
      <c r="H3157" t="e">
        <f ca="1">IF(tblAEX[[#This Row],[Close]]=MinClose,tblAEX[[#This Row],[Close]],NA())</f>
        <v>#N/A</v>
      </c>
      <c r="I3157" t="e">
        <f ca="1">IF(tblAEX[[#This Row],[Close]]=MaxClose,tblAEX[[#This Row],[Close]],NA())</f>
        <v>#N/A</v>
      </c>
    </row>
    <row r="3158" spans="1:9" x14ac:dyDescent="0.25">
      <c r="A3158" s="1">
        <v>41033</v>
      </c>
      <c r="B3158">
        <v>306.02999999999997</v>
      </c>
      <c r="C3158">
        <v>307.20999999999998</v>
      </c>
      <c r="D3158">
        <v>300.55</v>
      </c>
      <c r="E3158">
        <v>300.95</v>
      </c>
      <c r="F3158" t="e">
        <f>IF(tblAEX[[#This Row],[Datum]]&lt;=INDEX(tblRecessie[Eind],MATCH(tblAEX[[#This Row],[Datum]],tblRecessie[Start])),1,NA())</f>
        <v>#N/A</v>
      </c>
      <c r="G3158" s="3">
        <f>tblAEX[[#This Row],[Close]]/INDEX(tblAEX[Close],MATCH(EDATE(tblAEX[[#This Row],[Datum]],-12),tblAEX[Datum]))-1</f>
        <v>-0.15442106150431301</v>
      </c>
      <c r="H3158" t="e">
        <f ca="1">IF(tblAEX[[#This Row],[Close]]=MinClose,tblAEX[[#This Row],[Close]],NA())</f>
        <v>#N/A</v>
      </c>
      <c r="I3158" t="e">
        <f ca="1">IF(tblAEX[[#This Row],[Close]]=MaxClose,tblAEX[[#This Row],[Close]],NA())</f>
        <v>#N/A</v>
      </c>
    </row>
    <row r="3159" spans="1:9" x14ac:dyDescent="0.25">
      <c r="A3159" s="1">
        <v>41036</v>
      </c>
      <c r="B3159">
        <v>295.60000000000002</v>
      </c>
      <c r="C3159">
        <v>305.32</v>
      </c>
      <c r="D3159">
        <v>295.37</v>
      </c>
      <c r="E3159">
        <v>304.74</v>
      </c>
      <c r="F3159" t="e">
        <f>IF(tblAEX[[#This Row],[Datum]]&lt;=INDEX(tblRecessie[Eind],MATCH(tblAEX[[#This Row],[Datum]],tblRecessie[Start])),1,NA())</f>
        <v>#N/A</v>
      </c>
      <c r="G3159" s="3">
        <f>tblAEX[[#This Row],[Close]]/INDEX(tblAEX[Close],MATCH(EDATE(tblAEX[[#This Row],[Datum]],-12),tblAEX[Datum]))-1</f>
        <v>-0.15142570728447313</v>
      </c>
      <c r="H3159" t="e">
        <f ca="1">IF(tblAEX[[#This Row],[Close]]=MinClose,tblAEX[[#This Row],[Close]],NA())</f>
        <v>#N/A</v>
      </c>
      <c r="I3159" t="e">
        <f ca="1">IF(tblAEX[[#This Row],[Close]]=MaxClose,tblAEX[[#This Row],[Close]],NA())</f>
        <v>#N/A</v>
      </c>
    </row>
    <row r="3160" spans="1:9" x14ac:dyDescent="0.25">
      <c r="A3160" s="1">
        <v>41037</v>
      </c>
      <c r="B3160">
        <v>305.5</v>
      </c>
      <c r="C3160">
        <v>306.01</v>
      </c>
      <c r="D3160">
        <v>299.77999999999997</v>
      </c>
      <c r="E3160">
        <v>300.58999999999997</v>
      </c>
      <c r="F3160" t="e">
        <f>IF(tblAEX[[#This Row],[Datum]]&lt;=INDEX(tblRecessie[Eind],MATCH(tblAEX[[#This Row],[Datum]],tblRecessie[Start])),1,NA())</f>
        <v>#N/A</v>
      </c>
      <c r="G3160" s="3">
        <f>tblAEX[[#This Row],[Close]]/INDEX(tblAEX[Close],MATCH(EDATE(tblAEX[[#This Row],[Datum]],-12),tblAEX[Datum]))-1</f>
        <v>-0.16298173312541775</v>
      </c>
      <c r="H3160" t="e">
        <f ca="1">IF(tblAEX[[#This Row],[Close]]=MinClose,tblAEX[[#This Row],[Close]],NA())</f>
        <v>#N/A</v>
      </c>
      <c r="I3160" t="e">
        <f ca="1">IF(tblAEX[[#This Row],[Close]]=MaxClose,tblAEX[[#This Row],[Close]],NA())</f>
        <v>#N/A</v>
      </c>
    </row>
    <row r="3161" spans="1:9" x14ac:dyDescent="0.25">
      <c r="A3161" s="1">
        <v>41038</v>
      </c>
      <c r="B3161">
        <v>301.36</v>
      </c>
      <c r="C3161">
        <v>302.08999999999997</v>
      </c>
      <c r="D3161">
        <v>296.42</v>
      </c>
      <c r="E3161">
        <v>300.07</v>
      </c>
      <c r="F3161" t="e">
        <f>IF(tblAEX[[#This Row],[Datum]]&lt;=INDEX(tblRecessie[Eind],MATCH(tblAEX[[#This Row],[Datum]],tblRecessie[Start])),1,NA())</f>
        <v>#N/A</v>
      </c>
      <c r="G3161" s="3">
        <f>tblAEX[[#This Row],[Close]]/INDEX(tblAEX[Close],MATCH(EDATE(tblAEX[[#This Row],[Datum]],-12),tblAEX[Datum]))-1</f>
        <v>-0.15694097153934761</v>
      </c>
      <c r="H3161" t="e">
        <f ca="1">IF(tblAEX[[#This Row],[Close]]=MinClose,tblAEX[[#This Row],[Close]],NA())</f>
        <v>#N/A</v>
      </c>
      <c r="I3161" t="e">
        <f ca="1">IF(tblAEX[[#This Row],[Close]]=MaxClose,tblAEX[[#This Row],[Close]],NA())</f>
        <v>#N/A</v>
      </c>
    </row>
    <row r="3162" spans="1:9" x14ac:dyDescent="0.25">
      <c r="A3162" s="1">
        <v>41039</v>
      </c>
      <c r="B3162">
        <v>302.83999999999997</v>
      </c>
      <c r="C3162">
        <v>304.61</v>
      </c>
      <c r="D3162">
        <v>297.61</v>
      </c>
      <c r="E3162">
        <v>302.94</v>
      </c>
      <c r="F3162" t="e">
        <f>IF(tblAEX[[#This Row],[Datum]]&lt;=INDEX(tblRecessie[Eind],MATCH(tblAEX[[#This Row],[Datum]],tblRecessie[Start])),1,NA())</f>
        <v>#N/A</v>
      </c>
      <c r="G3162" s="3">
        <f>tblAEX[[#This Row],[Close]]/INDEX(tblAEX[Close],MATCH(EDATE(tblAEX[[#This Row],[Datum]],-12),tblAEX[Datum]))-1</f>
        <v>-0.16094723722476112</v>
      </c>
      <c r="H3162" t="e">
        <f ca="1">IF(tblAEX[[#This Row],[Close]]=MinClose,tblAEX[[#This Row],[Close]],NA())</f>
        <v>#N/A</v>
      </c>
      <c r="I3162" t="e">
        <f ca="1">IF(tblAEX[[#This Row],[Close]]=MaxClose,tblAEX[[#This Row],[Close]],NA())</f>
        <v>#N/A</v>
      </c>
    </row>
    <row r="3163" spans="1:9" x14ac:dyDescent="0.25">
      <c r="A3163" s="1">
        <v>41040</v>
      </c>
      <c r="B3163">
        <v>301.24</v>
      </c>
      <c r="C3163">
        <v>305.69</v>
      </c>
      <c r="D3163">
        <v>300.26</v>
      </c>
      <c r="E3163">
        <v>305.27999999999997</v>
      </c>
      <c r="F3163" t="e">
        <f>IF(tblAEX[[#This Row],[Datum]]&lt;=INDEX(tblRecessie[Eind],MATCH(tblAEX[[#This Row],[Datum]],tblRecessie[Start])),1,NA())</f>
        <v>#N/A</v>
      </c>
      <c r="G3163" s="3">
        <f>tblAEX[[#This Row],[Close]]/INDEX(tblAEX[Close],MATCH(EDATE(tblAEX[[#This Row],[Datum]],-12),tblAEX[Datum]))-1</f>
        <v>-0.15329357925391773</v>
      </c>
      <c r="H3163" t="e">
        <f ca="1">IF(tblAEX[[#This Row],[Close]]=MinClose,tblAEX[[#This Row],[Close]],NA())</f>
        <v>#N/A</v>
      </c>
      <c r="I3163" t="e">
        <f ca="1">IF(tblAEX[[#This Row],[Close]]=MaxClose,tblAEX[[#This Row],[Close]],NA())</f>
        <v>#N/A</v>
      </c>
    </row>
    <row r="3164" spans="1:9" x14ac:dyDescent="0.25">
      <c r="A3164" s="1">
        <v>41043</v>
      </c>
      <c r="B3164">
        <v>302.22000000000003</v>
      </c>
      <c r="C3164">
        <v>302.25</v>
      </c>
      <c r="D3164">
        <v>296.70999999999998</v>
      </c>
      <c r="E3164">
        <v>298.05</v>
      </c>
      <c r="F3164" t="e">
        <f>IF(tblAEX[[#This Row],[Datum]]&lt;=INDEX(tblRecessie[Eind],MATCH(tblAEX[[#This Row],[Datum]],tblRecessie[Start])),1,NA())</f>
        <v>#N/A</v>
      </c>
      <c r="G3164" s="3">
        <f>tblAEX[[#This Row],[Close]]/INDEX(tblAEX[Close],MATCH(EDATE(tblAEX[[#This Row],[Datum]],-12),tblAEX[Datum]))-1</f>
        <v>-0.1600913036126923</v>
      </c>
      <c r="H3164" t="e">
        <f ca="1">IF(tblAEX[[#This Row],[Close]]=MinClose,tblAEX[[#This Row],[Close]],NA())</f>
        <v>#N/A</v>
      </c>
      <c r="I3164" t="e">
        <f ca="1">IF(tblAEX[[#This Row],[Close]]=MaxClose,tblAEX[[#This Row],[Close]],NA())</f>
        <v>#N/A</v>
      </c>
    </row>
    <row r="3165" spans="1:9" x14ac:dyDescent="0.25">
      <c r="A3165" s="1">
        <v>41044</v>
      </c>
      <c r="B3165">
        <v>299.57</v>
      </c>
      <c r="C3165">
        <v>301.29000000000002</v>
      </c>
      <c r="D3165">
        <v>294.68</v>
      </c>
      <c r="E3165">
        <v>296.24</v>
      </c>
      <c r="F3165" t="e">
        <f>IF(tblAEX[[#This Row],[Datum]]&lt;=INDEX(tblRecessie[Eind],MATCH(tblAEX[[#This Row],[Datum]],tblRecessie[Start])),1,NA())</f>
        <v>#N/A</v>
      </c>
      <c r="G3165" s="3">
        <f>tblAEX[[#This Row],[Close]]/INDEX(tblAEX[Close],MATCH(EDATE(tblAEX[[#This Row],[Datum]],-12),tblAEX[Datum]))-1</f>
        <v>-0.16519190666741812</v>
      </c>
      <c r="H3165" t="e">
        <f ca="1">IF(tblAEX[[#This Row],[Close]]=MinClose,tblAEX[[#This Row],[Close]],NA())</f>
        <v>#N/A</v>
      </c>
      <c r="I3165" t="e">
        <f ca="1">IF(tblAEX[[#This Row],[Close]]=MaxClose,tblAEX[[#This Row],[Close]],NA())</f>
        <v>#N/A</v>
      </c>
    </row>
    <row r="3166" spans="1:9" x14ac:dyDescent="0.25">
      <c r="A3166" s="1">
        <v>41045</v>
      </c>
      <c r="B3166">
        <v>293.52999999999997</v>
      </c>
      <c r="C3166">
        <v>297.26</v>
      </c>
      <c r="D3166">
        <v>292.26</v>
      </c>
      <c r="E3166">
        <v>294.99</v>
      </c>
      <c r="F3166" t="e">
        <f>IF(tblAEX[[#This Row],[Datum]]&lt;=INDEX(tblRecessie[Eind],MATCH(tblAEX[[#This Row],[Datum]],tblRecessie[Start])),1,NA())</f>
        <v>#N/A</v>
      </c>
      <c r="G3166" s="3">
        <f>tblAEX[[#This Row],[Close]]/INDEX(tblAEX[Close],MATCH(EDATE(tblAEX[[#This Row],[Datum]],-12),tblAEX[Datum]))-1</f>
        <v>-0.16267385750780583</v>
      </c>
      <c r="H3166" t="e">
        <f ca="1">IF(tblAEX[[#This Row],[Close]]=MinClose,tblAEX[[#This Row],[Close]],NA())</f>
        <v>#N/A</v>
      </c>
      <c r="I3166" t="e">
        <f ca="1">IF(tblAEX[[#This Row],[Close]]=MaxClose,tblAEX[[#This Row],[Close]],NA())</f>
        <v>#N/A</v>
      </c>
    </row>
    <row r="3167" spans="1:9" x14ac:dyDescent="0.25">
      <c r="A3167" s="1">
        <v>41046</v>
      </c>
      <c r="B3167">
        <v>295.32</v>
      </c>
      <c r="C3167">
        <v>295.58999999999997</v>
      </c>
      <c r="D3167">
        <v>288.74</v>
      </c>
      <c r="E3167">
        <v>290.23</v>
      </c>
      <c r="F3167" t="e">
        <f>IF(tblAEX[[#This Row],[Datum]]&lt;=INDEX(tblRecessie[Eind],MATCH(tblAEX[[#This Row],[Datum]],tblRecessie[Start])),1,NA())</f>
        <v>#N/A</v>
      </c>
      <c r="G3167" s="3">
        <f>tblAEX[[#This Row],[Close]]/INDEX(tblAEX[Close],MATCH(EDATE(tblAEX[[#This Row],[Datum]],-12),tblAEX[Datum]))-1</f>
        <v>-0.1653341769239618</v>
      </c>
      <c r="H3167" t="e">
        <f ca="1">IF(tblAEX[[#This Row],[Close]]=MinClose,tblAEX[[#This Row],[Close]],NA())</f>
        <v>#N/A</v>
      </c>
      <c r="I3167" t="e">
        <f ca="1">IF(tblAEX[[#This Row],[Close]]=MaxClose,tblAEX[[#This Row],[Close]],NA())</f>
        <v>#N/A</v>
      </c>
    </row>
    <row r="3168" spans="1:9" x14ac:dyDescent="0.25">
      <c r="A3168" s="1">
        <v>41047</v>
      </c>
      <c r="B3168">
        <v>287.74</v>
      </c>
      <c r="C3168">
        <v>291.55</v>
      </c>
      <c r="D3168">
        <v>286.89</v>
      </c>
      <c r="E3168">
        <v>288.77</v>
      </c>
      <c r="F3168" t="e">
        <f>IF(tblAEX[[#This Row],[Datum]]&lt;=INDEX(tblRecessie[Eind],MATCH(tblAEX[[#This Row],[Datum]],tblRecessie[Start])),1,NA())</f>
        <v>#N/A</v>
      </c>
      <c r="G3168" s="3">
        <f>tblAEX[[#This Row],[Close]]/INDEX(tblAEX[Close],MATCH(EDATE(tblAEX[[#This Row],[Datum]],-12),tblAEX[Datum]))-1</f>
        <v>-0.17281581208822694</v>
      </c>
      <c r="H3168" t="e">
        <f ca="1">IF(tblAEX[[#This Row],[Close]]=MinClose,tblAEX[[#This Row],[Close]],NA())</f>
        <v>#N/A</v>
      </c>
      <c r="I3168" t="e">
        <f ca="1">IF(tblAEX[[#This Row],[Close]]=MaxClose,tblAEX[[#This Row],[Close]],NA())</f>
        <v>#N/A</v>
      </c>
    </row>
    <row r="3169" spans="1:9" x14ac:dyDescent="0.25">
      <c r="A3169" s="1">
        <v>41050</v>
      </c>
      <c r="B3169">
        <v>287.93</v>
      </c>
      <c r="C3169">
        <v>292.22000000000003</v>
      </c>
      <c r="D3169">
        <v>287.57</v>
      </c>
      <c r="E3169">
        <v>290.54000000000002</v>
      </c>
      <c r="F3169" t="e">
        <f>IF(tblAEX[[#This Row],[Datum]]&lt;=INDEX(tblRecessie[Eind],MATCH(tblAEX[[#This Row],[Datum]],tblRecessie[Start])),1,NA())</f>
        <v>#N/A</v>
      </c>
      <c r="G3169" s="3">
        <f>tblAEX[[#This Row],[Close]]/INDEX(tblAEX[Close],MATCH(EDATE(tblAEX[[#This Row],[Datum]],-12),tblAEX[Datum]))-1</f>
        <v>-0.16569032850907417</v>
      </c>
      <c r="H3169" t="e">
        <f ca="1">IF(tblAEX[[#This Row],[Close]]=MinClose,tblAEX[[#This Row],[Close]],NA())</f>
        <v>#N/A</v>
      </c>
      <c r="I3169" t="e">
        <f ca="1">IF(tblAEX[[#This Row],[Close]]=MaxClose,tblAEX[[#This Row],[Close]],NA())</f>
        <v>#N/A</v>
      </c>
    </row>
    <row r="3170" spans="1:9" x14ac:dyDescent="0.25">
      <c r="A3170" s="1">
        <v>41051</v>
      </c>
      <c r="B3170">
        <v>292.69</v>
      </c>
      <c r="C3170">
        <v>296.77</v>
      </c>
      <c r="D3170">
        <v>291.18</v>
      </c>
      <c r="E3170">
        <v>295.95</v>
      </c>
      <c r="F3170" t="e">
        <f>IF(tblAEX[[#This Row],[Datum]]&lt;=INDEX(tblRecessie[Eind],MATCH(tblAEX[[#This Row],[Datum]],tblRecessie[Start])),1,NA())</f>
        <v>#N/A</v>
      </c>
      <c r="G3170" s="3">
        <f>tblAEX[[#This Row],[Close]]/INDEX(tblAEX[Close],MATCH(EDATE(tblAEX[[#This Row],[Datum]],-12),tblAEX[Datum]))-1</f>
        <v>-0.15015506547208823</v>
      </c>
      <c r="H3170" t="e">
        <f ca="1">IF(tblAEX[[#This Row],[Close]]=MinClose,tblAEX[[#This Row],[Close]],NA())</f>
        <v>#N/A</v>
      </c>
      <c r="I3170" t="e">
        <f ca="1">IF(tblAEX[[#This Row],[Close]]=MaxClose,tblAEX[[#This Row],[Close]],NA())</f>
        <v>#N/A</v>
      </c>
    </row>
    <row r="3171" spans="1:9" x14ac:dyDescent="0.25">
      <c r="A3171" s="1">
        <v>41052</v>
      </c>
      <c r="B3171">
        <v>292.95999999999998</v>
      </c>
      <c r="C3171">
        <v>293.52</v>
      </c>
      <c r="D3171">
        <v>288.27</v>
      </c>
      <c r="E3171">
        <v>289.16000000000003</v>
      </c>
      <c r="F3171" t="e">
        <f>IF(tblAEX[[#This Row],[Datum]]&lt;=INDEX(tblRecessie[Eind],MATCH(tblAEX[[#This Row],[Datum]],tblRecessie[Start])),1,NA())</f>
        <v>#N/A</v>
      </c>
      <c r="G3171" s="3">
        <f>tblAEX[[#This Row],[Close]]/INDEX(tblAEX[Close],MATCH(EDATE(tblAEX[[#This Row],[Datum]],-12),tblAEX[Datum]))-1</f>
        <v>-0.15563861472872731</v>
      </c>
      <c r="H3171" t="e">
        <f ca="1">IF(tblAEX[[#This Row],[Close]]=MinClose,tblAEX[[#This Row],[Close]],NA())</f>
        <v>#N/A</v>
      </c>
      <c r="I3171" t="e">
        <f ca="1">IF(tblAEX[[#This Row],[Close]]=MaxClose,tblAEX[[#This Row],[Close]],NA())</f>
        <v>#N/A</v>
      </c>
    </row>
    <row r="3172" spans="1:9" x14ac:dyDescent="0.25">
      <c r="A3172" s="1">
        <v>41053</v>
      </c>
      <c r="B3172">
        <v>291.60000000000002</v>
      </c>
      <c r="C3172">
        <v>293.13</v>
      </c>
      <c r="D3172">
        <v>288.75</v>
      </c>
      <c r="E3172">
        <v>292.08</v>
      </c>
      <c r="F3172" t="e">
        <f>IF(tblAEX[[#This Row],[Datum]]&lt;=INDEX(tblRecessie[Eind],MATCH(tblAEX[[#This Row],[Datum]],tblRecessie[Start])),1,NA())</f>
        <v>#N/A</v>
      </c>
      <c r="G3172" s="3">
        <f>tblAEX[[#This Row],[Close]]/INDEX(tblAEX[Close],MATCH(EDATE(tblAEX[[#This Row],[Datum]],-12),tblAEX[Datum]))-1</f>
        <v>-0.14895104895104894</v>
      </c>
      <c r="H3172" t="e">
        <f ca="1">IF(tblAEX[[#This Row],[Close]]=MinClose,tblAEX[[#This Row],[Close]],NA())</f>
        <v>#N/A</v>
      </c>
      <c r="I3172" t="e">
        <f ca="1">IF(tblAEX[[#This Row],[Close]]=MaxClose,tblAEX[[#This Row],[Close]],NA())</f>
        <v>#N/A</v>
      </c>
    </row>
    <row r="3173" spans="1:9" x14ac:dyDescent="0.25">
      <c r="A3173" s="1">
        <v>41054</v>
      </c>
      <c r="B3173">
        <v>292.99</v>
      </c>
      <c r="C3173">
        <v>295.24</v>
      </c>
      <c r="D3173">
        <v>290.47000000000003</v>
      </c>
      <c r="E3173">
        <v>292.76</v>
      </c>
      <c r="F3173" t="e">
        <f>IF(tblAEX[[#This Row],[Datum]]&lt;=INDEX(tblRecessie[Eind],MATCH(tblAEX[[#This Row],[Datum]],tblRecessie[Start])),1,NA())</f>
        <v>#N/A</v>
      </c>
      <c r="G3173" s="3">
        <f>tblAEX[[#This Row],[Close]]/INDEX(tblAEX[Close],MATCH(EDATE(tblAEX[[#This Row],[Datum]],-12),tblAEX[Datum]))-1</f>
        <v>-0.15119886347163036</v>
      </c>
      <c r="H3173" t="e">
        <f ca="1">IF(tblAEX[[#This Row],[Close]]=MinClose,tblAEX[[#This Row],[Close]],NA())</f>
        <v>#N/A</v>
      </c>
      <c r="I3173" t="e">
        <f ca="1">IF(tblAEX[[#This Row],[Close]]=MaxClose,tblAEX[[#This Row],[Close]],NA())</f>
        <v>#N/A</v>
      </c>
    </row>
    <row r="3174" spans="1:9" x14ac:dyDescent="0.25">
      <c r="A3174" s="1">
        <v>41057</v>
      </c>
      <c r="B3174">
        <v>294.92</v>
      </c>
      <c r="C3174">
        <v>296.24</v>
      </c>
      <c r="D3174">
        <v>291.99</v>
      </c>
      <c r="E3174">
        <v>292.76</v>
      </c>
      <c r="F3174" t="e">
        <f>IF(tblAEX[[#This Row],[Datum]]&lt;=INDEX(tblRecessie[Eind],MATCH(tblAEX[[#This Row],[Datum]],tblRecessie[Start])),1,NA())</f>
        <v>#N/A</v>
      </c>
      <c r="G3174" s="3">
        <f>tblAEX[[#This Row],[Close]]/INDEX(tblAEX[Close],MATCH(EDATE(tblAEX[[#This Row],[Datum]],-12),tblAEX[Datum]))-1</f>
        <v>-0.1540195341848235</v>
      </c>
      <c r="H3174" t="e">
        <f ca="1">IF(tblAEX[[#This Row],[Close]]=MinClose,tblAEX[[#This Row],[Close]],NA())</f>
        <v>#N/A</v>
      </c>
      <c r="I3174" t="e">
        <f ca="1">IF(tblAEX[[#This Row],[Close]]=MaxClose,tblAEX[[#This Row],[Close]],NA())</f>
        <v>#N/A</v>
      </c>
    </row>
    <row r="3175" spans="1:9" x14ac:dyDescent="0.25">
      <c r="A3175" s="1">
        <v>41058</v>
      </c>
      <c r="B3175">
        <v>294.62</v>
      </c>
      <c r="C3175">
        <v>296.77</v>
      </c>
      <c r="D3175">
        <v>292.58</v>
      </c>
      <c r="E3175">
        <v>295.27</v>
      </c>
      <c r="F3175" t="e">
        <f>IF(tblAEX[[#This Row],[Datum]]&lt;=INDEX(tblRecessie[Eind],MATCH(tblAEX[[#This Row],[Datum]],tblRecessie[Start])),1,NA())</f>
        <v>#N/A</v>
      </c>
      <c r="G3175" s="3">
        <f>tblAEX[[#This Row],[Close]]/INDEX(tblAEX[Close],MATCH(EDATE(tblAEX[[#This Row],[Datum]],-12),tblAEX[Datum]))-1</f>
        <v>-0.14676645668381216</v>
      </c>
      <c r="H3175" t="e">
        <f ca="1">IF(tblAEX[[#This Row],[Close]]=MinClose,tblAEX[[#This Row],[Close]],NA())</f>
        <v>#N/A</v>
      </c>
      <c r="I3175" t="e">
        <f ca="1">IF(tblAEX[[#This Row],[Close]]=MaxClose,tblAEX[[#This Row],[Close]],NA())</f>
        <v>#N/A</v>
      </c>
    </row>
    <row r="3176" spans="1:9" x14ac:dyDescent="0.25">
      <c r="A3176" s="1">
        <v>41059</v>
      </c>
      <c r="B3176">
        <v>293.47000000000003</v>
      </c>
      <c r="C3176">
        <v>295.19</v>
      </c>
      <c r="D3176">
        <v>289.88</v>
      </c>
      <c r="E3176">
        <v>290.66000000000003</v>
      </c>
      <c r="F3176" t="e">
        <f>IF(tblAEX[[#This Row],[Datum]]&lt;=INDEX(tblRecessie[Eind],MATCH(tblAEX[[#This Row],[Datum]],tblRecessie[Start])),1,NA())</f>
        <v>#N/A</v>
      </c>
      <c r="G3176" s="3">
        <f>tblAEX[[#This Row],[Close]]/INDEX(tblAEX[Close],MATCH(EDATE(tblAEX[[#This Row],[Datum]],-12),tblAEX[Datum]))-1</f>
        <v>-0.160427498555748</v>
      </c>
      <c r="H3176" t="e">
        <f ca="1">IF(tblAEX[[#This Row],[Close]]=MinClose,tblAEX[[#This Row],[Close]],NA())</f>
        <v>#N/A</v>
      </c>
      <c r="I3176" t="e">
        <f ca="1">IF(tblAEX[[#This Row],[Close]]=MaxClose,tblAEX[[#This Row],[Close]],NA())</f>
        <v>#N/A</v>
      </c>
    </row>
    <row r="3177" spans="1:9" x14ac:dyDescent="0.25">
      <c r="A3177" s="1">
        <v>41060</v>
      </c>
      <c r="B3177">
        <v>291.39999999999998</v>
      </c>
      <c r="C3177">
        <v>292.74</v>
      </c>
      <c r="D3177">
        <v>287.7</v>
      </c>
      <c r="E3177">
        <v>290.08999999999997</v>
      </c>
      <c r="F3177" t="e">
        <f>IF(tblAEX[[#This Row],[Datum]]&lt;=INDEX(tblRecessie[Eind],MATCH(tblAEX[[#This Row],[Datum]],tblRecessie[Start])),1,NA())</f>
        <v>#N/A</v>
      </c>
      <c r="G3177" s="3">
        <f>tblAEX[[#This Row],[Close]]/INDEX(tblAEX[Close],MATCH(EDATE(tblAEX[[#This Row],[Datum]],-12),tblAEX[Datum]))-1</f>
        <v>-0.16984317765567769</v>
      </c>
      <c r="H3177" t="e">
        <f ca="1">IF(tblAEX[[#This Row],[Close]]=MinClose,tblAEX[[#This Row],[Close]],NA())</f>
        <v>#N/A</v>
      </c>
      <c r="I3177" t="e">
        <f ca="1">IF(tblAEX[[#This Row],[Close]]=MaxClose,tblAEX[[#This Row],[Close]],NA())</f>
        <v>#N/A</v>
      </c>
    </row>
    <row r="3178" spans="1:9" x14ac:dyDescent="0.25">
      <c r="A3178" s="1">
        <v>41061</v>
      </c>
      <c r="B3178">
        <v>291.20999999999998</v>
      </c>
      <c r="C3178">
        <v>291.20999999999998</v>
      </c>
      <c r="D3178">
        <v>281.02999999999997</v>
      </c>
      <c r="E3178">
        <v>283.77</v>
      </c>
      <c r="F3178" t="e">
        <f>IF(tblAEX[[#This Row],[Datum]]&lt;=INDEX(tblRecessie[Eind],MATCH(tblAEX[[#This Row],[Datum]],tblRecessie[Start])),1,NA())</f>
        <v>#N/A</v>
      </c>
      <c r="G3178" s="3">
        <f>tblAEX[[#This Row],[Close]]/INDEX(tblAEX[Close],MATCH(EDATE(tblAEX[[#This Row],[Datum]],-12),tblAEX[Datum]))-1</f>
        <v>-0.17973695620754448</v>
      </c>
      <c r="H3178" t="e">
        <f ca="1">IF(tblAEX[[#This Row],[Close]]=MinClose,tblAEX[[#This Row],[Close]],NA())</f>
        <v>#N/A</v>
      </c>
      <c r="I3178" t="e">
        <f ca="1">IF(tblAEX[[#This Row],[Close]]=MaxClose,tblAEX[[#This Row],[Close]],NA())</f>
        <v>#N/A</v>
      </c>
    </row>
    <row r="3179" spans="1:9" x14ac:dyDescent="0.25">
      <c r="A3179" s="1">
        <v>41064</v>
      </c>
      <c r="B3179">
        <v>281.25</v>
      </c>
      <c r="C3179">
        <v>285.7</v>
      </c>
      <c r="D3179">
        <v>281</v>
      </c>
      <c r="E3179">
        <v>283.07</v>
      </c>
      <c r="F3179" t="e">
        <f>IF(tblAEX[[#This Row],[Datum]]&lt;=INDEX(tblRecessie[Eind],MATCH(tblAEX[[#This Row],[Datum]],tblRecessie[Start])),1,NA())</f>
        <v>#N/A</v>
      </c>
      <c r="G3179" s="3">
        <f>tblAEX[[#This Row],[Close]]/INDEX(tblAEX[Close],MATCH(EDATE(tblAEX[[#This Row],[Datum]],-12),tblAEX[Datum]))-1</f>
        <v>-0.16802845050552551</v>
      </c>
      <c r="H3179" t="e">
        <f ca="1">IF(tblAEX[[#This Row],[Close]]=MinClose,tblAEX[[#This Row],[Close]],NA())</f>
        <v>#N/A</v>
      </c>
      <c r="I3179" t="e">
        <f ca="1">IF(tblAEX[[#This Row],[Close]]=MaxClose,tblAEX[[#This Row],[Close]],NA())</f>
        <v>#N/A</v>
      </c>
    </row>
    <row r="3180" spans="1:9" x14ac:dyDescent="0.25">
      <c r="A3180" s="1">
        <v>41065</v>
      </c>
      <c r="B3180">
        <v>284.69</v>
      </c>
      <c r="C3180">
        <v>285.88</v>
      </c>
      <c r="D3180">
        <v>283.43</v>
      </c>
      <c r="E3180">
        <v>284.99</v>
      </c>
      <c r="F3180" t="e">
        <f>IF(tblAEX[[#This Row],[Datum]]&lt;=INDEX(tblRecessie[Eind],MATCH(tblAEX[[#This Row],[Datum]],tblRecessie[Start])),1,NA())</f>
        <v>#N/A</v>
      </c>
      <c r="G3180" s="3">
        <f>tblAEX[[#This Row],[Close]]/INDEX(tblAEX[Close],MATCH(EDATE(tblAEX[[#This Row],[Datum]],-12),tblAEX[Datum]))-1</f>
        <v>-0.16238537502939099</v>
      </c>
      <c r="H3180" t="e">
        <f ca="1">IF(tblAEX[[#This Row],[Close]]=MinClose,tblAEX[[#This Row],[Close]],NA())</f>
        <v>#N/A</v>
      </c>
      <c r="I3180" t="e">
        <f ca="1">IF(tblAEX[[#This Row],[Close]]=MaxClose,tblAEX[[#This Row],[Close]],NA())</f>
        <v>#N/A</v>
      </c>
    </row>
    <row r="3181" spans="1:9" x14ac:dyDescent="0.25">
      <c r="A3181" s="1">
        <v>41066</v>
      </c>
      <c r="B3181">
        <v>286.89999999999998</v>
      </c>
      <c r="C3181">
        <v>291.95</v>
      </c>
      <c r="D3181">
        <v>286.70999999999998</v>
      </c>
      <c r="E3181">
        <v>291.39</v>
      </c>
      <c r="F3181" t="e">
        <f>IF(tblAEX[[#This Row],[Datum]]&lt;=INDEX(tblRecessie[Eind],MATCH(tblAEX[[#This Row],[Datum]],tblRecessie[Start])),1,NA())</f>
        <v>#N/A</v>
      </c>
      <c r="G3181" s="3">
        <f>tblAEX[[#This Row],[Close]]/INDEX(tblAEX[Close],MATCH(EDATE(tblAEX[[#This Row],[Datum]],-12),tblAEX[Datum]))-1</f>
        <v>-0.14089863789138513</v>
      </c>
      <c r="H3181" t="e">
        <f ca="1">IF(tblAEX[[#This Row],[Close]]=MinClose,tblAEX[[#This Row],[Close]],NA())</f>
        <v>#N/A</v>
      </c>
      <c r="I3181" t="e">
        <f ca="1">IF(tblAEX[[#This Row],[Close]]=MaxClose,tblAEX[[#This Row],[Close]],NA())</f>
        <v>#N/A</v>
      </c>
    </row>
    <row r="3182" spans="1:9" x14ac:dyDescent="0.25">
      <c r="A3182" s="1">
        <v>41067</v>
      </c>
      <c r="B3182">
        <v>292.44</v>
      </c>
      <c r="C3182">
        <v>295.39999999999998</v>
      </c>
      <c r="D3182">
        <v>291.07</v>
      </c>
      <c r="E3182">
        <v>292.89999999999998</v>
      </c>
      <c r="F3182" t="e">
        <f>IF(tblAEX[[#This Row],[Datum]]&lt;=INDEX(tblRecessie[Eind],MATCH(tblAEX[[#This Row],[Datum]],tblRecessie[Start])),1,NA())</f>
        <v>#N/A</v>
      </c>
      <c r="G3182" s="3">
        <f>tblAEX[[#This Row],[Close]]/INDEX(tblAEX[Close],MATCH(EDATE(tblAEX[[#This Row],[Datum]],-12),tblAEX[Datum]))-1</f>
        <v>-0.13580975422653652</v>
      </c>
      <c r="H3182" t="e">
        <f ca="1">IF(tblAEX[[#This Row],[Close]]=MinClose,tblAEX[[#This Row],[Close]],NA())</f>
        <v>#N/A</v>
      </c>
      <c r="I3182" t="e">
        <f ca="1">IF(tblAEX[[#This Row],[Close]]=MaxClose,tblAEX[[#This Row],[Close]],NA())</f>
        <v>#N/A</v>
      </c>
    </row>
    <row r="3183" spans="1:9" x14ac:dyDescent="0.25">
      <c r="A3183" s="1">
        <v>41068</v>
      </c>
      <c r="B3183">
        <v>290.83</v>
      </c>
      <c r="C3183">
        <v>292.47000000000003</v>
      </c>
      <c r="D3183">
        <v>288.97000000000003</v>
      </c>
      <c r="E3183">
        <v>291.73</v>
      </c>
      <c r="F3183" t="e">
        <f>IF(tblAEX[[#This Row],[Datum]]&lt;=INDEX(tblRecessie[Eind],MATCH(tblAEX[[#This Row],[Datum]],tblRecessie[Start])),1,NA())</f>
        <v>#N/A</v>
      </c>
      <c r="G3183" s="3">
        <f>tblAEX[[#This Row],[Close]]/INDEX(tblAEX[Close],MATCH(EDATE(tblAEX[[#This Row],[Datum]],-12),tblAEX[Datum]))-1</f>
        <v>-0.13085058841054664</v>
      </c>
      <c r="H3183" t="e">
        <f ca="1">IF(tblAEX[[#This Row],[Close]]=MinClose,tblAEX[[#This Row],[Close]],NA())</f>
        <v>#N/A</v>
      </c>
      <c r="I3183" t="e">
        <f ca="1">IF(tblAEX[[#This Row],[Close]]=MaxClose,tblAEX[[#This Row],[Close]],NA())</f>
        <v>#N/A</v>
      </c>
    </row>
    <row r="3184" spans="1:9" x14ac:dyDescent="0.25">
      <c r="A3184" s="1">
        <v>41071</v>
      </c>
      <c r="B3184">
        <v>297.14999999999998</v>
      </c>
      <c r="C3184">
        <v>297.73</v>
      </c>
      <c r="D3184">
        <v>291.08</v>
      </c>
      <c r="E3184">
        <v>291.39</v>
      </c>
      <c r="F3184" t="e">
        <f>IF(tblAEX[[#This Row],[Datum]]&lt;=INDEX(tblRecessie[Eind],MATCH(tblAEX[[#This Row],[Datum]],tblRecessie[Start])),1,NA())</f>
        <v>#N/A</v>
      </c>
      <c r="G3184" s="3">
        <f>tblAEX[[#This Row],[Close]]/INDEX(tblAEX[Close],MATCH(EDATE(tblAEX[[#This Row],[Datum]],-12),tblAEX[Datum]))-1</f>
        <v>-0.12713057544259054</v>
      </c>
      <c r="H3184" t="e">
        <f ca="1">IF(tblAEX[[#This Row],[Close]]=MinClose,tblAEX[[#This Row],[Close]],NA())</f>
        <v>#N/A</v>
      </c>
      <c r="I3184" t="e">
        <f ca="1">IF(tblAEX[[#This Row],[Close]]=MaxClose,tblAEX[[#This Row],[Close]],NA())</f>
        <v>#N/A</v>
      </c>
    </row>
    <row r="3185" spans="1:9" x14ac:dyDescent="0.25">
      <c r="A3185" s="1">
        <v>41072</v>
      </c>
      <c r="B3185">
        <v>291.61</v>
      </c>
      <c r="C3185">
        <v>292.81</v>
      </c>
      <c r="D3185">
        <v>289.33999999999997</v>
      </c>
      <c r="E3185">
        <v>292.01</v>
      </c>
      <c r="F3185" t="e">
        <f>IF(tblAEX[[#This Row],[Datum]]&lt;=INDEX(tblRecessie[Eind],MATCH(tblAEX[[#This Row],[Datum]],tblRecessie[Start])),1,NA())</f>
        <v>#N/A</v>
      </c>
      <c r="G3185" s="3">
        <f>tblAEX[[#This Row],[Close]]/INDEX(tblAEX[Close],MATCH(EDATE(tblAEX[[#This Row],[Datum]],-12),tblAEX[Datum]))-1</f>
        <v>-0.1252733427193482</v>
      </c>
      <c r="H3185" t="e">
        <f ca="1">IF(tblAEX[[#This Row],[Close]]=MinClose,tblAEX[[#This Row],[Close]],NA())</f>
        <v>#N/A</v>
      </c>
      <c r="I3185" t="e">
        <f ca="1">IF(tblAEX[[#This Row],[Close]]=MaxClose,tblAEX[[#This Row],[Close]],NA())</f>
        <v>#N/A</v>
      </c>
    </row>
    <row r="3186" spans="1:9" x14ac:dyDescent="0.25">
      <c r="A3186" s="1">
        <v>41073</v>
      </c>
      <c r="B3186">
        <v>292.62</v>
      </c>
      <c r="C3186">
        <v>293.61</v>
      </c>
      <c r="D3186">
        <v>289.66000000000003</v>
      </c>
      <c r="E3186">
        <v>291.60000000000002</v>
      </c>
      <c r="F3186" t="e">
        <f>IF(tblAEX[[#This Row],[Datum]]&lt;=INDEX(tblRecessie[Eind],MATCH(tblAEX[[#This Row],[Datum]],tblRecessie[Start])),1,NA())</f>
        <v>#N/A</v>
      </c>
      <c r="G3186" s="3">
        <f>tblAEX[[#This Row],[Close]]/INDEX(tblAEX[Close],MATCH(EDATE(tblAEX[[#This Row],[Datum]],-12),tblAEX[Datum]))-1</f>
        <v>-0.12702451875580023</v>
      </c>
      <c r="H3186" t="e">
        <f ca="1">IF(tblAEX[[#This Row],[Close]]=MinClose,tblAEX[[#This Row],[Close]],NA())</f>
        <v>#N/A</v>
      </c>
      <c r="I3186" t="e">
        <f ca="1">IF(tblAEX[[#This Row],[Close]]=MaxClose,tblAEX[[#This Row],[Close]],NA())</f>
        <v>#N/A</v>
      </c>
    </row>
    <row r="3187" spans="1:9" x14ac:dyDescent="0.25">
      <c r="A3187" s="1">
        <v>41074</v>
      </c>
      <c r="B3187">
        <v>290.73</v>
      </c>
      <c r="C3187">
        <v>292.10000000000002</v>
      </c>
      <c r="D3187">
        <v>288.89999999999998</v>
      </c>
      <c r="E3187">
        <v>291.98</v>
      </c>
      <c r="F3187" t="e">
        <f>IF(tblAEX[[#This Row],[Datum]]&lt;=INDEX(tblRecessie[Eind],MATCH(tblAEX[[#This Row],[Datum]],tblRecessie[Start])),1,NA())</f>
        <v>#N/A</v>
      </c>
      <c r="G3187" s="3">
        <f>tblAEX[[#This Row],[Close]]/INDEX(tblAEX[Close],MATCH(EDATE(tblAEX[[#This Row],[Datum]],-12),tblAEX[Datum]))-1</f>
        <v>-0.13492533775776239</v>
      </c>
      <c r="H3187" t="e">
        <f ca="1">IF(tblAEX[[#This Row],[Close]]=MinClose,tblAEX[[#This Row],[Close]],NA())</f>
        <v>#N/A</v>
      </c>
      <c r="I3187" t="e">
        <f ca="1">IF(tblAEX[[#This Row],[Close]]=MaxClose,tblAEX[[#This Row],[Close]],NA())</f>
        <v>#N/A</v>
      </c>
    </row>
    <row r="3188" spans="1:9" x14ac:dyDescent="0.25">
      <c r="A3188" s="1">
        <v>41075</v>
      </c>
      <c r="B3188">
        <v>293.14999999999998</v>
      </c>
      <c r="C3188">
        <v>297.64999999999998</v>
      </c>
      <c r="D3188">
        <v>293.14999999999998</v>
      </c>
      <c r="E3188">
        <v>297.58</v>
      </c>
      <c r="F3188" t="e">
        <f>IF(tblAEX[[#This Row],[Datum]]&lt;=INDEX(tblRecessie[Eind],MATCH(tblAEX[[#This Row],[Datum]],tblRecessie[Start])),1,NA())</f>
        <v>#N/A</v>
      </c>
      <c r="G3188" s="3">
        <f>tblAEX[[#This Row],[Close]]/INDEX(tblAEX[Close],MATCH(EDATE(tblAEX[[#This Row],[Datum]],-12),tblAEX[Datum]))-1</f>
        <v>-0.10914860495749024</v>
      </c>
      <c r="H3188" t="e">
        <f ca="1">IF(tblAEX[[#This Row],[Close]]=MinClose,tblAEX[[#This Row],[Close]],NA())</f>
        <v>#N/A</v>
      </c>
      <c r="I3188" t="e">
        <f ca="1">IF(tblAEX[[#This Row],[Close]]=MaxClose,tblAEX[[#This Row],[Close]],NA())</f>
        <v>#N/A</v>
      </c>
    </row>
    <row r="3189" spans="1:9" x14ac:dyDescent="0.25">
      <c r="A3189" s="1">
        <v>41078</v>
      </c>
      <c r="B3189">
        <v>301.2</v>
      </c>
      <c r="C3189">
        <v>301.47000000000003</v>
      </c>
      <c r="D3189">
        <v>295.95999999999998</v>
      </c>
      <c r="E3189">
        <v>297.01</v>
      </c>
      <c r="F3189" t="e">
        <f>IF(tblAEX[[#This Row],[Datum]]&lt;=INDEX(tblRecessie[Eind],MATCH(tblAEX[[#This Row],[Datum]],tblRecessie[Start])),1,NA())</f>
        <v>#N/A</v>
      </c>
      <c r="G3189" s="3">
        <f>tblAEX[[#This Row],[Close]]/INDEX(tblAEX[Close],MATCH(EDATE(tblAEX[[#This Row],[Datum]],-12),tblAEX[Datum]))-1</f>
        <v>-0.10837260964846451</v>
      </c>
      <c r="H3189" t="e">
        <f ca="1">IF(tblAEX[[#This Row],[Close]]=MinClose,tblAEX[[#This Row],[Close]],NA())</f>
        <v>#N/A</v>
      </c>
      <c r="I3189" t="e">
        <f ca="1">IF(tblAEX[[#This Row],[Close]]=MaxClose,tblAEX[[#This Row],[Close]],NA())</f>
        <v>#N/A</v>
      </c>
    </row>
    <row r="3190" spans="1:9" x14ac:dyDescent="0.25">
      <c r="A3190" s="1">
        <v>41079</v>
      </c>
      <c r="B3190">
        <v>297.45999999999998</v>
      </c>
      <c r="C3190">
        <v>302.5</v>
      </c>
      <c r="D3190">
        <v>296.29000000000002</v>
      </c>
      <c r="E3190">
        <v>301.81</v>
      </c>
      <c r="F3190" t="e">
        <f>IF(tblAEX[[#This Row],[Datum]]&lt;=INDEX(tblRecessie[Eind],MATCH(tblAEX[[#This Row],[Datum]],tblRecessie[Start])),1,NA())</f>
        <v>#N/A</v>
      </c>
      <c r="G3190" s="3">
        <f>tblAEX[[#This Row],[Close]]/INDEX(tblAEX[Close],MATCH(EDATE(tblAEX[[#This Row],[Datum]],-12),tblAEX[Datum]))-1</f>
        <v>-9.3962955179970664E-2</v>
      </c>
      <c r="H3190" t="e">
        <f ca="1">IF(tblAEX[[#This Row],[Close]]=MinClose,tblAEX[[#This Row],[Close]],NA())</f>
        <v>#N/A</v>
      </c>
      <c r="I3190" t="e">
        <f ca="1">IF(tblAEX[[#This Row],[Close]]=MaxClose,tblAEX[[#This Row],[Close]],NA())</f>
        <v>#N/A</v>
      </c>
    </row>
    <row r="3191" spans="1:9" x14ac:dyDescent="0.25">
      <c r="A3191" s="1">
        <v>41080</v>
      </c>
      <c r="B3191">
        <v>302.11</v>
      </c>
      <c r="C3191">
        <v>303.29000000000002</v>
      </c>
      <c r="D3191">
        <v>300.20999999999998</v>
      </c>
      <c r="E3191">
        <v>302.95</v>
      </c>
      <c r="F3191" t="e">
        <f>IF(tblAEX[[#This Row],[Datum]]&lt;=INDEX(tblRecessie[Eind],MATCH(tblAEX[[#This Row],[Datum]],tblRecessie[Start])),1,NA())</f>
        <v>#N/A</v>
      </c>
      <c r="G3191" s="3">
        <f>tblAEX[[#This Row],[Close]]/INDEX(tblAEX[Close],MATCH(EDATE(tblAEX[[#This Row],[Datum]],-12),tblAEX[Datum]))-1</f>
        <v>-8.650946809793747E-2</v>
      </c>
      <c r="H3191" t="e">
        <f ca="1">IF(tblAEX[[#This Row],[Close]]=MinClose,tblAEX[[#This Row],[Close]],NA())</f>
        <v>#N/A</v>
      </c>
      <c r="I3191" t="e">
        <f ca="1">IF(tblAEX[[#This Row],[Close]]=MaxClose,tblAEX[[#This Row],[Close]],NA())</f>
        <v>#N/A</v>
      </c>
    </row>
    <row r="3192" spans="1:9" x14ac:dyDescent="0.25">
      <c r="A3192" s="1">
        <v>41081</v>
      </c>
      <c r="B3192">
        <v>300.5</v>
      </c>
      <c r="C3192">
        <v>304.7</v>
      </c>
      <c r="D3192">
        <v>300.24</v>
      </c>
      <c r="E3192">
        <v>301.64</v>
      </c>
      <c r="F3192" t="e">
        <f>IF(tblAEX[[#This Row],[Datum]]&lt;=INDEX(tblRecessie[Eind],MATCH(tblAEX[[#This Row],[Datum]],tblRecessie[Start])),1,NA())</f>
        <v>#N/A</v>
      </c>
      <c r="G3192" s="3">
        <f>tblAEX[[#This Row],[Close]]/INDEX(tblAEX[Close],MATCH(EDATE(tblAEX[[#This Row],[Datum]],-12),tblAEX[Datum]))-1</f>
        <v>-0.10263580650919257</v>
      </c>
      <c r="H3192" t="e">
        <f ca="1">IF(tblAEX[[#This Row],[Close]]=MinClose,tblAEX[[#This Row],[Close]],NA())</f>
        <v>#N/A</v>
      </c>
      <c r="I3192" t="e">
        <f ca="1">IF(tblAEX[[#This Row],[Close]]=MaxClose,tblAEX[[#This Row],[Close]],NA())</f>
        <v>#N/A</v>
      </c>
    </row>
    <row r="3193" spans="1:9" x14ac:dyDescent="0.25">
      <c r="A3193" s="1">
        <v>41082</v>
      </c>
      <c r="B3193">
        <v>298.87</v>
      </c>
      <c r="C3193">
        <v>300.20999999999998</v>
      </c>
      <c r="D3193">
        <v>298.23</v>
      </c>
      <c r="E3193">
        <v>298.76</v>
      </c>
      <c r="F3193" t="e">
        <f>IF(tblAEX[[#This Row],[Datum]]&lt;=INDEX(tblRecessie[Eind],MATCH(tblAEX[[#This Row],[Datum]],tblRecessie[Start])),1,NA())</f>
        <v>#N/A</v>
      </c>
      <c r="G3193" s="3">
        <f>tblAEX[[#This Row],[Close]]/INDEX(tblAEX[Close],MATCH(EDATE(tblAEX[[#This Row],[Datum]],-12),tblAEX[Datum]))-1</f>
        <v>-0.10596403028398726</v>
      </c>
      <c r="H3193" t="e">
        <f ca="1">IF(tblAEX[[#This Row],[Close]]=MinClose,tblAEX[[#This Row],[Close]],NA())</f>
        <v>#N/A</v>
      </c>
      <c r="I3193" t="e">
        <f ca="1">IF(tblAEX[[#This Row],[Close]]=MaxClose,tblAEX[[#This Row],[Close]],NA())</f>
        <v>#N/A</v>
      </c>
    </row>
    <row r="3194" spans="1:9" x14ac:dyDescent="0.25">
      <c r="A3194" s="1">
        <v>41085</v>
      </c>
      <c r="B3194">
        <v>297.23</v>
      </c>
      <c r="C3194">
        <v>297.45999999999998</v>
      </c>
      <c r="D3194">
        <v>292.98</v>
      </c>
      <c r="E3194">
        <v>294.27999999999997</v>
      </c>
      <c r="F3194" t="e">
        <f>IF(tblAEX[[#This Row],[Datum]]&lt;=INDEX(tblRecessie[Eind],MATCH(tblAEX[[#This Row],[Datum]],tblRecessie[Start])),1,NA())</f>
        <v>#N/A</v>
      </c>
      <c r="G3194" s="3">
        <f>tblAEX[[#This Row],[Close]]/INDEX(tblAEX[Close],MATCH(EDATE(tblAEX[[#This Row],[Datum]],-12),tblAEX[Datum]))-1</f>
        <v>-0.10482448135304512</v>
      </c>
      <c r="H3194" t="e">
        <f ca="1">IF(tblAEX[[#This Row],[Close]]=MinClose,tblAEX[[#This Row],[Close]],NA())</f>
        <v>#N/A</v>
      </c>
      <c r="I3194" t="e">
        <f ca="1">IF(tblAEX[[#This Row],[Close]]=MaxClose,tblAEX[[#This Row],[Close]],NA())</f>
        <v>#N/A</v>
      </c>
    </row>
    <row r="3195" spans="1:9" x14ac:dyDescent="0.25">
      <c r="A3195" s="1">
        <v>41086</v>
      </c>
      <c r="B3195">
        <v>294.7</v>
      </c>
      <c r="C3195">
        <v>295.79000000000002</v>
      </c>
      <c r="D3195">
        <v>293.41000000000003</v>
      </c>
      <c r="E3195">
        <v>294.05</v>
      </c>
      <c r="F3195" t="e">
        <f>IF(tblAEX[[#This Row],[Datum]]&lt;=INDEX(tblRecessie[Eind],MATCH(tblAEX[[#This Row],[Datum]],tblRecessie[Start])),1,NA())</f>
        <v>#N/A</v>
      </c>
      <c r="G3195" s="3">
        <f>tblAEX[[#This Row],[Close]]/INDEX(tblAEX[Close],MATCH(EDATE(tblAEX[[#This Row],[Datum]],-12),tblAEX[Datum]))-1</f>
        <v>-0.10552412240676523</v>
      </c>
      <c r="H3195" t="e">
        <f ca="1">IF(tblAEX[[#This Row],[Close]]=MinClose,tblAEX[[#This Row],[Close]],NA())</f>
        <v>#N/A</v>
      </c>
      <c r="I3195" t="e">
        <f ca="1">IF(tblAEX[[#This Row],[Close]]=MaxClose,tblAEX[[#This Row],[Close]],NA())</f>
        <v>#N/A</v>
      </c>
    </row>
    <row r="3196" spans="1:9" x14ac:dyDescent="0.25">
      <c r="A3196" s="1">
        <v>41087</v>
      </c>
      <c r="B3196">
        <v>295.07</v>
      </c>
      <c r="C3196">
        <v>298.25</v>
      </c>
      <c r="D3196">
        <v>293.33999999999997</v>
      </c>
      <c r="E3196">
        <v>298.07</v>
      </c>
      <c r="F3196" t="e">
        <f>IF(tblAEX[[#This Row],[Datum]]&lt;=INDEX(tblRecessie[Eind],MATCH(tblAEX[[#This Row],[Datum]],tblRecessie[Start])),1,NA())</f>
        <v>#N/A</v>
      </c>
      <c r="G3196" s="3">
        <f>tblAEX[[#This Row],[Close]]/INDEX(tblAEX[Close],MATCH(EDATE(tblAEX[[#This Row],[Datum]],-12),tblAEX[Datum]))-1</f>
        <v>-9.2660801802076032E-2</v>
      </c>
      <c r="H3196" t="e">
        <f ca="1">IF(tblAEX[[#This Row],[Close]]=MinClose,tblAEX[[#This Row],[Close]],NA())</f>
        <v>#N/A</v>
      </c>
      <c r="I3196" t="e">
        <f ca="1">IF(tblAEX[[#This Row],[Close]]=MaxClose,tblAEX[[#This Row],[Close]],NA())</f>
        <v>#N/A</v>
      </c>
    </row>
    <row r="3197" spans="1:9" x14ac:dyDescent="0.25">
      <c r="A3197" s="1">
        <v>41088</v>
      </c>
      <c r="B3197">
        <v>298.43</v>
      </c>
      <c r="C3197">
        <v>298.83999999999997</v>
      </c>
      <c r="D3197">
        <v>294.38</v>
      </c>
      <c r="E3197">
        <v>297.22000000000003</v>
      </c>
      <c r="F3197" t="e">
        <f>IF(tblAEX[[#This Row],[Datum]]&lt;=INDEX(tblRecessie[Eind],MATCH(tblAEX[[#This Row],[Datum]],tblRecessie[Start])),1,NA())</f>
        <v>#N/A</v>
      </c>
      <c r="G3197" s="3">
        <f>tblAEX[[#This Row],[Close]]/INDEX(tblAEX[Close],MATCH(EDATE(tblAEX[[#This Row],[Datum]],-12),tblAEX[Datum]))-1</f>
        <v>-9.9060321309487609E-2</v>
      </c>
      <c r="H3197" t="e">
        <f ca="1">IF(tblAEX[[#This Row],[Close]]=MinClose,tblAEX[[#This Row],[Close]],NA())</f>
        <v>#N/A</v>
      </c>
      <c r="I3197" t="e">
        <f ca="1">IF(tblAEX[[#This Row],[Close]]=MaxClose,tblAEX[[#This Row],[Close]],NA())</f>
        <v>#N/A</v>
      </c>
    </row>
    <row r="3198" spans="1:9" x14ac:dyDescent="0.25">
      <c r="A3198" s="1">
        <v>41089</v>
      </c>
      <c r="B3198">
        <v>303.31</v>
      </c>
      <c r="C3198">
        <v>307.81</v>
      </c>
      <c r="D3198">
        <v>301.86</v>
      </c>
      <c r="E3198">
        <v>307.31</v>
      </c>
      <c r="F3198" t="e">
        <f>IF(tblAEX[[#This Row],[Datum]]&lt;=INDEX(tblRecessie[Eind],MATCH(tblAEX[[#This Row],[Datum]],tblRecessie[Start])),1,NA())</f>
        <v>#N/A</v>
      </c>
      <c r="G3198" s="3">
        <f>tblAEX[[#This Row],[Close]]/INDEX(tblAEX[Close],MATCH(EDATE(tblAEX[[#This Row],[Datum]],-12),tblAEX[Datum]))-1</f>
        <v>-8.3422810785015455E-2</v>
      </c>
      <c r="H3198" t="e">
        <f ca="1">IF(tblAEX[[#This Row],[Close]]=MinClose,tblAEX[[#This Row],[Close]],NA())</f>
        <v>#N/A</v>
      </c>
      <c r="I3198" t="e">
        <f ca="1">IF(tblAEX[[#This Row],[Close]]=MaxClose,tblAEX[[#This Row],[Close]],NA())</f>
        <v>#N/A</v>
      </c>
    </row>
    <row r="3199" spans="1:9" x14ac:dyDescent="0.25">
      <c r="A3199" s="1">
        <v>41092</v>
      </c>
      <c r="B3199">
        <v>307.41000000000003</v>
      </c>
      <c r="C3199">
        <v>310.57</v>
      </c>
      <c r="D3199">
        <v>306.47000000000003</v>
      </c>
      <c r="E3199">
        <v>310.27</v>
      </c>
      <c r="F3199">
        <f>IF(tblAEX[[#This Row],[Datum]]&lt;=INDEX(tblRecessie[Eind],MATCH(tblAEX[[#This Row],[Datum]],tblRecessie[Start])),1,NA())</f>
        <v>1</v>
      </c>
      <c r="G3199" s="3">
        <f>tblAEX[[#This Row],[Close]]/INDEX(tblAEX[Close],MATCH(EDATE(tblAEX[[#This Row],[Datum]],-12),tblAEX[Datum]))-1</f>
        <v>-9.4947786010151081E-2</v>
      </c>
      <c r="H3199" t="e">
        <f ca="1">IF(tblAEX[[#This Row],[Close]]=MinClose,tblAEX[[#This Row],[Close]],NA())</f>
        <v>#N/A</v>
      </c>
      <c r="I3199" t="e">
        <f ca="1">IF(tblAEX[[#This Row],[Close]]=MaxClose,tblAEX[[#This Row],[Close]],NA())</f>
        <v>#N/A</v>
      </c>
    </row>
    <row r="3200" spans="1:9" x14ac:dyDescent="0.25">
      <c r="A3200" s="1">
        <v>41093</v>
      </c>
      <c r="B3200">
        <v>310.99</v>
      </c>
      <c r="C3200">
        <v>314.33999999999997</v>
      </c>
      <c r="D3200">
        <v>310.8</v>
      </c>
      <c r="E3200">
        <v>314.33999999999997</v>
      </c>
      <c r="F3200">
        <f>IF(tblAEX[[#This Row],[Datum]]&lt;=INDEX(tblRecessie[Eind],MATCH(tblAEX[[#This Row],[Datum]],tblRecessie[Start])),1,NA())</f>
        <v>1</v>
      </c>
      <c r="G3200" s="3">
        <f>tblAEX[[#This Row],[Close]]/INDEX(tblAEX[Close],MATCH(EDATE(tblAEX[[#This Row],[Datum]],-12),tblAEX[Datum]))-1</f>
        <v>-8.3075666530540881E-2</v>
      </c>
      <c r="H3200" t="e">
        <f ca="1">IF(tblAEX[[#This Row],[Close]]=MinClose,tblAEX[[#This Row],[Close]],NA())</f>
        <v>#N/A</v>
      </c>
      <c r="I3200" t="e">
        <f ca="1">IF(tblAEX[[#This Row],[Close]]=MaxClose,tblAEX[[#This Row],[Close]],NA())</f>
        <v>#N/A</v>
      </c>
    </row>
    <row r="3201" spans="1:9" x14ac:dyDescent="0.25">
      <c r="A3201" s="1">
        <v>41094</v>
      </c>
      <c r="B3201">
        <v>314.10000000000002</v>
      </c>
      <c r="C3201">
        <v>315.18</v>
      </c>
      <c r="D3201">
        <v>312.5</v>
      </c>
      <c r="E3201">
        <v>314.83</v>
      </c>
      <c r="F3201">
        <f>IF(tblAEX[[#This Row],[Datum]]&lt;=INDEX(tblRecessie[Eind],MATCH(tblAEX[[#This Row],[Datum]],tblRecessie[Start])),1,NA())</f>
        <v>1</v>
      </c>
      <c r="G3201" s="3">
        <f>tblAEX[[#This Row],[Close]]/INDEX(tblAEX[Close],MATCH(EDATE(tblAEX[[#This Row],[Datum]],-12),tblAEX[Datum]))-1</f>
        <v>-8.3464337700145608E-2</v>
      </c>
      <c r="H3201" t="e">
        <f ca="1">IF(tblAEX[[#This Row],[Close]]=MinClose,tblAEX[[#This Row],[Close]],NA())</f>
        <v>#N/A</v>
      </c>
      <c r="I3201" t="e">
        <f ca="1">IF(tblAEX[[#This Row],[Close]]=MaxClose,tblAEX[[#This Row],[Close]],NA())</f>
        <v>#N/A</v>
      </c>
    </row>
    <row r="3202" spans="1:9" x14ac:dyDescent="0.25">
      <c r="A3202" s="1">
        <v>41095</v>
      </c>
      <c r="B3202">
        <v>314.11</v>
      </c>
      <c r="C3202">
        <v>316.22000000000003</v>
      </c>
      <c r="D3202">
        <v>310.91000000000003</v>
      </c>
      <c r="E3202">
        <v>312.97000000000003</v>
      </c>
      <c r="F3202">
        <f>IF(tblAEX[[#This Row],[Datum]]&lt;=INDEX(tblRecessie[Eind],MATCH(tblAEX[[#This Row],[Datum]],tblRecessie[Start])),1,NA())</f>
        <v>1</v>
      </c>
      <c r="G3202" s="3">
        <f>tblAEX[[#This Row],[Close]]/INDEX(tblAEX[Close],MATCH(EDATE(tblAEX[[#This Row],[Datum]],-12),tblAEX[Datum]))-1</f>
        <v>-8.7816962984552549E-2</v>
      </c>
      <c r="H3202" t="e">
        <f ca="1">IF(tblAEX[[#This Row],[Close]]=MinClose,tblAEX[[#This Row],[Close]],NA())</f>
        <v>#N/A</v>
      </c>
      <c r="I3202" t="e">
        <f ca="1">IF(tblAEX[[#This Row],[Close]]=MaxClose,tblAEX[[#This Row],[Close]],NA())</f>
        <v>#N/A</v>
      </c>
    </row>
    <row r="3203" spans="1:9" x14ac:dyDescent="0.25">
      <c r="A3203" s="1">
        <v>41096</v>
      </c>
      <c r="B3203">
        <v>311.79000000000002</v>
      </c>
      <c r="C3203">
        <v>313.39</v>
      </c>
      <c r="D3203">
        <v>309.73</v>
      </c>
      <c r="E3203">
        <v>309.83999999999997</v>
      </c>
      <c r="F3203">
        <f>IF(tblAEX[[#This Row],[Datum]]&lt;=INDEX(tblRecessie[Eind],MATCH(tblAEX[[#This Row],[Datum]],tblRecessie[Start])),1,NA())</f>
        <v>1</v>
      </c>
      <c r="G3203" s="3">
        <f>tblAEX[[#This Row],[Close]]/INDEX(tblAEX[Close],MATCH(EDATE(tblAEX[[#This Row],[Datum]],-12),tblAEX[Datum]))-1</f>
        <v>-9.302734031965354E-2</v>
      </c>
      <c r="H3203" t="e">
        <f ca="1">IF(tblAEX[[#This Row],[Close]]=MinClose,tblAEX[[#This Row],[Close]],NA())</f>
        <v>#N/A</v>
      </c>
      <c r="I3203" t="e">
        <f ca="1">IF(tblAEX[[#This Row],[Close]]=MaxClose,tblAEX[[#This Row],[Close]],NA())</f>
        <v>#N/A</v>
      </c>
    </row>
    <row r="3204" spans="1:9" x14ac:dyDescent="0.25">
      <c r="A3204" s="1">
        <v>41099</v>
      </c>
      <c r="B3204">
        <v>309.61</v>
      </c>
      <c r="C3204">
        <v>310.13</v>
      </c>
      <c r="D3204">
        <v>307.75</v>
      </c>
      <c r="E3204">
        <v>308.39999999999998</v>
      </c>
      <c r="F3204">
        <f>IF(tblAEX[[#This Row],[Datum]]&lt;=INDEX(tblRecessie[Eind],MATCH(tblAEX[[#This Row],[Datum]],tblRecessie[Start])),1,NA())</f>
        <v>1</v>
      </c>
      <c r="G3204" s="3">
        <f>tblAEX[[#This Row],[Close]]/INDEX(tblAEX[Close],MATCH(EDATE(tblAEX[[#This Row],[Datum]],-12),tblAEX[Datum]))-1</f>
        <v>-9.9509460406447259E-2</v>
      </c>
      <c r="H3204" t="e">
        <f ca="1">IF(tblAEX[[#This Row],[Close]]=MinClose,tblAEX[[#This Row],[Close]],NA())</f>
        <v>#N/A</v>
      </c>
      <c r="I3204" t="e">
        <f ca="1">IF(tblAEX[[#This Row],[Close]]=MaxClose,tblAEX[[#This Row],[Close]],NA())</f>
        <v>#N/A</v>
      </c>
    </row>
    <row r="3205" spans="1:9" x14ac:dyDescent="0.25">
      <c r="A3205" s="1">
        <v>41100</v>
      </c>
      <c r="B3205">
        <v>310.24</v>
      </c>
      <c r="C3205">
        <v>313.98</v>
      </c>
      <c r="D3205">
        <v>309.44</v>
      </c>
      <c r="E3205">
        <v>312.41000000000003</v>
      </c>
      <c r="F3205">
        <f>IF(tblAEX[[#This Row],[Datum]]&lt;=INDEX(tblRecessie[Eind],MATCH(tblAEX[[#This Row],[Datum]],tblRecessie[Start])),1,NA())</f>
        <v>1</v>
      </c>
      <c r="G3205" s="3">
        <f>tblAEX[[#This Row],[Close]]/INDEX(tblAEX[Close],MATCH(EDATE(tblAEX[[#This Row],[Datum]],-12),tblAEX[Datum]))-1</f>
        <v>-8.7800747488904429E-2</v>
      </c>
      <c r="H3205" t="e">
        <f ca="1">IF(tblAEX[[#This Row],[Close]]=MinClose,tblAEX[[#This Row],[Close]],NA())</f>
        <v>#N/A</v>
      </c>
      <c r="I3205" t="e">
        <f ca="1">IF(tblAEX[[#This Row],[Close]]=MaxClose,tblAEX[[#This Row],[Close]],NA())</f>
        <v>#N/A</v>
      </c>
    </row>
    <row r="3206" spans="1:9" x14ac:dyDescent="0.25">
      <c r="A3206" s="1">
        <v>41101</v>
      </c>
      <c r="B3206">
        <v>310.98</v>
      </c>
      <c r="C3206">
        <v>313.68</v>
      </c>
      <c r="D3206">
        <v>310.52999999999997</v>
      </c>
      <c r="E3206">
        <v>312.55</v>
      </c>
      <c r="F3206">
        <f>IF(tblAEX[[#This Row],[Datum]]&lt;=INDEX(tblRecessie[Eind],MATCH(tblAEX[[#This Row],[Datum]],tblRecessie[Start])),1,NA())</f>
        <v>1</v>
      </c>
      <c r="G3206" s="3">
        <f>tblAEX[[#This Row],[Close]]/INDEX(tblAEX[Close],MATCH(EDATE(tblAEX[[#This Row],[Datum]],-12),tblAEX[Datum]))-1</f>
        <v>-7.0234412184673967E-2</v>
      </c>
      <c r="H3206" t="e">
        <f ca="1">IF(tblAEX[[#This Row],[Close]]=MinClose,tblAEX[[#This Row],[Close]],NA())</f>
        <v>#N/A</v>
      </c>
      <c r="I3206" t="e">
        <f ca="1">IF(tblAEX[[#This Row],[Close]]=MaxClose,tblAEX[[#This Row],[Close]],NA())</f>
        <v>#N/A</v>
      </c>
    </row>
    <row r="3207" spans="1:9" x14ac:dyDescent="0.25">
      <c r="A3207" s="1">
        <v>41102</v>
      </c>
      <c r="B3207">
        <v>310.89</v>
      </c>
      <c r="C3207">
        <v>312.87</v>
      </c>
      <c r="D3207">
        <v>309.97000000000003</v>
      </c>
      <c r="E3207">
        <v>311.42</v>
      </c>
      <c r="F3207">
        <f>IF(tblAEX[[#This Row],[Datum]]&lt;=INDEX(tblRecessie[Eind],MATCH(tblAEX[[#This Row],[Datum]],tblRecessie[Start])),1,NA())</f>
        <v>1</v>
      </c>
      <c r="G3207" s="3">
        <f>tblAEX[[#This Row],[Close]]/INDEX(tblAEX[Close],MATCH(EDATE(tblAEX[[#This Row],[Datum]],-12),tblAEX[Datum]))-1</f>
        <v>-6.2326869806094143E-2</v>
      </c>
      <c r="H3207" t="e">
        <f ca="1">IF(tblAEX[[#This Row],[Close]]=MinClose,tblAEX[[#This Row],[Close]],NA())</f>
        <v>#N/A</v>
      </c>
      <c r="I3207" t="e">
        <f ca="1">IF(tblAEX[[#This Row],[Close]]=MaxClose,tblAEX[[#This Row],[Close]],NA())</f>
        <v>#N/A</v>
      </c>
    </row>
    <row r="3208" spans="1:9" x14ac:dyDescent="0.25">
      <c r="A3208" s="1">
        <v>41103</v>
      </c>
      <c r="B3208">
        <v>312.49</v>
      </c>
      <c r="C3208">
        <v>315.19</v>
      </c>
      <c r="D3208">
        <v>311.60000000000002</v>
      </c>
      <c r="E3208">
        <v>314.60000000000002</v>
      </c>
      <c r="F3208">
        <f>IF(tblAEX[[#This Row],[Datum]]&lt;=INDEX(tblRecessie[Eind],MATCH(tblAEX[[#This Row],[Datum]],tblRecessie[Start])),1,NA())</f>
        <v>1</v>
      </c>
      <c r="G3208" s="3">
        <f>tblAEX[[#This Row],[Close]]/INDEX(tblAEX[Close],MATCH(EDATE(tblAEX[[#This Row],[Datum]],-12),tblAEX[Datum]))-1</f>
        <v>-5.5198510421046287E-2</v>
      </c>
      <c r="H3208" t="e">
        <f ca="1">IF(tblAEX[[#This Row],[Close]]=MinClose,tblAEX[[#This Row],[Close]],NA())</f>
        <v>#N/A</v>
      </c>
      <c r="I3208" t="e">
        <f ca="1">IF(tblAEX[[#This Row],[Close]]=MaxClose,tblAEX[[#This Row],[Close]],NA())</f>
        <v>#N/A</v>
      </c>
    </row>
    <row r="3209" spans="1:9" x14ac:dyDescent="0.25">
      <c r="A3209" s="1">
        <v>41106</v>
      </c>
      <c r="B3209">
        <v>314.45</v>
      </c>
      <c r="C3209">
        <v>316.41000000000003</v>
      </c>
      <c r="D3209">
        <v>313.99</v>
      </c>
      <c r="E3209">
        <v>315.98</v>
      </c>
      <c r="F3209">
        <f>IF(tblAEX[[#This Row],[Datum]]&lt;=INDEX(tblRecessie[Eind],MATCH(tblAEX[[#This Row],[Datum]],tblRecessie[Start])),1,NA())</f>
        <v>1</v>
      </c>
      <c r="G3209" s="3">
        <f>tblAEX[[#This Row],[Close]]/INDEX(tblAEX[Close],MATCH(EDATE(tblAEX[[#This Row],[Datum]],-12),tblAEX[Datum]))-1</f>
        <v>-4.1002761844062041E-2</v>
      </c>
      <c r="H3209" t="e">
        <f ca="1">IF(tblAEX[[#This Row],[Close]]=MinClose,tblAEX[[#This Row],[Close]],NA())</f>
        <v>#N/A</v>
      </c>
      <c r="I3209" t="e">
        <f ca="1">IF(tblAEX[[#This Row],[Close]]=MaxClose,tblAEX[[#This Row],[Close]],NA())</f>
        <v>#N/A</v>
      </c>
    </row>
    <row r="3210" spans="1:9" x14ac:dyDescent="0.25">
      <c r="A3210" s="1">
        <v>41107</v>
      </c>
      <c r="B3210">
        <v>316.74</v>
      </c>
      <c r="C3210">
        <v>317.48</v>
      </c>
      <c r="D3210">
        <v>314.56</v>
      </c>
      <c r="E3210">
        <v>315.3</v>
      </c>
      <c r="F3210">
        <f>IF(tblAEX[[#This Row],[Datum]]&lt;=INDEX(tblRecessie[Eind],MATCH(tblAEX[[#This Row],[Datum]],tblRecessie[Start])),1,NA())</f>
        <v>1</v>
      </c>
      <c r="G3210" s="3">
        <f>tblAEX[[#This Row],[Close]]/INDEX(tblAEX[Close],MATCH(EDATE(tblAEX[[#This Row],[Datum]],-12),tblAEX[Datum]))-1</f>
        <v>-4.3066557406901573E-2</v>
      </c>
      <c r="H3210" t="e">
        <f ca="1">IF(tblAEX[[#This Row],[Close]]=MinClose,tblAEX[[#This Row],[Close]],NA())</f>
        <v>#N/A</v>
      </c>
      <c r="I3210" t="e">
        <f ca="1">IF(tblAEX[[#This Row],[Close]]=MaxClose,tblAEX[[#This Row],[Close]],NA())</f>
        <v>#N/A</v>
      </c>
    </row>
    <row r="3211" spans="1:9" x14ac:dyDescent="0.25">
      <c r="A3211" s="1">
        <v>41108</v>
      </c>
      <c r="B3211">
        <v>316.45999999999998</v>
      </c>
      <c r="C3211">
        <v>319.31</v>
      </c>
      <c r="D3211">
        <v>315.81</v>
      </c>
      <c r="E3211">
        <v>319.16000000000003</v>
      </c>
      <c r="F3211">
        <f>IF(tblAEX[[#This Row],[Datum]]&lt;=INDEX(tblRecessie[Eind],MATCH(tblAEX[[#This Row],[Datum]],tblRecessie[Start])),1,NA())</f>
        <v>1</v>
      </c>
      <c r="G3211" s="3">
        <f>tblAEX[[#This Row],[Close]]/INDEX(tblAEX[Close],MATCH(EDATE(tblAEX[[#This Row],[Datum]],-12),tblAEX[Datum]))-1</f>
        <v>-1.2408329981124511E-2</v>
      </c>
      <c r="H3211" t="e">
        <f ca="1">IF(tblAEX[[#This Row],[Close]]=MinClose,tblAEX[[#This Row],[Close]],NA())</f>
        <v>#N/A</v>
      </c>
      <c r="I3211" t="e">
        <f ca="1">IF(tblAEX[[#This Row],[Close]]=MaxClose,tblAEX[[#This Row],[Close]],NA())</f>
        <v>#N/A</v>
      </c>
    </row>
    <row r="3212" spans="1:9" x14ac:dyDescent="0.25">
      <c r="A3212" s="1">
        <v>41109</v>
      </c>
      <c r="B3212">
        <v>320.26</v>
      </c>
      <c r="C3212">
        <v>322.64</v>
      </c>
      <c r="D3212">
        <v>319.85000000000002</v>
      </c>
      <c r="E3212">
        <v>322.48</v>
      </c>
      <c r="F3212">
        <f>IF(tblAEX[[#This Row],[Datum]]&lt;=INDEX(tblRecessie[Eind],MATCH(tblAEX[[#This Row],[Datum]],tblRecessie[Start])),1,NA())</f>
        <v>1</v>
      </c>
      <c r="G3212" s="3">
        <f>tblAEX[[#This Row],[Close]]/INDEX(tblAEX[Close],MATCH(EDATE(tblAEX[[#This Row],[Datum]],-12),tblAEX[Datum]))-1</f>
        <v>-1.1313118925713628E-2</v>
      </c>
      <c r="H3212" t="e">
        <f ca="1">IF(tblAEX[[#This Row],[Close]]=MinClose,tblAEX[[#This Row],[Close]],NA())</f>
        <v>#N/A</v>
      </c>
      <c r="I3212" t="e">
        <f ca="1">IF(tblAEX[[#This Row],[Close]]=MaxClose,tblAEX[[#This Row],[Close]],NA())</f>
        <v>#N/A</v>
      </c>
    </row>
    <row r="3213" spans="1:9" x14ac:dyDescent="0.25">
      <c r="A3213" s="1">
        <v>41110</v>
      </c>
      <c r="B3213">
        <v>321.83999999999997</v>
      </c>
      <c r="C3213">
        <v>322.73</v>
      </c>
      <c r="D3213">
        <v>319.19</v>
      </c>
      <c r="E3213">
        <v>319.75</v>
      </c>
      <c r="F3213">
        <f>IF(tblAEX[[#This Row],[Datum]]&lt;=INDEX(tblRecessie[Eind],MATCH(tblAEX[[#This Row],[Datum]],tblRecessie[Start])),1,NA())</f>
        <v>1</v>
      </c>
      <c r="G3213" s="3">
        <f>tblAEX[[#This Row],[Close]]/INDEX(tblAEX[Close],MATCH(EDATE(tblAEX[[#This Row],[Datum]],-12),tblAEX[Datum]))-1</f>
        <v>-3.2965371238469654E-2</v>
      </c>
      <c r="H3213" t="e">
        <f ca="1">IF(tblAEX[[#This Row],[Close]]=MinClose,tblAEX[[#This Row],[Close]],NA())</f>
        <v>#N/A</v>
      </c>
      <c r="I3213" t="e">
        <f ca="1">IF(tblAEX[[#This Row],[Close]]=MaxClose,tblAEX[[#This Row],[Close]],NA())</f>
        <v>#N/A</v>
      </c>
    </row>
    <row r="3214" spans="1:9" x14ac:dyDescent="0.25">
      <c r="A3214" s="1">
        <v>41113</v>
      </c>
      <c r="B3214">
        <v>316.83999999999997</v>
      </c>
      <c r="C3214">
        <v>317.51</v>
      </c>
      <c r="D3214">
        <v>311.39</v>
      </c>
      <c r="E3214">
        <v>312.93</v>
      </c>
      <c r="F3214">
        <f>IF(tblAEX[[#This Row],[Datum]]&lt;=INDEX(tblRecessie[Eind],MATCH(tblAEX[[#This Row],[Datum]],tblRecessie[Start])),1,NA())</f>
        <v>1</v>
      </c>
      <c r="G3214" s="3">
        <f>tblAEX[[#This Row],[Close]]/INDEX(tblAEX[Close],MATCH(EDATE(tblAEX[[#This Row],[Datum]],-12),tblAEX[Datum]))-1</f>
        <v>-7.5812167749557013E-2</v>
      </c>
      <c r="H3214" t="e">
        <f ca="1">IF(tblAEX[[#This Row],[Close]]=MinClose,tblAEX[[#This Row],[Close]],NA())</f>
        <v>#N/A</v>
      </c>
      <c r="I3214" t="e">
        <f ca="1">IF(tblAEX[[#This Row],[Close]]=MaxClose,tblAEX[[#This Row],[Close]],NA())</f>
        <v>#N/A</v>
      </c>
    </row>
    <row r="3215" spans="1:9" x14ac:dyDescent="0.25">
      <c r="A3215" s="1">
        <v>41114</v>
      </c>
      <c r="B3215">
        <v>314.10000000000002</v>
      </c>
      <c r="C3215">
        <v>314.39</v>
      </c>
      <c r="D3215">
        <v>311.74</v>
      </c>
      <c r="E3215">
        <v>311.74</v>
      </c>
      <c r="F3215">
        <f>IF(tblAEX[[#This Row],[Datum]]&lt;=INDEX(tblRecessie[Eind],MATCH(tblAEX[[#This Row],[Datum]],tblRecessie[Start])),1,NA())</f>
        <v>1</v>
      </c>
      <c r="G3215" s="3">
        <f>tblAEX[[#This Row],[Close]]/INDEX(tblAEX[Close],MATCH(EDATE(tblAEX[[#This Row],[Datum]],-12),tblAEX[Datum]))-1</f>
        <v>-7.9326639102185514E-2</v>
      </c>
      <c r="H3215" t="e">
        <f ca="1">IF(tblAEX[[#This Row],[Close]]=MinClose,tblAEX[[#This Row],[Close]],NA())</f>
        <v>#N/A</v>
      </c>
      <c r="I3215" t="e">
        <f ca="1">IF(tblAEX[[#This Row],[Close]]=MaxClose,tblAEX[[#This Row],[Close]],NA())</f>
        <v>#N/A</v>
      </c>
    </row>
    <row r="3216" spans="1:9" x14ac:dyDescent="0.25">
      <c r="A3216" s="1">
        <v>41115</v>
      </c>
      <c r="B3216">
        <v>311.25</v>
      </c>
      <c r="C3216">
        <v>315.8</v>
      </c>
      <c r="D3216">
        <v>311.13</v>
      </c>
      <c r="E3216">
        <v>313.08999999999997</v>
      </c>
      <c r="F3216">
        <f>IF(tblAEX[[#This Row],[Datum]]&lt;=INDEX(tblRecessie[Eind],MATCH(tblAEX[[#This Row],[Datum]],tblRecessie[Start])),1,NA())</f>
        <v>1</v>
      </c>
      <c r="G3216" s="3">
        <f>tblAEX[[#This Row],[Close]]/INDEX(tblAEX[Close],MATCH(EDATE(tblAEX[[#This Row],[Datum]],-12),tblAEX[Datum]))-1</f>
        <v>-7.1693302102173395E-2</v>
      </c>
      <c r="H3216" t="e">
        <f ca="1">IF(tblAEX[[#This Row],[Close]]=MinClose,tblAEX[[#This Row],[Close]],NA())</f>
        <v>#N/A</v>
      </c>
      <c r="I3216" t="e">
        <f ca="1">IF(tblAEX[[#This Row],[Close]]=MaxClose,tblAEX[[#This Row],[Close]],NA())</f>
        <v>#N/A</v>
      </c>
    </row>
    <row r="3217" spans="1:9" x14ac:dyDescent="0.25">
      <c r="A3217" s="1">
        <v>41116</v>
      </c>
      <c r="B3217">
        <v>314.02</v>
      </c>
      <c r="C3217">
        <v>320.93</v>
      </c>
      <c r="D3217">
        <v>311.97000000000003</v>
      </c>
      <c r="E3217">
        <v>320.49</v>
      </c>
      <c r="F3217">
        <f>IF(tblAEX[[#This Row],[Datum]]&lt;=INDEX(tblRecessie[Eind],MATCH(tblAEX[[#This Row],[Datum]],tblRecessie[Start])),1,NA())</f>
        <v>1</v>
      </c>
      <c r="G3217" s="3">
        <f>tblAEX[[#This Row],[Close]]/INDEX(tblAEX[Close],MATCH(EDATE(tblAEX[[#This Row],[Datum]],-12),tblAEX[Datum]))-1</f>
        <v>-4.8256815347152093E-2</v>
      </c>
      <c r="H3217" t="e">
        <f ca="1">IF(tblAEX[[#This Row],[Close]]=MinClose,tblAEX[[#This Row],[Close]],NA())</f>
        <v>#N/A</v>
      </c>
      <c r="I3217" t="e">
        <f ca="1">IF(tblAEX[[#This Row],[Close]]=MaxClose,tblAEX[[#This Row],[Close]],NA())</f>
        <v>#N/A</v>
      </c>
    </row>
    <row r="3218" spans="1:9" x14ac:dyDescent="0.25">
      <c r="A3218" s="1">
        <v>41117</v>
      </c>
      <c r="B3218">
        <v>321.77999999999997</v>
      </c>
      <c r="C3218">
        <v>323.47000000000003</v>
      </c>
      <c r="D3218">
        <v>318.16000000000003</v>
      </c>
      <c r="E3218">
        <v>323.31</v>
      </c>
      <c r="F3218">
        <f>IF(tblAEX[[#This Row],[Datum]]&lt;=INDEX(tblRecessie[Eind],MATCH(tblAEX[[#This Row],[Datum]],tblRecessie[Start])),1,NA())</f>
        <v>1</v>
      </c>
      <c r="G3218" s="3">
        <f>tblAEX[[#This Row],[Close]]/INDEX(tblAEX[Close],MATCH(EDATE(tblAEX[[#This Row],[Datum]],-12),tblAEX[Datum]))-1</f>
        <v>-2.939057340138107E-2</v>
      </c>
      <c r="H3218" t="e">
        <f ca="1">IF(tblAEX[[#This Row],[Close]]=MinClose,tblAEX[[#This Row],[Close]],NA())</f>
        <v>#N/A</v>
      </c>
      <c r="I3218" t="e">
        <f ca="1">IF(tblAEX[[#This Row],[Close]]=MaxClose,tblAEX[[#This Row],[Close]],NA())</f>
        <v>#N/A</v>
      </c>
    </row>
    <row r="3219" spans="1:9" x14ac:dyDescent="0.25">
      <c r="A3219" s="1">
        <v>41120</v>
      </c>
      <c r="B3219">
        <v>324.95999999999998</v>
      </c>
      <c r="C3219">
        <v>329.46</v>
      </c>
      <c r="D3219">
        <v>324.35000000000002</v>
      </c>
      <c r="E3219">
        <v>328.65</v>
      </c>
      <c r="F3219">
        <f>IF(tblAEX[[#This Row],[Datum]]&lt;=INDEX(tblRecessie[Eind],MATCH(tblAEX[[#This Row],[Datum]],tblRecessie[Start])),1,NA())</f>
        <v>1</v>
      </c>
      <c r="G3219" s="3">
        <f>tblAEX[[#This Row],[Close]]/INDEX(tblAEX[Close],MATCH(EDATE(tblAEX[[#This Row],[Datum]],-12),tblAEX[Datum]))-1</f>
        <v>-1.5797308381688691E-3</v>
      </c>
      <c r="H3219" t="e">
        <f ca="1">IF(tblAEX[[#This Row],[Close]]=MinClose,tblAEX[[#This Row],[Close]],NA())</f>
        <v>#N/A</v>
      </c>
      <c r="I3219" t="e">
        <f ca="1">IF(tblAEX[[#This Row],[Close]]=MaxClose,tblAEX[[#This Row],[Close]],NA())</f>
        <v>#N/A</v>
      </c>
    </row>
    <row r="3220" spans="1:9" x14ac:dyDescent="0.25">
      <c r="A3220" s="1">
        <v>41121</v>
      </c>
      <c r="B3220">
        <v>328.33</v>
      </c>
      <c r="C3220">
        <v>329.31</v>
      </c>
      <c r="D3220">
        <v>326.47000000000003</v>
      </c>
      <c r="E3220">
        <v>326.47000000000003</v>
      </c>
      <c r="F3220">
        <f>IF(tblAEX[[#This Row],[Datum]]&lt;=INDEX(tblRecessie[Eind],MATCH(tblAEX[[#This Row],[Datum]],tblRecessie[Start])),1,NA())</f>
        <v>1</v>
      </c>
      <c r="G3220" s="3">
        <f>tblAEX[[#This Row],[Close]]/INDEX(tblAEX[Close],MATCH(EDATE(tblAEX[[#This Row],[Datum]],-12),tblAEX[Datum]))-1</f>
        <v>-8.2024485827991711E-3</v>
      </c>
      <c r="H3220" t="e">
        <f ca="1">IF(tblAEX[[#This Row],[Close]]=MinClose,tblAEX[[#This Row],[Close]],NA())</f>
        <v>#N/A</v>
      </c>
      <c r="I3220" t="e">
        <f ca="1">IF(tblAEX[[#This Row],[Close]]=MaxClose,tblAEX[[#This Row],[Close]],NA())</f>
        <v>#N/A</v>
      </c>
    </row>
    <row r="3221" spans="1:9" x14ac:dyDescent="0.25">
      <c r="A3221" s="1">
        <v>41122</v>
      </c>
      <c r="B3221">
        <v>327</v>
      </c>
      <c r="C3221">
        <v>328.99</v>
      </c>
      <c r="D3221">
        <v>326.72000000000003</v>
      </c>
      <c r="E3221">
        <v>327.71</v>
      </c>
      <c r="F3221">
        <f>IF(tblAEX[[#This Row],[Datum]]&lt;=INDEX(tblRecessie[Eind],MATCH(tblAEX[[#This Row],[Datum]],tblRecessie[Start])),1,NA())</f>
        <v>1</v>
      </c>
      <c r="G3221" s="3">
        <f>tblAEX[[#This Row],[Close]]/INDEX(tblAEX[Close],MATCH(EDATE(tblAEX[[#This Row],[Datum]],-12),tblAEX[Datum]))-1</f>
        <v>9.6121260667303421E-3</v>
      </c>
      <c r="H3221" t="e">
        <f ca="1">IF(tblAEX[[#This Row],[Close]]=MinClose,tblAEX[[#This Row],[Close]],NA())</f>
        <v>#N/A</v>
      </c>
      <c r="I3221" t="e">
        <f ca="1">IF(tblAEX[[#This Row],[Close]]=MaxClose,tblAEX[[#This Row],[Close]],NA())</f>
        <v>#N/A</v>
      </c>
    </row>
    <row r="3222" spans="1:9" x14ac:dyDescent="0.25">
      <c r="A3222" s="1">
        <v>41123</v>
      </c>
      <c r="B3222">
        <v>327.72</v>
      </c>
      <c r="C3222">
        <v>331.42</v>
      </c>
      <c r="D3222">
        <v>321.77</v>
      </c>
      <c r="E3222">
        <v>322.16000000000003</v>
      </c>
      <c r="F3222">
        <f>IF(tblAEX[[#This Row],[Datum]]&lt;=INDEX(tblRecessie[Eind],MATCH(tblAEX[[#This Row],[Datum]],tblRecessie[Start])),1,NA())</f>
        <v>1</v>
      </c>
      <c r="G3222" s="3">
        <f>tblAEX[[#This Row],[Close]]/INDEX(tblAEX[Close],MATCH(EDATE(tblAEX[[#This Row],[Datum]],-12),tblAEX[Datum]))-1</f>
        <v>6.7500000000000338E-3</v>
      </c>
      <c r="H3222" t="e">
        <f ca="1">IF(tblAEX[[#This Row],[Close]]=MinClose,tblAEX[[#This Row],[Close]],NA())</f>
        <v>#N/A</v>
      </c>
      <c r="I3222" t="e">
        <f ca="1">IF(tblAEX[[#This Row],[Close]]=MaxClose,tblAEX[[#This Row],[Close]],NA())</f>
        <v>#N/A</v>
      </c>
    </row>
    <row r="3223" spans="1:9" x14ac:dyDescent="0.25">
      <c r="A3223" s="1">
        <v>41124</v>
      </c>
      <c r="B3223">
        <v>322.48</v>
      </c>
      <c r="C3223">
        <v>330.48</v>
      </c>
      <c r="D3223">
        <v>322.33</v>
      </c>
      <c r="E3223">
        <v>330.43</v>
      </c>
      <c r="F3223">
        <f>IF(tblAEX[[#This Row],[Datum]]&lt;=INDEX(tblRecessie[Eind],MATCH(tblAEX[[#This Row],[Datum]],tblRecessie[Start])),1,NA())</f>
        <v>1</v>
      </c>
      <c r="G3223" s="3">
        <f>tblAEX[[#This Row],[Close]]/INDEX(tblAEX[Close],MATCH(EDATE(tblAEX[[#This Row],[Datum]],-12),tblAEX[Datum]))-1</f>
        <v>6.353600051498276E-2</v>
      </c>
      <c r="H3223" t="e">
        <f ca="1">IF(tblAEX[[#This Row],[Close]]=MinClose,tblAEX[[#This Row],[Close]],NA())</f>
        <v>#N/A</v>
      </c>
      <c r="I3223" t="e">
        <f ca="1">IF(tblAEX[[#This Row],[Close]]=MaxClose,tblAEX[[#This Row],[Close]],NA())</f>
        <v>#N/A</v>
      </c>
    </row>
    <row r="3224" spans="1:9" x14ac:dyDescent="0.25">
      <c r="A3224" s="1">
        <v>41127</v>
      </c>
      <c r="B3224">
        <v>330.13</v>
      </c>
      <c r="C3224">
        <v>332.22</v>
      </c>
      <c r="D3224">
        <v>328.15</v>
      </c>
      <c r="E3224">
        <v>330.4</v>
      </c>
      <c r="F3224">
        <f>IF(tblAEX[[#This Row],[Datum]]&lt;=INDEX(tblRecessie[Eind],MATCH(tblAEX[[#This Row],[Datum]],tblRecessie[Start])),1,NA())</f>
        <v>1</v>
      </c>
      <c r="G3224" s="3">
        <f>tblAEX[[#This Row],[Close]]/INDEX(tblAEX[Close],MATCH(EDATE(tblAEX[[#This Row],[Datum]],-12),tblAEX[Datum]))-1</f>
        <v>0.1148979247511388</v>
      </c>
      <c r="H3224" t="e">
        <f ca="1">IF(tblAEX[[#This Row],[Close]]=MinClose,tblAEX[[#This Row],[Close]],NA())</f>
        <v>#N/A</v>
      </c>
      <c r="I3224" t="e">
        <f ca="1">IF(tblAEX[[#This Row],[Close]]=MaxClose,tblAEX[[#This Row],[Close]],NA())</f>
        <v>#N/A</v>
      </c>
    </row>
    <row r="3225" spans="1:9" x14ac:dyDescent="0.25">
      <c r="A3225" s="1">
        <v>41128</v>
      </c>
      <c r="B3225">
        <v>329.92</v>
      </c>
      <c r="C3225">
        <v>334.32</v>
      </c>
      <c r="D3225">
        <v>329.44</v>
      </c>
      <c r="E3225">
        <v>334.32</v>
      </c>
      <c r="F3225">
        <f>IF(tblAEX[[#This Row],[Datum]]&lt;=INDEX(tblRecessie[Eind],MATCH(tblAEX[[#This Row],[Datum]],tblRecessie[Start])),1,NA())</f>
        <v>1</v>
      </c>
      <c r="G3225" s="3">
        <f>tblAEX[[#This Row],[Close]]/INDEX(tblAEX[Close],MATCH(EDATE(tblAEX[[#This Row],[Datum]],-12),tblAEX[Datum]))-1</f>
        <v>0.12812552724818627</v>
      </c>
      <c r="H3225" t="e">
        <f ca="1">IF(tblAEX[[#This Row],[Close]]=MinClose,tblAEX[[#This Row],[Close]],NA())</f>
        <v>#N/A</v>
      </c>
      <c r="I3225" t="e">
        <f ca="1">IF(tblAEX[[#This Row],[Close]]=MaxClose,tblAEX[[#This Row],[Close]],NA())</f>
        <v>#N/A</v>
      </c>
    </row>
    <row r="3226" spans="1:9" x14ac:dyDescent="0.25">
      <c r="A3226" s="1">
        <v>41129</v>
      </c>
      <c r="B3226">
        <v>331.58</v>
      </c>
      <c r="C3226">
        <v>332.58</v>
      </c>
      <c r="D3226">
        <v>330.26</v>
      </c>
      <c r="E3226">
        <v>332.04</v>
      </c>
      <c r="F3226">
        <f>IF(tblAEX[[#This Row],[Datum]]&lt;=INDEX(tblRecessie[Eind],MATCH(tblAEX[[#This Row],[Datum]],tblRecessie[Start])),1,NA())</f>
        <v>1</v>
      </c>
      <c r="G3226" s="3">
        <f>tblAEX[[#This Row],[Close]]/INDEX(tblAEX[Close],MATCH(EDATE(tblAEX[[#This Row],[Datum]],-12),tblAEX[Datum]))-1</f>
        <v>0.17179559570863923</v>
      </c>
      <c r="H3226" t="e">
        <f ca="1">IF(tblAEX[[#This Row],[Close]]=MinClose,tblAEX[[#This Row],[Close]],NA())</f>
        <v>#N/A</v>
      </c>
      <c r="I3226" t="e">
        <f ca="1">IF(tblAEX[[#This Row],[Close]]=MaxClose,tblAEX[[#This Row],[Close]],NA())</f>
        <v>#N/A</v>
      </c>
    </row>
    <row r="3227" spans="1:9" x14ac:dyDescent="0.25">
      <c r="A3227" s="1">
        <v>41130</v>
      </c>
      <c r="B3227">
        <v>333.64</v>
      </c>
      <c r="C3227">
        <v>334.93</v>
      </c>
      <c r="D3227">
        <v>332.16</v>
      </c>
      <c r="E3227">
        <v>334.66</v>
      </c>
      <c r="F3227">
        <f>IF(tblAEX[[#This Row],[Datum]]&lt;=INDEX(tblRecessie[Eind],MATCH(tblAEX[[#This Row],[Datum]],tblRecessie[Start])),1,NA())</f>
        <v>1</v>
      </c>
      <c r="G3227" s="3">
        <f>tblAEX[[#This Row],[Close]]/INDEX(tblAEX[Close],MATCH(EDATE(tblAEX[[#This Row],[Datum]],-12),tblAEX[Datum]))-1</f>
        <v>0.16585960634035879</v>
      </c>
      <c r="H3227" t="e">
        <f ca="1">IF(tblAEX[[#This Row],[Close]]=MinClose,tblAEX[[#This Row],[Close]],NA())</f>
        <v>#N/A</v>
      </c>
      <c r="I3227" t="e">
        <f ca="1">IF(tblAEX[[#This Row],[Close]]=MaxClose,tblAEX[[#This Row],[Close]],NA())</f>
        <v>#N/A</v>
      </c>
    </row>
    <row r="3228" spans="1:9" x14ac:dyDescent="0.25">
      <c r="A3228" s="1">
        <v>41131</v>
      </c>
      <c r="B3228">
        <v>332.94</v>
      </c>
      <c r="C3228">
        <v>334.45</v>
      </c>
      <c r="D3228">
        <v>332.08</v>
      </c>
      <c r="E3228">
        <v>333.5</v>
      </c>
      <c r="F3228">
        <f>IF(tblAEX[[#This Row],[Datum]]&lt;=INDEX(tblRecessie[Eind],MATCH(tblAEX[[#This Row],[Datum]],tblRecessie[Start])),1,NA())</f>
        <v>1</v>
      </c>
      <c r="G3228" s="3">
        <f>tblAEX[[#This Row],[Close]]/INDEX(tblAEX[Close],MATCH(EDATE(tblAEX[[#This Row],[Datum]],-12),tblAEX[Datum]))-1</f>
        <v>0.20279871605294497</v>
      </c>
      <c r="H3228" t="e">
        <f ca="1">IF(tblAEX[[#This Row],[Close]]=MinClose,tblAEX[[#This Row],[Close]],NA())</f>
        <v>#N/A</v>
      </c>
      <c r="I3228" t="e">
        <f ca="1">IF(tblAEX[[#This Row],[Close]]=MaxClose,tblAEX[[#This Row],[Close]],NA())</f>
        <v>#N/A</v>
      </c>
    </row>
    <row r="3229" spans="1:9" x14ac:dyDescent="0.25">
      <c r="A3229" s="1">
        <v>41134</v>
      </c>
      <c r="B3229">
        <v>333.01</v>
      </c>
      <c r="C3229">
        <v>333.78</v>
      </c>
      <c r="D3229">
        <v>330.1</v>
      </c>
      <c r="E3229">
        <v>331.38</v>
      </c>
      <c r="F3229">
        <f>IF(tblAEX[[#This Row],[Datum]]&lt;=INDEX(tblRecessie[Eind],MATCH(tblAEX[[#This Row],[Datum]],tblRecessie[Start])),1,NA())</f>
        <v>1</v>
      </c>
      <c r="G3229" s="3">
        <f>tblAEX[[#This Row],[Close]]/INDEX(tblAEX[Close],MATCH(EDATE(tblAEX[[#This Row],[Datum]],-12),tblAEX[Datum]))-1</f>
        <v>0.13525179856115122</v>
      </c>
      <c r="H3229" t="e">
        <f ca="1">IF(tblAEX[[#This Row],[Close]]=MinClose,tblAEX[[#This Row],[Close]],NA())</f>
        <v>#N/A</v>
      </c>
      <c r="I3229" t="e">
        <f ca="1">IF(tblAEX[[#This Row],[Close]]=MaxClose,tblAEX[[#This Row],[Close]],NA())</f>
        <v>#N/A</v>
      </c>
    </row>
    <row r="3230" spans="1:9" x14ac:dyDescent="0.25">
      <c r="A3230" s="1">
        <v>41135</v>
      </c>
      <c r="B3230">
        <v>332.39</v>
      </c>
      <c r="C3230">
        <v>334.28</v>
      </c>
      <c r="D3230">
        <v>332.17</v>
      </c>
      <c r="E3230">
        <v>332.89</v>
      </c>
      <c r="F3230">
        <f>IF(tblAEX[[#This Row],[Datum]]&lt;=INDEX(tblRecessie[Eind],MATCH(tblAEX[[#This Row],[Datum]],tblRecessie[Start])),1,NA())</f>
        <v>1</v>
      </c>
      <c r="G3230" s="3">
        <f>tblAEX[[#This Row],[Close]]/INDEX(tblAEX[Close],MATCH(EDATE(tblAEX[[#This Row],[Datum]],-12),tblAEX[Datum]))-1</f>
        <v>0.14042480301473104</v>
      </c>
      <c r="H3230" t="e">
        <f ca="1">IF(tblAEX[[#This Row],[Close]]=MinClose,tblAEX[[#This Row],[Close]],NA())</f>
        <v>#N/A</v>
      </c>
      <c r="I3230" t="e">
        <f ca="1">IF(tblAEX[[#This Row],[Close]]=MaxClose,tblAEX[[#This Row],[Close]],NA())</f>
        <v>#N/A</v>
      </c>
    </row>
    <row r="3231" spans="1:9" x14ac:dyDescent="0.25">
      <c r="A3231" s="1">
        <v>41136</v>
      </c>
      <c r="B3231">
        <v>331.66</v>
      </c>
      <c r="C3231">
        <v>334.14</v>
      </c>
      <c r="D3231">
        <v>331.06</v>
      </c>
      <c r="E3231">
        <v>333.18</v>
      </c>
      <c r="F3231">
        <f>IF(tblAEX[[#This Row],[Datum]]&lt;=INDEX(tblRecessie[Eind],MATCH(tblAEX[[#This Row],[Datum]],tblRecessie[Start])),1,NA())</f>
        <v>1</v>
      </c>
      <c r="G3231" s="3">
        <f>tblAEX[[#This Row],[Close]]/INDEX(tblAEX[Close],MATCH(EDATE(tblAEX[[#This Row],[Datum]],-12),tblAEX[Datum]))-1</f>
        <v>0.13442288049029627</v>
      </c>
      <c r="H3231" t="e">
        <f ca="1">IF(tblAEX[[#This Row],[Close]]=MinClose,tblAEX[[#This Row],[Close]],NA())</f>
        <v>#N/A</v>
      </c>
      <c r="I3231" t="e">
        <f ca="1">IF(tblAEX[[#This Row],[Close]]=MaxClose,tblAEX[[#This Row],[Close]],NA())</f>
        <v>#N/A</v>
      </c>
    </row>
    <row r="3232" spans="1:9" x14ac:dyDescent="0.25">
      <c r="A3232" s="1">
        <v>41137</v>
      </c>
      <c r="B3232">
        <v>333.59</v>
      </c>
      <c r="C3232">
        <v>333.75</v>
      </c>
      <c r="D3232">
        <v>331.89</v>
      </c>
      <c r="E3232">
        <v>333.75</v>
      </c>
      <c r="F3232">
        <f>IF(tblAEX[[#This Row],[Datum]]&lt;=INDEX(tblRecessie[Eind],MATCH(tblAEX[[#This Row],[Datum]],tblRecessie[Start])),1,NA())</f>
        <v>1</v>
      </c>
      <c r="G3232" s="3">
        <f>tblAEX[[#This Row],[Close]]/INDEX(tblAEX[Close],MATCH(EDATE(tblAEX[[#This Row],[Datum]],-12),tblAEX[Datum]))-1</f>
        <v>0.14490068951322432</v>
      </c>
      <c r="H3232" t="e">
        <f ca="1">IF(tblAEX[[#This Row],[Close]]=MinClose,tblAEX[[#This Row],[Close]],NA())</f>
        <v>#N/A</v>
      </c>
      <c r="I3232" t="e">
        <f ca="1">IF(tblAEX[[#This Row],[Close]]=MaxClose,tblAEX[[#This Row],[Close]],NA())</f>
        <v>#N/A</v>
      </c>
    </row>
    <row r="3233" spans="1:9" x14ac:dyDescent="0.25">
      <c r="A3233" s="1">
        <v>41138</v>
      </c>
      <c r="B3233">
        <v>334.71</v>
      </c>
      <c r="C3233">
        <v>336.61</v>
      </c>
      <c r="D3233">
        <v>334.07</v>
      </c>
      <c r="E3233">
        <v>335.77</v>
      </c>
      <c r="F3233">
        <f>IF(tblAEX[[#This Row],[Datum]]&lt;=INDEX(tblRecessie[Eind],MATCH(tblAEX[[#This Row],[Datum]],tblRecessie[Start])),1,NA())</f>
        <v>1</v>
      </c>
      <c r="G3233" s="3">
        <f>tblAEX[[#This Row],[Close]]/INDEX(tblAEX[Close],MATCH(EDATE(tblAEX[[#This Row],[Datum]],-12),tblAEX[Datum]))-1</f>
        <v>0.14734324278147959</v>
      </c>
      <c r="H3233" t="e">
        <f ca="1">IF(tblAEX[[#This Row],[Close]]=MinClose,tblAEX[[#This Row],[Close]],NA())</f>
        <v>#N/A</v>
      </c>
      <c r="I3233" t="e">
        <f ca="1">IF(tblAEX[[#This Row],[Close]]=MaxClose,tblAEX[[#This Row],[Close]],NA())</f>
        <v>#N/A</v>
      </c>
    </row>
    <row r="3234" spans="1:9" x14ac:dyDescent="0.25">
      <c r="A3234" s="1">
        <v>41141</v>
      </c>
      <c r="B3234">
        <v>335.48</v>
      </c>
      <c r="C3234">
        <v>336.46</v>
      </c>
      <c r="D3234">
        <v>333.17</v>
      </c>
      <c r="E3234">
        <v>333.85</v>
      </c>
      <c r="F3234">
        <f>IF(tblAEX[[#This Row],[Datum]]&lt;=INDEX(tblRecessie[Eind],MATCH(tblAEX[[#This Row],[Datum]],tblRecessie[Start])),1,NA())</f>
        <v>1</v>
      </c>
      <c r="G3234" s="3">
        <f>tblAEX[[#This Row],[Close]]/INDEX(tblAEX[Close],MATCH(EDATE(tblAEX[[#This Row],[Datum]],-12),tblAEX[Datum]))-1</f>
        <v>0.2177639978114172</v>
      </c>
      <c r="H3234" t="e">
        <f ca="1">IF(tblAEX[[#This Row],[Close]]=MinClose,tblAEX[[#This Row],[Close]],NA())</f>
        <v>#N/A</v>
      </c>
      <c r="I3234" t="e">
        <f ca="1">IF(tblAEX[[#This Row],[Close]]=MaxClose,tblAEX[[#This Row],[Close]],NA())</f>
        <v>#N/A</v>
      </c>
    </row>
    <row r="3235" spans="1:9" x14ac:dyDescent="0.25">
      <c r="A3235" s="1">
        <v>41142</v>
      </c>
      <c r="B3235">
        <v>334.35</v>
      </c>
      <c r="C3235">
        <v>336.69</v>
      </c>
      <c r="D3235">
        <v>334.35</v>
      </c>
      <c r="E3235">
        <v>335.92</v>
      </c>
      <c r="F3235">
        <f>IF(tblAEX[[#This Row],[Datum]]&lt;=INDEX(tblRecessie[Eind],MATCH(tblAEX[[#This Row],[Datum]],tblRecessie[Start])),1,NA())</f>
        <v>1</v>
      </c>
      <c r="G3235" s="3">
        <f>tblAEX[[#This Row],[Close]]/INDEX(tblAEX[Close],MATCH(EDATE(tblAEX[[#This Row],[Datum]],-12),tblAEX[Datum]))-1</f>
        <v>0.225314608790808</v>
      </c>
      <c r="H3235" t="e">
        <f ca="1">IF(tblAEX[[#This Row],[Close]]=MinClose,tblAEX[[#This Row],[Close]],NA())</f>
        <v>#N/A</v>
      </c>
      <c r="I3235" t="e">
        <f ca="1">IF(tblAEX[[#This Row],[Close]]=MaxClose,tblAEX[[#This Row],[Close]],NA())</f>
        <v>#N/A</v>
      </c>
    </row>
    <row r="3236" spans="1:9" x14ac:dyDescent="0.25">
      <c r="A3236" s="1">
        <v>41143</v>
      </c>
      <c r="B3236">
        <v>333</v>
      </c>
      <c r="C3236">
        <v>333.88</v>
      </c>
      <c r="D3236">
        <v>331.84</v>
      </c>
      <c r="E3236">
        <v>332.08</v>
      </c>
      <c r="F3236">
        <f>IF(tblAEX[[#This Row],[Datum]]&lt;=INDEX(tblRecessie[Eind],MATCH(tblAEX[[#This Row],[Datum]],tblRecessie[Start])),1,NA())</f>
        <v>1</v>
      </c>
      <c r="G3236" s="3">
        <f>tblAEX[[#This Row],[Close]]/INDEX(tblAEX[Close],MATCH(EDATE(tblAEX[[#This Row],[Datum]],-12),tblAEX[Datum]))-1</f>
        <v>0.20157759525274077</v>
      </c>
      <c r="H3236" t="e">
        <f ca="1">IF(tblAEX[[#This Row],[Close]]=MinClose,tblAEX[[#This Row],[Close]],NA())</f>
        <v>#N/A</v>
      </c>
      <c r="I3236" t="e">
        <f ca="1">IF(tblAEX[[#This Row],[Close]]=MaxClose,tblAEX[[#This Row],[Close]],NA())</f>
        <v>#N/A</v>
      </c>
    </row>
    <row r="3237" spans="1:9" x14ac:dyDescent="0.25">
      <c r="A3237" s="1">
        <v>41144</v>
      </c>
      <c r="B3237">
        <v>333.55</v>
      </c>
      <c r="C3237">
        <v>333.9</v>
      </c>
      <c r="D3237">
        <v>329.06</v>
      </c>
      <c r="E3237">
        <v>330.06</v>
      </c>
      <c r="F3237">
        <f>IF(tblAEX[[#This Row],[Datum]]&lt;=INDEX(tblRecessie[Eind],MATCH(tblAEX[[#This Row],[Datum]],tblRecessie[Start])),1,NA())</f>
        <v>1</v>
      </c>
      <c r="G3237" s="3">
        <f>tblAEX[[#This Row],[Close]]/INDEX(tblAEX[Close],MATCH(EDATE(tblAEX[[#This Row],[Datum]],-12),tblAEX[Datum]))-1</f>
        <v>0.18590112101178513</v>
      </c>
      <c r="H3237" t="e">
        <f ca="1">IF(tblAEX[[#This Row],[Close]]=MinClose,tblAEX[[#This Row],[Close]],NA())</f>
        <v>#N/A</v>
      </c>
      <c r="I3237" t="e">
        <f ca="1">IF(tblAEX[[#This Row],[Close]]=MaxClose,tblAEX[[#This Row],[Close]],NA())</f>
        <v>#N/A</v>
      </c>
    </row>
    <row r="3238" spans="1:9" x14ac:dyDescent="0.25">
      <c r="A3238" s="1">
        <v>41145</v>
      </c>
      <c r="B3238">
        <v>329.47</v>
      </c>
      <c r="C3238">
        <v>330.25</v>
      </c>
      <c r="D3238">
        <v>327.20999999999998</v>
      </c>
      <c r="E3238">
        <v>329.64</v>
      </c>
      <c r="F3238">
        <f>IF(tblAEX[[#This Row],[Datum]]&lt;=INDEX(tblRecessie[Eind],MATCH(tblAEX[[#This Row],[Datum]],tblRecessie[Start])),1,NA())</f>
        <v>1</v>
      </c>
      <c r="G3238" s="3">
        <f>tblAEX[[#This Row],[Close]]/INDEX(tblAEX[Close],MATCH(EDATE(tblAEX[[#This Row],[Datum]],-12),tblAEX[Datum]))-1</f>
        <v>0.17067973577668871</v>
      </c>
      <c r="H3238" t="e">
        <f ca="1">IF(tblAEX[[#This Row],[Close]]=MinClose,tblAEX[[#This Row],[Close]],NA())</f>
        <v>#N/A</v>
      </c>
      <c r="I3238" t="e">
        <f ca="1">IF(tblAEX[[#This Row],[Close]]=MaxClose,tblAEX[[#This Row],[Close]],NA())</f>
        <v>#N/A</v>
      </c>
    </row>
    <row r="3239" spans="1:9" x14ac:dyDescent="0.25">
      <c r="A3239" s="1">
        <v>41148</v>
      </c>
      <c r="B3239">
        <v>329.33</v>
      </c>
      <c r="C3239">
        <v>332.85</v>
      </c>
      <c r="D3239">
        <v>328.71</v>
      </c>
      <c r="E3239">
        <v>332.35</v>
      </c>
      <c r="F3239">
        <f>IF(tblAEX[[#This Row],[Datum]]&lt;=INDEX(tblRecessie[Eind],MATCH(tblAEX[[#This Row],[Datum]],tblRecessie[Start])),1,NA())</f>
        <v>1</v>
      </c>
      <c r="G3239" s="3">
        <f>tblAEX[[#This Row],[Close]]/INDEX(tblAEX[Close],MATCH(EDATE(tblAEX[[#This Row],[Datum]],-12),tblAEX[Datum]))-1</f>
        <v>0.20155459146782362</v>
      </c>
      <c r="H3239" t="e">
        <f ca="1">IF(tblAEX[[#This Row],[Close]]=MinClose,tblAEX[[#This Row],[Close]],NA())</f>
        <v>#N/A</v>
      </c>
      <c r="I3239" t="e">
        <f ca="1">IF(tblAEX[[#This Row],[Close]]=MaxClose,tblAEX[[#This Row],[Close]],NA())</f>
        <v>#N/A</v>
      </c>
    </row>
    <row r="3240" spans="1:9" x14ac:dyDescent="0.25">
      <c r="A3240" s="1">
        <v>41149</v>
      </c>
      <c r="B3240">
        <v>330.55</v>
      </c>
      <c r="C3240">
        <v>330.74</v>
      </c>
      <c r="D3240">
        <v>328.48</v>
      </c>
      <c r="E3240">
        <v>329.23</v>
      </c>
      <c r="F3240">
        <f>IF(tblAEX[[#This Row],[Datum]]&lt;=INDEX(tblRecessie[Eind],MATCH(tblAEX[[#This Row],[Datum]],tblRecessie[Start])),1,NA())</f>
        <v>1</v>
      </c>
      <c r="G3240" s="3">
        <f>tblAEX[[#This Row],[Close]]/INDEX(tblAEX[Close],MATCH(EDATE(tblAEX[[#This Row],[Datum]],-12),tblAEX[Datum]))-1</f>
        <v>0.1902747650036154</v>
      </c>
      <c r="H3240" t="e">
        <f ca="1">IF(tblAEX[[#This Row],[Close]]=MinClose,tblAEX[[#This Row],[Close]],NA())</f>
        <v>#N/A</v>
      </c>
      <c r="I3240" t="e">
        <f ca="1">IF(tblAEX[[#This Row],[Close]]=MaxClose,tblAEX[[#This Row],[Close]],NA())</f>
        <v>#N/A</v>
      </c>
    </row>
    <row r="3241" spans="1:9" x14ac:dyDescent="0.25">
      <c r="A3241" s="1">
        <v>41150</v>
      </c>
      <c r="B3241">
        <v>329.39</v>
      </c>
      <c r="C3241">
        <v>330.67</v>
      </c>
      <c r="D3241">
        <v>328.01</v>
      </c>
      <c r="E3241">
        <v>330.15</v>
      </c>
      <c r="F3241">
        <f>IF(tblAEX[[#This Row],[Datum]]&lt;=INDEX(tblRecessie[Eind],MATCH(tblAEX[[#This Row],[Datum]],tblRecessie[Start])),1,NA())</f>
        <v>1</v>
      </c>
      <c r="G3241" s="3">
        <f>tblAEX[[#This Row],[Close]]/INDEX(tblAEX[Close],MATCH(EDATE(tblAEX[[#This Row],[Datum]],-12),tblAEX[Datum]))-1</f>
        <v>0.17382493066913174</v>
      </c>
      <c r="H3241" t="e">
        <f ca="1">IF(tblAEX[[#This Row],[Close]]=MinClose,tblAEX[[#This Row],[Close]],NA())</f>
        <v>#N/A</v>
      </c>
      <c r="I3241" t="e">
        <f ca="1">IF(tblAEX[[#This Row],[Close]]=MaxClose,tblAEX[[#This Row],[Close]],NA())</f>
        <v>#N/A</v>
      </c>
    </row>
    <row r="3242" spans="1:9" x14ac:dyDescent="0.25">
      <c r="A3242" s="1">
        <v>41151</v>
      </c>
      <c r="B3242">
        <v>329.17</v>
      </c>
      <c r="C3242">
        <v>329.9</v>
      </c>
      <c r="D3242">
        <v>326.86</v>
      </c>
      <c r="E3242">
        <v>327.54000000000002</v>
      </c>
      <c r="F3242">
        <f>IF(tblAEX[[#This Row],[Datum]]&lt;=INDEX(tblRecessie[Eind],MATCH(tblAEX[[#This Row],[Datum]],tblRecessie[Start])),1,NA())</f>
        <v>1</v>
      </c>
      <c r="G3242" s="3">
        <f>tblAEX[[#This Row],[Close]]/INDEX(tblAEX[Close],MATCH(EDATE(tblAEX[[#This Row],[Datum]],-12),tblAEX[Datum]))-1</f>
        <v>0.15477365674799048</v>
      </c>
      <c r="H3242" t="e">
        <f ca="1">IF(tblAEX[[#This Row],[Close]]=MinClose,tblAEX[[#This Row],[Close]],NA())</f>
        <v>#N/A</v>
      </c>
      <c r="I3242" t="e">
        <f ca="1">IF(tblAEX[[#This Row],[Close]]=MaxClose,tblAEX[[#This Row],[Close]],NA())</f>
        <v>#N/A</v>
      </c>
    </row>
    <row r="3243" spans="1:9" x14ac:dyDescent="0.25">
      <c r="A3243" s="1">
        <v>41152</v>
      </c>
      <c r="B3243">
        <v>327.58</v>
      </c>
      <c r="C3243">
        <v>331.29</v>
      </c>
      <c r="D3243">
        <v>326.98</v>
      </c>
      <c r="E3243">
        <v>329.28</v>
      </c>
      <c r="F3243">
        <f>IF(tblAEX[[#This Row],[Datum]]&lt;=INDEX(tblRecessie[Eind],MATCH(tblAEX[[#This Row],[Datum]],tblRecessie[Start])),1,NA())</f>
        <v>1</v>
      </c>
      <c r="G3243" s="3">
        <f>tblAEX[[#This Row],[Close]]/INDEX(tblAEX[Close],MATCH(EDATE(tblAEX[[#This Row],[Datum]],-12),tblAEX[Datum]))-1</f>
        <v>0.12409107978015221</v>
      </c>
      <c r="H3243" t="e">
        <f ca="1">IF(tblAEX[[#This Row],[Close]]=MinClose,tblAEX[[#This Row],[Close]],NA())</f>
        <v>#N/A</v>
      </c>
      <c r="I3243" t="e">
        <f ca="1">IF(tblAEX[[#This Row],[Close]]=MaxClose,tblAEX[[#This Row],[Close]],NA())</f>
        <v>#N/A</v>
      </c>
    </row>
    <row r="3244" spans="1:9" x14ac:dyDescent="0.25">
      <c r="A3244" s="1">
        <v>41155</v>
      </c>
      <c r="B3244">
        <v>328.57</v>
      </c>
      <c r="C3244">
        <v>332.03</v>
      </c>
      <c r="D3244">
        <v>328.03</v>
      </c>
      <c r="E3244">
        <v>331.89</v>
      </c>
      <c r="F3244">
        <f>IF(tblAEX[[#This Row],[Datum]]&lt;=INDEX(tblRecessie[Eind],MATCH(tblAEX[[#This Row],[Datum]],tblRecessie[Start])),1,NA())</f>
        <v>1</v>
      </c>
      <c r="G3244" s="3">
        <f>tblAEX[[#This Row],[Close]]/INDEX(tblAEX[Close],MATCH(EDATE(tblAEX[[#This Row],[Datum]],-12),tblAEX[Datum]))-1</f>
        <v>0.15871242537443697</v>
      </c>
      <c r="H3244" t="e">
        <f ca="1">IF(tblAEX[[#This Row],[Close]]=MinClose,tblAEX[[#This Row],[Close]],NA())</f>
        <v>#N/A</v>
      </c>
      <c r="I3244" t="e">
        <f ca="1">IF(tblAEX[[#This Row],[Close]]=MaxClose,tblAEX[[#This Row],[Close]],NA())</f>
        <v>#N/A</v>
      </c>
    </row>
    <row r="3245" spans="1:9" x14ac:dyDescent="0.25">
      <c r="A3245" s="1">
        <v>41156</v>
      </c>
      <c r="B3245">
        <v>332.53</v>
      </c>
      <c r="C3245">
        <v>332.58</v>
      </c>
      <c r="D3245">
        <v>328.35</v>
      </c>
      <c r="E3245">
        <v>328.66</v>
      </c>
      <c r="F3245">
        <f>IF(tblAEX[[#This Row],[Datum]]&lt;=INDEX(tblRecessie[Eind],MATCH(tblAEX[[#This Row],[Datum]],tblRecessie[Start])),1,NA())</f>
        <v>1</v>
      </c>
      <c r="G3245" s="3">
        <f>tblAEX[[#This Row],[Close]]/INDEX(tblAEX[Close],MATCH(EDATE(tblAEX[[#This Row],[Datum]],-12),tblAEX[Datum]))-1</f>
        <v>0.14743567363753796</v>
      </c>
      <c r="H3245" t="e">
        <f ca="1">IF(tblAEX[[#This Row],[Close]]=MinClose,tblAEX[[#This Row],[Close]],NA())</f>
        <v>#N/A</v>
      </c>
      <c r="I3245" t="e">
        <f ca="1">IF(tblAEX[[#This Row],[Close]]=MaxClose,tblAEX[[#This Row],[Close]],NA())</f>
        <v>#N/A</v>
      </c>
    </row>
    <row r="3246" spans="1:9" x14ac:dyDescent="0.25">
      <c r="A3246" s="1">
        <v>41157</v>
      </c>
      <c r="B3246">
        <v>328.17</v>
      </c>
      <c r="C3246">
        <v>330.27</v>
      </c>
      <c r="D3246">
        <v>327.20999999999998</v>
      </c>
      <c r="E3246">
        <v>328.83</v>
      </c>
      <c r="F3246">
        <f>IF(tblAEX[[#This Row],[Datum]]&lt;=INDEX(tblRecessie[Eind],MATCH(tblAEX[[#This Row],[Datum]],tblRecessie[Start])),1,NA())</f>
        <v>1</v>
      </c>
      <c r="G3246" s="3">
        <f>tblAEX[[#This Row],[Close]]/INDEX(tblAEX[Close],MATCH(EDATE(tblAEX[[#This Row],[Datum]],-12),tblAEX[Datum]))-1</f>
        <v>0.19814173802149759</v>
      </c>
      <c r="H3246" t="e">
        <f ca="1">IF(tblAEX[[#This Row],[Close]]=MinClose,tblAEX[[#This Row],[Close]],NA())</f>
        <v>#N/A</v>
      </c>
      <c r="I3246" t="e">
        <f ca="1">IF(tblAEX[[#This Row],[Close]]=MaxClose,tblAEX[[#This Row],[Close]],NA())</f>
        <v>#N/A</v>
      </c>
    </row>
    <row r="3247" spans="1:9" x14ac:dyDescent="0.25">
      <c r="A3247" s="1">
        <v>41158</v>
      </c>
      <c r="B3247">
        <v>329.56</v>
      </c>
      <c r="C3247">
        <v>336.43</v>
      </c>
      <c r="D3247">
        <v>329</v>
      </c>
      <c r="E3247">
        <v>336.43</v>
      </c>
      <c r="F3247">
        <f>IF(tblAEX[[#This Row],[Datum]]&lt;=INDEX(tblRecessie[Eind],MATCH(tblAEX[[#This Row],[Datum]],tblRecessie[Start])),1,NA())</f>
        <v>1</v>
      </c>
      <c r="G3247" s="3">
        <f>tblAEX[[#This Row],[Close]]/INDEX(tblAEX[Close],MATCH(EDATE(tblAEX[[#This Row],[Datum]],-12),tblAEX[Datum]))-1</f>
        <v>0.23085647385943742</v>
      </c>
      <c r="H3247" t="e">
        <f ca="1">IF(tblAEX[[#This Row],[Close]]=MinClose,tblAEX[[#This Row],[Close]],NA())</f>
        <v>#N/A</v>
      </c>
      <c r="I3247" t="e">
        <f ca="1">IF(tblAEX[[#This Row],[Close]]=MaxClose,tblAEX[[#This Row],[Close]],NA())</f>
        <v>#N/A</v>
      </c>
    </row>
    <row r="3248" spans="1:9" x14ac:dyDescent="0.25">
      <c r="A3248" s="1">
        <v>41159</v>
      </c>
      <c r="B3248">
        <v>337.5</v>
      </c>
      <c r="C3248">
        <v>340.22</v>
      </c>
      <c r="D3248">
        <v>337.08</v>
      </c>
      <c r="E3248">
        <v>337.57</v>
      </c>
      <c r="F3248">
        <f>IF(tblAEX[[#This Row],[Datum]]&lt;=INDEX(tblRecessie[Eind],MATCH(tblAEX[[#This Row],[Datum]],tblRecessie[Start])),1,NA())</f>
        <v>1</v>
      </c>
      <c r="G3248" s="3">
        <f>tblAEX[[#This Row],[Close]]/INDEX(tblAEX[Close],MATCH(EDATE(tblAEX[[#This Row],[Datum]],-12),tblAEX[Datum]))-1</f>
        <v>0.20110300658245861</v>
      </c>
      <c r="H3248" t="e">
        <f ca="1">IF(tblAEX[[#This Row],[Close]]=MinClose,tblAEX[[#This Row],[Close]],NA())</f>
        <v>#N/A</v>
      </c>
      <c r="I3248" t="e">
        <f ca="1">IF(tblAEX[[#This Row],[Close]]=MaxClose,tblAEX[[#This Row],[Close]],NA())</f>
        <v>#N/A</v>
      </c>
    </row>
    <row r="3249" spans="1:9" x14ac:dyDescent="0.25">
      <c r="A3249" s="1">
        <v>41162</v>
      </c>
      <c r="B3249">
        <v>336.33</v>
      </c>
      <c r="C3249">
        <v>337.49</v>
      </c>
      <c r="D3249">
        <v>335.3</v>
      </c>
      <c r="E3249">
        <v>335.5</v>
      </c>
      <c r="F3249">
        <f>IF(tblAEX[[#This Row],[Datum]]&lt;=INDEX(tblRecessie[Eind],MATCH(tblAEX[[#This Row],[Datum]],tblRecessie[Start])),1,NA())</f>
        <v>1</v>
      </c>
      <c r="G3249" s="3">
        <f>tblAEX[[#This Row],[Close]]/INDEX(tblAEX[Close],MATCH(EDATE(tblAEX[[#This Row],[Datum]],-12),tblAEX[Datum]))-1</f>
        <v>0.21513944223107551</v>
      </c>
      <c r="H3249" t="e">
        <f ca="1">IF(tblAEX[[#This Row],[Close]]=MinClose,tblAEX[[#This Row],[Close]],NA())</f>
        <v>#N/A</v>
      </c>
      <c r="I3249" t="e">
        <f ca="1">IF(tblAEX[[#This Row],[Close]]=MaxClose,tblAEX[[#This Row],[Close]],NA())</f>
        <v>#N/A</v>
      </c>
    </row>
    <row r="3250" spans="1:9" x14ac:dyDescent="0.25">
      <c r="A3250" s="1">
        <v>41163</v>
      </c>
      <c r="B3250">
        <v>334.26</v>
      </c>
      <c r="C3250">
        <v>336.11</v>
      </c>
      <c r="D3250">
        <v>332.88</v>
      </c>
      <c r="E3250">
        <v>336.11</v>
      </c>
      <c r="F3250">
        <f>IF(tblAEX[[#This Row],[Datum]]&lt;=INDEX(tblRecessie[Eind],MATCH(tblAEX[[#This Row],[Datum]],tblRecessie[Start])),1,NA())</f>
        <v>1</v>
      </c>
      <c r="G3250" s="3">
        <f>tblAEX[[#This Row],[Close]]/INDEX(tblAEX[Close],MATCH(EDATE(tblAEX[[#This Row],[Datum]],-12),tblAEX[Datum]))-1</f>
        <v>0.21734878667149582</v>
      </c>
      <c r="H3250" t="e">
        <f ca="1">IF(tblAEX[[#This Row],[Close]]=MinClose,tblAEX[[#This Row],[Close]],NA())</f>
        <v>#N/A</v>
      </c>
      <c r="I3250" t="e">
        <f ca="1">IF(tblAEX[[#This Row],[Close]]=MaxClose,tblAEX[[#This Row],[Close]],NA())</f>
        <v>#N/A</v>
      </c>
    </row>
    <row r="3251" spans="1:9" x14ac:dyDescent="0.25">
      <c r="A3251" s="1">
        <v>41164</v>
      </c>
      <c r="B3251">
        <v>336.88</v>
      </c>
      <c r="C3251">
        <v>339.36</v>
      </c>
      <c r="D3251">
        <v>334.92</v>
      </c>
      <c r="E3251">
        <v>336.1</v>
      </c>
      <c r="F3251">
        <f>IF(tblAEX[[#This Row],[Datum]]&lt;=INDEX(tblRecessie[Eind],MATCH(tblAEX[[#This Row],[Datum]],tblRecessie[Start])),1,NA())</f>
        <v>1</v>
      </c>
      <c r="G3251" s="3">
        <f>tblAEX[[#This Row],[Close]]/INDEX(tblAEX[Close],MATCH(EDATE(tblAEX[[#This Row],[Datum]],-12),tblAEX[Datum]))-1</f>
        <v>0.25186233611442188</v>
      </c>
      <c r="H3251" t="e">
        <f ca="1">IF(tblAEX[[#This Row],[Close]]=MinClose,tblAEX[[#This Row],[Close]],NA())</f>
        <v>#N/A</v>
      </c>
      <c r="I3251" t="e">
        <f ca="1">IF(tblAEX[[#This Row],[Close]]=MaxClose,tblAEX[[#This Row],[Close]],NA())</f>
        <v>#N/A</v>
      </c>
    </row>
    <row r="3252" spans="1:9" x14ac:dyDescent="0.25">
      <c r="A3252" s="1">
        <v>41165</v>
      </c>
      <c r="B3252">
        <v>335.64</v>
      </c>
      <c r="C3252">
        <v>335.96</v>
      </c>
      <c r="D3252">
        <v>333.3</v>
      </c>
      <c r="E3252">
        <v>334.6</v>
      </c>
      <c r="F3252">
        <f>IF(tblAEX[[#This Row],[Datum]]&lt;=INDEX(tblRecessie[Eind],MATCH(tblAEX[[#This Row],[Datum]],tblRecessie[Start])),1,NA())</f>
        <v>1</v>
      </c>
      <c r="G3252" s="3">
        <f>tblAEX[[#This Row],[Close]]/INDEX(tblAEX[Close],MATCH(EDATE(tblAEX[[#This Row],[Datum]],-12),tblAEX[Datum]))-1</f>
        <v>0.23902980929457507</v>
      </c>
      <c r="H3252" t="e">
        <f ca="1">IF(tblAEX[[#This Row],[Close]]=MinClose,tblAEX[[#This Row],[Close]],NA())</f>
        <v>#N/A</v>
      </c>
      <c r="I3252" t="e">
        <f ca="1">IF(tblAEX[[#This Row],[Close]]=MaxClose,tblAEX[[#This Row],[Close]],NA())</f>
        <v>#N/A</v>
      </c>
    </row>
    <row r="3253" spans="1:9" x14ac:dyDescent="0.25">
      <c r="A3253" s="1">
        <v>41166</v>
      </c>
      <c r="B3253">
        <v>340.07</v>
      </c>
      <c r="C3253">
        <v>340.07</v>
      </c>
      <c r="D3253">
        <v>336.93</v>
      </c>
      <c r="E3253">
        <v>338.28</v>
      </c>
      <c r="F3253">
        <f>IF(tblAEX[[#This Row],[Datum]]&lt;=INDEX(tblRecessie[Eind],MATCH(tblAEX[[#This Row],[Datum]],tblRecessie[Start])),1,NA())</f>
        <v>1</v>
      </c>
      <c r="G3253" s="3">
        <f>tblAEX[[#This Row],[Close]]/INDEX(tblAEX[Close],MATCH(EDATE(tblAEX[[#This Row],[Datum]],-12),tblAEX[Datum]))-1</f>
        <v>0.23658429594970021</v>
      </c>
      <c r="H3253" t="e">
        <f ca="1">IF(tblAEX[[#This Row],[Close]]=MinClose,tblAEX[[#This Row],[Close]],NA())</f>
        <v>#N/A</v>
      </c>
      <c r="I3253" t="e">
        <f ca="1">IF(tblAEX[[#This Row],[Close]]=MaxClose,tblAEX[[#This Row],[Close]],NA())</f>
        <v>#N/A</v>
      </c>
    </row>
    <row r="3254" spans="1:9" x14ac:dyDescent="0.25">
      <c r="A3254" s="1">
        <v>41169</v>
      </c>
      <c r="B3254">
        <v>336.69</v>
      </c>
      <c r="C3254">
        <v>338.06</v>
      </c>
      <c r="D3254">
        <v>336.52</v>
      </c>
      <c r="E3254">
        <v>337.15</v>
      </c>
      <c r="F3254">
        <f>IF(tblAEX[[#This Row],[Datum]]&lt;=INDEX(tblRecessie[Eind],MATCH(tblAEX[[#This Row],[Datum]],tblRecessie[Start])),1,NA())</f>
        <v>1</v>
      </c>
      <c r="G3254" s="3">
        <f>tblAEX[[#This Row],[Close]]/INDEX(tblAEX[Close],MATCH(EDATE(tblAEX[[#This Row],[Datum]],-12),tblAEX[Datum]))-1</f>
        <v>0.1967131650871401</v>
      </c>
      <c r="H3254" t="e">
        <f ca="1">IF(tblAEX[[#This Row],[Close]]=MinClose,tblAEX[[#This Row],[Close]],NA())</f>
        <v>#N/A</v>
      </c>
      <c r="I3254" t="e">
        <f ca="1">IF(tblAEX[[#This Row],[Close]]=MaxClose,tblAEX[[#This Row],[Close]],NA())</f>
        <v>#N/A</v>
      </c>
    </row>
    <row r="3255" spans="1:9" x14ac:dyDescent="0.25">
      <c r="A3255" s="1">
        <v>41170</v>
      </c>
      <c r="B3255">
        <v>335.09</v>
      </c>
      <c r="C3255">
        <v>336.93</v>
      </c>
      <c r="D3255">
        <v>334.56</v>
      </c>
      <c r="E3255">
        <v>335.47</v>
      </c>
      <c r="F3255">
        <f>IF(tblAEX[[#This Row],[Datum]]&lt;=INDEX(tblRecessie[Eind],MATCH(tblAEX[[#This Row],[Datum]],tblRecessie[Start])),1,NA())</f>
        <v>1</v>
      </c>
      <c r="G3255" s="3">
        <f>tblAEX[[#This Row],[Close]]/INDEX(tblAEX[Close],MATCH(EDATE(tblAEX[[#This Row],[Datum]],-12),tblAEX[Datum]))-1</f>
        <v>0.19075000887374438</v>
      </c>
      <c r="H3255" t="e">
        <f ca="1">IF(tblAEX[[#This Row],[Close]]=MinClose,tblAEX[[#This Row],[Close]],NA())</f>
        <v>#N/A</v>
      </c>
      <c r="I3255" t="e">
        <f ca="1">IF(tblAEX[[#This Row],[Close]]=MaxClose,tblAEX[[#This Row],[Close]],NA())</f>
        <v>#N/A</v>
      </c>
    </row>
    <row r="3256" spans="1:9" x14ac:dyDescent="0.25">
      <c r="A3256" s="1">
        <v>41171</v>
      </c>
      <c r="B3256">
        <v>336.72</v>
      </c>
      <c r="C3256">
        <v>337.31</v>
      </c>
      <c r="D3256">
        <v>334.52</v>
      </c>
      <c r="E3256">
        <v>335.71</v>
      </c>
      <c r="F3256">
        <f>IF(tblAEX[[#This Row],[Datum]]&lt;=INDEX(tblRecessie[Eind],MATCH(tblAEX[[#This Row],[Datum]],tblRecessie[Start])),1,NA())</f>
        <v>1</v>
      </c>
      <c r="G3256" s="3">
        <f>tblAEX[[#This Row],[Close]]/INDEX(tblAEX[Close],MATCH(EDATE(tblAEX[[#This Row],[Datum]],-12),tblAEX[Datum]))-1</f>
        <v>0.22240833120926329</v>
      </c>
      <c r="H3256" t="e">
        <f ca="1">IF(tblAEX[[#This Row],[Close]]=MinClose,tblAEX[[#This Row],[Close]],NA())</f>
        <v>#N/A</v>
      </c>
      <c r="I3256" t="e">
        <f ca="1">IF(tblAEX[[#This Row],[Close]]=MaxClose,tblAEX[[#This Row],[Close]],NA())</f>
        <v>#N/A</v>
      </c>
    </row>
    <row r="3257" spans="1:9" x14ac:dyDescent="0.25">
      <c r="A3257" s="1">
        <v>41172</v>
      </c>
      <c r="B3257">
        <v>333.41</v>
      </c>
      <c r="C3257">
        <v>334.62</v>
      </c>
      <c r="D3257">
        <v>332.52</v>
      </c>
      <c r="E3257">
        <v>334.24</v>
      </c>
      <c r="F3257">
        <f>IF(tblAEX[[#This Row],[Datum]]&lt;=INDEX(tblRecessie[Eind],MATCH(tblAEX[[#This Row],[Datum]],tblRecessie[Start])),1,NA())</f>
        <v>1</v>
      </c>
      <c r="G3257" s="3">
        <f>tblAEX[[#This Row],[Close]]/INDEX(tblAEX[Close],MATCH(EDATE(tblAEX[[#This Row],[Datum]],-12),tblAEX[Datum]))-1</f>
        <v>0.195678614867282</v>
      </c>
      <c r="H3257" t="e">
        <f ca="1">IF(tblAEX[[#This Row],[Close]]=MinClose,tblAEX[[#This Row],[Close]],NA())</f>
        <v>#N/A</v>
      </c>
      <c r="I3257" t="e">
        <f ca="1">IF(tblAEX[[#This Row],[Close]]=MaxClose,tblAEX[[#This Row],[Close]],NA())</f>
        <v>#N/A</v>
      </c>
    </row>
    <row r="3258" spans="1:9" x14ac:dyDescent="0.25">
      <c r="A3258" s="1">
        <v>41173</v>
      </c>
      <c r="B3258">
        <v>335.37</v>
      </c>
      <c r="C3258">
        <v>335.73</v>
      </c>
      <c r="D3258">
        <v>333.65</v>
      </c>
      <c r="E3258">
        <v>334.15</v>
      </c>
      <c r="F3258">
        <f>IF(tblAEX[[#This Row],[Datum]]&lt;=INDEX(tblRecessie[Eind],MATCH(tblAEX[[#This Row],[Datum]],tblRecessie[Start])),1,NA())</f>
        <v>1</v>
      </c>
      <c r="G3258" s="3">
        <f>tblAEX[[#This Row],[Close]]/INDEX(tblAEX[Close],MATCH(EDATE(tblAEX[[#This Row],[Datum]],-12),tblAEX[Datum]))-1</f>
        <v>0.21209373186302938</v>
      </c>
      <c r="H3258" t="e">
        <f ca="1">IF(tblAEX[[#This Row],[Close]]=MinClose,tblAEX[[#This Row],[Close]],NA())</f>
        <v>#N/A</v>
      </c>
      <c r="I3258" t="e">
        <f ca="1">IF(tblAEX[[#This Row],[Close]]=MaxClose,tblAEX[[#This Row],[Close]],NA())</f>
        <v>#N/A</v>
      </c>
    </row>
    <row r="3259" spans="1:9" x14ac:dyDescent="0.25">
      <c r="A3259" s="1">
        <v>41176</v>
      </c>
      <c r="B3259">
        <v>332.28</v>
      </c>
      <c r="C3259">
        <v>333.15</v>
      </c>
      <c r="D3259">
        <v>330.91</v>
      </c>
      <c r="E3259">
        <v>331.84</v>
      </c>
      <c r="F3259">
        <f>IF(tblAEX[[#This Row],[Datum]]&lt;=INDEX(tblRecessie[Eind],MATCH(tblAEX[[#This Row],[Datum]],tblRecessie[Start])),1,NA())</f>
        <v>1</v>
      </c>
      <c r="G3259" s="3">
        <f>tblAEX[[#This Row],[Close]]/INDEX(tblAEX[Close],MATCH(EDATE(tblAEX[[#This Row],[Datum]],-12),tblAEX[Datum]))-1</f>
        <v>0.25355092172861871</v>
      </c>
      <c r="H3259" t="e">
        <f ca="1">IF(tblAEX[[#This Row],[Close]]=MinClose,tblAEX[[#This Row],[Close]],NA())</f>
        <v>#N/A</v>
      </c>
      <c r="I3259" t="e">
        <f ca="1">IF(tblAEX[[#This Row],[Close]]=MaxClose,tblAEX[[#This Row],[Close]],NA())</f>
        <v>#N/A</v>
      </c>
    </row>
    <row r="3260" spans="1:9" x14ac:dyDescent="0.25">
      <c r="A3260" s="1">
        <v>41177</v>
      </c>
      <c r="B3260">
        <v>331.86</v>
      </c>
      <c r="C3260">
        <v>335.06</v>
      </c>
      <c r="D3260">
        <v>331.62</v>
      </c>
      <c r="E3260">
        <v>334.5</v>
      </c>
      <c r="F3260">
        <f>IF(tblAEX[[#This Row],[Datum]]&lt;=INDEX(tblRecessie[Eind],MATCH(tblAEX[[#This Row],[Datum]],tblRecessie[Start])),1,NA())</f>
        <v>1</v>
      </c>
      <c r="G3260" s="3">
        <f>tblAEX[[#This Row],[Close]]/INDEX(tblAEX[Close],MATCH(EDATE(tblAEX[[#This Row],[Datum]],-12),tblAEX[Datum]))-1</f>
        <v>0.26359927470534883</v>
      </c>
      <c r="H3260" t="e">
        <f ca="1">IF(tblAEX[[#This Row],[Close]]=MinClose,tblAEX[[#This Row],[Close]],NA())</f>
        <v>#N/A</v>
      </c>
      <c r="I3260" t="e">
        <f ca="1">IF(tblAEX[[#This Row],[Close]]=MaxClose,tblAEX[[#This Row],[Close]],NA())</f>
        <v>#N/A</v>
      </c>
    </row>
    <row r="3261" spans="1:9" x14ac:dyDescent="0.25">
      <c r="A3261" s="1">
        <v>41178</v>
      </c>
      <c r="B3261">
        <v>331.56</v>
      </c>
      <c r="C3261">
        <v>331.71</v>
      </c>
      <c r="D3261">
        <v>327.89</v>
      </c>
      <c r="E3261">
        <v>328.05</v>
      </c>
      <c r="F3261">
        <f>IF(tblAEX[[#This Row],[Datum]]&lt;=INDEX(tblRecessie[Eind],MATCH(tblAEX[[#This Row],[Datum]],tblRecessie[Start])),1,NA())</f>
        <v>1</v>
      </c>
      <c r="G3261" s="3">
        <f>tblAEX[[#This Row],[Close]]/INDEX(tblAEX[Close],MATCH(EDATE(tblAEX[[#This Row],[Datum]],-12),tblAEX[Datum]))-1</f>
        <v>0.21576548197012935</v>
      </c>
      <c r="H3261" t="e">
        <f ca="1">IF(tblAEX[[#This Row],[Close]]=MinClose,tblAEX[[#This Row],[Close]],NA())</f>
        <v>#N/A</v>
      </c>
      <c r="I3261" t="e">
        <f ca="1">IF(tblAEX[[#This Row],[Close]]=MaxClose,tblAEX[[#This Row],[Close]],NA())</f>
        <v>#N/A</v>
      </c>
    </row>
    <row r="3262" spans="1:9" x14ac:dyDescent="0.25">
      <c r="A3262" s="1">
        <v>41179</v>
      </c>
      <c r="B3262">
        <v>329.31</v>
      </c>
      <c r="C3262">
        <v>329.83</v>
      </c>
      <c r="D3262">
        <v>328.08</v>
      </c>
      <c r="E3262">
        <v>329.12</v>
      </c>
      <c r="F3262">
        <f>IF(tblAEX[[#This Row],[Datum]]&lt;=INDEX(tblRecessie[Eind],MATCH(tblAEX[[#This Row],[Datum]],tblRecessie[Start])),1,NA())</f>
        <v>1</v>
      </c>
      <c r="G3262" s="3">
        <f>tblAEX[[#This Row],[Close]]/INDEX(tblAEX[Close],MATCH(EDATE(tblAEX[[#This Row],[Datum]],-12),tblAEX[Datum]))-1</f>
        <v>0.16692667706708253</v>
      </c>
      <c r="H3262" t="e">
        <f ca="1">IF(tblAEX[[#This Row],[Close]]=MinClose,tblAEX[[#This Row],[Close]],NA())</f>
        <v>#N/A</v>
      </c>
      <c r="I3262" t="e">
        <f ca="1">IF(tblAEX[[#This Row],[Close]]=MaxClose,tblAEX[[#This Row],[Close]],NA())</f>
        <v>#N/A</v>
      </c>
    </row>
    <row r="3263" spans="1:9" x14ac:dyDescent="0.25">
      <c r="A3263" s="1">
        <v>41180</v>
      </c>
      <c r="B3263">
        <v>330.51</v>
      </c>
      <c r="C3263">
        <v>330.64</v>
      </c>
      <c r="D3263">
        <v>323.18</v>
      </c>
      <c r="E3263">
        <v>323.18</v>
      </c>
      <c r="F3263">
        <f>IF(tblAEX[[#This Row],[Datum]]&lt;=INDEX(tblRecessie[Eind],MATCH(tblAEX[[#This Row],[Datum]],tblRecessie[Start])),1,NA())</f>
        <v>1</v>
      </c>
      <c r="G3263" s="3">
        <f>tblAEX[[#This Row],[Close]]/INDEX(tblAEX[Close],MATCH(EDATE(tblAEX[[#This Row],[Datum]],-12),tblAEX[Datum]))-1</f>
        <v>0.16122309654701583</v>
      </c>
      <c r="H3263" t="e">
        <f ca="1">IF(tblAEX[[#This Row],[Close]]=MinClose,tblAEX[[#This Row],[Close]],NA())</f>
        <v>#N/A</v>
      </c>
      <c r="I3263" t="e">
        <f ca="1">IF(tblAEX[[#This Row],[Close]]=MaxClose,tblAEX[[#This Row],[Close]],NA())</f>
        <v>#N/A</v>
      </c>
    </row>
    <row r="3264" spans="1:9" x14ac:dyDescent="0.25">
      <c r="A3264" s="1">
        <v>41183</v>
      </c>
      <c r="B3264">
        <v>322.19</v>
      </c>
      <c r="C3264">
        <v>327.9</v>
      </c>
      <c r="D3264">
        <v>321.83</v>
      </c>
      <c r="E3264">
        <v>327.52</v>
      </c>
      <c r="F3264">
        <f>IF(tblAEX[[#This Row],[Datum]]&lt;=INDEX(tblRecessie[Eind],MATCH(tblAEX[[#This Row],[Datum]],tblRecessie[Start])),1,NA())</f>
        <v>1</v>
      </c>
      <c r="G3264" s="3">
        <f>tblAEX[[#This Row],[Close]]/INDEX(tblAEX[Close],MATCH(EDATE(tblAEX[[#This Row],[Datum]],-12),tblAEX[Datum]))-1</f>
        <v>0.16896280962238541</v>
      </c>
      <c r="H3264" t="e">
        <f ca="1">IF(tblAEX[[#This Row],[Close]]=MinClose,tblAEX[[#This Row],[Close]],NA())</f>
        <v>#N/A</v>
      </c>
      <c r="I3264" t="e">
        <f ca="1">IF(tblAEX[[#This Row],[Close]]=MaxClose,tblAEX[[#This Row],[Close]],NA())</f>
        <v>#N/A</v>
      </c>
    </row>
    <row r="3265" spans="1:9" x14ac:dyDescent="0.25">
      <c r="A3265" s="1">
        <v>41184</v>
      </c>
      <c r="B3265">
        <v>325.55</v>
      </c>
      <c r="C3265">
        <v>329.21</v>
      </c>
      <c r="D3265">
        <v>324.89</v>
      </c>
      <c r="E3265">
        <v>327.24</v>
      </c>
      <c r="F3265">
        <f>IF(tblAEX[[#This Row],[Datum]]&lt;=INDEX(tblRecessie[Eind],MATCH(tblAEX[[#This Row],[Datum]],tblRecessie[Start])),1,NA())</f>
        <v>1</v>
      </c>
      <c r="G3265" s="3">
        <f>tblAEX[[#This Row],[Close]]/INDEX(tblAEX[Close],MATCH(EDATE(tblAEX[[#This Row],[Datum]],-12),tblAEX[Datum]))-1</f>
        <v>0.16796345206652874</v>
      </c>
      <c r="H3265" t="e">
        <f ca="1">IF(tblAEX[[#This Row],[Close]]=MinClose,tblAEX[[#This Row],[Close]],NA())</f>
        <v>#N/A</v>
      </c>
      <c r="I3265" t="e">
        <f ca="1">IF(tblAEX[[#This Row],[Close]]=MaxClose,tblAEX[[#This Row],[Close]],NA())</f>
        <v>#N/A</v>
      </c>
    </row>
    <row r="3266" spans="1:9" x14ac:dyDescent="0.25">
      <c r="A3266" s="1">
        <v>41185</v>
      </c>
      <c r="B3266">
        <v>326.27</v>
      </c>
      <c r="C3266">
        <v>328.54</v>
      </c>
      <c r="D3266">
        <v>325.72000000000003</v>
      </c>
      <c r="E3266">
        <v>327.98</v>
      </c>
      <c r="F3266">
        <f>IF(tblAEX[[#This Row],[Datum]]&lt;=INDEX(tblRecessie[Eind],MATCH(tblAEX[[#This Row],[Datum]],tblRecessie[Start])),1,NA())</f>
        <v>1</v>
      </c>
      <c r="G3266" s="3">
        <f>tblAEX[[#This Row],[Close]]/INDEX(tblAEX[Close],MATCH(EDATE(tblAEX[[#This Row],[Datum]],-12),tblAEX[Datum]))-1</f>
        <v>0.18988535771295911</v>
      </c>
      <c r="H3266" t="e">
        <f ca="1">IF(tblAEX[[#This Row],[Close]]=MinClose,tblAEX[[#This Row],[Close]],NA())</f>
        <v>#N/A</v>
      </c>
      <c r="I3266" t="e">
        <f ca="1">IF(tblAEX[[#This Row],[Close]]=MaxClose,tblAEX[[#This Row],[Close]],NA())</f>
        <v>#N/A</v>
      </c>
    </row>
    <row r="3267" spans="1:9" x14ac:dyDescent="0.25">
      <c r="A3267" s="1">
        <v>41186</v>
      </c>
      <c r="B3267">
        <v>329.05</v>
      </c>
      <c r="C3267">
        <v>330.11</v>
      </c>
      <c r="D3267">
        <v>326.60000000000002</v>
      </c>
      <c r="E3267">
        <v>327.66000000000003</v>
      </c>
      <c r="F3267">
        <f>IF(tblAEX[[#This Row],[Datum]]&lt;=INDEX(tblRecessie[Eind],MATCH(tblAEX[[#This Row],[Datum]],tblRecessie[Start])),1,NA())</f>
        <v>1</v>
      </c>
      <c r="G3267" s="3">
        <f>tblAEX[[#This Row],[Close]]/INDEX(tblAEX[Close],MATCH(EDATE(tblAEX[[#This Row],[Datum]],-12),tblAEX[Datum]))-1</f>
        <v>0.21328593645856486</v>
      </c>
      <c r="H3267" t="e">
        <f ca="1">IF(tblAEX[[#This Row],[Close]]=MinClose,tblAEX[[#This Row],[Close]],NA())</f>
        <v>#N/A</v>
      </c>
      <c r="I3267" t="e">
        <f ca="1">IF(tblAEX[[#This Row],[Close]]=MaxClose,tblAEX[[#This Row],[Close]],NA())</f>
        <v>#N/A</v>
      </c>
    </row>
    <row r="3268" spans="1:9" x14ac:dyDescent="0.25">
      <c r="A3268" s="1">
        <v>41187</v>
      </c>
      <c r="B3268">
        <v>328.59</v>
      </c>
      <c r="C3268">
        <v>332.9</v>
      </c>
      <c r="D3268">
        <v>328.4</v>
      </c>
      <c r="E3268">
        <v>332.53</v>
      </c>
      <c r="F3268">
        <f>IF(tblAEX[[#This Row],[Datum]]&lt;=INDEX(tblRecessie[Eind],MATCH(tblAEX[[#This Row],[Datum]],tblRecessie[Start])),1,NA())</f>
        <v>1</v>
      </c>
      <c r="G3268" s="3">
        <f>tblAEX[[#This Row],[Close]]/INDEX(tblAEX[Close],MATCH(EDATE(tblAEX[[#This Row],[Datum]],-12),tblAEX[Datum]))-1</f>
        <v>0.19576396130749041</v>
      </c>
      <c r="H3268" t="e">
        <f ca="1">IF(tblAEX[[#This Row],[Close]]=MinClose,tblAEX[[#This Row],[Close]],NA())</f>
        <v>#N/A</v>
      </c>
      <c r="I3268" t="e">
        <f ca="1">IF(tblAEX[[#This Row],[Close]]=MaxClose,tblAEX[[#This Row],[Close]],NA())</f>
        <v>#N/A</v>
      </c>
    </row>
    <row r="3269" spans="1:9" x14ac:dyDescent="0.25">
      <c r="A3269" s="1">
        <v>41190</v>
      </c>
      <c r="B3269">
        <v>330.39</v>
      </c>
      <c r="C3269">
        <v>330.7</v>
      </c>
      <c r="D3269">
        <v>329.42</v>
      </c>
      <c r="E3269">
        <v>329.57</v>
      </c>
      <c r="F3269">
        <f>IF(tblAEX[[#This Row],[Datum]]&lt;=INDEX(tblRecessie[Eind],MATCH(tblAEX[[#This Row],[Datum]],tblRecessie[Start])),1,NA())</f>
        <v>1</v>
      </c>
      <c r="G3269" s="3">
        <f>tblAEX[[#This Row],[Close]]/INDEX(tblAEX[Close],MATCH(EDATE(tblAEX[[#This Row],[Datum]],-12),tblAEX[Datum]))-1</f>
        <v>0.1431098470396448</v>
      </c>
      <c r="H3269" t="e">
        <f ca="1">IF(tblAEX[[#This Row],[Close]]=MinClose,tblAEX[[#This Row],[Close]],NA())</f>
        <v>#N/A</v>
      </c>
      <c r="I3269" t="e">
        <f ca="1">IF(tblAEX[[#This Row],[Close]]=MaxClose,tblAEX[[#This Row],[Close]],NA())</f>
        <v>#N/A</v>
      </c>
    </row>
    <row r="3270" spans="1:9" x14ac:dyDescent="0.25">
      <c r="A3270" s="1">
        <v>41191</v>
      </c>
      <c r="B3270">
        <v>330.47</v>
      </c>
      <c r="C3270">
        <v>330.6</v>
      </c>
      <c r="D3270">
        <v>327.27</v>
      </c>
      <c r="E3270">
        <v>327.71</v>
      </c>
      <c r="F3270">
        <f>IF(tblAEX[[#This Row],[Datum]]&lt;=INDEX(tblRecessie[Eind],MATCH(tblAEX[[#This Row],[Datum]],tblRecessie[Start])),1,NA())</f>
        <v>1</v>
      </c>
      <c r="G3270" s="3">
        <f>tblAEX[[#This Row],[Close]]/INDEX(tblAEX[Close],MATCH(EDATE(tblAEX[[#This Row],[Datum]],-12),tblAEX[Datum]))-1</f>
        <v>0.13665845790988862</v>
      </c>
      <c r="H3270" t="e">
        <f ca="1">IF(tblAEX[[#This Row],[Close]]=MinClose,tblAEX[[#This Row],[Close]],NA())</f>
        <v>#N/A</v>
      </c>
      <c r="I3270" t="e">
        <f ca="1">IF(tblAEX[[#This Row],[Close]]=MaxClose,tblAEX[[#This Row],[Close]],NA())</f>
        <v>#N/A</v>
      </c>
    </row>
    <row r="3271" spans="1:9" x14ac:dyDescent="0.25">
      <c r="A3271" s="1">
        <v>41192</v>
      </c>
      <c r="B3271">
        <v>326.43</v>
      </c>
      <c r="C3271">
        <v>328.12</v>
      </c>
      <c r="D3271">
        <v>326.08999999999997</v>
      </c>
      <c r="E3271">
        <v>326.8</v>
      </c>
      <c r="F3271">
        <f>IF(tblAEX[[#This Row],[Datum]]&lt;=INDEX(tblRecessie[Eind],MATCH(tblAEX[[#This Row],[Datum]],tblRecessie[Start])),1,NA())</f>
        <v>1</v>
      </c>
      <c r="G3271" s="3">
        <f>tblAEX[[#This Row],[Close]]/INDEX(tblAEX[Close],MATCH(EDATE(tblAEX[[#This Row],[Datum]],-12),tblAEX[Datum]))-1</f>
        <v>0.11406558941842238</v>
      </c>
      <c r="H3271" t="e">
        <f ca="1">IF(tblAEX[[#This Row],[Close]]=MinClose,tblAEX[[#This Row],[Close]],NA())</f>
        <v>#N/A</v>
      </c>
      <c r="I3271" t="e">
        <f ca="1">IF(tblAEX[[#This Row],[Close]]=MaxClose,tblAEX[[#This Row],[Close]],NA())</f>
        <v>#N/A</v>
      </c>
    </row>
    <row r="3272" spans="1:9" x14ac:dyDescent="0.25">
      <c r="A3272" s="1">
        <v>41193</v>
      </c>
      <c r="B3272">
        <v>325.48</v>
      </c>
      <c r="C3272">
        <v>330.44</v>
      </c>
      <c r="D3272">
        <v>325.35000000000002</v>
      </c>
      <c r="E3272">
        <v>329.55</v>
      </c>
      <c r="F3272">
        <f>IF(tblAEX[[#This Row],[Datum]]&lt;=INDEX(tblRecessie[Eind],MATCH(tblAEX[[#This Row],[Datum]],tblRecessie[Start])),1,NA())</f>
        <v>1</v>
      </c>
      <c r="G3272" s="3">
        <f>tblAEX[[#This Row],[Close]]/INDEX(tblAEX[Close],MATCH(EDATE(tblAEX[[#This Row],[Datum]],-12),tblAEX[Datum]))-1</f>
        <v>0.12520486205954673</v>
      </c>
      <c r="H3272" t="e">
        <f ca="1">IF(tblAEX[[#This Row],[Close]]=MinClose,tblAEX[[#This Row],[Close]],NA())</f>
        <v>#N/A</v>
      </c>
      <c r="I3272" t="e">
        <f ca="1">IF(tblAEX[[#This Row],[Close]]=MaxClose,tblAEX[[#This Row],[Close]],NA())</f>
        <v>#N/A</v>
      </c>
    </row>
    <row r="3273" spans="1:9" x14ac:dyDescent="0.25">
      <c r="A3273" s="1">
        <v>41194</v>
      </c>
      <c r="B3273">
        <v>328.79</v>
      </c>
      <c r="C3273">
        <v>330.3</v>
      </c>
      <c r="D3273">
        <v>327.94</v>
      </c>
      <c r="E3273">
        <v>327.95</v>
      </c>
      <c r="F3273">
        <f>IF(tblAEX[[#This Row],[Datum]]&lt;=INDEX(tblRecessie[Eind],MATCH(tblAEX[[#This Row],[Datum]],tblRecessie[Start])),1,NA())</f>
        <v>1</v>
      </c>
      <c r="G3273" s="3">
        <f>tblAEX[[#This Row],[Close]]/INDEX(tblAEX[Close],MATCH(EDATE(tblAEX[[#This Row],[Datum]],-12),tblAEX[Datum]))-1</f>
        <v>9.2656760178583264E-2</v>
      </c>
      <c r="H3273" t="e">
        <f ca="1">IF(tblAEX[[#This Row],[Close]]=MinClose,tblAEX[[#This Row],[Close]],NA())</f>
        <v>#N/A</v>
      </c>
      <c r="I3273" t="e">
        <f ca="1">IF(tblAEX[[#This Row],[Close]]=MaxClose,tblAEX[[#This Row],[Close]],NA())</f>
        <v>#N/A</v>
      </c>
    </row>
    <row r="3274" spans="1:9" x14ac:dyDescent="0.25">
      <c r="A3274" s="1">
        <v>41197</v>
      </c>
      <c r="B3274">
        <v>327.60000000000002</v>
      </c>
      <c r="C3274">
        <v>331.23</v>
      </c>
      <c r="D3274">
        <v>327.60000000000002</v>
      </c>
      <c r="E3274">
        <v>329.45</v>
      </c>
      <c r="F3274">
        <f>IF(tblAEX[[#This Row],[Datum]]&lt;=INDEX(tblRecessie[Eind],MATCH(tblAEX[[#This Row],[Datum]],tblRecessie[Start])),1,NA())</f>
        <v>1</v>
      </c>
      <c r="G3274" s="3">
        <f>tblAEX[[#This Row],[Close]]/INDEX(tblAEX[Close],MATCH(EDATE(tblAEX[[#This Row],[Datum]],-12),tblAEX[Datum]))-1</f>
        <v>8.9415032571674047E-2</v>
      </c>
      <c r="H3274" t="e">
        <f ca="1">IF(tblAEX[[#This Row],[Close]]=MinClose,tblAEX[[#This Row],[Close]],NA())</f>
        <v>#N/A</v>
      </c>
      <c r="I3274" t="e">
        <f ca="1">IF(tblAEX[[#This Row],[Close]]=MaxClose,tblAEX[[#This Row],[Close]],NA())</f>
        <v>#N/A</v>
      </c>
    </row>
    <row r="3275" spans="1:9" x14ac:dyDescent="0.25">
      <c r="A3275" s="1">
        <v>41198</v>
      </c>
      <c r="B3275">
        <v>331.52</v>
      </c>
      <c r="C3275">
        <v>334.07</v>
      </c>
      <c r="D3275">
        <v>330.69</v>
      </c>
      <c r="E3275">
        <v>333.71</v>
      </c>
      <c r="F3275">
        <f>IF(tblAEX[[#This Row],[Datum]]&lt;=INDEX(tblRecessie[Eind],MATCH(tblAEX[[#This Row],[Datum]],tblRecessie[Start])),1,NA())</f>
        <v>1</v>
      </c>
      <c r="G3275" s="3">
        <f>tblAEX[[#This Row],[Close]]/INDEX(tblAEX[Close],MATCH(EDATE(tblAEX[[#This Row],[Datum]],-12),tblAEX[Datum]))-1</f>
        <v>0.10350186832445996</v>
      </c>
      <c r="H3275" t="e">
        <f ca="1">IF(tblAEX[[#This Row],[Close]]=MinClose,tblAEX[[#This Row],[Close]],NA())</f>
        <v>#N/A</v>
      </c>
      <c r="I3275" t="e">
        <f ca="1">IF(tblAEX[[#This Row],[Close]]=MaxClose,tblAEX[[#This Row],[Close]],NA())</f>
        <v>#N/A</v>
      </c>
    </row>
    <row r="3276" spans="1:9" x14ac:dyDescent="0.25">
      <c r="A3276" s="1">
        <v>41199</v>
      </c>
      <c r="B3276">
        <v>333.4</v>
      </c>
      <c r="C3276">
        <v>335.84</v>
      </c>
      <c r="D3276">
        <v>333.04</v>
      </c>
      <c r="E3276">
        <v>335.69</v>
      </c>
      <c r="F3276">
        <f>IF(tblAEX[[#This Row],[Datum]]&lt;=INDEX(tblRecessie[Eind],MATCH(tblAEX[[#This Row],[Datum]],tblRecessie[Start])),1,NA())</f>
        <v>1</v>
      </c>
      <c r="G3276" s="3">
        <f>tblAEX[[#This Row],[Close]]/INDEX(tblAEX[Close],MATCH(EDATE(tblAEX[[#This Row],[Datum]],-12),tblAEX[Datum]))-1</f>
        <v>0.12180858174040909</v>
      </c>
      <c r="H3276" t="e">
        <f ca="1">IF(tblAEX[[#This Row],[Close]]=MinClose,tblAEX[[#This Row],[Close]],NA())</f>
        <v>#N/A</v>
      </c>
      <c r="I3276" t="e">
        <f ca="1">IF(tblAEX[[#This Row],[Close]]=MaxClose,tblAEX[[#This Row],[Close]],NA())</f>
        <v>#N/A</v>
      </c>
    </row>
    <row r="3277" spans="1:9" x14ac:dyDescent="0.25">
      <c r="A3277" s="1">
        <v>41200</v>
      </c>
      <c r="B3277">
        <v>334.84</v>
      </c>
      <c r="C3277">
        <v>335.65</v>
      </c>
      <c r="D3277">
        <v>333.16</v>
      </c>
      <c r="E3277">
        <v>335.32</v>
      </c>
      <c r="F3277">
        <f>IF(tblAEX[[#This Row],[Datum]]&lt;=INDEX(tblRecessie[Eind],MATCH(tblAEX[[#This Row],[Datum]],tblRecessie[Start])),1,NA())</f>
        <v>1</v>
      </c>
      <c r="G3277" s="3">
        <f>tblAEX[[#This Row],[Close]]/INDEX(tblAEX[Close],MATCH(EDATE(tblAEX[[#This Row],[Datum]],-12),tblAEX[Datum]))-1</f>
        <v>0.12267309495111811</v>
      </c>
      <c r="H3277" t="e">
        <f ca="1">IF(tblAEX[[#This Row],[Close]]=MinClose,tblAEX[[#This Row],[Close]],NA())</f>
        <v>#N/A</v>
      </c>
      <c r="I3277" t="e">
        <f ca="1">IF(tblAEX[[#This Row],[Close]]=MaxClose,tblAEX[[#This Row],[Close]],NA())</f>
        <v>#N/A</v>
      </c>
    </row>
    <row r="3278" spans="1:9" x14ac:dyDescent="0.25">
      <c r="A3278" s="1">
        <v>41201</v>
      </c>
      <c r="B3278">
        <v>334.91</v>
      </c>
      <c r="C3278">
        <v>335.81</v>
      </c>
      <c r="D3278">
        <v>333.87</v>
      </c>
      <c r="E3278">
        <v>334.17</v>
      </c>
      <c r="F3278">
        <f>IF(tblAEX[[#This Row],[Datum]]&lt;=INDEX(tblRecessie[Eind],MATCH(tblAEX[[#This Row],[Datum]],tblRecessie[Start])),1,NA())</f>
        <v>1</v>
      </c>
      <c r="G3278" s="3">
        <f>tblAEX[[#This Row],[Close]]/INDEX(tblAEX[Close],MATCH(EDATE(tblAEX[[#This Row],[Datum]],-12),tblAEX[Datum]))-1</f>
        <v>0.10769689737470167</v>
      </c>
      <c r="H3278" t="e">
        <f ca="1">IF(tblAEX[[#This Row],[Close]]=MinClose,tblAEX[[#This Row],[Close]],NA())</f>
        <v>#N/A</v>
      </c>
      <c r="I3278" t="e">
        <f ca="1">IF(tblAEX[[#This Row],[Close]]=MaxClose,tblAEX[[#This Row],[Close]],NA())</f>
        <v>#N/A</v>
      </c>
    </row>
    <row r="3279" spans="1:9" x14ac:dyDescent="0.25">
      <c r="A3279" s="1">
        <v>41204</v>
      </c>
      <c r="B3279">
        <v>334.09</v>
      </c>
      <c r="C3279">
        <v>336.54</v>
      </c>
      <c r="D3279">
        <v>333.66</v>
      </c>
      <c r="E3279">
        <v>334.46</v>
      </c>
      <c r="F3279">
        <f>IF(tblAEX[[#This Row],[Datum]]&lt;=INDEX(tblRecessie[Eind],MATCH(tblAEX[[#This Row],[Datum]],tblRecessie[Start])),1,NA())</f>
        <v>1</v>
      </c>
      <c r="G3279" s="3">
        <f>tblAEX[[#This Row],[Close]]/INDEX(tblAEX[Close],MATCH(EDATE(tblAEX[[#This Row],[Datum]],-12),tblAEX[Datum]))-1</f>
        <v>9.4079162577690445E-2</v>
      </c>
      <c r="H3279" t="e">
        <f ca="1">IF(tblAEX[[#This Row],[Close]]=MinClose,tblAEX[[#This Row],[Close]],NA())</f>
        <v>#N/A</v>
      </c>
      <c r="I3279" t="e">
        <f ca="1">IF(tblAEX[[#This Row],[Close]]=MaxClose,tblAEX[[#This Row],[Close]],NA())</f>
        <v>#N/A</v>
      </c>
    </row>
    <row r="3280" spans="1:9" x14ac:dyDescent="0.25">
      <c r="A3280" s="1">
        <v>41205</v>
      </c>
      <c r="B3280">
        <v>334.32</v>
      </c>
      <c r="C3280">
        <v>334.67</v>
      </c>
      <c r="D3280">
        <v>326.25</v>
      </c>
      <c r="E3280">
        <v>326.75</v>
      </c>
      <c r="F3280">
        <f>IF(tblAEX[[#This Row],[Datum]]&lt;=INDEX(tblRecessie[Eind],MATCH(tblAEX[[#This Row],[Datum]],tblRecessie[Start])),1,NA())</f>
        <v>1</v>
      </c>
      <c r="G3280" s="3">
        <f>tblAEX[[#This Row],[Close]]/INDEX(tblAEX[Close],MATCH(EDATE(tblAEX[[#This Row],[Datum]],-12),tblAEX[Datum]))-1</f>
        <v>6.885835786719019E-2</v>
      </c>
      <c r="H3280" t="e">
        <f ca="1">IF(tblAEX[[#This Row],[Close]]=MinClose,tblAEX[[#This Row],[Close]],NA())</f>
        <v>#N/A</v>
      </c>
      <c r="I3280" t="e">
        <f ca="1">IF(tblAEX[[#This Row],[Close]]=MaxClose,tblAEX[[#This Row],[Close]],NA())</f>
        <v>#N/A</v>
      </c>
    </row>
    <row r="3281" spans="1:9" x14ac:dyDescent="0.25">
      <c r="A3281" s="1">
        <v>41206</v>
      </c>
      <c r="B3281">
        <v>327.55</v>
      </c>
      <c r="C3281">
        <v>329.27</v>
      </c>
      <c r="D3281">
        <v>325.33999999999997</v>
      </c>
      <c r="E3281">
        <v>328.49</v>
      </c>
      <c r="F3281">
        <f>IF(tblAEX[[#This Row],[Datum]]&lt;=INDEX(tblRecessie[Eind],MATCH(tblAEX[[#This Row],[Datum]],tblRecessie[Start])),1,NA())</f>
        <v>1</v>
      </c>
      <c r="G3281" s="3">
        <f>tblAEX[[#This Row],[Close]]/INDEX(tblAEX[Close],MATCH(EDATE(tblAEX[[#This Row],[Datum]],-12),tblAEX[Datum]))-1</f>
        <v>6.5419045147898425E-2</v>
      </c>
      <c r="H3281" t="e">
        <f ca="1">IF(tblAEX[[#This Row],[Close]]=MinClose,tblAEX[[#This Row],[Close]],NA())</f>
        <v>#N/A</v>
      </c>
      <c r="I3281" t="e">
        <f ca="1">IF(tblAEX[[#This Row],[Close]]=MaxClose,tblAEX[[#This Row],[Close]],NA())</f>
        <v>#N/A</v>
      </c>
    </row>
    <row r="3282" spans="1:9" x14ac:dyDescent="0.25">
      <c r="A3282" s="1">
        <v>41207</v>
      </c>
      <c r="B3282">
        <v>329.62</v>
      </c>
      <c r="C3282">
        <v>331.61</v>
      </c>
      <c r="D3282">
        <v>328.73</v>
      </c>
      <c r="E3282">
        <v>329.25</v>
      </c>
      <c r="F3282">
        <f>IF(tblAEX[[#This Row],[Datum]]&lt;=INDEX(tblRecessie[Eind],MATCH(tblAEX[[#This Row],[Datum]],tblRecessie[Start])),1,NA())</f>
        <v>1</v>
      </c>
      <c r="G3282" s="3">
        <f>tblAEX[[#This Row],[Close]]/INDEX(tblAEX[Close],MATCH(EDATE(tblAEX[[#This Row],[Datum]],-12),tblAEX[Datum]))-1</f>
        <v>7.9578988786149774E-2</v>
      </c>
      <c r="H3282" t="e">
        <f ca="1">IF(tblAEX[[#This Row],[Close]]=MinClose,tblAEX[[#This Row],[Close]],NA())</f>
        <v>#N/A</v>
      </c>
      <c r="I3282" t="e">
        <f ca="1">IF(tblAEX[[#This Row],[Close]]=MaxClose,tblAEX[[#This Row],[Close]],NA())</f>
        <v>#N/A</v>
      </c>
    </row>
    <row r="3283" spans="1:9" x14ac:dyDescent="0.25">
      <c r="A3283" s="1">
        <v>41208</v>
      </c>
      <c r="B3283">
        <v>327.44</v>
      </c>
      <c r="C3283">
        <v>330.37</v>
      </c>
      <c r="D3283">
        <v>326.32</v>
      </c>
      <c r="E3283">
        <v>329.45</v>
      </c>
      <c r="F3283">
        <f>IF(tblAEX[[#This Row],[Datum]]&lt;=INDEX(tblRecessie[Eind],MATCH(tblAEX[[#This Row],[Datum]],tblRecessie[Start])),1,NA())</f>
        <v>1</v>
      </c>
      <c r="G3283" s="3">
        <f>tblAEX[[#This Row],[Close]]/INDEX(tblAEX[Close],MATCH(EDATE(tblAEX[[#This Row],[Datum]],-12),tblAEX[Datum]))-1</f>
        <v>8.428778304370721E-2</v>
      </c>
      <c r="H3283" t="e">
        <f ca="1">IF(tblAEX[[#This Row],[Close]]=MinClose,tblAEX[[#This Row],[Close]],NA())</f>
        <v>#N/A</v>
      </c>
      <c r="I3283" t="e">
        <f ca="1">IF(tblAEX[[#This Row],[Close]]=MaxClose,tblAEX[[#This Row],[Close]],NA())</f>
        <v>#N/A</v>
      </c>
    </row>
    <row r="3284" spans="1:9" x14ac:dyDescent="0.25">
      <c r="A3284" s="1">
        <v>41211</v>
      </c>
      <c r="B3284">
        <v>328.54</v>
      </c>
      <c r="C3284">
        <v>329.25</v>
      </c>
      <c r="D3284">
        <v>326.94</v>
      </c>
      <c r="E3284">
        <v>328.39</v>
      </c>
      <c r="F3284">
        <f>IF(tblAEX[[#This Row],[Datum]]&lt;=INDEX(tblRecessie[Eind],MATCH(tblAEX[[#This Row],[Datum]],tblRecessie[Start])),1,NA())</f>
        <v>1</v>
      </c>
      <c r="G3284" s="3">
        <f>tblAEX[[#This Row],[Close]]/INDEX(tblAEX[Close],MATCH(EDATE(tblAEX[[#This Row],[Datum]],-12),tblAEX[Datum]))-1</f>
        <v>4.913581035749659E-2</v>
      </c>
      <c r="H3284" t="e">
        <f ca="1">IF(tblAEX[[#This Row],[Close]]=MinClose,tblAEX[[#This Row],[Close]],NA())</f>
        <v>#N/A</v>
      </c>
      <c r="I3284" t="e">
        <f ca="1">IF(tblAEX[[#This Row],[Close]]=MaxClose,tblAEX[[#This Row],[Close]],NA())</f>
        <v>#N/A</v>
      </c>
    </row>
    <row r="3285" spans="1:9" x14ac:dyDescent="0.25">
      <c r="A3285" s="1">
        <v>41212</v>
      </c>
      <c r="B3285">
        <v>328.51</v>
      </c>
      <c r="C3285">
        <v>332.35</v>
      </c>
      <c r="D3285">
        <v>328.51</v>
      </c>
      <c r="E3285">
        <v>332.35</v>
      </c>
      <c r="F3285">
        <f>IF(tblAEX[[#This Row],[Datum]]&lt;=INDEX(tblRecessie[Eind],MATCH(tblAEX[[#This Row],[Datum]],tblRecessie[Start])),1,NA())</f>
        <v>1</v>
      </c>
      <c r="G3285" s="3">
        <f>tblAEX[[#This Row],[Close]]/INDEX(tblAEX[Close],MATCH(EDATE(tblAEX[[#This Row],[Datum]],-12),tblAEX[Datum]))-1</f>
        <v>6.1787163349413809E-2</v>
      </c>
      <c r="H3285" t="e">
        <f ca="1">IF(tblAEX[[#This Row],[Close]]=MinClose,tblAEX[[#This Row],[Close]],NA())</f>
        <v>#N/A</v>
      </c>
      <c r="I3285" t="e">
        <f ca="1">IF(tblAEX[[#This Row],[Close]]=MaxClose,tblAEX[[#This Row],[Close]],NA())</f>
        <v>#N/A</v>
      </c>
    </row>
    <row r="3286" spans="1:9" x14ac:dyDescent="0.25">
      <c r="A3286" s="1">
        <v>41213</v>
      </c>
      <c r="B3286">
        <v>332.52</v>
      </c>
      <c r="C3286">
        <v>334.24</v>
      </c>
      <c r="D3286">
        <v>330.76</v>
      </c>
      <c r="E3286">
        <v>330.76</v>
      </c>
      <c r="F3286">
        <f>IF(tblAEX[[#This Row],[Datum]]&lt;=INDEX(tblRecessie[Eind],MATCH(tblAEX[[#This Row],[Datum]],tblRecessie[Start])),1,NA())</f>
        <v>1</v>
      </c>
      <c r="G3286" s="3">
        <f>tblAEX[[#This Row],[Close]]/INDEX(tblAEX[Close],MATCH(EDATE(tblAEX[[#This Row],[Datum]],-12),tblAEX[Datum]))-1</f>
        <v>7.5642276422764221E-2</v>
      </c>
      <c r="H3286" t="e">
        <f ca="1">IF(tblAEX[[#This Row],[Close]]=MinClose,tblAEX[[#This Row],[Close]],NA())</f>
        <v>#N/A</v>
      </c>
      <c r="I3286" t="e">
        <f ca="1">IF(tblAEX[[#This Row],[Close]]=MaxClose,tblAEX[[#This Row],[Close]],NA())</f>
        <v>#N/A</v>
      </c>
    </row>
    <row r="3287" spans="1:9" x14ac:dyDescent="0.25">
      <c r="A3287" s="1">
        <v>41214</v>
      </c>
      <c r="B3287">
        <v>330.5</v>
      </c>
      <c r="C3287">
        <v>336.05</v>
      </c>
      <c r="D3287">
        <v>330.24</v>
      </c>
      <c r="E3287">
        <v>335.43</v>
      </c>
      <c r="F3287">
        <f>IF(tblAEX[[#This Row],[Datum]]&lt;=INDEX(tblRecessie[Eind],MATCH(tblAEX[[#This Row],[Datum]],tblRecessie[Start])),1,NA())</f>
        <v>1</v>
      </c>
      <c r="G3287" s="3">
        <f>tblAEX[[#This Row],[Close]]/INDEX(tblAEX[Close],MATCH(EDATE(tblAEX[[#This Row],[Datum]],-12),tblAEX[Datum]))-1</f>
        <v>0.13248252810695837</v>
      </c>
      <c r="H3287" t="e">
        <f ca="1">IF(tblAEX[[#This Row],[Close]]=MinClose,tblAEX[[#This Row],[Close]],NA())</f>
        <v>#N/A</v>
      </c>
      <c r="I3287" t="e">
        <f ca="1">IF(tblAEX[[#This Row],[Close]]=MaxClose,tblAEX[[#This Row],[Close]],NA())</f>
        <v>#N/A</v>
      </c>
    </row>
    <row r="3288" spans="1:9" x14ac:dyDescent="0.25">
      <c r="A3288" s="1">
        <v>41215</v>
      </c>
      <c r="B3288">
        <v>335.78</v>
      </c>
      <c r="C3288">
        <v>338.55</v>
      </c>
      <c r="D3288">
        <v>334.94</v>
      </c>
      <c r="E3288">
        <v>337.6</v>
      </c>
      <c r="F3288">
        <f>IF(tblAEX[[#This Row],[Datum]]&lt;=INDEX(tblRecessie[Eind],MATCH(tblAEX[[#This Row],[Datum]],tblRecessie[Start])),1,NA())</f>
        <v>1</v>
      </c>
      <c r="G3288" s="3">
        <f>tblAEX[[#This Row],[Close]]/INDEX(tblAEX[Close],MATCH(EDATE(tblAEX[[#This Row],[Datum]],-12),tblAEX[Datum]))-1</f>
        <v>0.13208812581737717</v>
      </c>
      <c r="H3288" t="e">
        <f ca="1">IF(tblAEX[[#This Row],[Close]]=MinClose,tblAEX[[#This Row],[Close]],NA())</f>
        <v>#N/A</v>
      </c>
      <c r="I3288" t="e">
        <f ca="1">IF(tblAEX[[#This Row],[Close]]=MaxClose,tblAEX[[#This Row],[Close]],NA())</f>
        <v>#N/A</v>
      </c>
    </row>
    <row r="3289" spans="1:9" x14ac:dyDescent="0.25">
      <c r="A3289" s="1">
        <v>41218</v>
      </c>
      <c r="B3289">
        <v>335.75</v>
      </c>
      <c r="C3289">
        <v>336.53</v>
      </c>
      <c r="D3289">
        <v>334.67</v>
      </c>
      <c r="E3289">
        <v>335.08</v>
      </c>
      <c r="F3289">
        <f>IF(tblAEX[[#This Row],[Datum]]&lt;=INDEX(tblRecessie[Eind],MATCH(tblAEX[[#This Row],[Datum]],tblRecessie[Start])),1,NA())</f>
        <v>1</v>
      </c>
      <c r="G3289" s="3">
        <f>tblAEX[[#This Row],[Close]]/INDEX(tblAEX[Close],MATCH(EDATE(tblAEX[[#This Row],[Datum]],-12),tblAEX[Datum]))-1</f>
        <v>0.10964665364109005</v>
      </c>
      <c r="H3289" t="e">
        <f ca="1">IF(tblAEX[[#This Row],[Close]]=MinClose,tblAEX[[#This Row],[Close]],NA())</f>
        <v>#N/A</v>
      </c>
      <c r="I3289" t="e">
        <f ca="1">IF(tblAEX[[#This Row],[Close]]=MaxClose,tblAEX[[#This Row],[Close]],NA())</f>
        <v>#N/A</v>
      </c>
    </row>
    <row r="3290" spans="1:9" x14ac:dyDescent="0.25">
      <c r="A3290" s="1">
        <v>41219</v>
      </c>
      <c r="B3290">
        <v>335.52</v>
      </c>
      <c r="C3290">
        <v>338.07</v>
      </c>
      <c r="D3290">
        <v>335.12</v>
      </c>
      <c r="E3290">
        <v>337.37</v>
      </c>
      <c r="F3290">
        <f>IF(tblAEX[[#This Row],[Datum]]&lt;=INDEX(tblRecessie[Eind],MATCH(tblAEX[[#This Row],[Datum]],tblRecessie[Start])),1,NA())</f>
        <v>1</v>
      </c>
      <c r="G3290" s="3">
        <f>tblAEX[[#This Row],[Close]]/INDEX(tblAEX[Close],MATCH(EDATE(tblAEX[[#This Row],[Datum]],-12),tblAEX[Datum]))-1</f>
        <v>0.1172301884293141</v>
      </c>
      <c r="H3290" t="e">
        <f ca="1">IF(tblAEX[[#This Row],[Close]]=MinClose,tblAEX[[#This Row],[Close]],NA())</f>
        <v>#N/A</v>
      </c>
      <c r="I3290" t="e">
        <f ca="1">IF(tblAEX[[#This Row],[Close]]=MaxClose,tblAEX[[#This Row],[Close]],NA())</f>
        <v>#N/A</v>
      </c>
    </row>
    <row r="3291" spans="1:9" x14ac:dyDescent="0.25">
      <c r="A3291" s="1">
        <v>41220</v>
      </c>
      <c r="B3291">
        <v>338.71</v>
      </c>
      <c r="C3291">
        <v>339.43</v>
      </c>
      <c r="D3291">
        <v>332.6</v>
      </c>
      <c r="E3291">
        <v>332.87</v>
      </c>
      <c r="F3291">
        <f>IF(tblAEX[[#This Row],[Datum]]&lt;=INDEX(tblRecessie[Eind],MATCH(tblAEX[[#This Row],[Datum]],tblRecessie[Start])),1,NA())</f>
        <v>1</v>
      </c>
      <c r="G3291" s="3">
        <f>tblAEX[[#This Row],[Close]]/INDEX(tblAEX[Close],MATCH(EDATE(tblAEX[[#This Row],[Datum]],-12),tblAEX[Datum]))-1</f>
        <v>0.11049207673060879</v>
      </c>
      <c r="H3291" t="e">
        <f ca="1">IF(tblAEX[[#This Row],[Close]]=MinClose,tblAEX[[#This Row],[Close]],NA())</f>
        <v>#N/A</v>
      </c>
      <c r="I3291" t="e">
        <f ca="1">IF(tblAEX[[#This Row],[Close]]=MaxClose,tblAEX[[#This Row],[Close]],NA())</f>
        <v>#N/A</v>
      </c>
    </row>
    <row r="3292" spans="1:9" x14ac:dyDescent="0.25">
      <c r="A3292" s="1">
        <v>41221</v>
      </c>
      <c r="B3292">
        <v>334.49</v>
      </c>
      <c r="C3292">
        <v>335.1</v>
      </c>
      <c r="D3292">
        <v>332.02</v>
      </c>
      <c r="E3292">
        <v>332.42</v>
      </c>
      <c r="F3292">
        <f>IF(tblAEX[[#This Row],[Datum]]&lt;=INDEX(tblRecessie[Eind],MATCH(tblAEX[[#This Row],[Datum]],tblRecessie[Start])),1,NA())</f>
        <v>1</v>
      </c>
      <c r="G3292" s="3">
        <f>tblAEX[[#This Row],[Close]]/INDEX(tblAEX[Close],MATCH(EDATE(tblAEX[[#This Row],[Datum]],-12),tblAEX[Datum]))-1</f>
        <v>9.3558786762286905E-2</v>
      </c>
      <c r="H3292" t="e">
        <f ca="1">IF(tblAEX[[#This Row],[Close]]=MinClose,tblAEX[[#This Row],[Close]],NA())</f>
        <v>#N/A</v>
      </c>
      <c r="I3292" t="e">
        <f ca="1">IF(tblAEX[[#This Row],[Close]]=MaxClose,tblAEX[[#This Row],[Close]],NA())</f>
        <v>#N/A</v>
      </c>
    </row>
    <row r="3293" spans="1:9" x14ac:dyDescent="0.25">
      <c r="A3293" s="1">
        <v>41222</v>
      </c>
      <c r="B3293">
        <v>332.19</v>
      </c>
      <c r="C3293">
        <v>332.85</v>
      </c>
      <c r="D3293">
        <v>328.62</v>
      </c>
      <c r="E3293">
        <v>331.93</v>
      </c>
      <c r="F3293">
        <f>IF(tblAEX[[#This Row],[Datum]]&lt;=INDEX(tblRecessie[Eind],MATCH(tblAEX[[#This Row],[Datum]],tblRecessie[Start])),1,NA())</f>
        <v>1</v>
      </c>
      <c r="G3293" s="3">
        <f>tblAEX[[#This Row],[Close]]/INDEX(tblAEX[Close],MATCH(EDATE(tblAEX[[#This Row],[Datum]],-12),tblAEX[Datum]))-1</f>
        <v>0.12747961956521747</v>
      </c>
      <c r="H3293" t="e">
        <f ca="1">IF(tblAEX[[#This Row],[Close]]=MinClose,tblAEX[[#This Row],[Close]],NA())</f>
        <v>#N/A</v>
      </c>
      <c r="I3293" t="e">
        <f ca="1">IF(tblAEX[[#This Row],[Close]]=MaxClose,tblAEX[[#This Row],[Close]],NA())</f>
        <v>#N/A</v>
      </c>
    </row>
    <row r="3294" spans="1:9" x14ac:dyDescent="0.25">
      <c r="A3294" s="1">
        <v>41225</v>
      </c>
      <c r="B3294">
        <v>332.05</v>
      </c>
      <c r="C3294">
        <v>333.46</v>
      </c>
      <c r="D3294">
        <v>331.24</v>
      </c>
      <c r="E3294">
        <v>332.33</v>
      </c>
      <c r="F3294">
        <f>IF(tblAEX[[#This Row],[Datum]]&lt;=INDEX(tblRecessie[Eind],MATCH(tblAEX[[#This Row],[Datum]],tblRecessie[Start])),1,NA())</f>
        <v>1</v>
      </c>
      <c r="G3294" s="3">
        <f>tblAEX[[#This Row],[Close]]/INDEX(tblAEX[Close],MATCH(EDATE(tblAEX[[#This Row],[Datum]],-12),tblAEX[Datum]))-1</f>
        <v>0.10415974483354362</v>
      </c>
      <c r="H3294" t="e">
        <f ca="1">IF(tblAEX[[#This Row],[Close]]=MinClose,tblAEX[[#This Row],[Close]],NA())</f>
        <v>#N/A</v>
      </c>
      <c r="I3294" t="e">
        <f ca="1">IF(tblAEX[[#This Row],[Close]]=MaxClose,tblAEX[[#This Row],[Close]],NA())</f>
        <v>#N/A</v>
      </c>
    </row>
    <row r="3295" spans="1:9" x14ac:dyDescent="0.25">
      <c r="A3295" s="1">
        <v>41226</v>
      </c>
      <c r="B3295">
        <v>330.98</v>
      </c>
      <c r="C3295">
        <v>334.34</v>
      </c>
      <c r="D3295">
        <v>330.01</v>
      </c>
      <c r="E3295">
        <v>334.04</v>
      </c>
      <c r="F3295">
        <f>IF(tblAEX[[#This Row],[Datum]]&lt;=INDEX(tblRecessie[Eind],MATCH(tblAEX[[#This Row],[Datum]],tblRecessie[Start])),1,NA())</f>
        <v>1</v>
      </c>
      <c r="G3295" s="3">
        <f>tblAEX[[#This Row],[Close]]/INDEX(tblAEX[Close],MATCH(EDATE(tblAEX[[#This Row],[Datum]],-12),tblAEX[Datum]))-1</f>
        <v>0.10984118546082788</v>
      </c>
      <c r="H3295" t="e">
        <f ca="1">IF(tblAEX[[#This Row],[Close]]=MinClose,tblAEX[[#This Row],[Close]],NA())</f>
        <v>#N/A</v>
      </c>
      <c r="I3295" t="e">
        <f ca="1">IF(tblAEX[[#This Row],[Close]]=MaxClose,tblAEX[[#This Row],[Close]],NA())</f>
        <v>#N/A</v>
      </c>
    </row>
    <row r="3296" spans="1:9" x14ac:dyDescent="0.25">
      <c r="A3296" s="1">
        <v>41227</v>
      </c>
      <c r="B3296">
        <v>332.79</v>
      </c>
      <c r="C3296">
        <v>334.03</v>
      </c>
      <c r="D3296">
        <v>330.13</v>
      </c>
      <c r="E3296">
        <v>330.67</v>
      </c>
      <c r="F3296">
        <f>IF(tblAEX[[#This Row],[Datum]]&lt;=INDEX(tblRecessie[Eind],MATCH(tblAEX[[#This Row],[Datum]],tblRecessie[Start])),1,NA())</f>
        <v>1</v>
      </c>
      <c r="G3296" s="3">
        <f>tblAEX[[#This Row],[Close]]/INDEX(tblAEX[Close],MATCH(EDATE(tblAEX[[#This Row],[Datum]],-12),tblAEX[Datum]))-1</f>
        <v>0.11374200067362761</v>
      </c>
      <c r="H3296" t="e">
        <f ca="1">IF(tblAEX[[#This Row],[Close]]=MinClose,tblAEX[[#This Row],[Close]],NA())</f>
        <v>#N/A</v>
      </c>
      <c r="I3296" t="e">
        <f ca="1">IF(tblAEX[[#This Row],[Close]]=MaxClose,tblAEX[[#This Row],[Close]],NA())</f>
        <v>#N/A</v>
      </c>
    </row>
    <row r="3297" spans="1:9" x14ac:dyDescent="0.25">
      <c r="A3297" s="1">
        <v>41228</v>
      </c>
      <c r="B3297">
        <v>328.64</v>
      </c>
      <c r="C3297">
        <v>328.68</v>
      </c>
      <c r="D3297">
        <v>324.56</v>
      </c>
      <c r="E3297">
        <v>324.76</v>
      </c>
      <c r="F3297">
        <f>IF(tblAEX[[#This Row],[Datum]]&lt;=INDEX(tblRecessie[Eind],MATCH(tblAEX[[#This Row],[Datum]],tblRecessie[Start])),1,NA())</f>
        <v>1</v>
      </c>
      <c r="G3297" s="3">
        <f>tblAEX[[#This Row],[Close]]/INDEX(tblAEX[Close],MATCH(EDATE(tblAEX[[#This Row],[Datum]],-12),tblAEX[Datum]))-1</f>
        <v>0.10866077219813608</v>
      </c>
      <c r="H3297" t="e">
        <f ca="1">IF(tblAEX[[#This Row],[Close]]=MinClose,tblAEX[[#This Row],[Close]],NA())</f>
        <v>#N/A</v>
      </c>
      <c r="I3297" t="e">
        <f ca="1">IF(tblAEX[[#This Row],[Close]]=MaxClose,tblAEX[[#This Row],[Close]],NA())</f>
        <v>#N/A</v>
      </c>
    </row>
    <row r="3298" spans="1:9" x14ac:dyDescent="0.25">
      <c r="A3298" s="1">
        <v>41229</v>
      </c>
      <c r="B3298">
        <v>324.62</v>
      </c>
      <c r="C3298">
        <v>325.04000000000002</v>
      </c>
      <c r="D3298">
        <v>319.75</v>
      </c>
      <c r="E3298">
        <v>319.83999999999997</v>
      </c>
      <c r="F3298">
        <f>IF(tblAEX[[#This Row],[Datum]]&lt;=INDEX(tblRecessie[Eind],MATCH(tblAEX[[#This Row],[Datum]],tblRecessie[Start])),1,NA())</f>
        <v>1</v>
      </c>
      <c r="G3298" s="3">
        <f>tblAEX[[#This Row],[Close]]/INDEX(tblAEX[Close],MATCH(EDATE(tblAEX[[#This Row],[Datum]],-12),tblAEX[Datum]))-1</f>
        <v>8.6154786565694197E-2</v>
      </c>
      <c r="H3298" t="e">
        <f ca="1">IF(tblAEX[[#This Row],[Close]]=MinClose,tblAEX[[#This Row],[Close]],NA())</f>
        <v>#N/A</v>
      </c>
      <c r="I3298" t="e">
        <f ca="1">IF(tblAEX[[#This Row],[Close]]=MaxClose,tblAEX[[#This Row],[Close]],NA())</f>
        <v>#N/A</v>
      </c>
    </row>
    <row r="3299" spans="1:9" x14ac:dyDescent="0.25">
      <c r="A3299" s="1">
        <v>41232</v>
      </c>
      <c r="B3299">
        <v>321.63</v>
      </c>
      <c r="C3299">
        <v>325</v>
      </c>
      <c r="D3299">
        <v>320.83</v>
      </c>
      <c r="E3299">
        <v>324.74</v>
      </c>
      <c r="F3299">
        <f>IF(tblAEX[[#This Row],[Datum]]&lt;=INDEX(tblRecessie[Eind],MATCH(tblAEX[[#This Row],[Datum]],tblRecessie[Start])),1,NA())</f>
        <v>1</v>
      </c>
      <c r="G3299" s="3">
        <f>tblAEX[[#This Row],[Close]]/INDEX(tblAEX[Close],MATCH(EDATE(tblAEX[[#This Row],[Datum]],-12),tblAEX[Datum]))-1</f>
        <v>0.12753029408701089</v>
      </c>
      <c r="H3299" t="e">
        <f ca="1">IF(tblAEX[[#This Row],[Close]]=MinClose,tblAEX[[#This Row],[Close]],NA())</f>
        <v>#N/A</v>
      </c>
      <c r="I3299" t="e">
        <f ca="1">IF(tblAEX[[#This Row],[Close]]=MaxClose,tblAEX[[#This Row],[Close]],NA())</f>
        <v>#N/A</v>
      </c>
    </row>
    <row r="3300" spans="1:9" x14ac:dyDescent="0.25">
      <c r="A3300" s="1">
        <v>41233</v>
      </c>
      <c r="B3300">
        <v>324.05</v>
      </c>
      <c r="C3300">
        <v>326.23</v>
      </c>
      <c r="D3300">
        <v>323.45999999999998</v>
      </c>
      <c r="E3300">
        <v>326.02</v>
      </c>
      <c r="F3300">
        <f>IF(tblAEX[[#This Row],[Datum]]&lt;=INDEX(tblRecessie[Eind],MATCH(tblAEX[[#This Row],[Datum]],tblRecessie[Start])),1,NA())</f>
        <v>1</v>
      </c>
      <c r="G3300" s="3">
        <f>tblAEX[[#This Row],[Close]]/INDEX(tblAEX[Close],MATCH(EDATE(tblAEX[[#This Row],[Datum]],-12),tblAEX[Datum]))-1</f>
        <v>0.13197458421582575</v>
      </c>
      <c r="H3300" t="e">
        <f ca="1">IF(tblAEX[[#This Row],[Close]]=MinClose,tblAEX[[#This Row],[Close]],NA())</f>
        <v>#N/A</v>
      </c>
      <c r="I3300" t="e">
        <f ca="1">IF(tblAEX[[#This Row],[Close]]=MaxClose,tblAEX[[#This Row],[Close]],NA())</f>
        <v>#N/A</v>
      </c>
    </row>
    <row r="3301" spans="1:9" x14ac:dyDescent="0.25">
      <c r="A3301" s="1">
        <v>41234</v>
      </c>
      <c r="B3301">
        <v>325.39</v>
      </c>
      <c r="C3301">
        <v>327.05</v>
      </c>
      <c r="D3301">
        <v>324.77</v>
      </c>
      <c r="E3301">
        <v>326.41000000000003</v>
      </c>
      <c r="F3301">
        <f>IF(tblAEX[[#This Row],[Datum]]&lt;=INDEX(tblRecessie[Eind],MATCH(tblAEX[[#This Row],[Datum]],tblRecessie[Start])),1,NA())</f>
        <v>1</v>
      </c>
      <c r="G3301" s="3">
        <f>tblAEX[[#This Row],[Close]]/INDEX(tblAEX[Close],MATCH(EDATE(tblAEX[[#This Row],[Datum]],-12),tblAEX[Datum]))-1</f>
        <v>0.17059962702625175</v>
      </c>
      <c r="H3301" t="e">
        <f ca="1">IF(tblAEX[[#This Row],[Close]]=MinClose,tblAEX[[#This Row],[Close]],NA())</f>
        <v>#N/A</v>
      </c>
      <c r="I3301" t="e">
        <f ca="1">IF(tblAEX[[#This Row],[Close]]=MaxClose,tblAEX[[#This Row],[Close]],NA())</f>
        <v>#N/A</v>
      </c>
    </row>
    <row r="3302" spans="1:9" x14ac:dyDescent="0.25">
      <c r="A3302" s="1">
        <v>41235</v>
      </c>
      <c r="B3302">
        <v>327.55</v>
      </c>
      <c r="C3302">
        <v>328.24</v>
      </c>
      <c r="D3302">
        <v>327.07</v>
      </c>
      <c r="E3302">
        <v>327.7</v>
      </c>
      <c r="F3302">
        <f>IF(tblAEX[[#This Row],[Datum]]&lt;=INDEX(tblRecessie[Eind],MATCH(tblAEX[[#This Row],[Datum]],tblRecessie[Start])),1,NA())</f>
        <v>1</v>
      </c>
      <c r="G3302" s="3">
        <f>tblAEX[[#This Row],[Close]]/INDEX(tblAEX[Close],MATCH(EDATE(tblAEX[[#This Row],[Datum]],-12),tblAEX[Datum]))-1</f>
        <v>0.18341699469141592</v>
      </c>
      <c r="H3302" t="e">
        <f ca="1">IF(tblAEX[[#This Row],[Close]]=MinClose,tblAEX[[#This Row],[Close]],NA())</f>
        <v>#N/A</v>
      </c>
      <c r="I3302" t="e">
        <f ca="1">IF(tblAEX[[#This Row],[Close]]=MaxClose,tblAEX[[#This Row],[Close]],NA())</f>
        <v>#N/A</v>
      </c>
    </row>
    <row r="3303" spans="1:9" x14ac:dyDescent="0.25">
      <c r="A3303" s="1">
        <v>41236</v>
      </c>
      <c r="B3303">
        <v>328.47</v>
      </c>
      <c r="C3303">
        <v>331.5</v>
      </c>
      <c r="D3303">
        <v>327.11</v>
      </c>
      <c r="E3303">
        <v>331.5</v>
      </c>
      <c r="F3303">
        <f>IF(tblAEX[[#This Row],[Datum]]&lt;=INDEX(tblRecessie[Eind],MATCH(tblAEX[[#This Row],[Datum]],tblRecessie[Start])),1,NA())</f>
        <v>1</v>
      </c>
      <c r="G3303" s="3">
        <f>tblAEX[[#This Row],[Close]]/INDEX(tblAEX[Close],MATCH(EDATE(tblAEX[[#This Row],[Datum]],-12),tblAEX[Datum]))-1</f>
        <v>0.21522049928516429</v>
      </c>
      <c r="H3303" t="e">
        <f ca="1">IF(tblAEX[[#This Row],[Close]]=MinClose,tblAEX[[#This Row],[Close]],NA())</f>
        <v>#N/A</v>
      </c>
      <c r="I3303" t="e">
        <f ca="1">IF(tblAEX[[#This Row],[Close]]=MaxClose,tblAEX[[#This Row],[Close]],NA())</f>
        <v>#N/A</v>
      </c>
    </row>
    <row r="3304" spans="1:9" x14ac:dyDescent="0.25">
      <c r="A3304" s="1">
        <v>41239</v>
      </c>
      <c r="B3304">
        <v>329.62</v>
      </c>
      <c r="C3304">
        <v>332.18</v>
      </c>
      <c r="D3304">
        <v>329.62</v>
      </c>
      <c r="E3304">
        <v>330.9</v>
      </c>
      <c r="F3304">
        <f>IF(tblAEX[[#This Row],[Datum]]&lt;=INDEX(tblRecessie[Eind],MATCH(tblAEX[[#This Row],[Datum]],tblRecessie[Start])),1,NA())</f>
        <v>1</v>
      </c>
      <c r="G3304" s="3">
        <f>tblAEX[[#This Row],[Close]]/INDEX(tblAEX[Close],MATCH(EDATE(tblAEX[[#This Row],[Datum]],-12),tblAEX[Datum]))-1</f>
        <v>0.20603564529649732</v>
      </c>
      <c r="H3304" t="e">
        <f ca="1">IF(tblAEX[[#This Row],[Close]]=MinClose,tblAEX[[#This Row],[Close]],NA())</f>
        <v>#N/A</v>
      </c>
      <c r="I3304" t="e">
        <f ca="1">IF(tblAEX[[#This Row],[Close]]=MaxClose,tblAEX[[#This Row],[Close]],NA())</f>
        <v>#N/A</v>
      </c>
    </row>
    <row r="3305" spans="1:9" x14ac:dyDescent="0.25">
      <c r="A3305" s="1">
        <v>41240</v>
      </c>
      <c r="B3305">
        <v>332.39</v>
      </c>
      <c r="C3305">
        <v>334.33</v>
      </c>
      <c r="D3305">
        <v>332.13</v>
      </c>
      <c r="E3305">
        <v>332.92</v>
      </c>
      <c r="F3305">
        <f>IF(tblAEX[[#This Row],[Datum]]&lt;=INDEX(tblRecessie[Eind],MATCH(tblAEX[[#This Row],[Datum]],tblRecessie[Start])),1,NA())</f>
        <v>1</v>
      </c>
      <c r="G3305" s="3">
        <f>tblAEX[[#This Row],[Close]]/INDEX(tblAEX[Close],MATCH(EDATE(tblAEX[[#This Row],[Datum]],-12),tblAEX[Datum]))-1</f>
        <v>0.21339796624995455</v>
      </c>
      <c r="H3305" t="e">
        <f ca="1">IF(tblAEX[[#This Row],[Close]]=MinClose,tblAEX[[#This Row],[Close]],NA())</f>
        <v>#N/A</v>
      </c>
      <c r="I3305" t="e">
        <f ca="1">IF(tblAEX[[#This Row],[Close]]=MaxClose,tblAEX[[#This Row],[Close]],NA())</f>
        <v>#N/A</v>
      </c>
    </row>
    <row r="3306" spans="1:9" x14ac:dyDescent="0.25">
      <c r="A3306" s="1">
        <v>41241</v>
      </c>
      <c r="B3306">
        <v>331.53</v>
      </c>
      <c r="C3306">
        <v>334.45</v>
      </c>
      <c r="D3306">
        <v>331.31</v>
      </c>
      <c r="E3306">
        <v>334.28</v>
      </c>
      <c r="F3306">
        <f>IF(tblAEX[[#This Row],[Datum]]&lt;=INDEX(tblRecessie[Eind],MATCH(tblAEX[[#This Row],[Datum]],tblRecessie[Start])),1,NA())</f>
        <v>1</v>
      </c>
      <c r="G3306" s="3">
        <f>tblAEX[[#This Row],[Close]]/INDEX(tblAEX[Close],MATCH(EDATE(tblAEX[[#This Row],[Datum]],-12),tblAEX[Datum]))-1</f>
        <v>0.17262426772371686</v>
      </c>
      <c r="H3306" t="e">
        <f ca="1">IF(tblAEX[[#This Row],[Close]]=MinClose,tblAEX[[#This Row],[Close]],NA())</f>
        <v>#N/A</v>
      </c>
      <c r="I3306" t="e">
        <f ca="1">IF(tblAEX[[#This Row],[Close]]=MaxClose,tblAEX[[#This Row],[Close]],NA())</f>
        <v>#N/A</v>
      </c>
    </row>
    <row r="3307" spans="1:9" x14ac:dyDescent="0.25">
      <c r="A3307" s="1">
        <v>41242</v>
      </c>
      <c r="B3307">
        <v>335.86</v>
      </c>
      <c r="C3307">
        <v>338.42</v>
      </c>
      <c r="D3307">
        <v>335.71</v>
      </c>
      <c r="E3307">
        <v>338.1</v>
      </c>
      <c r="F3307">
        <f>IF(tblAEX[[#This Row],[Datum]]&lt;=INDEX(tblRecessie[Eind],MATCH(tblAEX[[#This Row],[Datum]],tblRecessie[Start])),1,NA())</f>
        <v>1</v>
      </c>
      <c r="G3307" s="3">
        <f>tblAEX[[#This Row],[Close]]/INDEX(tblAEX[Close],MATCH(EDATE(tblAEX[[#This Row],[Datum]],-12),tblAEX[Datum]))-1</f>
        <v>0.17579551382368286</v>
      </c>
      <c r="H3307" t="e">
        <f ca="1">IF(tblAEX[[#This Row],[Close]]=MinClose,tblAEX[[#This Row],[Close]],NA())</f>
        <v>#N/A</v>
      </c>
      <c r="I3307" t="e">
        <f ca="1">IF(tblAEX[[#This Row],[Close]]=MaxClose,tblAEX[[#This Row],[Close]],NA())</f>
        <v>#N/A</v>
      </c>
    </row>
    <row r="3308" spans="1:9" x14ac:dyDescent="0.25">
      <c r="A3308" s="1">
        <v>41243</v>
      </c>
      <c r="B3308">
        <v>337.99</v>
      </c>
      <c r="C3308">
        <v>339.46</v>
      </c>
      <c r="D3308">
        <v>336.55</v>
      </c>
      <c r="E3308">
        <v>336.55</v>
      </c>
      <c r="F3308">
        <f>IF(tblAEX[[#This Row],[Datum]]&lt;=INDEX(tblRecessie[Eind],MATCH(tblAEX[[#This Row],[Datum]],tblRecessie[Start])),1,NA())</f>
        <v>1</v>
      </c>
      <c r="G3308" s="3">
        <f>tblAEX[[#This Row],[Close]]/INDEX(tblAEX[Close],MATCH(EDATE(tblAEX[[#This Row],[Datum]],-12),tblAEX[Datum]))-1</f>
        <v>0.12303123331553656</v>
      </c>
      <c r="H3308" t="e">
        <f ca="1">IF(tblAEX[[#This Row],[Close]]=MinClose,tblAEX[[#This Row],[Close]],NA())</f>
        <v>#N/A</v>
      </c>
      <c r="I3308" t="e">
        <f ca="1">IF(tblAEX[[#This Row],[Close]]=MaxClose,tblAEX[[#This Row],[Close]],NA())</f>
        <v>#N/A</v>
      </c>
    </row>
    <row r="3309" spans="1:9" x14ac:dyDescent="0.25">
      <c r="A3309" s="1">
        <v>41246</v>
      </c>
      <c r="B3309">
        <v>337.17</v>
      </c>
      <c r="C3309">
        <v>340.47</v>
      </c>
      <c r="D3309">
        <v>336.72</v>
      </c>
      <c r="E3309">
        <v>337.28</v>
      </c>
      <c r="F3309">
        <f>IF(tblAEX[[#This Row],[Datum]]&lt;=INDEX(tblRecessie[Eind],MATCH(tblAEX[[#This Row],[Datum]],tblRecessie[Start])),1,NA())</f>
        <v>1</v>
      </c>
      <c r="G3309" s="3">
        <f>tblAEX[[#This Row],[Close]]/INDEX(tblAEX[Close],MATCH(EDATE(tblAEX[[#This Row],[Datum]],-12),tblAEX[Datum]))-1</f>
        <v>0.12138843634671015</v>
      </c>
      <c r="H3309" t="e">
        <f ca="1">IF(tblAEX[[#This Row],[Close]]=MinClose,tblAEX[[#This Row],[Close]],NA())</f>
        <v>#N/A</v>
      </c>
      <c r="I3309" t="e">
        <f ca="1">IF(tblAEX[[#This Row],[Close]]=MaxClose,tblAEX[[#This Row],[Close]],NA())</f>
        <v>#N/A</v>
      </c>
    </row>
    <row r="3310" spans="1:9" x14ac:dyDescent="0.25">
      <c r="A3310" s="1">
        <v>41247</v>
      </c>
      <c r="B3310">
        <v>336.66</v>
      </c>
      <c r="C3310">
        <v>339.44</v>
      </c>
      <c r="D3310">
        <v>336.63</v>
      </c>
      <c r="E3310">
        <v>337.62</v>
      </c>
      <c r="F3310">
        <f>IF(tblAEX[[#This Row],[Datum]]&lt;=INDEX(tblRecessie[Eind],MATCH(tblAEX[[#This Row],[Datum]],tblRecessie[Start])),1,NA())</f>
        <v>1</v>
      </c>
      <c r="G3310" s="3">
        <f>tblAEX[[#This Row],[Close]]/INDEX(tblAEX[Close],MATCH(EDATE(tblAEX[[#This Row],[Datum]],-12),tblAEX[Datum]))-1</f>
        <v>0.12251886823818881</v>
      </c>
      <c r="H3310" t="e">
        <f ca="1">IF(tblAEX[[#This Row],[Close]]=MinClose,tblAEX[[#This Row],[Close]],NA())</f>
        <v>#N/A</v>
      </c>
      <c r="I3310" t="e">
        <f ca="1">IF(tblAEX[[#This Row],[Close]]=MaxClose,tblAEX[[#This Row],[Close]],NA())</f>
        <v>#N/A</v>
      </c>
    </row>
    <row r="3311" spans="1:9" x14ac:dyDescent="0.25">
      <c r="A3311" s="1">
        <v>41248</v>
      </c>
      <c r="B3311">
        <v>338.96</v>
      </c>
      <c r="C3311">
        <v>339.38</v>
      </c>
      <c r="D3311">
        <v>337.41</v>
      </c>
      <c r="E3311">
        <v>338.85</v>
      </c>
      <c r="F3311">
        <f>IF(tblAEX[[#This Row],[Datum]]&lt;=INDEX(tblRecessie[Eind],MATCH(tblAEX[[#This Row],[Datum]],tblRecessie[Start])),1,NA())</f>
        <v>1</v>
      </c>
      <c r="G3311" s="3">
        <f>tblAEX[[#This Row],[Close]]/INDEX(tblAEX[Close],MATCH(EDATE(tblAEX[[#This Row],[Datum]],-12),tblAEX[Datum]))-1</f>
        <v>0.11061946902654873</v>
      </c>
      <c r="H3311" t="e">
        <f ca="1">IF(tblAEX[[#This Row],[Close]]=MinClose,tblAEX[[#This Row],[Close]],NA())</f>
        <v>#N/A</v>
      </c>
      <c r="I3311" t="e">
        <f ca="1">IF(tblAEX[[#This Row],[Close]]=MaxClose,tblAEX[[#This Row],[Close]],NA())</f>
        <v>#N/A</v>
      </c>
    </row>
    <row r="3312" spans="1:9" x14ac:dyDescent="0.25">
      <c r="A3312" s="1">
        <v>41249</v>
      </c>
      <c r="B3312">
        <v>339.88</v>
      </c>
      <c r="C3312">
        <v>342.16</v>
      </c>
      <c r="D3312">
        <v>339.49</v>
      </c>
      <c r="E3312">
        <v>341.29</v>
      </c>
      <c r="F3312">
        <f>IF(tblAEX[[#This Row],[Datum]]&lt;=INDEX(tblRecessie[Eind],MATCH(tblAEX[[#This Row],[Datum]],tblRecessie[Start])),1,NA())</f>
        <v>1</v>
      </c>
      <c r="G3312" s="3">
        <f>tblAEX[[#This Row],[Close]]/INDEX(tblAEX[Close],MATCH(EDATE(tblAEX[[#This Row],[Datum]],-12),tblAEX[Datum]))-1</f>
        <v>0.11971784776902883</v>
      </c>
      <c r="H3312" t="e">
        <f ca="1">IF(tblAEX[[#This Row],[Close]]=MinClose,tblAEX[[#This Row],[Close]],NA())</f>
        <v>#N/A</v>
      </c>
      <c r="I3312" t="e">
        <f ca="1">IF(tblAEX[[#This Row],[Close]]=MaxClose,tblAEX[[#This Row],[Close]],NA())</f>
        <v>#N/A</v>
      </c>
    </row>
    <row r="3313" spans="1:9" x14ac:dyDescent="0.25">
      <c r="A3313" s="1">
        <v>41250</v>
      </c>
      <c r="B3313">
        <v>341.52</v>
      </c>
      <c r="C3313">
        <v>343.63</v>
      </c>
      <c r="D3313">
        <v>341.14</v>
      </c>
      <c r="E3313">
        <v>342.61</v>
      </c>
      <c r="F3313">
        <f>IF(tblAEX[[#This Row],[Datum]]&lt;=INDEX(tblRecessie[Eind],MATCH(tblAEX[[#This Row],[Datum]],tblRecessie[Start])),1,NA())</f>
        <v>1</v>
      </c>
      <c r="G3313" s="3">
        <f>tblAEX[[#This Row],[Close]]/INDEX(tblAEX[Close],MATCH(EDATE(tblAEX[[#This Row],[Datum]],-12),tblAEX[Datum]))-1</f>
        <v>0.1258584995563734</v>
      </c>
      <c r="H3313" t="e">
        <f ca="1">IF(tblAEX[[#This Row],[Close]]=MinClose,tblAEX[[#This Row],[Close]],NA())</f>
        <v>#N/A</v>
      </c>
      <c r="I3313" t="e">
        <f ca="1">IF(tblAEX[[#This Row],[Close]]=MaxClose,tblAEX[[#This Row],[Close]],NA())</f>
        <v>#N/A</v>
      </c>
    </row>
    <row r="3314" spans="1:9" x14ac:dyDescent="0.25">
      <c r="A3314" s="1">
        <v>41253</v>
      </c>
      <c r="B3314">
        <v>341.37</v>
      </c>
      <c r="C3314">
        <v>343.17</v>
      </c>
      <c r="D3314">
        <v>340.48</v>
      </c>
      <c r="E3314">
        <v>342.91</v>
      </c>
      <c r="F3314">
        <f>IF(tblAEX[[#This Row],[Datum]]&lt;=INDEX(tblRecessie[Eind],MATCH(tblAEX[[#This Row],[Datum]],tblRecessie[Start])),1,NA())</f>
        <v>1</v>
      </c>
      <c r="G3314" s="3">
        <f>tblAEX[[#This Row],[Close]]/INDEX(tblAEX[Close],MATCH(EDATE(tblAEX[[#This Row],[Datum]],-12),tblAEX[Datum]))-1</f>
        <v>0.12584542648893571</v>
      </c>
      <c r="H3314" t="e">
        <f ca="1">IF(tblAEX[[#This Row],[Close]]=MinClose,tblAEX[[#This Row],[Close]],NA())</f>
        <v>#N/A</v>
      </c>
      <c r="I3314" t="e">
        <f ca="1">IF(tblAEX[[#This Row],[Close]]=MaxClose,tblAEX[[#This Row],[Close]],NA())</f>
        <v>#N/A</v>
      </c>
    </row>
    <row r="3315" spans="1:9" x14ac:dyDescent="0.25">
      <c r="A3315" s="1">
        <v>41254</v>
      </c>
      <c r="B3315">
        <v>343</v>
      </c>
      <c r="C3315">
        <v>344.77</v>
      </c>
      <c r="D3315">
        <v>342.25</v>
      </c>
      <c r="E3315">
        <v>344.12</v>
      </c>
      <c r="F3315">
        <f>IF(tblAEX[[#This Row],[Datum]]&lt;=INDEX(tblRecessie[Eind],MATCH(tblAEX[[#This Row],[Datum]],tblRecessie[Start])),1,NA())</f>
        <v>1</v>
      </c>
      <c r="G3315" s="3">
        <f>tblAEX[[#This Row],[Close]]/INDEX(tblAEX[Close],MATCH(EDATE(tblAEX[[#This Row],[Datum]],-12),tblAEX[Datum]))-1</f>
        <v>0.12981811018451639</v>
      </c>
      <c r="H3315" t="e">
        <f ca="1">IF(tblAEX[[#This Row],[Close]]=MinClose,tblAEX[[#This Row],[Close]],NA())</f>
        <v>#N/A</v>
      </c>
      <c r="I3315" t="e">
        <f ca="1">IF(tblAEX[[#This Row],[Close]]=MaxClose,tblAEX[[#This Row],[Close]],NA())</f>
        <v>#N/A</v>
      </c>
    </row>
    <row r="3316" spans="1:9" x14ac:dyDescent="0.25">
      <c r="A3316" s="1">
        <v>41255</v>
      </c>
      <c r="B3316">
        <v>344.37</v>
      </c>
      <c r="C3316">
        <v>344.73</v>
      </c>
      <c r="D3316">
        <v>343.17</v>
      </c>
      <c r="E3316">
        <v>344.35</v>
      </c>
      <c r="F3316">
        <f>IF(tblAEX[[#This Row],[Datum]]&lt;=INDEX(tblRecessie[Eind],MATCH(tblAEX[[#This Row],[Datum]],tblRecessie[Start])),1,NA())</f>
        <v>1</v>
      </c>
      <c r="G3316" s="3">
        <f>tblAEX[[#This Row],[Close]]/INDEX(tblAEX[Close],MATCH(EDATE(tblAEX[[#This Row],[Datum]],-12),tblAEX[Datum]))-1</f>
        <v>0.15790712532364926</v>
      </c>
      <c r="H3316" t="e">
        <f ca="1">IF(tblAEX[[#This Row],[Close]]=MinClose,tblAEX[[#This Row],[Close]],NA())</f>
        <v>#N/A</v>
      </c>
      <c r="I3316" t="e">
        <f ca="1">IF(tblAEX[[#This Row],[Close]]=MaxClose,tblAEX[[#This Row],[Close]],NA())</f>
        <v>#N/A</v>
      </c>
    </row>
    <row r="3317" spans="1:9" x14ac:dyDescent="0.25">
      <c r="A3317" s="1">
        <v>41256</v>
      </c>
      <c r="B3317">
        <v>344.31</v>
      </c>
      <c r="C3317">
        <v>344.9</v>
      </c>
      <c r="D3317">
        <v>343.08</v>
      </c>
      <c r="E3317">
        <v>343.83</v>
      </c>
      <c r="F3317">
        <f>IF(tblAEX[[#This Row],[Datum]]&lt;=INDEX(tblRecessie[Eind],MATCH(tblAEX[[#This Row],[Datum]],tblRecessie[Start])),1,NA())</f>
        <v>1</v>
      </c>
      <c r="G3317" s="3">
        <f>tblAEX[[#This Row],[Close]]/INDEX(tblAEX[Close],MATCH(EDATE(tblAEX[[#This Row],[Datum]],-12),tblAEX[Datum]))-1</f>
        <v>0.15162781350482302</v>
      </c>
      <c r="H3317" t="e">
        <f ca="1">IF(tblAEX[[#This Row],[Close]]=MinClose,tblAEX[[#This Row],[Close]],NA())</f>
        <v>#N/A</v>
      </c>
      <c r="I3317" t="e">
        <f ca="1">IF(tblAEX[[#This Row],[Close]]=MaxClose,tblAEX[[#This Row],[Close]],NA())</f>
        <v>#N/A</v>
      </c>
    </row>
    <row r="3318" spans="1:9" x14ac:dyDescent="0.25">
      <c r="A3318" s="1">
        <v>41257</v>
      </c>
      <c r="B3318">
        <v>344.15</v>
      </c>
      <c r="C3318">
        <v>345.35</v>
      </c>
      <c r="D3318">
        <v>343.89</v>
      </c>
      <c r="E3318">
        <v>344.39</v>
      </c>
      <c r="F3318">
        <f>IF(tblAEX[[#This Row],[Datum]]&lt;=INDEX(tblRecessie[Eind],MATCH(tblAEX[[#This Row],[Datum]],tblRecessie[Start])),1,NA())</f>
        <v>1</v>
      </c>
      <c r="G3318" s="3">
        <f>tblAEX[[#This Row],[Close]]/INDEX(tblAEX[Close],MATCH(EDATE(tblAEX[[#This Row],[Datum]],-12),tblAEX[Datum]))-1</f>
        <v>0.17881225397912037</v>
      </c>
      <c r="H3318" t="e">
        <f ca="1">IF(tblAEX[[#This Row],[Close]]=MinClose,tblAEX[[#This Row],[Close]],NA())</f>
        <v>#N/A</v>
      </c>
      <c r="I3318" t="e">
        <f ca="1">IF(tblAEX[[#This Row],[Close]]=MaxClose,tblAEX[[#This Row],[Close]],NA())</f>
        <v>#N/A</v>
      </c>
    </row>
    <row r="3319" spans="1:9" x14ac:dyDescent="0.25">
      <c r="A3319" s="1">
        <v>41260</v>
      </c>
      <c r="B3319">
        <v>343.84</v>
      </c>
      <c r="C3319">
        <v>344.39</v>
      </c>
      <c r="D3319">
        <v>342.49</v>
      </c>
      <c r="E3319">
        <v>343.34</v>
      </c>
      <c r="F3319">
        <f>IF(tblAEX[[#This Row],[Datum]]&lt;=INDEX(tblRecessie[Eind],MATCH(tblAEX[[#This Row],[Datum]],tblRecessie[Start])),1,NA())</f>
        <v>1</v>
      </c>
      <c r="G3319" s="3">
        <f>tblAEX[[#This Row],[Close]]/INDEX(tblAEX[Close],MATCH(EDATE(tblAEX[[#This Row],[Datum]],-12),tblAEX[Datum]))-1</f>
        <v>0.1677039757847838</v>
      </c>
      <c r="H3319" t="e">
        <f ca="1">IF(tblAEX[[#This Row],[Close]]=MinClose,tblAEX[[#This Row],[Close]],NA())</f>
        <v>#N/A</v>
      </c>
      <c r="I3319" t="e">
        <f ca="1">IF(tblAEX[[#This Row],[Close]]=MaxClose,tblAEX[[#This Row],[Close]],NA())</f>
        <v>#N/A</v>
      </c>
    </row>
    <row r="3320" spans="1:9" x14ac:dyDescent="0.25">
      <c r="A3320" s="1">
        <v>41261</v>
      </c>
      <c r="B3320">
        <v>344.23</v>
      </c>
      <c r="C3320">
        <v>344.93</v>
      </c>
      <c r="D3320">
        <v>343.08</v>
      </c>
      <c r="E3320">
        <v>343.6</v>
      </c>
      <c r="F3320">
        <f>IF(tblAEX[[#This Row],[Datum]]&lt;=INDEX(tblRecessie[Eind],MATCH(tblAEX[[#This Row],[Datum]],tblRecessie[Start])),1,NA())</f>
        <v>1</v>
      </c>
      <c r="G3320" s="3">
        <f>tblAEX[[#This Row],[Close]]/INDEX(tblAEX[Close],MATCH(EDATE(tblAEX[[#This Row],[Datum]],-12),tblAEX[Datum]))-1</f>
        <v>0.16858823929531019</v>
      </c>
      <c r="H3320" t="e">
        <f ca="1">IF(tblAEX[[#This Row],[Close]]=MinClose,tblAEX[[#This Row],[Close]],NA())</f>
        <v>#N/A</v>
      </c>
      <c r="I3320" t="e">
        <f ca="1">IF(tblAEX[[#This Row],[Close]]=MaxClose,tblAEX[[#This Row],[Close]],NA())</f>
        <v>#N/A</v>
      </c>
    </row>
    <row r="3321" spans="1:9" x14ac:dyDescent="0.25">
      <c r="A3321" s="1">
        <v>41262</v>
      </c>
      <c r="B3321">
        <v>344.43</v>
      </c>
      <c r="C3321">
        <v>345.86</v>
      </c>
      <c r="D3321">
        <v>343.85</v>
      </c>
      <c r="E3321">
        <v>345.14</v>
      </c>
      <c r="F3321">
        <f>IF(tblAEX[[#This Row],[Datum]]&lt;=INDEX(tblRecessie[Eind],MATCH(tblAEX[[#This Row],[Datum]],tblRecessie[Start])),1,NA())</f>
        <v>1</v>
      </c>
      <c r="G3321" s="3">
        <f>tblAEX[[#This Row],[Close]]/INDEX(tblAEX[Close],MATCH(EDATE(tblAEX[[#This Row],[Datum]],-12),tblAEX[Datum]))-1</f>
        <v>0.1743450153113304</v>
      </c>
      <c r="H3321" t="e">
        <f ca="1">IF(tblAEX[[#This Row],[Close]]=MinClose,tblAEX[[#This Row],[Close]],NA())</f>
        <v>#N/A</v>
      </c>
      <c r="I3321" t="e">
        <f ca="1">IF(tblAEX[[#This Row],[Close]]=MaxClose,tblAEX[[#This Row],[Close]],NA())</f>
        <v>#N/A</v>
      </c>
    </row>
    <row r="3322" spans="1:9" x14ac:dyDescent="0.25">
      <c r="A3322" s="1">
        <v>41263</v>
      </c>
      <c r="B3322">
        <v>344.6</v>
      </c>
      <c r="C3322">
        <v>346.86</v>
      </c>
      <c r="D3322">
        <v>344.4</v>
      </c>
      <c r="E3322">
        <v>346.6</v>
      </c>
      <c r="F3322">
        <f>IF(tblAEX[[#This Row],[Datum]]&lt;=INDEX(tblRecessie[Eind],MATCH(tblAEX[[#This Row],[Datum]],tblRecessie[Start])),1,NA())</f>
        <v>1</v>
      </c>
      <c r="G3322" s="3">
        <f>tblAEX[[#This Row],[Close]]/INDEX(tblAEX[Close],MATCH(EDATE(tblAEX[[#This Row],[Datum]],-12),tblAEX[Datum]))-1</f>
        <v>0.14848073163458042</v>
      </c>
      <c r="H3322" t="e">
        <f ca="1">IF(tblAEX[[#This Row],[Close]]=MinClose,tblAEX[[#This Row],[Close]],NA())</f>
        <v>#N/A</v>
      </c>
      <c r="I3322" t="e">
        <f ca="1">IF(tblAEX[[#This Row],[Close]]=MaxClose,tblAEX[[#This Row],[Close]],NA())</f>
        <v>#N/A</v>
      </c>
    </row>
    <row r="3323" spans="1:9" x14ac:dyDescent="0.25">
      <c r="A3323" s="1">
        <v>41264</v>
      </c>
      <c r="B3323">
        <v>344.77</v>
      </c>
      <c r="C3323">
        <v>346.14</v>
      </c>
      <c r="D3323">
        <v>342.37</v>
      </c>
      <c r="E3323">
        <v>344.12</v>
      </c>
      <c r="F3323">
        <f>IF(tblAEX[[#This Row],[Datum]]&lt;=INDEX(tblRecessie[Eind],MATCH(tblAEX[[#This Row],[Datum]],tblRecessie[Start])),1,NA())</f>
        <v>1</v>
      </c>
      <c r="G3323" s="3">
        <f>tblAEX[[#This Row],[Close]]/INDEX(tblAEX[Close],MATCH(EDATE(tblAEX[[#This Row],[Datum]],-12),tblAEX[Datum]))-1</f>
        <v>0.14401595744680851</v>
      </c>
      <c r="H3323" t="e">
        <f ca="1">IF(tblAEX[[#This Row],[Close]]=MinClose,tblAEX[[#This Row],[Close]],NA())</f>
        <v>#N/A</v>
      </c>
      <c r="I3323" t="e">
        <f ca="1">IF(tblAEX[[#This Row],[Close]]=MaxClose,tblAEX[[#This Row],[Close]],NA())</f>
        <v>#N/A</v>
      </c>
    </row>
    <row r="3324" spans="1:9" x14ac:dyDescent="0.25">
      <c r="A3324" s="1">
        <v>41267</v>
      </c>
      <c r="B3324">
        <v>344.01</v>
      </c>
      <c r="C3324">
        <v>344.8</v>
      </c>
      <c r="D3324">
        <v>343.67</v>
      </c>
      <c r="E3324">
        <v>344.52</v>
      </c>
      <c r="F3324">
        <f>IF(tblAEX[[#This Row],[Datum]]&lt;=INDEX(tblRecessie[Eind],MATCH(tblAEX[[#This Row],[Datum]],tblRecessie[Start])),1,NA())</f>
        <v>1</v>
      </c>
      <c r="G3324" s="3">
        <f>tblAEX[[#This Row],[Close]]/INDEX(tblAEX[Close],MATCH(EDATE(tblAEX[[#This Row],[Datum]],-12),tblAEX[Datum]))-1</f>
        <v>0.11933461126092459</v>
      </c>
      <c r="H3324" t="e">
        <f ca="1">IF(tblAEX[[#This Row],[Close]]=MinClose,tblAEX[[#This Row],[Close]],NA())</f>
        <v>#N/A</v>
      </c>
      <c r="I3324" t="e">
        <f ca="1">IF(tblAEX[[#This Row],[Close]]=MaxClose,tblAEX[[#This Row],[Close]],NA())</f>
        <v>#N/A</v>
      </c>
    </row>
    <row r="3325" spans="1:9" x14ac:dyDescent="0.25">
      <c r="A3325" s="1">
        <v>41270</v>
      </c>
      <c r="B3325">
        <v>343.3</v>
      </c>
      <c r="C3325">
        <v>346.07</v>
      </c>
      <c r="D3325">
        <v>343.3</v>
      </c>
      <c r="E3325">
        <v>344.71</v>
      </c>
      <c r="F3325">
        <f>IF(tblAEX[[#This Row],[Datum]]&lt;=INDEX(tblRecessie[Eind],MATCH(tblAEX[[#This Row],[Datum]],tblRecessie[Start])),1,NA())</f>
        <v>1</v>
      </c>
      <c r="G3325" s="3">
        <f>tblAEX[[#This Row],[Close]]/INDEX(tblAEX[Close],MATCH(EDATE(tblAEX[[#This Row],[Datum]],-12),tblAEX[Datum]))-1</f>
        <v>0.11423214920645175</v>
      </c>
      <c r="H3325" t="e">
        <f ca="1">IF(tblAEX[[#This Row],[Close]]=MinClose,tblAEX[[#This Row],[Close]],NA())</f>
        <v>#N/A</v>
      </c>
      <c r="I3325" t="e">
        <f ca="1">IF(tblAEX[[#This Row],[Close]]=MaxClose,tblAEX[[#This Row],[Close]],NA())</f>
        <v>#N/A</v>
      </c>
    </row>
    <row r="3326" spans="1:9" x14ac:dyDescent="0.25">
      <c r="A3326" s="1">
        <v>41271</v>
      </c>
      <c r="B3326">
        <v>345.37</v>
      </c>
      <c r="C3326">
        <v>345.52</v>
      </c>
      <c r="D3326">
        <v>341.67</v>
      </c>
      <c r="E3326">
        <v>342</v>
      </c>
      <c r="F3326">
        <f>IF(tblAEX[[#This Row],[Datum]]&lt;=INDEX(tblRecessie[Eind],MATCH(tblAEX[[#This Row],[Datum]],tblRecessie[Start])),1,NA())</f>
        <v>1</v>
      </c>
      <c r="G3326" s="3">
        <f>tblAEX[[#This Row],[Close]]/INDEX(tblAEX[Close],MATCH(EDATE(tblAEX[[#This Row],[Datum]],-12),tblAEX[Datum]))-1</f>
        <v>0.11487808058417004</v>
      </c>
      <c r="H3326" t="e">
        <f ca="1">IF(tblAEX[[#This Row],[Close]]=MinClose,tblAEX[[#This Row],[Close]],NA())</f>
        <v>#N/A</v>
      </c>
      <c r="I3326" t="e">
        <f ca="1">IF(tblAEX[[#This Row],[Close]]=MaxClose,tblAEX[[#This Row],[Close]],NA())</f>
        <v>#N/A</v>
      </c>
    </row>
    <row r="3327" spans="1:9" x14ac:dyDescent="0.25">
      <c r="A3327" s="1">
        <v>41274</v>
      </c>
      <c r="B3327">
        <v>340.31</v>
      </c>
      <c r="C3327">
        <v>344</v>
      </c>
      <c r="D3327">
        <v>339.5</v>
      </c>
      <c r="E3327">
        <v>342.71</v>
      </c>
      <c r="F3327">
        <f>IF(tblAEX[[#This Row],[Datum]]&lt;=INDEX(tblRecessie[Eind],MATCH(tblAEX[[#This Row],[Datum]],tblRecessie[Start])),1,NA())</f>
        <v>1</v>
      </c>
      <c r="G3327" s="3">
        <f>tblAEX[[#This Row],[Close]]/INDEX(tblAEX[Close],MATCH(EDATE(tblAEX[[#This Row],[Datum]],-12),tblAEX[Datum]))-1</f>
        <v>9.677729061989937E-2</v>
      </c>
      <c r="H3327" t="e">
        <f ca="1">IF(tblAEX[[#This Row],[Close]]=MinClose,tblAEX[[#This Row],[Close]],NA())</f>
        <v>#N/A</v>
      </c>
      <c r="I3327" t="e">
        <f ca="1">IF(tblAEX[[#This Row],[Close]]=MaxClose,tblAEX[[#This Row],[Close]],NA())</f>
        <v>#N/A</v>
      </c>
    </row>
    <row r="3328" spans="1:9" x14ac:dyDescent="0.25">
      <c r="A3328" s="1">
        <v>41276</v>
      </c>
      <c r="B3328">
        <v>348.53</v>
      </c>
      <c r="C3328">
        <v>350.77</v>
      </c>
      <c r="D3328">
        <v>347.01</v>
      </c>
      <c r="E3328">
        <v>350.21</v>
      </c>
      <c r="F3328" t="e">
        <f>IF(tblAEX[[#This Row],[Datum]]&lt;=INDEX(tblRecessie[Eind],MATCH(tblAEX[[#This Row],[Datum]],tblRecessie[Start])),1,NA())</f>
        <v>#N/A</v>
      </c>
      <c r="G3328" s="3">
        <f>tblAEX[[#This Row],[Close]]/INDEX(tblAEX[Close],MATCH(EDATE(tblAEX[[#This Row],[Datum]],-12),tblAEX[Datum]))-1</f>
        <v>0.10539107379584611</v>
      </c>
      <c r="H3328" t="e">
        <f ca="1">IF(tblAEX[[#This Row],[Close]]=MinClose,tblAEX[[#This Row],[Close]],NA())</f>
        <v>#N/A</v>
      </c>
      <c r="I3328" t="e">
        <f ca="1">IF(tblAEX[[#This Row],[Close]]=MaxClose,tblAEX[[#This Row],[Close]],NA())</f>
        <v>#N/A</v>
      </c>
    </row>
    <row r="3329" spans="1:9" x14ac:dyDescent="0.25">
      <c r="A3329" s="1">
        <v>41277</v>
      </c>
      <c r="B3329">
        <v>350.43</v>
      </c>
      <c r="C3329">
        <v>351.06</v>
      </c>
      <c r="D3329">
        <v>349.34</v>
      </c>
      <c r="E3329">
        <v>350.74</v>
      </c>
      <c r="F3329" t="e">
        <f>IF(tblAEX[[#This Row],[Datum]]&lt;=INDEX(tblRecessie[Eind],MATCH(tblAEX[[#This Row],[Datum]],tblRecessie[Start])),1,NA())</f>
        <v>#N/A</v>
      </c>
      <c r="G3329" s="3">
        <f>tblAEX[[#This Row],[Close]]/INDEX(tblAEX[Close],MATCH(EDATE(tblAEX[[#This Row],[Datum]],-12),tblAEX[Datum]))-1</f>
        <v>0.102817255691108</v>
      </c>
      <c r="H3329" t="e">
        <f ca="1">IF(tblAEX[[#This Row],[Close]]=MinClose,tblAEX[[#This Row],[Close]],NA())</f>
        <v>#N/A</v>
      </c>
      <c r="I3329" t="e">
        <f ca="1">IF(tblAEX[[#This Row],[Close]]=MaxClose,tblAEX[[#This Row],[Close]],NA())</f>
        <v>#N/A</v>
      </c>
    </row>
    <row r="3330" spans="1:9" x14ac:dyDescent="0.25">
      <c r="A3330" s="1">
        <v>41278</v>
      </c>
      <c r="B3330">
        <v>349.98</v>
      </c>
      <c r="C3330">
        <v>351.8</v>
      </c>
      <c r="D3330">
        <v>349.63</v>
      </c>
      <c r="E3330">
        <v>351.73</v>
      </c>
      <c r="F3330" t="e">
        <f>IF(tblAEX[[#This Row],[Datum]]&lt;=INDEX(tblRecessie[Eind],MATCH(tblAEX[[#This Row],[Datum]],tblRecessie[Start])),1,NA())</f>
        <v>#N/A</v>
      </c>
      <c r="G3330" s="3">
        <f>tblAEX[[#This Row],[Close]]/INDEX(tblAEX[Close],MATCH(EDATE(tblAEX[[#This Row],[Datum]],-12),tblAEX[Datum]))-1</f>
        <v>0.11827170699138412</v>
      </c>
      <c r="H3330" t="e">
        <f ca="1">IF(tblAEX[[#This Row],[Close]]=MinClose,tblAEX[[#This Row],[Close]],NA())</f>
        <v>#N/A</v>
      </c>
      <c r="I3330" t="e">
        <f ca="1">IF(tblAEX[[#This Row],[Close]]=MaxClose,tblAEX[[#This Row],[Close]],NA())</f>
        <v>#N/A</v>
      </c>
    </row>
    <row r="3331" spans="1:9" x14ac:dyDescent="0.25">
      <c r="A3331" s="1">
        <v>41281</v>
      </c>
      <c r="B3331">
        <v>351.75</v>
      </c>
      <c r="C3331">
        <v>352.3</v>
      </c>
      <c r="D3331">
        <v>350.62</v>
      </c>
      <c r="E3331">
        <v>351.24</v>
      </c>
      <c r="F3331" t="e">
        <f>IF(tblAEX[[#This Row],[Datum]]&lt;=INDEX(tblRecessie[Eind],MATCH(tblAEX[[#This Row],[Datum]],tblRecessie[Start])),1,NA())</f>
        <v>#N/A</v>
      </c>
      <c r="G3331" s="3">
        <f>tblAEX[[#This Row],[Close]]/INDEX(tblAEX[Close],MATCH(EDATE(tblAEX[[#This Row],[Datum]],-12),tblAEX[Datum]))-1</f>
        <v>0.12898974639195138</v>
      </c>
      <c r="H3331" t="e">
        <f ca="1">IF(tblAEX[[#This Row],[Close]]=MinClose,tblAEX[[#This Row],[Close]],NA())</f>
        <v>#N/A</v>
      </c>
      <c r="I3331" t="e">
        <f ca="1">IF(tblAEX[[#This Row],[Close]]=MaxClose,tblAEX[[#This Row],[Close]],NA())</f>
        <v>#N/A</v>
      </c>
    </row>
    <row r="3332" spans="1:9" x14ac:dyDescent="0.25">
      <c r="A3332" s="1">
        <v>41282</v>
      </c>
      <c r="B3332">
        <v>350.08</v>
      </c>
      <c r="C3332">
        <v>351.58</v>
      </c>
      <c r="D3332">
        <v>349.06</v>
      </c>
      <c r="E3332">
        <v>349.11</v>
      </c>
      <c r="F3332" t="e">
        <f>IF(tblAEX[[#This Row],[Datum]]&lt;=INDEX(tblRecessie[Eind],MATCH(tblAEX[[#This Row],[Datum]],tblRecessie[Start])),1,NA())</f>
        <v>#N/A</v>
      </c>
      <c r="G3332" s="3">
        <f>tblAEX[[#This Row],[Close]]/INDEX(tblAEX[Close],MATCH(EDATE(tblAEX[[#This Row],[Datum]],-12),tblAEX[Datum]))-1</f>
        <v>0.12214329336890484</v>
      </c>
      <c r="H3332" t="e">
        <f ca="1">IF(tblAEX[[#This Row],[Close]]=MinClose,tblAEX[[#This Row],[Close]],NA())</f>
        <v>#N/A</v>
      </c>
      <c r="I3332" t="e">
        <f ca="1">IF(tblAEX[[#This Row],[Close]]=MaxClose,tblAEX[[#This Row],[Close]],NA())</f>
        <v>#N/A</v>
      </c>
    </row>
    <row r="3333" spans="1:9" x14ac:dyDescent="0.25">
      <c r="A3333" s="1">
        <v>41283</v>
      </c>
      <c r="B3333">
        <v>350.53</v>
      </c>
      <c r="C3333">
        <v>350.76</v>
      </c>
      <c r="D3333">
        <v>348.84</v>
      </c>
      <c r="E3333">
        <v>350</v>
      </c>
      <c r="F3333" t="e">
        <f>IF(tblAEX[[#This Row],[Datum]]&lt;=INDEX(tblRecessie[Eind],MATCH(tblAEX[[#This Row],[Datum]],tblRecessie[Start])),1,NA())</f>
        <v>#N/A</v>
      </c>
      <c r="G3333" s="3">
        <f>tblAEX[[#This Row],[Close]]/INDEX(tblAEX[Close],MATCH(EDATE(tblAEX[[#This Row],[Datum]],-12),tblAEX[Datum]))-1</f>
        <v>0.12265845522196561</v>
      </c>
      <c r="H3333" t="e">
        <f ca="1">IF(tblAEX[[#This Row],[Close]]=MinClose,tblAEX[[#This Row],[Close]],NA())</f>
        <v>#N/A</v>
      </c>
      <c r="I3333" t="e">
        <f ca="1">IF(tblAEX[[#This Row],[Close]]=MaxClose,tblAEX[[#This Row],[Close]],NA())</f>
        <v>#N/A</v>
      </c>
    </row>
    <row r="3334" spans="1:9" x14ac:dyDescent="0.25">
      <c r="A3334" s="1">
        <v>41284</v>
      </c>
      <c r="B3334">
        <v>350.91</v>
      </c>
      <c r="C3334">
        <v>352.33</v>
      </c>
      <c r="D3334">
        <v>349.75</v>
      </c>
      <c r="E3334">
        <v>350.69</v>
      </c>
      <c r="F3334" t="e">
        <f>IF(tblAEX[[#This Row],[Datum]]&lt;=INDEX(tblRecessie[Eind],MATCH(tblAEX[[#This Row],[Datum]],tblRecessie[Start])),1,NA())</f>
        <v>#N/A</v>
      </c>
      <c r="G3334" s="3">
        <f>tblAEX[[#This Row],[Close]]/INDEX(tblAEX[Close],MATCH(EDATE(tblAEX[[#This Row],[Datum]],-12),tblAEX[Datum]))-1</f>
        <v>0.11153724247226626</v>
      </c>
      <c r="H3334" t="e">
        <f ca="1">IF(tblAEX[[#This Row],[Close]]=MinClose,tblAEX[[#This Row],[Close]],NA())</f>
        <v>#N/A</v>
      </c>
      <c r="I3334" t="e">
        <f ca="1">IF(tblAEX[[#This Row],[Close]]=MaxClose,tblAEX[[#This Row],[Close]],NA())</f>
        <v>#N/A</v>
      </c>
    </row>
    <row r="3335" spans="1:9" x14ac:dyDescent="0.25">
      <c r="A3335" s="1">
        <v>41285</v>
      </c>
      <c r="B3335">
        <v>351.33</v>
      </c>
      <c r="C3335">
        <v>351.74</v>
      </c>
      <c r="D3335">
        <v>349.27</v>
      </c>
      <c r="E3335">
        <v>350.13</v>
      </c>
      <c r="F3335" t="e">
        <f>IF(tblAEX[[#This Row],[Datum]]&lt;=INDEX(tblRecessie[Eind],MATCH(tblAEX[[#This Row],[Datum]],tblRecessie[Start])),1,NA())</f>
        <v>#N/A</v>
      </c>
      <c r="G3335" s="3">
        <f>tblAEX[[#This Row],[Close]]/INDEX(tblAEX[Close],MATCH(EDATE(tblAEX[[#This Row],[Datum]],-12),tblAEX[Datum]))-1</f>
        <v>0.12347184341408646</v>
      </c>
      <c r="H3335" t="e">
        <f ca="1">IF(tblAEX[[#This Row],[Close]]=MinClose,tblAEX[[#This Row],[Close]],NA())</f>
        <v>#N/A</v>
      </c>
      <c r="I3335" t="e">
        <f ca="1">IF(tblAEX[[#This Row],[Close]]=MaxClose,tblAEX[[#This Row],[Close]],NA())</f>
        <v>#N/A</v>
      </c>
    </row>
    <row r="3336" spans="1:9" x14ac:dyDescent="0.25">
      <c r="A3336" s="1">
        <v>41288</v>
      </c>
      <c r="B3336">
        <v>351.71</v>
      </c>
      <c r="C3336">
        <v>351.71</v>
      </c>
      <c r="D3336">
        <v>346.58</v>
      </c>
      <c r="E3336">
        <v>347.34</v>
      </c>
      <c r="F3336" t="e">
        <f>IF(tblAEX[[#This Row],[Datum]]&lt;=INDEX(tblRecessie[Eind],MATCH(tblAEX[[#This Row],[Datum]],tblRecessie[Start])),1,NA())</f>
        <v>#N/A</v>
      </c>
      <c r="G3336" s="3">
        <f>tblAEX[[#This Row],[Close]]/INDEX(tblAEX[Close],MATCH(EDATE(tblAEX[[#This Row],[Datum]],-12),tblAEX[Datum]))-1</f>
        <v>0.12306001034661151</v>
      </c>
      <c r="H3336" t="e">
        <f ca="1">IF(tblAEX[[#This Row],[Close]]=MinClose,tblAEX[[#This Row],[Close]],NA())</f>
        <v>#N/A</v>
      </c>
      <c r="I3336" t="e">
        <f ca="1">IF(tblAEX[[#This Row],[Close]]=MaxClose,tblAEX[[#This Row],[Close]],NA())</f>
        <v>#N/A</v>
      </c>
    </row>
    <row r="3337" spans="1:9" x14ac:dyDescent="0.25">
      <c r="A3337" s="1">
        <v>41289</v>
      </c>
      <c r="B3337">
        <v>346.43</v>
      </c>
      <c r="C3337">
        <v>348.39</v>
      </c>
      <c r="D3337">
        <v>346.05</v>
      </c>
      <c r="E3337">
        <v>347.86</v>
      </c>
      <c r="F3337" t="e">
        <f>IF(tblAEX[[#This Row],[Datum]]&lt;=INDEX(tblRecessie[Eind],MATCH(tblAEX[[#This Row],[Datum]],tblRecessie[Start])),1,NA())</f>
        <v>#N/A</v>
      </c>
      <c r="G3337" s="3">
        <f>tblAEX[[#This Row],[Close]]/INDEX(tblAEX[Close],MATCH(EDATE(tblAEX[[#This Row],[Datum]],-12),tblAEX[Datum]))-1</f>
        <v>0.12474133471288162</v>
      </c>
      <c r="H3337" t="e">
        <f ca="1">IF(tblAEX[[#This Row],[Close]]=MinClose,tblAEX[[#This Row],[Close]],NA())</f>
        <v>#N/A</v>
      </c>
      <c r="I3337" t="e">
        <f ca="1">IF(tblAEX[[#This Row],[Close]]=MaxClose,tblAEX[[#This Row],[Close]],NA())</f>
        <v>#N/A</v>
      </c>
    </row>
    <row r="3338" spans="1:9" x14ac:dyDescent="0.25">
      <c r="A3338" s="1">
        <v>41290</v>
      </c>
      <c r="B3338">
        <v>347.52</v>
      </c>
      <c r="C3338">
        <v>349.29</v>
      </c>
      <c r="D3338">
        <v>346.69</v>
      </c>
      <c r="E3338">
        <v>348.84</v>
      </c>
      <c r="F3338" t="e">
        <f>IF(tblAEX[[#This Row],[Datum]]&lt;=INDEX(tblRecessie[Eind],MATCH(tblAEX[[#This Row],[Datum]],tblRecessie[Start])),1,NA())</f>
        <v>#N/A</v>
      </c>
      <c r="G3338" s="3">
        <f>tblAEX[[#This Row],[Close]]/INDEX(tblAEX[Close],MATCH(EDATE(tblAEX[[#This Row],[Datum]],-12),tblAEX[Datum]))-1</f>
        <v>0.1136864285030168</v>
      </c>
      <c r="H3338" t="e">
        <f ca="1">IF(tblAEX[[#This Row],[Close]]=MinClose,tblAEX[[#This Row],[Close]],NA())</f>
        <v>#N/A</v>
      </c>
      <c r="I3338" t="e">
        <f ca="1">IF(tblAEX[[#This Row],[Close]]=MaxClose,tblAEX[[#This Row],[Close]],NA())</f>
        <v>#N/A</v>
      </c>
    </row>
    <row r="3339" spans="1:9" x14ac:dyDescent="0.25">
      <c r="A3339" s="1">
        <v>41291</v>
      </c>
      <c r="B3339">
        <v>348.06</v>
      </c>
      <c r="C3339">
        <v>351.39</v>
      </c>
      <c r="D3339">
        <v>347.66</v>
      </c>
      <c r="E3339">
        <v>351.19</v>
      </c>
      <c r="F3339" t="e">
        <f>IF(tblAEX[[#This Row],[Datum]]&lt;=INDEX(tblRecessie[Eind],MATCH(tblAEX[[#This Row],[Datum]],tblRecessie[Start])),1,NA())</f>
        <v>#N/A</v>
      </c>
      <c r="G3339" s="3">
        <f>tblAEX[[#This Row],[Close]]/INDEX(tblAEX[Close],MATCH(EDATE(tblAEX[[#This Row],[Datum]],-12),tblAEX[Datum]))-1</f>
        <v>0.11262831073374735</v>
      </c>
      <c r="H3339" t="e">
        <f ca="1">IF(tblAEX[[#This Row],[Close]]=MinClose,tblAEX[[#This Row],[Close]],NA())</f>
        <v>#N/A</v>
      </c>
      <c r="I3339" t="e">
        <f ca="1">IF(tblAEX[[#This Row],[Close]]=MaxClose,tblAEX[[#This Row],[Close]],NA())</f>
        <v>#N/A</v>
      </c>
    </row>
    <row r="3340" spans="1:9" x14ac:dyDescent="0.25">
      <c r="A3340" s="1">
        <v>41292</v>
      </c>
      <c r="B3340">
        <v>352.22</v>
      </c>
      <c r="C3340">
        <v>352.61</v>
      </c>
      <c r="D3340">
        <v>350.78</v>
      </c>
      <c r="E3340">
        <v>350.89</v>
      </c>
      <c r="F3340" t="e">
        <f>IF(tblAEX[[#This Row],[Datum]]&lt;=INDEX(tblRecessie[Eind],MATCH(tblAEX[[#This Row],[Datum]],tblRecessie[Start])),1,NA())</f>
        <v>#N/A</v>
      </c>
      <c r="G3340" s="3">
        <f>tblAEX[[#This Row],[Close]]/INDEX(tblAEX[Close],MATCH(EDATE(tblAEX[[#This Row],[Datum]],-12),tblAEX[Datum]))-1</f>
        <v>0.11210065922920887</v>
      </c>
      <c r="H3340" t="e">
        <f ca="1">IF(tblAEX[[#This Row],[Close]]=MinClose,tblAEX[[#This Row],[Close]],NA())</f>
        <v>#N/A</v>
      </c>
      <c r="I3340" t="e">
        <f ca="1">IF(tblAEX[[#This Row],[Close]]=MaxClose,tblAEX[[#This Row],[Close]],NA())</f>
        <v>#N/A</v>
      </c>
    </row>
    <row r="3341" spans="1:9" x14ac:dyDescent="0.25">
      <c r="A3341" s="1">
        <v>41295</v>
      </c>
      <c r="B3341">
        <v>351.84</v>
      </c>
      <c r="C3341">
        <v>353.36</v>
      </c>
      <c r="D3341">
        <v>351.84</v>
      </c>
      <c r="E3341">
        <v>353.07</v>
      </c>
      <c r="F3341" t="e">
        <f>IF(tblAEX[[#This Row],[Datum]]&lt;=INDEX(tblRecessie[Eind],MATCH(tblAEX[[#This Row],[Datum]],tblRecessie[Start])),1,NA())</f>
        <v>#N/A</v>
      </c>
      <c r="G3341" s="3">
        <f>tblAEX[[#This Row],[Close]]/INDEX(tblAEX[Close],MATCH(EDATE(tblAEX[[#This Row],[Datum]],-12),tblAEX[Datum]))-1</f>
        <v>0.10227592020230403</v>
      </c>
      <c r="H3341" t="e">
        <f ca="1">IF(tblAEX[[#This Row],[Close]]=MinClose,tblAEX[[#This Row],[Close]],NA())</f>
        <v>#N/A</v>
      </c>
      <c r="I3341" t="e">
        <f ca="1">IF(tblAEX[[#This Row],[Close]]=MaxClose,tblAEX[[#This Row],[Close]],NA())</f>
        <v>#N/A</v>
      </c>
    </row>
    <row r="3342" spans="1:9" x14ac:dyDescent="0.25">
      <c r="A3342" s="1">
        <v>41296</v>
      </c>
      <c r="B3342">
        <v>352.79</v>
      </c>
      <c r="C3342">
        <v>353.79</v>
      </c>
      <c r="D3342">
        <v>351.34</v>
      </c>
      <c r="E3342">
        <v>353.45</v>
      </c>
      <c r="F3342" t="e">
        <f>IF(tblAEX[[#This Row],[Datum]]&lt;=INDEX(tblRecessie[Eind],MATCH(tblAEX[[#This Row],[Datum]],tblRecessie[Start])),1,NA())</f>
        <v>#N/A</v>
      </c>
      <c r="G3342" s="3">
        <f>tblAEX[[#This Row],[Close]]/INDEX(tblAEX[Close],MATCH(EDATE(tblAEX[[#This Row],[Datum]],-12),tblAEX[Datum]))-1</f>
        <v>0.10346227092504123</v>
      </c>
      <c r="H3342" t="e">
        <f ca="1">IF(tblAEX[[#This Row],[Close]]=MinClose,tblAEX[[#This Row],[Close]],NA())</f>
        <v>#N/A</v>
      </c>
      <c r="I3342" t="e">
        <f ca="1">IF(tblAEX[[#This Row],[Close]]=MaxClose,tblAEX[[#This Row],[Close]],NA())</f>
        <v>#N/A</v>
      </c>
    </row>
    <row r="3343" spans="1:9" x14ac:dyDescent="0.25">
      <c r="A3343" s="1">
        <v>41297</v>
      </c>
      <c r="B3343">
        <v>355.14</v>
      </c>
      <c r="C3343">
        <v>355.54</v>
      </c>
      <c r="D3343">
        <v>352.64</v>
      </c>
      <c r="E3343">
        <v>353.01</v>
      </c>
      <c r="F3343" t="e">
        <f>IF(tblAEX[[#This Row],[Datum]]&lt;=INDEX(tblRecessie[Eind],MATCH(tblAEX[[#This Row],[Datum]],tblRecessie[Start])),1,NA())</f>
        <v>#N/A</v>
      </c>
      <c r="G3343" s="3">
        <f>tblAEX[[#This Row],[Close]]/INDEX(tblAEX[Close],MATCH(EDATE(tblAEX[[#This Row],[Datum]],-12),tblAEX[Datum]))-1</f>
        <v>9.2842548449012519E-2</v>
      </c>
      <c r="H3343" t="e">
        <f ca="1">IF(tblAEX[[#This Row],[Close]]=MinClose,tblAEX[[#This Row],[Close]],NA())</f>
        <v>#N/A</v>
      </c>
      <c r="I3343" t="e">
        <f ca="1">IF(tblAEX[[#This Row],[Close]]=MaxClose,tblAEX[[#This Row],[Close]],NA())</f>
        <v>#N/A</v>
      </c>
    </row>
    <row r="3344" spans="1:9" x14ac:dyDescent="0.25">
      <c r="A3344" s="1">
        <v>41298</v>
      </c>
      <c r="B3344">
        <v>353.27</v>
      </c>
      <c r="C3344">
        <v>354.74</v>
      </c>
      <c r="D3344">
        <v>352.25</v>
      </c>
      <c r="E3344">
        <v>354.13</v>
      </c>
      <c r="F3344" t="e">
        <f>IF(tblAEX[[#This Row],[Datum]]&lt;=INDEX(tblRecessie[Eind],MATCH(tblAEX[[#This Row],[Datum]],tblRecessie[Start])),1,NA())</f>
        <v>#N/A</v>
      </c>
      <c r="G3344" s="3">
        <f>tblAEX[[#This Row],[Close]]/INDEX(tblAEX[Close],MATCH(EDATE(tblAEX[[#This Row],[Datum]],-12),tblAEX[Datum]))-1</f>
        <v>0.10331183599713367</v>
      </c>
      <c r="H3344" t="e">
        <f ca="1">IF(tblAEX[[#This Row],[Close]]=MinClose,tblAEX[[#This Row],[Close]],NA())</f>
        <v>#N/A</v>
      </c>
      <c r="I3344" t="e">
        <f ca="1">IF(tblAEX[[#This Row],[Close]]=MaxClose,tblAEX[[#This Row],[Close]],NA())</f>
        <v>#N/A</v>
      </c>
    </row>
    <row r="3345" spans="1:9" x14ac:dyDescent="0.25">
      <c r="A3345" s="1">
        <v>41299</v>
      </c>
      <c r="B3345">
        <v>353.73</v>
      </c>
      <c r="C3345">
        <v>356.21</v>
      </c>
      <c r="D3345">
        <v>353.52</v>
      </c>
      <c r="E3345">
        <v>355.74</v>
      </c>
      <c r="F3345" t="e">
        <f>IF(tblAEX[[#This Row],[Datum]]&lt;=INDEX(tblRecessie[Eind],MATCH(tblAEX[[#This Row],[Datum]],tblRecessie[Start])),1,NA())</f>
        <v>#N/A</v>
      </c>
      <c r="G3345" s="3">
        <f>tblAEX[[#This Row],[Close]]/INDEX(tblAEX[Close],MATCH(EDATE(tblAEX[[#This Row],[Datum]],-12),tblAEX[Datum]))-1</f>
        <v>0.11363636363636376</v>
      </c>
      <c r="H3345" t="e">
        <f ca="1">IF(tblAEX[[#This Row],[Close]]=MinClose,tblAEX[[#This Row],[Close]],NA())</f>
        <v>#N/A</v>
      </c>
      <c r="I3345" t="e">
        <f ca="1">IF(tblAEX[[#This Row],[Close]]=MaxClose,tblAEX[[#This Row],[Close]],NA())</f>
        <v>#N/A</v>
      </c>
    </row>
    <row r="3346" spans="1:9" x14ac:dyDescent="0.25">
      <c r="A3346" s="1">
        <v>41302</v>
      </c>
      <c r="B3346">
        <v>356.45</v>
      </c>
      <c r="C3346">
        <v>357.55</v>
      </c>
      <c r="D3346">
        <v>356.17</v>
      </c>
      <c r="E3346">
        <v>356.68</v>
      </c>
      <c r="F3346" t="e">
        <f>IF(tblAEX[[#This Row],[Datum]]&lt;=INDEX(tblRecessie[Eind],MATCH(tblAEX[[#This Row],[Datum]],tblRecessie[Start])),1,NA())</f>
        <v>#N/A</v>
      </c>
      <c r="G3346" s="3">
        <f>tblAEX[[#This Row],[Close]]/INDEX(tblAEX[Close],MATCH(EDATE(tblAEX[[#This Row],[Datum]],-12),tblAEX[Datum]))-1</f>
        <v>0.11685871743486964</v>
      </c>
      <c r="H3346" t="e">
        <f ca="1">IF(tblAEX[[#This Row],[Close]]=MinClose,tblAEX[[#This Row],[Close]],NA())</f>
        <v>#N/A</v>
      </c>
      <c r="I3346" t="e">
        <f ca="1">IF(tblAEX[[#This Row],[Close]]=MaxClose,tblAEX[[#This Row],[Close]],NA())</f>
        <v>#N/A</v>
      </c>
    </row>
    <row r="3347" spans="1:9" x14ac:dyDescent="0.25">
      <c r="A3347" s="1">
        <v>41303</v>
      </c>
      <c r="B3347">
        <v>356.49</v>
      </c>
      <c r="C3347">
        <v>358.11</v>
      </c>
      <c r="D3347">
        <v>356.12</v>
      </c>
      <c r="E3347">
        <v>358.08</v>
      </c>
      <c r="F3347" t="e">
        <f>IF(tblAEX[[#This Row],[Datum]]&lt;=INDEX(tblRecessie[Eind],MATCH(tblAEX[[#This Row],[Datum]],tblRecessie[Start])),1,NA())</f>
        <v>#N/A</v>
      </c>
      <c r="G3347" s="3">
        <f>tblAEX[[#This Row],[Close]]/INDEX(tblAEX[Close],MATCH(EDATE(tblAEX[[#This Row],[Datum]],-12),tblAEX[Datum]))-1</f>
        <v>0.12124248496993983</v>
      </c>
      <c r="H3347" t="e">
        <f ca="1">IF(tblAEX[[#This Row],[Close]]=MinClose,tblAEX[[#This Row],[Close]],NA())</f>
        <v>#N/A</v>
      </c>
      <c r="I3347" t="e">
        <f ca="1">IF(tblAEX[[#This Row],[Close]]=MaxClose,tblAEX[[#This Row],[Close]],NA())</f>
        <v>#N/A</v>
      </c>
    </row>
    <row r="3348" spans="1:9" x14ac:dyDescent="0.25">
      <c r="A3348" s="1">
        <v>41304</v>
      </c>
      <c r="B3348">
        <v>358.45</v>
      </c>
      <c r="C3348">
        <v>358.92</v>
      </c>
      <c r="D3348">
        <v>356.68</v>
      </c>
      <c r="E3348">
        <v>357.54</v>
      </c>
      <c r="F3348" t="e">
        <f>IF(tblAEX[[#This Row],[Datum]]&lt;=INDEX(tblRecessie[Eind],MATCH(tblAEX[[#This Row],[Datum]],tblRecessie[Start])),1,NA())</f>
        <v>#N/A</v>
      </c>
      <c r="G3348" s="3">
        <f>tblAEX[[#This Row],[Close]]/INDEX(tblAEX[Close],MATCH(EDATE(tblAEX[[#This Row],[Datum]],-12),tblAEX[Datum]))-1</f>
        <v>0.13278205493774364</v>
      </c>
      <c r="H3348" t="e">
        <f ca="1">IF(tblAEX[[#This Row],[Close]]=MinClose,tblAEX[[#This Row],[Close]],NA())</f>
        <v>#N/A</v>
      </c>
      <c r="I3348" t="e">
        <f ca="1">IF(tblAEX[[#This Row],[Close]]=MaxClose,tblAEX[[#This Row],[Close]],NA())</f>
        <v>#N/A</v>
      </c>
    </row>
    <row r="3349" spans="1:9" x14ac:dyDescent="0.25">
      <c r="A3349" s="1">
        <v>41305</v>
      </c>
      <c r="B3349">
        <v>356.22</v>
      </c>
      <c r="C3349">
        <v>357.23</v>
      </c>
      <c r="D3349">
        <v>354</v>
      </c>
      <c r="E3349">
        <v>354.35</v>
      </c>
      <c r="F3349" t="e">
        <f>IF(tblAEX[[#This Row],[Datum]]&lt;=INDEX(tblRecessie[Eind],MATCH(tblAEX[[#This Row],[Datum]],tblRecessie[Start])),1,NA())</f>
        <v>#N/A</v>
      </c>
      <c r="G3349" s="3">
        <f>tblAEX[[#This Row],[Close]]/INDEX(tblAEX[Close],MATCH(EDATE(tblAEX[[#This Row],[Datum]],-12),tblAEX[Datum]))-1</f>
        <v>0.11266367318742732</v>
      </c>
      <c r="H3349" t="e">
        <f ca="1">IF(tblAEX[[#This Row],[Close]]=MinClose,tblAEX[[#This Row],[Close]],NA())</f>
        <v>#N/A</v>
      </c>
      <c r="I3349" t="e">
        <f ca="1">IF(tblAEX[[#This Row],[Close]]=MaxClose,tblAEX[[#This Row],[Close]],NA())</f>
        <v>#N/A</v>
      </c>
    </row>
    <row r="3350" spans="1:9" x14ac:dyDescent="0.25">
      <c r="A3350" s="1">
        <v>41306</v>
      </c>
      <c r="B3350">
        <v>354.42</v>
      </c>
      <c r="C3350">
        <v>356.88</v>
      </c>
      <c r="D3350">
        <v>354.38</v>
      </c>
      <c r="E3350">
        <v>355.55</v>
      </c>
      <c r="F3350" t="e">
        <f>IF(tblAEX[[#This Row],[Datum]]&lt;=INDEX(tblRecessie[Eind],MATCH(tblAEX[[#This Row],[Datum]],tblRecessie[Start])),1,NA())</f>
        <v>#N/A</v>
      </c>
      <c r="G3350" s="3">
        <f>tblAEX[[#This Row],[Close]]/INDEX(tblAEX[Close],MATCH(EDATE(tblAEX[[#This Row],[Datum]],-12),tblAEX[Datum]))-1</f>
        <v>9.3495309856989284E-2</v>
      </c>
      <c r="H3350" t="e">
        <f ca="1">IF(tblAEX[[#This Row],[Close]]=MinClose,tblAEX[[#This Row],[Close]],NA())</f>
        <v>#N/A</v>
      </c>
      <c r="I3350" t="e">
        <f ca="1">IF(tblAEX[[#This Row],[Close]]=MaxClose,tblAEX[[#This Row],[Close]],NA())</f>
        <v>#N/A</v>
      </c>
    </row>
    <row r="3351" spans="1:9" x14ac:dyDescent="0.25">
      <c r="A3351" s="1">
        <v>41309</v>
      </c>
      <c r="B3351">
        <v>356.03</v>
      </c>
      <c r="C3351">
        <v>356.23</v>
      </c>
      <c r="D3351">
        <v>349.57</v>
      </c>
      <c r="E3351">
        <v>349.69</v>
      </c>
      <c r="F3351" t="e">
        <f>IF(tblAEX[[#This Row],[Datum]]&lt;=INDEX(tblRecessie[Eind],MATCH(tblAEX[[#This Row],[Datum]],tblRecessie[Start])),1,NA())</f>
        <v>#N/A</v>
      </c>
      <c r="G3351" s="3">
        <f>tblAEX[[#This Row],[Close]]/INDEX(tblAEX[Close],MATCH(EDATE(tblAEX[[#This Row],[Datum]],-12),tblAEX[Datum]))-1</f>
        <v>7.1583979407348508E-2</v>
      </c>
      <c r="H3351" t="e">
        <f ca="1">IF(tblAEX[[#This Row],[Close]]=MinClose,tblAEX[[#This Row],[Close]],NA())</f>
        <v>#N/A</v>
      </c>
      <c r="I3351" t="e">
        <f ca="1">IF(tblAEX[[#This Row],[Close]]=MaxClose,tblAEX[[#This Row],[Close]],NA())</f>
        <v>#N/A</v>
      </c>
    </row>
    <row r="3352" spans="1:9" x14ac:dyDescent="0.25">
      <c r="A3352" s="1">
        <v>41310</v>
      </c>
      <c r="B3352">
        <v>350.13</v>
      </c>
      <c r="C3352">
        <v>350.38</v>
      </c>
      <c r="D3352">
        <v>347.99</v>
      </c>
      <c r="E3352">
        <v>348.43</v>
      </c>
      <c r="F3352" t="e">
        <f>IF(tblAEX[[#This Row],[Datum]]&lt;=INDEX(tblRecessie[Eind],MATCH(tblAEX[[#This Row],[Datum]],tblRecessie[Start])),1,NA())</f>
        <v>#N/A</v>
      </c>
      <c r="G3352" s="3">
        <f>tblAEX[[#This Row],[Close]]/INDEX(tblAEX[Close],MATCH(EDATE(tblAEX[[#This Row],[Datum]],-12),tblAEX[Datum]))-1</f>
        <v>6.7722857230410938E-2</v>
      </c>
      <c r="H3352" t="e">
        <f ca="1">IF(tblAEX[[#This Row],[Close]]=MinClose,tblAEX[[#This Row],[Close]],NA())</f>
        <v>#N/A</v>
      </c>
      <c r="I3352" t="e">
        <f ca="1">IF(tblAEX[[#This Row],[Close]]=MaxClose,tblAEX[[#This Row],[Close]],NA())</f>
        <v>#N/A</v>
      </c>
    </row>
    <row r="3353" spans="1:9" x14ac:dyDescent="0.25">
      <c r="A3353" s="1">
        <v>41311</v>
      </c>
      <c r="B3353">
        <v>348.62</v>
      </c>
      <c r="C3353">
        <v>349.53</v>
      </c>
      <c r="D3353">
        <v>345.2</v>
      </c>
      <c r="E3353">
        <v>345.86</v>
      </c>
      <c r="F3353" t="e">
        <f>IF(tblAEX[[#This Row],[Datum]]&lt;=INDEX(tblRecessie[Eind],MATCH(tblAEX[[#This Row],[Datum]],tblRecessie[Start])),1,NA())</f>
        <v>#N/A</v>
      </c>
      <c r="G3353" s="3">
        <f>tblAEX[[#This Row],[Close]]/INDEX(tblAEX[Close],MATCH(EDATE(tblAEX[[#This Row],[Datum]],-12),tblAEX[Datum]))-1</f>
        <v>6.3988186796283708E-2</v>
      </c>
      <c r="H3353" t="e">
        <f ca="1">IF(tblAEX[[#This Row],[Close]]=MinClose,tblAEX[[#This Row],[Close]],NA())</f>
        <v>#N/A</v>
      </c>
      <c r="I3353" t="e">
        <f ca="1">IF(tblAEX[[#This Row],[Close]]=MaxClose,tblAEX[[#This Row],[Close]],NA())</f>
        <v>#N/A</v>
      </c>
    </row>
    <row r="3354" spans="1:9" x14ac:dyDescent="0.25">
      <c r="A3354" s="1">
        <v>41312</v>
      </c>
      <c r="B3354">
        <v>346.7</v>
      </c>
      <c r="C3354">
        <v>347.4</v>
      </c>
      <c r="D3354">
        <v>343.7</v>
      </c>
      <c r="E3354">
        <v>343.7</v>
      </c>
      <c r="F3354" t="e">
        <f>IF(tblAEX[[#This Row],[Datum]]&lt;=INDEX(tblRecessie[Eind],MATCH(tblAEX[[#This Row],[Datum]],tblRecessie[Start])),1,NA())</f>
        <v>#N/A</v>
      </c>
      <c r="G3354" s="3">
        <f>tblAEX[[#This Row],[Close]]/INDEX(tblAEX[Close],MATCH(EDATE(tblAEX[[#This Row],[Datum]],-12),tblAEX[Datum]))-1</f>
        <v>5.4391508421020252E-2</v>
      </c>
      <c r="H3354" t="e">
        <f ca="1">IF(tblAEX[[#This Row],[Close]]=MinClose,tblAEX[[#This Row],[Close]],NA())</f>
        <v>#N/A</v>
      </c>
      <c r="I3354" t="e">
        <f ca="1">IF(tblAEX[[#This Row],[Close]]=MaxClose,tblAEX[[#This Row],[Close]],NA())</f>
        <v>#N/A</v>
      </c>
    </row>
    <row r="3355" spans="1:9" x14ac:dyDescent="0.25">
      <c r="A3355" s="1">
        <v>41313</v>
      </c>
      <c r="B3355">
        <v>344.56</v>
      </c>
      <c r="C3355">
        <v>345.96</v>
      </c>
      <c r="D3355">
        <v>343.66</v>
      </c>
      <c r="E3355">
        <v>345.13</v>
      </c>
      <c r="F3355" t="e">
        <f>IF(tblAEX[[#This Row],[Datum]]&lt;=INDEX(tblRecessie[Eind],MATCH(tblAEX[[#This Row],[Datum]],tblRecessie[Start])),1,NA())</f>
        <v>#N/A</v>
      </c>
      <c r="G3355" s="3">
        <f>tblAEX[[#This Row],[Close]]/INDEX(tblAEX[Close],MATCH(EDATE(tblAEX[[#This Row],[Datum]],-12),tblAEX[Datum]))-1</f>
        <v>6.0861279316386518E-2</v>
      </c>
      <c r="H3355" t="e">
        <f ca="1">IF(tblAEX[[#This Row],[Close]]=MinClose,tblAEX[[#This Row],[Close]],NA())</f>
        <v>#N/A</v>
      </c>
      <c r="I3355" t="e">
        <f ca="1">IF(tblAEX[[#This Row],[Close]]=MaxClose,tblAEX[[#This Row],[Close]],NA())</f>
        <v>#N/A</v>
      </c>
    </row>
    <row r="3356" spans="1:9" x14ac:dyDescent="0.25">
      <c r="A3356" s="1">
        <v>41316</v>
      </c>
      <c r="B3356">
        <v>345.97</v>
      </c>
      <c r="C3356">
        <v>346.36</v>
      </c>
      <c r="D3356">
        <v>344.55</v>
      </c>
      <c r="E3356">
        <v>344.99</v>
      </c>
      <c r="F3356" t="e">
        <f>IF(tblAEX[[#This Row],[Datum]]&lt;=INDEX(tblRecessie[Eind],MATCH(tblAEX[[#This Row],[Datum]],tblRecessie[Start])),1,NA())</f>
        <v>#N/A</v>
      </c>
      <c r="G3356" s="3">
        <f>tblAEX[[#This Row],[Close]]/INDEX(tblAEX[Close],MATCH(EDATE(tblAEX[[#This Row],[Datum]],-12),tblAEX[Datum]))-1</f>
        <v>7.7790621387734848E-2</v>
      </c>
      <c r="H3356" t="e">
        <f ca="1">IF(tblAEX[[#This Row],[Close]]=MinClose,tblAEX[[#This Row],[Close]],NA())</f>
        <v>#N/A</v>
      </c>
      <c r="I3356" t="e">
        <f ca="1">IF(tblAEX[[#This Row],[Close]]=MaxClose,tblAEX[[#This Row],[Close]],NA())</f>
        <v>#N/A</v>
      </c>
    </row>
    <row r="3357" spans="1:9" x14ac:dyDescent="0.25">
      <c r="A3357" s="1">
        <v>41317</v>
      </c>
      <c r="B3357">
        <v>344.62</v>
      </c>
      <c r="C3357">
        <v>346.2</v>
      </c>
      <c r="D3357">
        <v>343.52</v>
      </c>
      <c r="E3357">
        <v>346.2</v>
      </c>
      <c r="F3357" t="e">
        <f>IF(tblAEX[[#This Row],[Datum]]&lt;=INDEX(tblRecessie[Eind],MATCH(tblAEX[[#This Row],[Datum]],tblRecessie[Start])),1,NA())</f>
        <v>#N/A</v>
      </c>
      <c r="G3357" s="3">
        <f>tblAEX[[#This Row],[Close]]/INDEX(tblAEX[Close],MATCH(EDATE(tblAEX[[#This Row],[Datum]],-12),tblAEX[Datum]))-1</f>
        <v>8.1570808210190915E-2</v>
      </c>
      <c r="H3357" t="e">
        <f ca="1">IF(tblAEX[[#This Row],[Close]]=MinClose,tblAEX[[#This Row],[Close]],NA())</f>
        <v>#N/A</v>
      </c>
      <c r="I3357" t="e">
        <f ca="1">IF(tblAEX[[#This Row],[Close]]=MaxClose,tblAEX[[#This Row],[Close]],NA())</f>
        <v>#N/A</v>
      </c>
    </row>
    <row r="3358" spans="1:9" x14ac:dyDescent="0.25">
      <c r="A3358" s="1">
        <v>41318</v>
      </c>
      <c r="B3358">
        <v>346.36</v>
      </c>
      <c r="C3358">
        <v>347.3</v>
      </c>
      <c r="D3358">
        <v>344.95</v>
      </c>
      <c r="E3358">
        <v>345.83</v>
      </c>
      <c r="F3358" t="e">
        <f>IF(tblAEX[[#This Row],[Datum]]&lt;=INDEX(tblRecessie[Eind],MATCH(tblAEX[[#This Row],[Datum]],tblRecessie[Start])),1,NA())</f>
        <v>#N/A</v>
      </c>
      <c r="G3358" s="3">
        <f>tblAEX[[#This Row],[Close]]/INDEX(tblAEX[Close],MATCH(EDATE(tblAEX[[#This Row],[Datum]],-12),tblAEX[Datum]))-1</f>
        <v>7.1975450234028626E-2</v>
      </c>
      <c r="H3358" t="e">
        <f ca="1">IF(tblAEX[[#This Row],[Close]]=MinClose,tblAEX[[#This Row],[Close]],NA())</f>
        <v>#N/A</v>
      </c>
      <c r="I3358" t="e">
        <f ca="1">IF(tblAEX[[#This Row],[Close]]=MaxClose,tblAEX[[#This Row],[Close]],NA())</f>
        <v>#N/A</v>
      </c>
    </row>
    <row r="3359" spans="1:9" x14ac:dyDescent="0.25">
      <c r="A3359" s="1">
        <v>41319</v>
      </c>
      <c r="B3359">
        <v>345.57</v>
      </c>
      <c r="C3359">
        <v>346.74</v>
      </c>
      <c r="D3359">
        <v>344.04</v>
      </c>
      <c r="E3359">
        <v>345.84</v>
      </c>
      <c r="F3359" t="e">
        <f>IF(tblAEX[[#This Row],[Datum]]&lt;=INDEX(tblRecessie[Eind],MATCH(tblAEX[[#This Row],[Datum]],tblRecessie[Start])),1,NA())</f>
        <v>#N/A</v>
      </c>
      <c r="G3359" s="3">
        <f>tblAEX[[#This Row],[Close]]/INDEX(tblAEX[Close],MATCH(EDATE(tblAEX[[#This Row],[Datum]],-12),tblAEX[Datum]))-1</f>
        <v>7.4471059744617207E-2</v>
      </c>
      <c r="H3359" t="e">
        <f ca="1">IF(tblAEX[[#This Row],[Close]]=MinClose,tblAEX[[#This Row],[Close]],NA())</f>
        <v>#N/A</v>
      </c>
      <c r="I3359" t="e">
        <f ca="1">IF(tblAEX[[#This Row],[Close]]=MaxClose,tblAEX[[#This Row],[Close]],NA())</f>
        <v>#N/A</v>
      </c>
    </row>
    <row r="3360" spans="1:9" x14ac:dyDescent="0.25">
      <c r="A3360" s="1">
        <v>41320</v>
      </c>
      <c r="B3360">
        <v>345.54</v>
      </c>
      <c r="C3360">
        <v>346.23</v>
      </c>
      <c r="D3360">
        <v>343.34</v>
      </c>
      <c r="E3360">
        <v>343.45</v>
      </c>
      <c r="F3360" t="e">
        <f>IF(tblAEX[[#This Row],[Datum]]&lt;=INDEX(tblRecessie[Eind],MATCH(tblAEX[[#This Row],[Datum]],tblRecessie[Start])),1,NA())</f>
        <v>#N/A</v>
      </c>
      <c r="G3360" s="3">
        <f>tblAEX[[#This Row],[Close]]/INDEX(tblAEX[Close],MATCH(EDATE(tblAEX[[#This Row],[Datum]],-12),tblAEX[Datum]))-1</f>
        <v>6.3773771913522737E-2</v>
      </c>
      <c r="H3360" t="e">
        <f ca="1">IF(tblAEX[[#This Row],[Close]]=MinClose,tblAEX[[#This Row],[Close]],NA())</f>
        <v>#N/A</v>
      </c>
      <c r="I3360" t="e">
        <f ca="1">IF(tblAEX[[#This Row],[Close]]=MaxClose,tblAEX[[#This Row],[Close]],NA())</f>
        <v>#N/A</v>
      </c>
    </row>
    <row r="3361" spans="1:9" x14ac:dyDescent="0.25">
      <c r="A3361" s="1">
        <v>41323</v>
      </c>
      <c r="B3361">
        <v>343.22</v>
      </c>
      <c r="C3361">
        <v>343.47</v>
      </c>
      <c r="D3361">
        <v>342.31</v>
      </c>
      <c r="E3361">
        <v>343.23</v>
      </c>
      <c r="F3361" t="e">
        <f>IF(tblAEX[[#This Row],[Datum]]&lt;=INDEX(tblRecessie[Eind],MATCH(tblAEX[[#This Row],[Datum]],tblRecessie[Start])),1,NA())</f>
        <v>#N/A</v>
      </c>
      <c r="G3361" s="3">
        <f>tblAEX[[#This Row],[Close]]/INDEX(tblAEX[Close],MATCH(EDATE(tblAEX[[#This Row],[Datum]],-12),tblAEX[Datum]))-1</f>
        <v>4.6656298600311175E-2</v>
      </c>
      <c r="H3361" t="e">
        <f ca="1">IF(tblAEX[[#This Row],[Close]]=MinClose,tblAEX[[#This Row],[Close]],NA())</f>
        <v>#N/A</v>
      </c>
      <c r="I3361" t="e">
        <f ca="1">IF(tblAEX[[#This Row],[Close]]=MaxClose,tblAEX[[#This Row],[Close]],NA())</f>
        <v>#N/A</v>
      </c>
    </row>
    <row r="3362" spans="1:9" x14ac:dyDescent="0.25">
      <c r="A3362" s="1">
        <v>41324</v>
      </c>
      <c r="B3362">
        <v>342.82</v>
      </c>
      <c r="C3362">
        <v>348.14</v>
      </c>
      <c r="D3362">
        <v>342.5</v>
      </c>
      <c r="E3362">
        <v>347.63</v>
      </c>
      <c r="F3362" t="e">
        <f>IF(tblAEX[[#This Row],[Datum]]&lt;=INDEX(tblRecessie[Eind],MATCH(tblAEX[[#This Row],[Datum]],tblRecessie[Start])),1,NA())</f>
        <v>#N/A</v>
      </c>
      <c r="G3362" s="3">
        <f>tblAEX[[#This Row],[Close]]/INDEX(tblAEX[Close],MATCH(EDATE(tblAEX[[#This Row],[Datum]],-12),tblAEX[Datum]))-1</f>
        <v>6.0073796237001709E-2</v>
      </c>
      <c r="H3362" t="e">
        <f ca="1">IF(tblAEX[[#This Row],[Close]]=MinClose,tblAEX[[#This Row],[Close]],NA())</f>
        <v>#N/A</v>
      </c>
      <c r="I3362" t="e">
        <f ca="1">IF(tblAEX[[#This Row],[Close]]=MaxClose,tblAEX[[#This Row],[Close]],NA())</f>
        <v>#N/A</v>
      </c>
    </row>
    <row r="3363" spans="1:9" x14ac:dyDescent="0.25">
      <c r="A3363" s="1">
        <v>41325</v>
      </c>
      <c r="B3363">
        <v>346.76</v>
      </c>
      <c r="C3363">
        <v>347.02</v>
      </c>
      <c r="D3363">
        <v>342.95</v>
      </c>
      <c r="E3363">
        <v>343.61</v>
      </c>
      <c r="F3363" t="e">
        <f>IF(tblAEX[[#This Row],[Datum]]&lt;=INDEX(tblRecessie[Eind],MATCH(tblAEX[[#This Row],[Datum]],tblRecessie[Start])),1,NA())</f>
        <v>#N/A</v>
      </c>
      <c r="G3363" s="3">
        <f>tblAEX[[#This Row],[Close]]/INDEX(tblAEX[Close],MATCH(EDATE(tblAEX[[#This Row],[Datum]],-12),tblAEX[Datum]))-1</f>
        <v>3.3164952793312885E-2</v>
      </c>
      <c r="H3363" t="e">
        <f ca="1">IF(tblAEX[[#This Row],[Close]]=MinClose,tblAEX[[#This Row],[Close]],NA())</f>
        <v>#N/A</v>
      </c>
      <c r="I3363" t="e">
        <f ca="1">IF(tblAEX[[#This Row],[Close]]=MaxClose,tblAEX[[#This Row],[Close]],NA())</f>
        <v>#N/A</v>
      </c>
    </row>
    <row r="3364" spans="1:9" x14ac:dyDescent="0.25">
      <c r="A3364" s="1">
        <v>41326</v>
      </c>
      <c r="B3364">
        <v>341.01</v>
      </c>
      <c r="C3364">
        <v>341.17</v>
      </c>
      <c r="D3364">
        <v>335.53</v>
      </c>
      <c r="E3364">
        <v>336.38</v>
      </c>
      <c r="F3364" t="e">
        <f>IF(tblAEX[[#This Row],[Datum]]&lt;=INDEX(tblRecessie[Eind],MATCH(tblAEX[[#This Row],[Datum]],tblRecessie[Start])),1,NA())</f>
        <v>#N/A</v>
      </c>
      <c r="G3364" s="3">
        <f>tblAEX[[#This Row],[Close]]/INDEX(tblAEX[Close],MATCH(EDATE(tblAEX[[#This Row],[Datum]],-12),tblAEX[Datum]))-1</f>
        <v>1.7760430849293574E-2</v>
      </c>
      <c r="H3364" t="e">
        <f ca="1">IF(tblAEX[[#This Row],[Close]]=MinClose,tblAEX[[#This Row],[Close]],NA())</f>
        <v>#N/A</v>
      </c>
      <c r="I3364" t="e">
        <f ca="1">IF(tblAEX[[#This Row],[Close]]=MaxClose,tblAEX[[#This Row],[Close]],NA())</f>
        <v>#N/A</v>
      </c>
    </row>
    <row r="3365" spans="1:9" x14ac:dyDescent="0.25">
      <c r="A3365" s="1">
        <v>41327</v>
      </c>
      <c r="B3365">
        <v>337.4</v>
      </c>
      <c r="C3365">
        <v>340.63</v>
      </c>
      <c r="D3365">
        <v>337.17</v>
      </c>
      <c r="E3365">
        <v>339.87</v>
      </c>
      <c r="F3365" t="e">
        <f>IF(tblAEX[[#This Row],[Datum]]&lt;=INDEX(tblRecessie[Eind],MATCH(tblAEX[[#This Row],[Datum]],tblRecessie[Start])),1,NA())</f>
        <v>#N/A</v>
      </c>
      <c r="G3365" s="3">
        <f>tblAEX[[#This Row],[Close]]/INDEX(tblAEX[Close],MATCH(EDATE(tblAEX[[#This Row],[Datum]],-12),tblAEX[Datum]))-1</f>
        <v>4.0089359488325149E-2</v>
      </c>
      <c r="H3365" t="e">
        <f ca="1">IF(tblAEX[[#This Row],[Close]]=MinClose,tblAEX[[#This Row],[Close]],NA())</f>
        <v>#N/A</v>
      </c>
      <c r="I3365" t="e">
        <f ca="1">IF(tblAEX[[#This Row],[Close]]=MaxClose,tblAEX[[#This Row],[Close]],NA())</f>
        <v>#N/A</v>
      </c>
    </row>
    <row r="3366" spans="1:9" x14ac:dyDescent="0.25">
      <c r="A3366" s="1">
        <v>41330</v>
      </c>
      <c r="B3366">
        <v>341.01</v>
      </c>
      <c r="C3366">
        <v>343.94</v>
      </c>
      <c r="D3366">
        <v>338.79</v>
      </c>
      <c r="E3366">
        <v>340.26</v>
      </c>
      <c r="F3366" t="e">
        <f>IF(tblAEX[[#This Row],[Datum]]&lt;=INDEX(tblRecessie[Eind],MATCH(tblAEX[[#This Row],[Datum]],tblRecessie[Start])),1,NA())</f>
        <v>#N/A</v>
      </c>
      <c r="G3366" s="3">
        <f>tblAEX[[#This Row],[Close]]/INDEX(tblAEX[Close],MATCH(EDATE(tblAEX[[#This Row],[Datum]],-12),tblAEX[Datum]))-1</f>
        <v>4.724385214367044E-2</v>
      </c>
      <c r="H3366" t="e">
        <f ca="1">IF(tblAEX[[#This Row],[Close]]=MinClose,tblAEX[[#This Row],[Close]],NA())</f>
        <v>#N/A</v>
      </c>
      <c r="I3366" t="e">
        <f ca="1">IF(tblAEX[[#This Row],[Close]]=MaxClose,tblAEX[[#This Row],[Close]],NA())</f>
        <v>#N/A</v>
      </c>
    </row>
    <row r="3367" spans="1:9" x14ac:dyDescent="0.25">
      <c r="A3367" s="1">
        <v>41331</v>
      </c>
      <c r="B3367">
        <v>332.99</v>
      </c>
      <c r="C3367">
        <v>337.72</v>
      </c>
      <c r="D3367">
        <v>332.99</v>
      </c>
      <c r="E3367">
        <v>335.29</v>
      </c>
      <c r="F3367" t="e">
        <f>IF(tblAEX[[#This Row],[Datum]]&lt;=INDEX(tblRecessie[Eind],MATCH(tblAEX[[#This Row],[Datum]],tblRecessie[Start])),1,NA())</f>
        <v>#N/A</v>
      </c>
      <c r="G3367" s="3">
        <f>tblAEX[[#This Row],[Close]]/INDEX(tblAEX[Close],MATCH(EDATE(tblAEX[[#This Row],[Datum]],-12),tblAEX[Datum]))-1</f>
        <v>3.1947308485426706E-2</v>
      </c>
      <c r="H3367" t="e">
        <f ca="1">IF(tblAEX[[#This Row],[Close]]=MinClose,tblAEX[[#This Row],[Close]],NA())</f>
        <v>#N/A</v>
      </c>
      <c r="I3367" t="e">
        <f ca="1">IF(tblAEX[[#This Row],[Close]]=MaxClose,tblAEX[[#This Row],[Close]],NA())</f>
        <v>#N/A</v>
      </c>
    </row>
    <row r="3368" spans="1:9" x14ac:dyDescent="0.25">
      <c r="A3368" s="1">
        <v>41332</v>
      </c>
      <c r="B3368">
        <v>336.74</v>
      </c>
      <c r="C3368">
        <v>337.69</v>
      </c>
      <c r="D3368">
        <v>333.16</v>
      </c>
      <c r="E3368">
        <v>337.37</v>
      </c>
      <c r="F3368" t="e">
        <f>IF(tblAEX[[#This Row],[Datum]]&lt;=INDEX(tblRecessie[Eind],MATCH(tblAEX[[#This Row],[Datum]],tblRecessie[Start])),1,NA())</f>
        <v>#N/A</v>
      </c>
      <c r="G3368" s="3">
        <f>tblAEX[[#This Row],[Close]]/INDEX(tblAEX[Close],MATCH(EDATE(tblAEX[[#This Row],[Datum]],-12),tblAEX[Datum]))-1</f>
        <v>3.8125423102960188E-2</v>
      </c>
      <c r="H3368" t="e">
        <f ca="1">IF(tblAEX[[#This Row],[Close]]=MinClose,tblAEX[[#This Row],[Close]],NA())</f>
        <v>#N/A</v>
      </c>
      <c r="I3368" t="e">
        <f ca="1">IF(tblAEX[[#This Row],[Close]]=MaxClose,tblAEX[[#This Row],[Close]],NA())</f>
        <v>#N/A</v>
      </c>
    </row>
    <row r="3369" spans="1:9" x14ac:dyDescent="0.25">
      <c r="A3369" s="1">
        <v>41333</v>
      </c>
      <c r="B3369">
        <v>338.75</v>
      </c>
      <c r="C3369">
        <v>340.82</v>
      </c>
      <c r="D3369">
        <v>337.96</v>
      </c>
      <c r="E3369">
        <v>340.53</v>
      </c>
      <c r="F3369" t="e">
        <f>IF(tblAEX[[#This Row],[Datum]]&lt;=INDEX(tblRecessie[Eind],MATCH(tblAEX[[#This Row],[Datum]],tblRecessie[Start])),1,NA())</f>
        <v>#N/A</v>
      </c>
      <c r="G3369" s="3">
        <f>tblAEX[[#This Row],[Close]]/INDEX(tblAEX[Close],MATCH(EDATE(tblAEX[[#This Row],[Datum]],-12),tblAEX[Datum]))-1</f>
        <v>4.6014437106435047E-2</v>
      </c>
      <c r="H3369" t="e">
        <f ca="1">IF(tblAEX[[#This Row],[Close]]=MinClose,tblAEX[[#This Row],[Close]],NA())</f>
        <v>#N/A</v>
      </c>
      <c r="I3369" t="e">
        <f ca="1">IF(tblAEX[[#This Row],[Close]]=MaxClose,tblAEX[[#This Row],[Close]],NA())</f>
        <v>#N/A</v>
      </c>
    </row>
    <row r="3370" spans="1:9" x14ac:dyDescent="0.25">
      <c r="A3370" s="1">
        <v>41334</v>
      </c>
      <c r="B3370">
        <v>339.71</v>
      </c>
      <c r="C3370">
        <v>340.83</v>
      </c>
      <c r="D3370">
        <v>336.5</v>
      </c>
      <c r="E3370">
        <v>339.73</v>
      </c>
      <c r="F3370" t="e">
        <f>IF(tblAEX[[#This Row],[Datum]]&lt;=INDEX(tblRecessie[Eind],MATCH(tblAEX[[#This Row],[Datum]],tblRecessie[Start])),1,NA())</f>
        <v>#N/A</v>
      </c>
      <c r="G3370" s="3">
        <f>tblAEX[[#This Row],[Close]]/INDEX(tblAEX[Close],MATCH(EDATE(tblAEX[[#This Row],[Datum]],-12),tblAEX[Datum]))-1</f>
        <v>4.0361353544633216E-2</v>
      </c>
      <c r="H3370" t="e">
        <f ca="1">IF(tblAEX[[#This Row],[Close]]=MinClose,tblAEX[[#This Row],[Close]],NA())</f>
        <v>#N/A</v>
      </c>
      <c r="I3370" t="e">
        <f ca="1">IF(tblAEX[[#This Row],[Close]]=MaxClose,tblAEX[[#This Row],[Close]],NA())</f>
        <v>#N/A</v>
      </c>
    </row>
    <row r="3371" spans="1:9" x14ac:dyDescent="0.25">
      <c r="A3371" s="1">
        <v>41337</v>
      </c>
      <c r="B3371">
        <v>337.91</v>
      </c>
      <c r="C3371">
        <v>340.08</v>
      </c>
      <c r="D3371">
        <v>337.51</v>
      </c>
      <c r="E3371">
        <v>339.58</v>
      </c>
      <c r="F3371" t="e">
        <f>IF(tblAEX[[#This Row],[Datum]]&lt;=INDEX(tblRecessie[Eind],MATCH(tblAEX[[#This Row],[Datum]],tblRecessie[Start])),1,NA())</f>
        <v>#N/A</v>
      </c>
      <c r="G3371" s="3">
        <f>tblAEX[[#This Row],[Close]]/INDEX(tblAEX[Close],MATCH(EDATE(tblAEX[[#This Row],[Datum]],-12),tblAEX[Datum]))-1</f>
        <v>3.5778557267042821E-2</v>
      </c>
      <c r="H3371" t="e">
        <f ca="1">IF(tblAEX[[#This Row],[Close]]=MinClose,tblAEX[[#This Row],[Close]],NA())</f>
        <v>#N/A</v>
      </c>
      <c r="I3371" t="e">
        <f ca="1">IF(tblAEX[[#This Row],[Close]]=MaxClose,tblAEX[[#This Row],[Close]],NA())</f>
        <v>#N/A</v>
      </c>
    </row>
    <row r="3372" spans="1:9" x14ac:dyDescent="0.25">
      <c r="A3372" s="1">
        <v>41338</v>
      </c>
      <c r="B3372">
        <v>341.48</v>
      </c>
      <c r="C3372">
        <v>347.23</v>
      </c>
      <c r="D3372">
        <v>341.36</v>
      </c>
      <c r="E3372">
        <v>346.5</v>
      </c>
      <c r="F3372" t="e">
        <f>IF(tblAEX[[#This Row],[Datum]]&lt;=INDEX(tblRecessie[Eind],MATCH(tblAEX[[#This Row],[Datum]],tblRecessie[Start])),1,NA())</f>
        <v>#N/A</v>
      </c>
      <c r="G3372" s="3">
        <f>tblAEX[[#This Row],[Close]]/INDEX(tblAEX[Close],MATCH(EDATE(tblAEX[[#This Row],[Datum]],-12),tblAEX[Datum]))-1</f>
        <v>6.4058469475494428E-2</v>
      </c>
      <c r="H3372" t="e">
        <f ca="1">IF(tblAEX[[#This Row],[Close]]=MinClose,tblAEX[[#This Row],[Close]],NA())</f>
        <v>#N/A</v>
      </c>
      <c r="I3372" t="e">
        <f ca="1">IF(tblAEX[[#This Row],[Close]]=MaxClose,tblAEX[[#This Row],[Close]],NA())</f>
        <v>#N/A</v>
      </c>
    </row>
    <row r="3373" spans="1:9" x14ac:dyDescent="0.25">
      <c r="A3373" s="1">
        <v>41339</v>
      </c>
      <c r="B3373">
        <v>346.33</v>
      </c>
      <c r="C3373">
        <v>349.08</v>
      </c>
      <c r="D3373">
        <v>346.13</v>
      </c>
      <c r="E3373">
        <v>347.36</v>
      </c>
      <c r="F3373" t="e">
        <f>IF(tblAEX[[#This Row],[Datum]]&lt;=INDEX(tblRecessie[Eind],MATCH(tblAEX[[#This Row],[Datum]],tblRecessie[Start])),1,NA())</f>
        <v>#N/A</v>
      </c>
      <c r="G3373" s="3">
        <f>tblAEX[[#This Row],[Close]]/INDEX(tblAEX[Close],MATCH(EDATE(tblAEX[[#This Row],[Datum]],-12),tblAEX[Datum]))-1</f>
        <v>9.3943879318489687E-2</v>
      </c>
      <c r="H3373" t="e">
        <f ca="1">IF(tblAEX[[#This Row],[Close]]=MinClose,tblAEX[[#This Row],[Close]],NA())</f>
        <v>#N/A</v>
      </c>
      <c r="I3373" t="e">
        <f ca="1">IF(tblAEX[[#This Row],[Close]]=MaxClose,tblAEX[[#This Row],[Close]],NA())</f>
        <v>#N/A</v>
      </c>
    </row>
    <row r="3374" spans="1:9" x14ac:dyDescent="0.25">
      <c r="A3374" s="1">
        <v>41340</v>
      </c>
      <c r="B3374">
        <v>347.95</v>
      </c>
      <c r="C3374">
        <v>349.43</v>
      </c>
      <c r="D3374">
        <v>347.48</v>
      </c>
      <c r="E3374">
        <v>347.87</v>
      </c>
      <c r="F3374" t="e">
        <f>IF(tblAEX[[#This Row],[Datum]]&lt;=INDEX(tblRecessie[Eind],MATCH(tblAEX[[#This Row],[Datum]],tblRecessie[Start])),1,NA())</f>
        <v>#N/A</v>
      </c>
      <c r="G3374" s="3">
        <f>tblAEX[[#This Row],[Close]]/INDEX(tblAEX[Close],MATCH(EDATE(tblAEX[[#This Row],[Datum]],-12),tblAEX[Datum]))-1</f>
        <v>8.83181078713553E-2</v>
      </c>
      <c r="H3374" t="e">
        <f ca="1">IF(tblAEX[[#This Row],[Close]]=MinClose,tblAEX[[#This Row],[Close]],NA())</f>
        <v>#N/A</v>
      </c>
      <c r="I3374" t="e">
        <f ca="1">IF(tblAEX[[#This Row],[Close]]=MaxClose,tblAEX[[#This Row],[Close]],NA())</f>
        <v>#N/A</v>
      </c>
    </row>
    <row r="3375" spans="1:9" x14ac:dyDescent="0.25">
      <c r="A3375" s="1">
        <v>41341</v>
      </c>
      <c r="B3375">
        <v>349.42</v>
      </c>
      <c r="C3375">
        <v>352.94</v>
      </c>
      <c r="D3375">
        <v>349.15</v>
      </c>
      <c r="E3375">
        <v>352.43</v>
      </c>
      <c r="F3375" t="e">
        <f>IF(tblAEX[[#This Row],[Datum]]&lt;=INDEX(tblRecessie[Eind],MATCH(tblAEX[[#This Row],[Datum]],tblRecessie[Start])),1,NA())</f>
        <v>#N/A</v>
      </c>
      <c r="G3375" s="3">
        <f>tblAEX[[#This Row],[Close]]/INDEX(tblAEX[Close],MATCH(EDATE(tblAEX[[#This Row],[Datum]],-12),tblAEX[Datum]))-1</f>
        <v>8.4033096490418568E-2</v>
      </c>
      <c r="H3375" t="e">
        <f ca="1">IF(tblAEX[[#This Row],[Close]]=MinClose,tblAEX[[#This Row],[Close]],NA())</f>
        <v>#N/A</v>
      </c>
      <c r="I3375" t="e">
        <f ca="1">IF(tblAEX[[#This Row],[Close]]=MaxClose,tblAEX[[#This Row],[Close]],NA())</f>
        <v>#N/A</v>
      </c>
    </row>
    <row r="3376" spans="1:9" x14ac:dyDescent="0.25">
      <c r="A3376" s="1">
        <v>41344</v>
      </c>
      <c r="B3376">
        <v>351.43</v>
      </c>
      <c r="C3376">
        <v>351.95</v>
      </c>
      <c r="D3376">
        <v>350.76</v>
      </c>
      <c r="E3376">
        <v>351.56</v>
      </c>
      <c r="F3376" t="e">
        <f>IF(tblAEX[[#This Row],[Datum]]&lt;=INDEX(tblRecessie[Eind],MATCH(tblAEX[[#This Row],[Datum]],tblRecessie[Start])),1,NA())</f>
        <v>#N/A</v>
      </c>
      <c r="G3376" s="3">
        <f>tblAEX[[#This Row],[Close]]/INDEX(tblAEX[Close],MATCH(EDATE(tblAEX[[#This Row],[Datum]],-12),tblAEX[Datum]))-1</f>
        <v>7.8305677391651063E-2</v>
      </c>
      <c r="H3376" t="e">
        <f ca="1">IF(tblAEX[[#This Row],[Close]]=MinClose,tblAEX[[#This Row],[Close]],NA())</f>
        <v>#N/A</v>
      </c>
      <c r="I3376" t="e">
        <f ca="1">IF(tblAEX[[#This Row],[Close]]=MaxClose,tblAEX[[#This Row],[Close]],NA())</f>
        <v>#N/A</v>
      </c>
    </row>
    <row r="3377" spans="1:9" x14ac:dyDescent="0.25">
      <c r="A3377" s="1">
        <v>41345</v>
      </c>
      <c r="B3377">
        <v>351.17</v>
      </c>
      <c r="C3377">
        <v>352.91</v>
      </c>
      <c r="D3377">
        <v>351.16</v>
      </c>
      <c r="E3377">
        <v>352.06</v>
      </c>
      <c r="F3377" t="e">
        <f>IF(tblAEX[[#This Row],[Datum]]&lt;=INDEX(tblRecessie[Eind],MATCH(tblAEX[[#This Row],[Datum]],tblRecessie[Start])),1,NA())</f>
        <v>#N/A</v>
      </c>
      <c r="G3377" s="3">
        <f>tblAEX[[#This Row],[Close]]/INDEX(tblAEX[Close],MATCH(EDATE(tblAEX[[#This Row],[Datum]],-12),tblAEX[Datum]))-1</f>
        <v>7.9607482367371807E-2</v>
      </c>
      <c r="H3377" t="e">
        <f ca="1">IF(tblAEX[[#This Row],[Close]]=MinClose,tblAEX[[#This Row],[Close]],NA())</f>
        <v>#N/A</v>
      </c>
      <c r="I3377" t="e">
        <f ca="1">IF(tblAEX[[#This Row],[Close]]=MaxClose,tblAEX[[#This Row],[Close]],NA())</f>
        <v>#N/A</v>
      </c>
    </row>
    <row r="3378" spans="1:9" x14ac:dyDescent="0.25">
      <c r="A3378" s="1">
        <v>41346</v>
      </c>
      <c r="B3378">
        <v>351.76</v>
      </c>
      <c r="C3378">
        <v>352.18</v>
      </c>
      <c r="D3378">
        <v>350.83</v>
      </c>
      <c r="E3378">
        <v>352.02</v>
      </c>
      <c r="F3378" t="e">
        <f>IF(tblAEX[[#This Row],[Datum]]&lt;=INDEX(tblRecessie[Eind],MATCH(tblAEX[[#This Row],[Datum]],tblRecessie[Start])),1,NA())</f>
        <v>#N/A</v>
      </c>
      <c r="G3378" s="3">
        <f>tblAEX[[#This Row],[Close]]/INDEX(tblAEX[Close],MATCH(EDATE(tblAEX[[#This Row],[Datum]],-12),tblAEX[Datum]))-1</f>
        <v>6.1932486651181007E-2</v>
      </c>
      <c r="H3378" t="e">
        <f ca="1">IF(tblAEX[[#This Row],[Close]]=MinClose,tblAEX[[#This Row],[Close]],NA())</f>
        <v>#N/A</v>
      </c>
      <c r="I3378" t="e">
        <f ca="1">IF(tblAEX[[#This Row],[Close]]=MaxClose,tblAEX[[#This Row],[Close]],NA())</f>
        <v>#N/A</v>
      </c>
    </row>
    <row r="3379" spans="1:9" x14ac:dyDescent="0.25">
      <c r="A3379" s="1">
        <v>41347</v>
      </c>
      <c r="B3379">
        <v>353.15</v>
      </c>
      <c r="C3379">
        <v>355.85</v>
      </c>
      <c r="D3379">
        <v>352.6</v>
      </c>
      <c r="E3379">
        <v>355.85</v>
      </c>
      <c r="F3379" t="e">
        <f>IF(tblAEX[[#This Row],[Datum]]&lt;=INDEX(tblRecessie[Eind],MATCH(tblAEX[[#This Row],[Datum]],tblRecessie[Start])),1,NA())</f>
        <v>#N/A</v>
      </c>
      <c r="G3379" s="3">
        <f>tblAEX[[#This Row],[Close]]/INDEX(tblAEX[Close],MATCH(EDATE(tblAEX[[#This Row],[Datum]],-12),tblAEX[Datum]))-1</f>
        <v>6.7977190876350679E-2</v>
      </c>
      <c r="H3379" t="e">
        <f ca="1">IF(tblAEX[[#This Row],[Close]]=MinClose,tblAEX[[#This Row],[Close]],NA())</f>
        <v>#N/A</v>
      </c>
      <c r="I3379" t="e">
        <f ca="1">IF(tblAEX[[#This Row],[Close]]=MaxClose,tblAEX[[#This Row],[Close]],NA())</f>
        <v>#N/A</v>
      </c>
    </row>
    <row r="3380" spans="1:9" x14ac:dyDescent="0.25">
      <c r="A3380" s="1">
        <v>41348</v>
      </c>
      <c r="B3380">
        <v>356.16</v>
      </c>
      <c r="C3380">
        <v>356.16</v>
      </c>
      <c r="D3380">
        <v>352.67</v>
      </c>
      <c r="E3380">
        <v>353.58</v>
      </c>
      <c r="F3380" t="e">
        <f>IF(tblAEX[[#This Row],[Datum]]&lt;=INDEX(tblRecessie[Eind],MATCH(tblAEX[[#This Row],[Datum]],tblRecessie[Start])),1,NA())</f>
        <v>#N/A</v>
      </c>
      <c r="G3380" s="3">
        <f>tblAEX[[#This Row],[Close]]/INDEX(tblAEX[Close],MATCH(EDATE(tblAEX[[#This Row],[Datum]],-12),tblAEX[Datum]))-1</f>
        <v>5.5147717099373272E-2</v>
      </c>
      <c r="H3380" t="e">
        <f ca="1">IF(tblAEX[[#This Row],[Close]]=MinClose,tblAEX[[#This Row],[Close]],NA())</f>
        <v>#N/A</v>
      </c>
      <c r="I3380" t="e">
        <f ca="1">IF(tblAEX[[#This Row],[Close]]=MaxClose,tblAEX[[#This Row],[Close]],NA())</f>
        <v>#N/A</v>
      </c>
    </row>
    <row r="3381" spans="1:9" x14ac:dyDescent="0.25">
      <c r="A3381" s="1">
        <v>41351</v>
      </c>
      <c r="B3381">
        <v>348.57</v>
      </c>
      <c r="C3381">
        <v>353.32</v>
      </c>
      <c r="D3381">
        <v>348.57</v>
      </c>
      <c r="E3381">
        <v>353.01</v>
      </c>
      <c r="F3381" t="e">
        <f>IF(tblAEX[[#This Row],[Datum]]&lt;=INDEX(tblRecessie[Eind],MATCH(tblAEX[[#This Row],[Datum]],tblRecessie[Start])),1,NA())</f>
        <v>#N/A</v>
      </c>
      <c r="G3381" s="3">
        <f>tblAEX[[#This Row],[Close]]/INDEX(tblAEX[Close],MATCH(EDATE(tblAEX[[#This Row],[Datum]],-12),tblAEX[Datum]))-1</f>
        <v>5.0093702590950917E-2</v>
      </c>
      <c r="H3381" t="e">
        <f ca="1">IF(tblAEX[[#This Row],[Close]]=MinClose,tblAEX[[#This Row],[Close]],NA())</f>
        <v>#N/A</v>
      </c>
      <c r="I3381" t="e">
        <f ca="1">IF(tblAEX[[#This Row],[Close]]=MaxClose,tblAEX[[#This Row],[Close]],NA())</f>
        <v>#N/A</v>
      </c>
    </row>
    <row r="3382" spans="1:9" x14ac:dyDescent="0.25">
      <c r="A3382" s="1">
        <v>41352</v>
      </c>
      <c r="B3382">
        <v>352.23</v>
      </c>
      <c r="C3382">
        <v>354.33</v>
      </c>
      <c r="D3382">
        <v>350.54</v>
      </c>
      <c r="E3382">
        <v>352.05</v>
      </c>
      <c r="F3382" t="e">
        <f>IF(tblAEX[[#This Row],[Datum]]&lt;=INDEX(tblRecessie[Eind],MATCH(tblAEX[[#This Row],[Datum]],tblRecessie[Start])),1,NA())</f>
        <v>#N/A</v>
      </c>
      <c r="G3382" s="3">
        <f>tblAEX[[#This Row],[Close]]/INDEX(tblAEX[Close],MATCH(EDATE(tblAEX[[#This Row],[Datum]],-12),tblAEX[Datum]))-1</f>
        <v>4.7393787932881182E-2</v>
      </c>
      <c r="H3382" t="e">
        <f ca="1">IF(tblAEX[[#This Row],[Close]]=MinClose,tblAEX[[#This Row],[Close]],NA())</f>
        <v>#N/A</v>
      </c>
      <c r="I3382" t="e">
        <f ca="1">IF(tblAEX[[#This Row],[Close]]=MaxClose,tblAEX[[#This Row],[Close]],NA())</f>
        <v>#N/A</v>
      </c>
    </row>
    <row r="3383" spans="1:9" x14ac:dyDescent="0.25">
      <c r="A3383" s="1">
        <v>41353</v>
      </c>
      <c r="B3383">
        <v>353.76</v>
      </c>
      <c r="C3383">
        <v>355.33</v>
      </c>
      <c r="D3383">
        <v>353.34</v>
      </c>
      <c r="E3383">
        <v>354.37</v>
      </c>
      <c r="F3383" t="e">
        <f>IF(tblAEX[[#This Row],[Datum]]&lt;=INDEX(tblRecessie[Eind],MATCH(tblAEX[[#This Row],[Datum]],tblRecessie[Start])),1,NA())</f>
        <v>#N/A</v>
      </c>
      <c r="G3383" s="3">
        <f>tblAEX[[#This Row],[Close]]/INDEX(tblAEX[Close],MATCH(EDATE(tblAEX[[#This Row],[Datum]],-12),tblAEX[Datum]))-1</f>
        <v>6.7218792350549617E-2</v>
      </c>
      <c r="H3383" t="e">
        <f ca="1">IF(tblAEX[[#This Row],[Close]]=MinClose,tblAEX[[#This Row],[Close]],NA())</f>
        <v>#N/A</v>
      </c>
      <c r="I3383" t="e">
        <f ca="1">IF(tblAEX[[#This Row],[Close]]=MaxClose,tblAEX[[#This Row],[Close]],NA())</f>
        <v>#N/A</v>
      </c>
    </row>
    <row r="3384" spans="1:9" x14ac:dyDescent="0.25">
      <c r="A3384" s="1">
        <v>41354</v>
      </c>
      <c r="B3384">
        <v>354.25</v>
      </c>
      <c r="C3384">
        <v>354.25</v>
      </c>
      <c r="D3384">
        <v>351.33</v>
      </c>
      <c r="E3384">
        <v>352.41</v>
      </c>
      <c r="F3384" t="e">
        <f>IF(tblAEX[[#This Row],[Datum]]&lt;=INDEX(tblRecessie[Eind],MATCH(tblAEX[[#This Row],[Datum]],tblRecessie[Start])),1,NA())</f>
        <v>#N/A</v>
      </c>
      <c r="G3384" s="3">
        <f>tblAEX[[#This Row],[Close]]/INDEX(tblAEX[Close],MATCH(EDATE(tblAEX[[#This Row],[Datum]],-12),tblAEX[Datum]))-1</f>
        <v>6.5390894249954812E-2</v>
      </c>
      <c r="H3384" t="e">
        <f ca="1">IF(tblAEX[[#This Row],[Close]]=MinClose,tblAEX[[#This Row],[Close]],NA())</f>
        <v>#N/A</v>
      </c>
      <c r="I3384" t="e">
        <f ca="1">IF(tblAEX[[#This Row],[Close]]=MaxClose,tblAEX[[#This Row],[Close]],NA())</f>
        <v>#N/A</v>
      </c>
    </row>
    <row r="3385" spans="1:9" x14ac:dyDescent="0.25">
      <c r="A3385" s="1">
        <v>41355</v>
      </c>
      <c r="B3385">
        <v>351</v>
      </c>
      <c r="C3385">
        <v>353.15</v>
      </c>
      <c r="D3385">
        <v>349.55</v>
      </c>
      <c r="E3385">
        <v>350.74</v>
      </c>
      <c r="F3385" t="e">
        <f>IF(tblAEX[[#This Row],[Datum]]&lt;=INDEX(tblRecessie[Eind],MATCH(tblAEX[[#This Row],[Datum]],tblRecessie[Start])),1,NA())</f>
        <v>#N/A</v>
      </c>
      <c r="G3385" s="3">
        <f>tblAEX[[#This Row],[Close]]/INDEX(tblAEX[Close],MATCH(EDATE(tblAEX[[#This Row],[Datum]],-12),tblAEX[Datum]))-1</f>
        <v>7.2861862229291585E-2</v>
      </c>
      <c r="H3385" t="e">
        <f ca="1">IF(tblAEX[[#This Row],[Close]]=MinClose,tblAEX[[#This Row],[Close]],NA())</f>
        <v>#N/A</v>
      </c>
      <c r="I3385" t="e">
        <f ca="1">IF(tblAEX[[#This Row],[Close]]=MaxClose,tblAEX[[#This Row],[Close]],NA())</f>
        <v>#N/A</v>
      </c>
    </row>
    <row r="3386" spans="1:9" x14ac:dyDescent="0.25">
      <c r="A3386" s="1">
        <v>41358</v>
      </c>
      <c r="B3386">
        <v>354.04</v>
      </c>
      <c r="C3386">
        <v>354.71</v>
      </c>
      <c r="D3386">
        <v>347.85</v>
      </c>
      <c r="E3386">
        <v>348.72</v>
      </c>
      <c r="F3386" t="e">
        <f>IF(tblAEX[[#This Row],[Datum]]&lt;=INDEX(tblRecessie[Eind],MATCH(tblAEX[[#This Row],[Datum]],tblRecessie[Start])),1,NA())</f>
        <v>#N/A</v>
      </c>
      <c r="G3386" s="3">
        <f>tblAEX[[#This Row],[Close]]/INDEX(tblAEX[Close],MATCH(EDATE(tblAEX[[#This Row],[Datum]],-12),tblAEX[Datum]))-1</f>
        <v>6.9070173825071413E-2</v>
      </c>
      <c r="H3386" t="e">
        <f ca="1">IF(tblAEX[[#This Row],[Close]]=MinClose,tblAEX[[#This Row],[Close]],NA())</f>
        <v>#N/A</v>
      </c>
      <c r="I3386" t="e">
        <f ca="1">IF(tblAEX[[#This Row],[Close]]=MaxClose,tblAEX[[#This Row],[Close]],NA())</f>
        <v>#N/A</v>
      </c>
    </row>
    <row r="3387" spans="1:9" x14ac:dyDescent="0.25">
      <c r="A3387" s="1">
        <v>41359</v>
      </c>
      <c r="B3387">
        <v>349.65</v>
      </c>
      <c r="C3387">
        <v>350.07</v>
      </c>
      <c r="D3387">
        <v>347.98</v>
      </c>
      <c r="E3387">
        <v>349.27</v>
      </c>
      <c r="F3387" t="e">
        <f>IF(tblAEX[[#This Row],[Datum]]&lt;=INDEX(tblRecessie[Eind],MATCH(tblAEX[[#This Row],[Datum]],tblRecessie[Start])),1,NA())</f>
        <v>#N/A</v>
      </c>
      <c r="G3387" s="3">
        <f>tblAEX[[#This Row],[Close]]/INDEX(tblAEX[Close],MATCH(EDATE(tblAEX[[#This Row],[Datum]],-12),tblAEX[Datum]))-1</f>
        <v>5.7656784665233163E-2</v>
      </c>
      <c r="H3387" t="e">
        <f ca="1">IF(tblAEX[[#This Row],[Close]]=MinClose,tblAEX[[#This Row],[Close]],NA())</f>
        <v>#N/A</v>
      </c>
      <c r="I3387" t="e">
        <f ca="1">IF(tblAEX[[#This Row],[Close]]=MaxClose,tblAEX[[#This Row],[Close]],NA())</f>
        <v>#N/A</v>
      </c>
    </row>
    <row r="3388" spans="1:9" x14ac:dyDescent="0.25">
      <c r="A3388" s="1">
        <v>41360</v>
      </c>
      <c r="B3388">
        <v>350.63</v>
      </c>
      <c r="C3388">
        <v>350.69</v>
      </c>
      <c r="D3388">
        <v>344.81</v>
      </c>
      <c r="E3388">
        <v>346.16</v>
      </c>
      <c r="F3388" t="e">
        <f>IF(tblAEX[[#This Row],[Datum]]&lt;=INDEX(tblRecessie[Eind],MATCH(tblAEX[[#This Row],[Datum]],tblRecessie[Start])),1,NA())</f>
        <v>#N/A</v>
      </c>
      <c r="G3388" s="3">
        <f>tblAEX[[#This Row],[Close]]/INDEX(tblAEX[Close],MATCH(EDATE(tblAEX[[#This Row],[Datum]],-12),tblAEX[Datum]))-1</f>
        <v>5.2190036171312348E-2</v>
      </c>
      <c r="H3388" t="e">
        <f ca="1">IF(tblAEX[[#This Row],[Close]]=MinClose,tblAEX[[#This Row],[Close]],NA())</f>
        <v>#N/A</v>
      </c>
      <c r="I3388" t="e">
        <f ca="1">IF(tblAEX[[#This Row],[Close]]=MaxClose,tblAEX[[#This Row],[Close]],NA())</f>
        <v>#N/A</v>
      </c>
    </row>
    <row r="3389" spans="1:9" x14ac:dyDescent="0.25">
      <c r="A3389" s="1">
        <v>41361</v>
      </c>
      <c r="B3389">
        <v>346.44</v>
      </c>
      <c r="C3389">
        <v>350.34</v>
      </c>
      <c r="D3389">
        <v>346.44</v>
      </c>
      <c r="E3389">
        <v>348.1</v>
      </c>
      <c r="F3389" t="e">
        <f>IF(tblAEX[[#This Row],[Datum]]&lt;=INDEX(tblRecessie[Eind],MATCH(tblAEX[[#This Row],[Datum]],tblRecessie[Start])),1,NA())</f>
        <v>#N/A</v>
      </c>
      <c r="G3389" s="3">
        <f>tblAEX[[#This Row],[Close]]/INDEX(tblAEX[Close],MATCH(EDATE(tblAEX[[#This Row],[Datum]],-12),tblAEX[Datum]))-1</f>
        <v>6.9037528407346116E-2</v>
      </c>
      <c r="H3389" t="e">
        <f ca="1">IF(tblAEX[[#This Row],[Close]]=MinClose,tblAEX[[#This Row],[Close]],NA())</f>
        <v>#N/A</v>
      </c>
      <c r="I3389" t="e">
        <f ca="1">IF(tblAEX[[#This Row],[Close]]=MaxClose,tblAEX[[#This Row],[Close]],NA())</f>
        <v>#N/A</v>
      </c>
    </row>
    <row r="3390" spans="1:9" x14ac:dyDescent="0.25">
      <c r="A3390" s="1">
        <v>41366</v>
      </c>
      <c r="B3390">
        <v>347.78</v>
      </c>
      <c r="C3390">
        <v>352.85</v>
      </c>
      <c r="D3390">
        <v>347.67</v>
      </c>
      <c r="E3390">
        <v>352.5</v>
      </c>
      <c r="F3390" t="e">
        <f>IF(tblAEX[[#This Row],[Datum]]&lt;=INDEX(tblRecessie[Eind],MATCH(tblAEX[[#This Row],[Datum]],tblRecessie[Start])),1,NA())</f>
        <v>#N/A</v>
      </c>
      <c r="G3390" s="3">
        <f>tblAEX[[#This Row],[Close]]/INDEX(tblAEX[Close],MATCH(EDATE(tblAEX[[#This Row],[Datum]],-12),tblAEX[Datum]))-1</f>
        <v>7.999632341677132E-2</v>
      </c>
      <c r="H3390" t="e">
        <f ca="1">IF(tblAEX[[#This Row],[Close]]=MinClose,tblAEX[[#This Row],[Close]],NA())</f>
        <v>#N/A</v>
      </c>
      <c r="I3390" t="e">
        <f ca="1">IF(tblAEX[[#This Row],[Close]]=MaxClose,tblAEX[[#This Row],[Close]],NA())</f>
        <v>#N/A</v>
      </c>
    </row>
    <row r="3391" spans="1:9" x14ac:dyDescent="0.25">
      <c r="A3391" s="1">
        <v>41367</v>
      </c>
      <c r="B3391">
        <v>351.67</v>
      </c>
      <c r="C3391">
        <v>353.01</v>
      </c>
      <c r="D3391">
        <v>349.42</v>
      </c>
      <c r="E3391">
        <v>349.6</v>
      </c>
      <c r="F3391" t="e">
        <f>IF(tblAEX[[#This Row],[Datum]]&lt;=INDEX(tblRecessie[Eind],MATCH(tblAEX[[#This Row],[Datum]],tblRecessie[Start])),1,NA())</f>
        <v>#N/A</v>
      </c>
      <c r="G3391" s="3">
        <f>tblAEX[[#This Row],[Close]]/INDEX(tblAEX[Close],MATCH(EDATE(tblAEX[[#This Row],[Datum]],-12),tblAEX[Datum]))-1</f>
        <v>8.5613141632767231E-2</v>
      </c>
      <c r="H3391" t="e">
        <f ca="1">IF(tblAEX[[#This Row],[Close]]=MinClose,tblAEX[[#This Row],[Close]],NA())</f>
        <v>#N/A</v>
      </c>
      <c r="I3391" t="e">
        <f ca="1">IF(tblAEX[[#This Row],[Close]]=MaxClose,tblAEX[[#This Row],[Close]],NA())</f>
        <v>#N/A</v>
      </c>
    </row>
    <row r="3392" spans="1:9" x14ac:dyDescent="0.25">
      <c r="A3392" s="1">
        <v>41368</v>
      </c>
      <c r="B3392">
        <v>350.03</v>
      </c>
      <c r="C3392">
        <v>351.17</v>
      </c>
      <c r="D3392">
        <v>345.95</v>
      </c>
      <c r="E3392">
        <v>346.53</v>
      </c>
      <c r="F3392" t="e">
        <f>IF(tblAEX[[#This Row],[Datum]]&lt;=INDEX(tblRecessie[Eind],MATCH(tblAEX[[#This Row],[Datum]],tblRecessie[Start])),1,NA())</f>
        <v>#N/A</v>
      </c>
      <c r="G3392" s="3">
        <f>tblAEX[[#This Row],[Close]]/INDEX(tblAEX[Close],MATCH(EDATE(tblAEX[[#This Row],[Datum]],-12),tblAEX[Datum]))-1</f>
        <v>0.10405581928824015</v>
      </c>
      <c r="H3392" t="e">
        <f ca="1">IF(tblAEX[[#This Row],[Close]]=MinClose,tblAEX[[#This Row],[Close]],NA())</f>
        <v>#N/A</v>
      </c>
      <c r="I3392" t="e">
        <f ca="1">IF(tblAEX[[#This Row],[Close]]=MaxClose,tblAEX[[#This Row],[Close]],NA())</f>
        <v>#N/A</v>
      </c>
    </row>
    <row r="3393" spans="1:9" x14ac:dyDescent="0.25">
      <c r="A3393" s="1">
        <v>41369</v>
      </c>
      <c r="B3393">
        <v>346.47</v>
      </c>
      <c r="C3393">
        <v>346.76</v>
      </c>
      <c r="D3393">
        <v>337.94</v>
      </c>
      <c r="E3393">
        <v>340.71</v>
      </c>
      <c r="F3393" t="e">
        <f>IF(tblAEX[[#This Row],[Datum]]&lt;=INDEX(tblRecessie[Eind],MATCH(tblAEX[[#This Row],[Datum]],tblRecessie[Start])),1,NA())</f>
        <v>#N/A</v>
      </c>
      <c r="G3393" s="3">
        <f>tblAEX[[#This Row],[Close]]/INDEX(tblAEX[Close],MATCH(EDATE(tblAEX[[#This Row],[Datum]],-12),tblAEX[Datum]))-1</f>
        <v>8.1928169953319863E-2</v>
      </c>
      <c r="H3393" t="e">
        <f ca="1">IF(tblAEX[[#This Row],[Close]]=MinClose,tblAEX[[#This Row],[Close]],NA())</f>
        <v>#N/A</v>
      </c>
      <c r="I3393" t="e">
        <f ca="1">IF(tblAEX[[#This Row],[Close]]=MaxClose,tblAEX[[#This Row],[Close]],NA())</f>
        <v>#N/A</v>
      </c>
    </row>
    <row r="3394" spans="1:9" x14ac:dyDescent="0.25">
      <c r="A3394" s="1">
        <v>41372</v>
      </c>
      <c r="B3394">
        <v>341.53</v>
      </c>
      <c r="C3394">
        <v>342.26</v>
      </c>
      <c r="D3394">
        <v>340.53</v>
      </c>
      <c r="E3394">
        <v>340.91</v>
      </c>
      <c r="F3394" t="e">
        <f>IF(tblAEX[[#This Row],[Datum]]&lt;=INDEX(tblRecessie[Eind],MATCH(tblAEX[[#This Row],[Datum]],tblRecessie[Start])),1,NA())</f>
        <v>#N/A</v>
      </c>
      <c r="G3394" s="3">
        <f>tblAEX[[#This Row],[Close]]/INDEX(tblAEX[Close],MATCH(EDATE(tblAEX[[#This Row],[Datum]],-12),tblAEX[Datum]))-1</f>
        <v>8.2563272045981462E-2</v>
      </c>
      <c r="H3394" t="e">
        <f ca="1">IF(tblAEX[[#This Row],[Close]]=MinClose,tblAEX[[#This Row],[Close]],NA())</f>
        <v>#N/A</v>
      </c>
      <c r="I3394" t="e">
        <f ca="1">IF(tblAEX[[#This Row],[Close]]=MaxClose,tblAEX[[#This Row],[Close]],NA())</f>
        <v>#N/A</v>
      </c>
    </row>
    <row r="3395" spans="1:9" x14ac:dyDescent="0.25">
      <c r="A3395" s="1">
        <v>41373</v>
      </c>
      <c r="B3395">
        <v>342.94</v>
      </c>
      <c r="C3395">
        <v>342.94</v>
      </c>
      <c r="D3395">
        <v>340.05</v>
      </c>
      <c r="E3395">
        <v>341.35</v>
      </c>
      <c r="F3395" t="e">
        <f>IF(tblAEX[[#This Row],[Datum]]&lt;=INDEX(tblRecessie[Eind],MATCH(tblAEX[[#This Row],[Datum]],tblRecessie[Start])),1,NA())</f>
        <v>#N/A</v>
      </c>
      <c r="G3395" s="3">
        <f>tblAEX[[#This Row],[Close]]/INDEX(tblAEX[Close],MATCH(EDATE(tblAEX[[#This Row],[Datum]],-12),tblAEX[Datum]))-1</f>
        <v>8.3960496649836402E-2</v>
      </c>
      <c r="H3395" t="e">
        <f ca="1">IF(tblAEX[[#This Row],[Close]]=MinClose,tblAEX[[#This Row],[Close]],NA())</f>
        <v>#N/A</v>
      </c>
      <c r="I3395" t="e">
        <f ca="1">IF(tblAEX[[#This Row],[Close]]=MaxClose,tblAEX[[#This Row],[Close]],NA())</f>
        <v>#N/A</v>
      </c>
    </row>
    <row r="3396" spans="1:9" x14ac:dyDescent="0.25">
      <c r="A3396" s="1">
        <v>41374</v>
      </c>
      <c r="B3396">
        <v>342.26</v>
      </c>
      <c r="C3396">
        <v>349.54</v>
      </c>
      <c r="D3396">
        <v>342.26</v>
      </c>
      <c r="E3396">
        <v>348.53</v>
      </c>
      <c r="F3396" t="e">
        <f>IF(tblAEX[[#This Row],[Datum]]&lt;=INDEX(tblRecessie[Eind],MATCH(tblAEX[[#This Row],[Datum]],tblRecessie[Start])),1,NA())</f>
        <v>#N/A</v>
      </c>
      <c r="G3396" s="3">
        <f>tblAEX[[#This Row],[Close]]/INDEX(tblAEX[Close],MATCH(EDATE(tblAEX[[#This Row],[Datum]],-12),tblAEX[Datum]))-1</f>
        <v>0.13932202281716832</v>
      </c>
      <c r="H3396" t="e">
        <f ca="1">IF(tblAEX[[#This Row],[Close]]=MinClose,tblAEX[[#This Row],[Close]],NA())</f>
        <v>#N/A</v>
      </c>
      <c r="I3396" t="e">
        <f ca="1">IF(tblAEX[[#This Row],[Close]]=MaxClose,tblAEX[[#This Row],[Close]],NA())</f>
        <v>#N/A</v>
      </c>
    </row>
    <row r="3397" spans="1:9" x14ac:dyDescent="0.25">
      <c r="A3397" s="1">
        <v>41375</v>
      </c>
      <c r="B3397">
        <v>348.16</v>
      </c>
      <c r="C3397">
        <v>351.97</v>
      </c>
      <c r="D3397">
        <v>347.89</v>
      </c>
      <c r="E3397">
        <v>351.28</v>
      </c>
      <c r="F3397" t="e">
        <f>IF(tblAEX[[#This Row],[Datum]]&lt;=INDEX(tblRecessie[Eind],MATCH(tblAEX[[#This Row],[Datum]],tblRecessie[Start])),1,NA())</f>
        <v>#N/A</v>
      </c>
      <c r="G3397" s="3">
        <f>tblAEX[[#This Row],[Close]]/INDEX(tblAEX[Close],MATCH(EDATE(tblAEX[[#This Row],[Datum]],-12),tblAEX[Datum]))-1</f>
        <v>0.14137180361958612</v>
      </c>
      <c r="H3397" t="e">
        <f ca="1">IF(tblAEX[[#This Row],[Close]]=MinClose,tblAEX[[#This Row],[Close]],NA())</f>
        <v>#N/A</v>
      </c>
      <c r="I3397" t="e">
        <f ca="1">IF(tblAEX[[#This Row],[Close]]=MaxClose,tblAEX[[#This Row],[Close]],NA())</f>
        <v>#N/A</v>
      </c>
    </row>
    <row r="3398" spans="1:9" x14ac:dyDescent="0.25">
      <c r="A3398" s="1">
        <v>41376</v>
      </c>
      <c r="B3398">
        <v>350.42</v>
      </c>
      <c r="C3398">
        <v>350.94</v>
      </c>
      <c r="D3398">
        <v>347.87</v>
      </c>
      <c r="E3398">
        <v>348.65</v>
      </c>
      <c r="F3398" t="e">
        <f>IF(tblAEX[[#This Row],[Datum]]&lt;=INDEX(tblRecessie[Eind],MATCH(tblAEX[[#This Row],[Datum]],tblRecessie[Start])),1,NA())</f>
        <v>#N/A</v>
      </c>
      <c r="G3398" s="3">
        <f>tblAEX[[#This Row],[Close]]/INDEX(tblAEX[Close],MATCH(EDATE(tblAEX[[#This Row],[Datum]],-12),tblAEX[Datum]))-1</f>
        <v>0.12149382398353059</v>
      </c>
      <c r="H3398" t="e">
        <f ca="1">IF(tblAEX[[#This Row],[Close]]=MinClose,tblAEX[[#This Row],[Close]],NA())</f>
        <v>#N/A</v>
      </c>
      <c r="I3398" t="e">
        <f ca="1">IF(tblAEX[[#This Row],[Close]]=MaxClose,tblAEX[[#This Row],[Close]],NA())</f>
        <v>#N/A</v>
      </c>
    </row>
    <row r="3399" spans="1:9" x14ac:dyDescent="0.25">
      <c r="A3399" s="1">
        <v>41379</v>
      </c>
      <c r="B3399">
        <v>348.53</v>
      </c>
      <c r="C3399">
        <v>349.5</v>
      </c>
      <c r="D3399">
        <v>344.87</v>
      </c>
      <c r="E3399">
        <v>346.3</v>
      </c>
      <c r="F3399" t="e">
        <f>IF(tblAEX[[#This Row],[Datum]]&lt;=INDEX(tblRecessie[Eind],MATCH(tblAEX[[#This Row],[Datum]],tblRecessie[Start])),1,NA())</f>
        <v>#N/A</v>
      </c>
      <c r="G3399" s="3">
        <f>tblAEX[[#This Row],[Close]]/INDEX(tblAEX[Close],MATCH(EDATE(tblAEX[[#This Row],[Datum]],-12),tblAEX[Datum]))-1</f>
        <v>0.13125571671240044</v>
      </c>
      <c r="H3399" t="e">
        <f ca="1">IF(tblAEX[[#This Row],[Close]]=MinClose,tblAEX[[#This Row],[Close]],NA())</f>
        <v>#N/A</v>
      </c>
      <c r="I3399" t="e">
        <f ca="1">IF(tblAEX[[#This Row],[Close]]=MaxClose,tblAEX[[#This Row],[Close]],NA())</f>
        <v>#N/A</v>
      </c>
    </row>
    <row r="3400" spans="1:9" x14ac:dyDescent="0.25">
      <c r="A3400" s="1">
        <v>41380</v>
      </c>
      <c r="B3400">
        <v>344.65</v>
      </c>
      <c r="C3400">
        <v>348.25</v>
      </c>
      <c r="D3400">
        <v>344.23</v>
      </c>
      <c r="E3400">
        <v>345.79</v>
      </c>
      <c r="F3400" t="e">
        <f>IF(tblAEX[[#This Row],[Datum]]&lt;=INDEX(tblRecessie[Eind],MATCH(tblAEX[[#This Row],[Datum]],tblRecessie[Start])),1,NA())</f>
        <v>#N/A</v>
      </c>
      <c r="G3400" s="3">
        <f>tblAEX[[#This Row],[Close]]/INDEX(tblAEX[Close],MATCH(EDATE(tblAEX[[#This Row],[Datum]],-12),tblAEX[Datum]))-1</f>
        <v>0.12995882622050869</v>
      </c>
      <c r="H3400" t="e">
        <f ca="1">IF(tblAEX[[#This Row],[Close]]=MinClose,tblAEX[[#This Row],[Close]],NA())</f>
        <v>#N/A</v>
      </c>
      <c r="I3400" t="e">
        <f ca="1">IF(tblAEX[[#This Row],[Close]]=MaxClose,tblAEX[[#This Row],[Close]],NA())</f>
        <v>#N/A</v>
      </c>
    </row>
    <row r="3401" spans="1:9" x14ac:dyDescent="0.25">
      <c r="A3401" s="1">
        <v>41381</v>
      </c>
      <c r="B3401">
        <v>347.52</v>
      </c>
      <c r="C3401">
        <v>347.68</v>
      </c>
      <c r="D3401">
        <v>340.23</v>
      </c>
      <c r="E3401">
        <v>340.84</v>
      </c>
      <c r="F3401" t="e">
        <f>IF(tblAEX[[#This Row],[Datum]]&lt;=INDEX(tblRecessie[Eind],MATCH(tblAEX[[#This Row],[Datum]],tblRecessie[Start])),1,NA())</f>
        <v>#N/A</v>
      </c>
      <c r="G3401" s="3">
        <f>tblAEX[[#This Row],[Close]]/INDEX(tblAEX[Close],MATCH(EDATE(tblAEX[[#This Row],[Datum]],-12),tblAEX[Datum]))-1</f>
        <v>8.8319816080209446E-2</v>
      </c>
      <c r="H3401" t="e">
        <f ca="1">IF(tblAEX[[#This Row],[Close]]=MinClose,tblAEX[[#This Row],[Close]],NA())</f>
        <v>#N/A</v>
      </c>
      <c r="I3401" t="e">
        <f ca="1">IF(tblAEX[[#This Row],[Close]]=MaxClose,tblAEX[[#This Row],[Close]],NA())</f>
        <v>#N/A</v>
      </c>
    </row>
    <row r="3402" spans="1:9" x14ac:dyDescent="0.25">
      <c r="A3402" s="1">
        <v>41382</v>
      </c>
      <c r="B3402">
        <v>341.97</v>
      </c>
      <c r="C3402">
        <v>342.55</v>
      </c>
      <c r="D3402">
        <v>339.24</v>
      </c>
      <c r="E3402">
        <v>340.72</v>
      </c>
      <c r="F3402" t="e">
        <f>IF(tblAEX[[#This Row],[Datum]]&lt;=INDEX(tblRecessie[Eind],MATCH(tblAEX[[#This Row],[Datum]],tblRecessie[Start])),1,NA())</f>
        <v>#N/A</v>
      </c>
      <c r="G3402" s="3">
        <f>tblAEX[[#This Row],[Close]]/INDEX(tblAEX[Close],MATCH(EDATE(tblAEX[[#This Row],[Datum]],-12),tblAEX[Datum]))-1</f>
        <v>9.9132230071937943E-2</v>
      </c>
      <c r="H3402" t="e">
        <f ca="1">IF(tblAEX[[#This Row],[Close]]=MinClose,tblAEX[[#This Row],[Close]],NA())</f>
        <v>#N/A</v>
      </c>
      <c r="I3402" t="e">
        <f ca="1">IF(tblAEX[[#This Row],[Close]]=MaxClose,tblAEX[[#This Row],[Close]],NA())</f>
        <v>#N/A</v>
      </c>
    </row>
    <row r="3403" spans="1:9" x14ac:dyDescent="0.25">
      <c r="A3403" s="1">
        <v>41383</v>
      </c>
      <c r="B3403">
        <v>341.94</v>
      </c>
      <c r="C3403">
        <v>342.69</v>
      </c>
      <c r="D3403">
        <v>339.62</v>
      </c>
      <c r="E3403">
        <v>341.68</v>
      </c>
      <c r="F3403" t="e">
        <f>IF(tblAEX[[#This Row],[Datum]]&lt;=INDEX(tblRecessie[Eind],MATCH(tblAEX[[#This Row],[Datum]],tblRecessie[Start])),1,NA())</f>
        <v>#N/A</v>
      </c>
      <c r="G3403" s="3">
        <f>tblAEX[[#This Row],[Close]]/INDEX(tblAEX[Close],MATCH(EDATE(tblAEX[[#This Row],[Datum]],-12),tblAEX[Datum]))-1</f>
        <v>0.11383491980701521</v>
      </c>
      <c r="H3403" t="e">
        <f ca="1">IF(tblAEX[[#This Row],[Close]]=MinClose,tblAEX[[#This Row],[Close]],NA())</f>
        <v>#N/A</v>
      </c>
      <c r="I3403" t="e">
        <f ca="1">IF(tblAEX[[#This Row],[Close]]=MaxClose,tblAEX[[#This Row],[Close]],NA())</f>
        <v>#N/A</v>
      </c>
    </row>
    <row r="3404" spans="1:9" x14ac:dyDescent="0.25">
      <c r="A3404" s="1">
        <v>41386</v>
      </c>
      <c r="B3404">
        <v>342.63</v>
      </c>
      <c r="C3404">
        <v>343.7</v>
      </c>
      <c r="D3404">
        <v>338.69</v>
      </c>
      <c r="E3404">
        <v>340.07</v>
      </c>
      <c r="F3404" t="e">
        <f>IF(tblAEX[[#This Row],[Datum]]&lt;=INDEX(tblRecessie[Eind],MATCH(tblAEX[[#This Row],[Datum]],tblRecessie[Start])),1,NA())</f>
        <v>#N/A</v>
      </c>
      <c r="G3404" s="3">
        <f>tblAEX[[#This Row],[Close]]/INDEX(tblAEX[Close],MATCH(EDATE(tblAEX[[#This Row],[Datum]],-12),tblAEX[Datum]))-1</f>
        <v>9.9838292367399717E-2</v>
      </c>
      <c r="H3404" t="e">
        <f ca="1">IF(tblAEX[[#This Row],[Close]]=MinClose,tblAEX[[#This Row],[Close]],NA())</f>
        <v>#N/A</v>
      </c>
      <c r="I3404" t="e">
        <f ca="1">IF(tblAEX[[#This Row],[Close]]=MaxClose,tblAEX[[#This Row],[Close]],NA())</f>
        <v>#N/A</v>
      </c>
    </row>
    <row r="3405" spans="1:9" x14ac:dyDescent="0.25">
      <c r="A3405" s="1">
        <v>41387</v>
      </c>
      <c r="B3405">
        <v>340.23</v>
      </c>
      <c r="C3405">
        <v>349.34</v>
      </c>
      <c r="D3405">
        <v>340.13</v>
      </c>
      <c r="E3405">
        <v>349.15</v>
      </c>
      <c r="F3405" t="e">
        <f>IF(tblAEX[[#This Row],[Datum]]&lt;=INDEX(tblRecessie[Eind],MATCH(tblAEX[[#This Row],[Datum]],tblRecessie[Start])),1,NA())</f>
        <v>#N/A</v>
      </c>
      <c r="G3405" s="3">
        <f>tblAEX[[#This Row],[Close]]/INDEX(tblAEX[Close],MATCH(EDATE(tblAEX[[#This Row],[Datum]],-12),tblAEX[Datum]))-1</f>
        <v>0.15892720815215577</v>
      </c>
      <c r="H3405" t="e">
        <f ca="1">IF(tblAEX[[#This Row],[Close]]=MinClose,tblAEX[[#This Row],[Close]],NA())</f>
        <v>#N/A</v>
      </c>
      <c r="I3405" t="e">
        <f ca="1">IF(tblAEX[[#This Row],[Close]]=MaxClose,tblAEX[[#This Row],[Close]],NA())</f>
        <v>#N/A</v>
      </c>
    </row>
    <row r="3406" spans="1:9" x14ac:dyDescent="0.25">
      <c r="A3406" s="1">
        <v>41388</v>
      </c>
      <c r="B3406">
        <v>348.43</v>
      </c>
      <c r="C3406">
        <v>353.3</v>
      </c>
      <c r="D3406">
        <v>348.36</v>
      </c>
      <c r="E3406">
        <v>352.94</v>
      </c>
      <c r="F3406" t="e">
        <f>IF(tblAEX[[#This Row],[Datum]]&lt;=INDEX(tblRecessie[Eind],MATCH(tblAEX[[#This Row],[Datum]],tblRecessie[Start])),1,NA())</f>
        <v>#N/A</v>
      </c>
      <c r="G3406" s="3">
        <f>tblAEX[[#This Row],[Close]]/INDEX(tblAEX[Close],MATCH(EDATE(tblAEX[[#This Row],[Datum]],-12),tblAEX[Datum]))-1</f>
        <v>0.15839569384272023</v>
      </c>
      <c r="H3406" t="e">
        <f ca="1">IF(tblAEX[[#This Row],[Close]]=MinClose,tblAEX[[#This Row],[Close]],NA())</f>
        <v>#N/A</v>
      </c>
      <c r="I3406" t="e">
        <f ca="1">IF(tblAEX[[#This Row],[Close]]=MaxClose,tblAEX[[#This Row],[Close]],NA())</f>
        <v>#N/A</v>
      </c>
    </row>
    <row r="3407" spans="1:9" x14ac:dyDescent="0.25">
      <c r="A3407" s="1">
        <v>41389</v>
      </c>
      <c r="B3407">
        <v>352.07</v>
      </c>
      <c r="C3407">
        <v>355.01</v>
      </c>
      <c r="D3407">
        <v>351.74</v>
      </c>
      <c r="E3407">
        <v>354.04</v>
      </c>
      <c r="F3407" t="e">
        <f>IF(tblAEX[[#This Row],[Datum]]&lt;=INDEX(tblRecessie[Eind],MATCH(tblAEX[[#This Row],[Datum]],tblRecessie[Start])),1,NA())</f>
        <v>#N/A</v>
      </c>
      <c r="G3407" s="3">
        <f>tblAEX[[#This Row],[Close]]/INDEX(tblAEX[Close],MATCH(EDATE(tblAEX[[#This Row],[Datum]],-12),tblAEX[Datum]))-1</f>
        <v>0.14948051948051955</v>
      </c>
      <c r="H3407" t="e">
        <f ca="1">IF(tblAEX[[#This Row],[Close]]=MinClose,tblAEX[[#This Row],[Close]],NA())</f>
        <v>#N/A</v>
      </c>
      <c r="I3407" t="e">
        <f ca="1">IF(tblAEX[[#This Row],[Close]]=MaxClose,tblAEX[[#This Row],[Close]],NA())</f>
        <v>#N/A</v>
      </c>
    </row>
    <row r="3408" spans="1:9" x14ac:dyDescent="0.25">
      <c r="A3408" s="1">
        <v>41390</v>
      </c>
      <c r="B3408">
        <v>352.57</v>
      </c>
      <c r="C3408">
        <v>352.59</v>
      </c>
      <c r="D3408">
        <v>349.95</v>
      </c>
      <c r="E3408">
        <v>351.5</v>
      </c>
      <c r="F3408" t="e">
        <f>IF(tblAEX[[#This Row],[Datum]]&lt;=INDEX(tblRecessie[Eind],MATCH(tblAEX[[#This Row],[Datum]],tblRecessie[Start])),1,NA())</f>
        <v>#N/A</v>
      </c>
      <c r="G3408" s="3">
        <f>tblAEX[[#This Row],[Close]]/INDEX(tblAEX[Close],MATCH(EDATE(tblAEX[[#This Row],[Datum]],-12),tblAEX[Datum]))-1</f>
        <v>0.13186282402189664</v>
      </c>
      <c r="H3408" t="e">
        <f ca="1">IF(tblAEX[[#This Row],[Close]]=MinClose,tblAEX[[#This Row],[Close]],NA())</f>
        <v>#N/A</v>
      </c>
      <c r="I3408" t="e">
        <f ca="1">IF(tblAEX[[#This Row],[Close]]=MaxClose,tblAEX[[#This Row],[Close]],NA())</f>
        <v>#N/A</v>
      </c>
    </row>
    <row r="3409" spans="1:9" x14ac:dyDescent="0.25">
      <c r="A3409" s="1">
        <v>41393</v>
      </c>
      <c r="B3409">
        <v>351.9</v>
      </c>
      <c r="C3409">
        <v>354.51</v>
      </c>
      <c r="D3409">
        <v>351.73</v>
      </c>
      <c r="E3409">
        <v>354.15</v>
      </c>
      <c r="F3409" t="e">
        <f>IF(tblAEX[[#This Row],[Datum]]&lt;=INDEX(tblRecessie[Eind],MATCH(tblAEX[[#This Row],[Datum]],tblRecessie[Start])),1,NA())</f>
        <v>#N/A</v>
      </c>
      <c r="G3409" s="3">
        <f>tblAEX[[#This Row],[Close]]/INDEX(tblAEX[Close],MATCH(EDATE(tblAEX[[#This Row],[Datum]],-12),tblAEX[Datum]))-1</f>
        <v>0.13966210780370059</v>
      </c>
      <c r="H3409" t="e">
        <f ca="1">IF(tblAEX[[#This Row],[Close]]=MinClose,tblAEX[[#This Row],[Close]],NA())</f>
        <v>#N/A</v>
      </c>
      <c r="I3409" t="e">
        <f ca="1">IF(tblAEX[[#This Row],[Close]]=MaxClose,tblAEX[[#This Row],[Close]],NA())</f>
        <v>#N/A</v>
      </c>
    </row>
    <row r="3410" spans="1:9" x14ac:dyDescent="0.25">
      <c r="A3410" s="1">
        <v>41394</v>
      </c>
      <c r="B3410">
        <v>354.3</v>
      </c>
      <c r="C3410">
        <v>354.39</v>
      </c>
      <c r="D3410">
        <v>350.34</v>
      </c>
      <c r="E3410">
        <v>351.39</v>
      </c>
      <c r="F3410" t="e">
        <f>IF(tblAEX[[#This Row],[Datum]]&lt;=INDEX(tblRecessie[Eind],MATCH(tblAEX[[#This Row],[Datum]],tblRecessie[Start])),1,NA())</f>
        <v>#N/A</v>
      </c>
      <c r="G3410" s="3">
        <f>tblAEX[[#This Row],[Close]]/INDEX(tblAEX[Close],MATCH(EDATE(tblAEX[[#This Row],[Datum]],-12),tblAEX[Datum]))-1</f>
        <v>0.13976646123905279</v>
      </c>
      <c r="H3410" t="e">
        <f ca="1">IF(tblAEX[[#This Row],[Close]]=MinClose,tblAEX[[#This Row],[Close]],NA())</f>
        <v>#N/A</v>
      </c>
      <c r="I3410" t="e">
        <f ca="1">IF(tblAEX[[#This Row],[Close]]=MaxClose,tblAEX[[#This Row],[Close]],NA())</f>
        <v>#N/A</v>
      </c>
    </row>
    <row r="3411" spans="1:9" x14ac:dyDescent="0.25">
      <c r="A3411" s="1">
        <v>41396</v>
      </c>
      <c r="B3411">
        <v>351.52</v>
      </c>
      <c r="C3411">
        <v>355.63</v>
      </c>
      <c r="D3411">
        <v>351.22</v>
      </c>
      <c r="E3411">
        <v>354.8</v>
      </c>
      <c r="F3411" t="e">
        <f>IF(tblAEX[[#This Row],[Datum]]&lt;=INDEX(tblRecessie[Eind],MATCH(tblAEX[[#This Row],[Datum]],tblRecessie[Start])),1,NA())</f>
        <v>#N/A</v>
      </c>
      <c r="G3411" s="3">
        <f>tblAEX[[#This Row],[Close]]/INDEX(tblAEX[Close],MATCH(EDATE(tblAEX[[#This Row],[Datum]],-12),tblAEX[Datum]))-1</f>
        <v>0.15618991755466483</v>
      </c>
      <c r="H3411" t="e">
        <f ca="1">IF(tblAEX[[#This Row],[Close]]=MinClose,tblAEX[[#This Row],[Close]],NA())</f>
        <v>#N/A</v>
      </c>
      <c r="I3411" t="e">
        <f ca="1">IF(tblAEX[[#This Row],[Close]]=MaxClose,tblAEX[[#This Row],[Close]],NA())</f>
        <v>#N/A</v>
      </c>
    </row>
    <row r="3412" spans="1:9" x14ac:dyDescent="0.25">
      <c r="A3412" s="1">
        <v>41397</v>
      </c>
      <c r="B3412">
        <v>354.62</v>
      </c>
      <c r="C3412">
        <v>358.66</v>
      </c>
      <c r="D3412">
        <v>353.42</v>
      </c>
      <c r="E3412">
        <v>357.61</v>
      </c>
      <c r="F3412" t="e">
        <f>IF(tblAEX[[#This Row],[Datum]]&lt;=INDEX(tblRecessie[Eind],MATCH(tblAEX[[#This Row],[Datum]],tblRecessie[Start])),1,NA())</f>
        <v>#N/A</v>
      </c>
      <c r="G3412" s="3">
        <f>tblAEX[[#This Row],[Close]]/INDEX(tblAEX[Close],MATCH(EDATE(tblAEX[[#This Row],[Datum]],-12),tblAEX[Datum]))-1</f>
        <v>0.16698211721707357</v>
      </c>
      <c r="H3412" t="e">
        <f ca="1">IF(tblAEX[[#This Row],[Close]]=MinClose,tblAEX[[#This Row],[Close]],NA())</f>
        <v>#N/A</v>
      </c>
      <c r="I3412" t="e">
        <f ca="1">IF(tblAEX[[#This Row],[Close]]=MaxClose,tblAEX[[#This Row],[Close]],NA())</f>
        <v>#N/A</v>
      </c>
    </row>
    <row r="3413" spans="1:9" x14ac:dyDescent="0.25">
      <c r="A3413" s="1">
        <v>41400</v>
      </c>
      <c r="B3413">
        <v>357.61</v>
      </c>
      <c r="C3413">
        <v>358.73</v>
      </c>
      <c r="D3413">
        <v>357.18</v>
      </c>
      <c r="E3413">
        <v>357.44</v>
      </c>
      <c r="F3413" t="e">
        <f>IF(tblAEX[[#This Row],[Datum]]&lt;=INDEX(tblRecessie[Eind],MATCH(tblAEX[[#This Row],[Datum]],tblRecessie[Start])),1,NA())</f>
        <v>#N/A</v>
      </c>
      <c r="G3413" s="3">
        <f>tblAEX[[#This Row],[Close]]/INDEX(tblAEX[Close],MATCH(EDATE(tblAEX[[#This Row],[Datum]],-12),tblAEX[Datum]))-1</f>
        <v>0.18770559893670047</v>
      </c>
      <c r="H3413" t="e">
        <f ca="1">IF(tblAEX[[#This Row],[Close]]=MinClose,tblAEX[[#This Row],[Close]],NA())</f>
        <v>#N/A</v>
      </c>
      <c r="I3413" t="e">
        <f ca="1">IF(tblAEX[[#This Row],[Close]]=MaxClose,tblAEX[[#This Row],[Close]],NA())</f>
        <v>#N/A</v>
      </c>
    </row>
    <row r="3414" spans="1:9" x14ac:dyDescent="0.25">
      <c r="A3414" s="1">
        <v>41401</v>
      </c>
      <c r="B3414">
        <v>357.07</v>
      </c>
      <c r="C3414">
        <v>358.17</v>
      </c>
      <c r="D3414">
        <v>356.07</v>
      </c>
      <c r="E3414">
        <v>356.48</v>
      </c>
      <c r="F3414" t="e">
        <f>IF(tblAEX[[#This Row],[Datum]]&lt;=INDEX(tblRecessie[Eind],MATCH(tblAEX[[#This Row],[Datum]],tblRecessie[Start])),1,NA())</f>
        <v>#N/A</v>
      </c>
      <c r="G3414" s="3">
        <f>tblAEX[[#This Row],[Close]]/INDEX(tblAEX[Close],MATCH(EDATE(tblAEX[[#This Row],[Datum]],-12),tblAEX[Datum]))-1</f>
        <v>0.1697840782306228</v>
      </c>
      <c r="H3414" t="e">
        <f ca="1">IF(tblAEX[[#This Row],[Close]]=MinClose,tblAEX[[#This Row],[Close]],NA())</f>
        <v>#N/A</v>
      </c>
      <c r="I3414" t="e">
        <f ca="1">IF(tblAEX[[#This Row],[Close]]=MaxClose,tblAEX[[#This Row],[Close]],NA())</f>
        <v>#N/A</v>
      </c>
    </row>
    <row r="3415" spans="1:9" x14ac:dyDescent="0.25">
      <c r="A3415" s="1">
        <v>41402</v>
      </c>
      <c r="B3415">
        <v>357.03</v>
      </c>
      <c r="C3415">
        <v>358.45</v>
      </c>
      <c r="D3415">
        <v>356.37</v>
      </c>
      <c r="E3415">
        <v>357.93</v>
      </c>
      <c r="F3415" t="e">
        <f>IF(tblAEX[[#This Row],[Datum]]&lt;=INDEX(tblRecessie[Eind],MATCH(tblAEX[[#This Row],[Datum]],tblRecessie[Start])),1,NA())</f>
        <v>#N/A</v>
      </c>
      <c r="G3415" s="3">
        <f>tblAEX[[#This Row],[Close]]/INDEX(tblAEX[Close],MATCH(EDATE(tblAEX[[#This Row],[Datum]],-12),tblAEX[Datum]))-1</f>
        <v>0.19075817558801034</v>
      </c>
      <c r="H3415" t="e">
        <f ca="1">IF(tblAEX[[#This Row],[Close]]=MinClose,tblAEX[[#This Row],[Close]],NA())</f>
        <v>#N/A</v>
      </c>
      <c r="I3415" t="e">
        <f ca="1">IF(tblAEX[[#This Row],[Close]]=MaxClose,tblAEX[[#This Row],[Close]],NA())</f>
        <v>#N/A</v>
      </c>
    </row>
    <row r="3416" spans="1:9" x14ac:dyDescent="0.25">
      <c r="A3416" s="1">
        <v>41403</v>
      </c>
      <c r="B3416">
        <v>357.53</v>
      </c>
      <c r="C3416">
        <v>359.87</v>
      </c>
      <c r="D3416">
        <v>357.03</v>
      </c>
      <c r="E3416">
        <v>359.15</v>
      </c>
      <c r="F3416" t="e">
        <f>IF(tblAEX[[#This Row],[Datum]]&lt;=INDEX(tblRecessie[Eind],MATCH(tblAEX[[#This Row],[Datum]],tblRecessie[Start])),1,NA())</f>
        <v>#N/A</v>
      </c>
      <c r="G3416" s="3">
        <f>tblAEX[[#This Row],[Close]]/INDEX(tblAEX[Close],MATCH(EDATE(tblAEX[[#This Row],[Datum]],-12),tblAEX[Datum]))-1</f>
        <v>0.19688739294164681</v>
      </c>
      <c r="H3416" t="e">
        <f ca="1">IF(tblAEX[[#This Row],[Close]]=MinClose,tblAEX[[#This Row],[Close]],NA())</f>
        <v>#N/A</v>
      </c>
      <c r="I3416" t="e">
        <f ca="1">IF(tblAEX[[#This Row],[Close]]=MaxClose,tblAEX[[#This Row],[Close]],NA())</f>
        <v>#N/A</v>
      </c>
    </row>
    <row r="3417" spans="1:9" x14ac:dyDescent="0.25">
      <c r="A3417" s="1">
        <v>41404</v>
      </c>
      <c r="B3417">
        <v>359.36</v>
      </c>
      <c r="C3417">
        <v>362.36</v>
      </c>
      <c r="D3417">
        <v>359.32</v>
      </c>
      <c r="E3417">
        <v>361.17</v>
      </c>
      <c r="F3417" t="e">
        <f>IF(tblAEX[[#This Row],[Datum]]&lt;=INDEX(tblRecessie[Eind],MATCH(tblAEX[[#This Row],[Datum]],tblRecessie[Start])),1,NA())</f>
        <v>#N/A</v>
      </c>
      <c r="G3417" s="3">
        <f>tblAEX[[#This Row],[Close]]/INDEX(tblAEX[Close],MATCH(EDATE(tblAEX[[#This Row],[Datum]],-12),tblAEX[Datum]))-1</f>
        <v>0.19221628045157457</v>
      </c>
      <c r="H3417" t="e">
        <f ca="1">IF(tblAEX[[#This Row],[Close]]=MinClose,tblAEX[[#This Row],[Close]],NA())</f>
        <v>#N/A</v>
      </c>
      <c r="I3417" t="e">
        <f ca="1">IF(tblAEX[[#This Row],[Close]]=MaxClose,tblAEX[[#This Row],[Close]],NA())</f>
        <v>#N/A</v>
      </c>
    </row>
    <row r="3418" spans="1:9" x14ac:dyDescent="0.25">
      <c r="A3418" s="1">
        <v>41407</v>
      </c>
      <c r="B3418">
        <v>361</v>
      </c>
      <c r="C3418">
        <v>362.26</v>
      </c>
      <c r="D3418">
        <v>360.43</v>
      </c>
      <c r="E3418">
        <v>361.12</v>
      </c>
      <c r="F3418" t="e">
        <f>IF(tblAEX[[#This Row],[Datum]]&lt;=INDEX(tblRecessie[Eind],MATCH(tblAEX[[#This Row],[Datum]],tblRecessie[Start])),1,NA())</f>
        <v>#N/A</v>
      </c>
      <c r="G3418" s="3">
        <f>tblAEX[[#This Row],[Close]]/INDEX(tblAEX[Close],MATCH(EDATE(tblAEX[[#This Row],[Datum]],-12),tblAEX[Datum]))-1</f>
        <v>0.18291404612159345</v>
      </c>
      <c r="H3418" t="e">
        <f ca="1">IF(tblAEX[[#This Row],[Close]]=MinClose,tblAEX[[#This Row],[Close]],NA())</f>
        <v>#N/A</v>
      </c>
      <c r="I3418" t="e">
        <f ca="1">IF(tblAEX[[#This Row],[Close]]=MaxClose,tblAEX[[#This Row],[Close]],NA())</f>
        <v>#N/A</v>
      </c>
    </row>
    <row r="3419" spans="1:9" x14ac:dyDescent="0.25">
      <c r="A3419" s="1">
        <v>41408</v>
      </c>
      <c r="B3419">
        <v>362.32</v>
      </c>
      <c r="C3419">
        <v>363.69</v>
      </c>
      <c r="D3419">
        <v>361.09</v>
      </c>
      <c r="E3419">
        <v>363.69</v>
      </c>
      <c r="F3419" t="e">
        <f>IF(tblAEX[[#This Row],[Datum]]&lt;=INDEX(tblRecessie[Eind],MATCH(tblAEX[[#This Row],[Datum]],tblRecessie[Start])),1,NA())</f>
        <v>#N/A</v>
      </c>
      <c r="G3419" s="3">
        <f>tblAEX[[#This Row],[Close]]/INDEX(tblAEX[Close],MATCH(EDATE(tblAEX[[#This Row],[Datum]],-12),tblAEX[Datum]))-1</f>
        <v>0.220231504781077</v>
      </c>
      <c r="H3419" t="e">
        <f ca="1">IF(tblAEX[[#This Row],[Close]]=MinClose,tblAEX[[#This Row],[Close]],NA())</f>
        <v>#N/A</v>
      </c>
      <c r="I3419" t="e">
        <f ca="1">IF(tblAEX[[#This Row],[Close]]=MaxClose,tblAEX[[#This Row],[Close]],NA())</f>
        <v>#N/A</v>
      </c>
    </row>
    <row r="3420" spans="1:9" x14ac:dyDescent="0.25">
      <c r="A3420" s="1">
        <v>41409</v>
      </c>
      <c r="B3420">
        <v>363.72</v>
      </c>
      <c r="C3420">
        <v>366.45</v>
      </c>
      <c r="D3420">
        <v>363.21</v>
      </c>
      <c r="E3420">
        <v>366.07</v>
      </c>
      <c r="F3420" t="e">
        <f>IF(tblAEX[[#This Row],[Datum]]&lt;=INDEX(tblRecessie[Eind],MATCH(tblAEX[[#This Row],[Datum]],tblRecessie[Start])),1,NA())</f>
        <v>#N/A</v>
      </c>
      <c r="G3420" s="3">
        <f>tblAEX[[#This Row],[Close]]/INDEX(tblAEX[Close],MATCH(EDATE(tblAEX[[#This Row],[Datum]],-12),tblAEX[Datum]))-1</f>
        <v>0.23572103699702929</v>
      </c>
      <c r="H3420" t="e">
        <f ca="1">IF(tblAEX[[#This Row],[Close]]=MinClose,tblAEX[[#This Row],[Close]],NA())</f>
        <v>#N/A</v>
      </c>
      <c r="I3420" t="e">
        <f ca="1">IF(tblAEX[[#This Row],[Close]]=MaxClose,tblAEX[[#This Row],[Close]],NA())</f>
        <v>#N/A</v>
      </c>
    </row>
    <row r="3421" spans="1:9" x14ac:dyDescent="0.25">
      <c r="A3421" s="1">
        <v>41410</v>
      </c>
      <c r="B3421">
        <v>365.73</v>
      </c>
      <c r="C3421">
        <v>366.42</v>
      </c>
      <c r="D3421">
        <v>364.75</v>
      </c>
      <c r="E3421">
        <v>365.37</v>
      </c>
      <c r="F3421" t="e">
        <f>IF(tblAEX[[#This Row],[Datum]]&lt;=INDEX(tblRecessie[Eind],MATCH(tblAEX[[#This Row],[Datum]],tblRecessie[Start])),1,NA())</f>
        <v>#N/A</v>
      </c>
      <c r="G3421" s="3">
        <f>tblAEX[[#This Row],[Close]]/INDEX(tblAEX[Close],MATCH(EDATE(tblAEX[[#This Row],[Datum]],-12),tblAEX[Datum]))-1</f>
        <v>0.23858435879182349</v>
      </c>
      <c r="H3421" t="e">
        <f ca="1">IF(tblAEX[[#This Row],[Close]]=MinClose,tblAEX[[#This Row],[Close]],NA())</f>
        <v>#N/A</v>
      </c>
      <c r="I3421" t="e">
        <f ca="1">IF(tblAEX[[#This Row],[Close]]=MaxClose,tblAEX[[#This Row],[Close]],NA())</f>
        <v>#N/A</v>
      </c>
    </row>
    <row r="3422" spans="1:9" x14ac:dyDescent="0.25">
      <c r="A3422" s="1">
        <v>41411</v>
      </c>
      <c r="B3422">
        <v>364.44</v>
      </c>
      <c r="C3422">
        <v>368.72</v>
      </c>
      <c r="D3422">
        <v>364.03</v>
      </c>
      <c r="E3422">
        <v>368.08</v>
      </c>
      <c r="F3422" t="e">
        <f>IF(tblAEX[[#This Row],[Datum]]&lt;=INDEX(tblRecessie[Eind],MATCH(tblAEX[[#This Row],[Datum]],tblRecessie[Start])),1,NA())</f>
        <v>#N/A</v>
      </c>
      <c r="G3422" s="3">
        <f>tblAEX[[#This Row],[Close]]/INDEX(tblAEX[Close],MATCH(EDATE(tblAEX[[#This Row],[Datum]],-12),tblAEX[Datum]))-1</f>
        <v>0.26823553733246031</v>
      </c>
      <c r="H3422" t="e">
        <f ca="1">IF(tblAEX[[#This Row],[Close]]=MinClose,tblAEX[[#This Row],[Close]],NA())</f>
        <v>#N/A</v>
      </c>
      <c r="I3422" t="e">
        <f ca="1">IF(tblAEX[[#This Row],[Close]]=MaxClose,tblAEX[[#This Row],[Close]],NA())</f>
        <v>#N/A</v>
      </c>
    </row>
    <row r="3423" spans="1:9" x14ac:dyDescent="0.25">
      <c r="A3423" s="1">
        <v>41414</v>
      </c>
      <c r="B3423">
        <v>369.05</v>
      </c>
      <c r="C3423">
        <v>369.99</v>
      </c>
      <c r="D3423">
        <v>367.99</v>
      </c>
      <c r="E3423">
        <v>369.97</v>
      </c>
      <c r="F3423" t="e">
        <f>IF(tblAEX[[#This Row],[Datum]]&lt;=INDEX(tblRecessie[Eind],MATCH(tblAEX[[#This Row],[Datum]],tblRecessie[Start])),1,NA())</f>
        <v>#N/A</v>
      </c>
      <c r="G3423" s="3">
        <f>tblAEX[[#This Row],[Close]]/INDEX(tblAEX[Close],MATCH(EDATE(tblAEX[[#This Row],[Datum]],-12),tblAEX[Datum]))-1</f>
        <v>0.2811926446653048</v>
      </c>
      <c r="H3423" t="e">
        <f ca="1">IF(tblAEX[[#This Row],[Close]]=MinClose,tblAEX[[#This Row],[Close]],NA())</f>
        <v>#N/A</v>
      </c>
      <c r="I3423" t="e">
        <f ca="1">IF(tblAEX[[#This Row],[Close]]=MaxClose,tblAEX[[#This Row],[Close]],NA())</f>
        <v>#N/A</v>
      </c>
    </row>
    <row r="3424" spans="1:9" x14ac:dyDescent="0.25">
      <c r="A3424" s="1">
        <v>41415</v>
      </c>
      <c r="B3424">
        <v>369.34</v>
      </c>
      <c r="C3424">
        <v>370.44</v>
      </c>
      <c r="D3424">
        <v>367.73</v>
      </c>
      <c r="E3424">
        <v>370.44</v>
      </c>
      <c r="F3424" t="e">
        <f>IF(tblAEX[[#This Row],[Datum]]&lt;=INDEX(tblRecessie[Eind],MATCH(tblAEX[[#This Row],[Datum]],tblRecessie[Start])),1,NA())</f>
        <v>#N/A</v>
      </c>
      <c r="G3424" s="3">
        <f>tblAEX[[#This Row],[Close]]/INDEX(tblAEX[Close],MATCH(EDATE(tblAEX[[#This Row],[Datum]],-12),tblAEX[Datum]))-1</f>
        <v>0.27500516280030274</v>
      </c>
      <c r="H3424" t="e">
        <f ca="1">IF(tblAEX[[#This Row],[Close]]=MinClose,tblAEX[[#This Row],[Close]],NA())</f>
        <v>#N/A</v>
      </c>
      <c r="I3424" t="e">
        <f ca="1">IF(tblAEX[[#This Row],[Close]]=MaxClose,tblAEX[[#This Row],[Close]],NA())</f>
        <v>#N/A</v>
      </c>
    </row>
    <row r="3425" spans="1:9" x14ac:dyDescent="0.25">
      <c r="A3425" s="1">
        <v>41416</v>
      </c>
      <c r="B3425">
        <v>370.35</v>
      </c>
      <c r="C3425">
        <v>372.67</v>
      </c>
      <c r="D3425">
        <v>370</v>
      </c>
      <c r="E3425">
        <v>372.11</v>
      </c>
      <c r="F3425" t="e">
        <f>IF(tblAEX[[#This Row],[Datum]]&lt;=INDEX(tblRecessie[Eind],MATCH(tblAEX[[#This Row],[Datum]],tblRecessie[Start])),1,NA())</f>
        <v>#N/A</v>
      </c>
      <c r="G3425" s="3">
        <f>tblAEX[[#This Row],[Close]]/INDEX(tblAEX[Close],MATCH(EDATE(tblAEX[[#This Row],[Datum]],-12),tblAEX[Datum]))-1</f>
        <v>0.25734076702145647</v>
      </c>
      <c r="H3425" t="e">
        <f ca="1">IF(tblAEX[[#This Row],[Close]]=MinClose,tblAEX[[#This Row],[Close]],NA())</f>
        <v>#N/A</v>
      </c>
      <c r="I3425" t="e">
        <f ca="1">IF(tblAEX[[#This Row],[Close]]=MaxClose,tblAEX[[#This Row],[Close]],NA())</f>
        <v>#N/A</v>
      </c>
    </row>
    <row r="3426" spans="1:9" x14ac:dyDescent="0.25">
      <c r="A3426" s="1">
        <v>41417</v>
      </c>
      <c r="B3426">
        <v>366.04</v>
      </c>
      <c r="C3426">
        <v>367.41</v>
      </c>
      <c r="D3426">
        <v>363.28</v>
      </c>
      <c r="E3426">
        <v>365.22</v>
      </c>
      <c r="F3426" t="e">
        <f>IF(tblAEX[[#This Row],[Datum]]&lt;=INDEX(tblRecessie[Eind],MATCH(tblAEX[[#This Row],[Datum]],tblRecessie[Start])),1,NA())</f>
        <v>#N/A</v>
      </c>
      <c r="G3426" s="3">
        <f>tblAEX[[#This Row],[Close]]/INDEX(tblAEX[Close],MATCH(EDATE(tblAEX[[#This Row],[Datum]],-12),tblAEX[Datum]))-1</f>
        <v>0.26303776455941352</v>
      </c>
      <c r="H3426" t="e">
        <f ca="1">IF(tblAEX[[#This Row],[Close]]=MinClose,tblAEX[[#This Row],[Close]],NA())</f>
        <v>#N/A</v>
      </c>
      <c r="I3426" t="e">
        <f ca="1">IF(tblAEX[[#This Row],[Close]]=MaxClose,tblAEX[[#This Row],[Close]],NA())</f>
        <v>#N/A</v>
      </c>
    </row>
    <row r="3427" spans="1:9" x14ac:dyDescent="0.25">
      <c r="A3427" s="1">
        <v>41418</v>
      </c>
      <c r="B3427">
        <v>365.81</v>
      </c>
      <c r="C3427">
        <v>366.5</v>
      </c>
      <c r="D3427">
        <v>362.57</v>
      </c>
      <c r="E3427">
        <v>364.63</v>
      </c>
      <c r="F3427" t="e">
        <f>IF(tblAEX[[#This Row],[Datum]]&lt;=INDEX(tblRecessie[Eind],MATCH(tblAEX[[#This Row],[Datum]],tblRecessie[Start])),1,NA())</f>
        <v>#N/A</v>
      </c>
      <c r="G3427" s="3">
        <f>tblAEX[[#This Row],[Close]]/INDEX(tblAEX[Close],MATCH(EDATE(tblAEX[[#This Row],[Datum]],-12),tblAEX[Datum]))-1</f>
        <v>0.24839085182141885</v>
      </c>
      <c r="H3427" t="e">
        <f ca="1">IF(tblAEX[[#This Row],[Close]]=MinClose,tblAEX[[#This Row],[Close]],NA())</f>
        <v>#N/A</v>
      </c>
      <c r="I3427" t="e">
        <f ca="1">IF(tblAEX[[#This Row],[Close]]=MaxClose,tblAEX[[#This Row],[Close]],NA())</f>
        <v>#N/A</v>
      </c>
    </row>
    <row r="3428" spans="1:9" x14ac:dyDescent="0.25">
      <c r="A3428" s="1">
        <v>41421</v>
      </c>
      <c r="B3428">
        <v>365.68</v>
      </c>
      <c r="C3428">
        <v>366.7</v>
      </c>
      <c r="D3428">
        <v>365.16</v>
      </c>
      <c r="E3428">
        <v>366.56</v>
      </c>
      <c r="F3428" t="e">
        <f>IF(tblAEX[[#This Row],[Datum]]&lt;=INDEX(tblRecessie[Eind],MATCH(tblAEX[[#This Row],[Datum]],tblRecessie[Start])),1,NA())</f>
        <v>#N/A</v>
      </c>
      <c r="G3428" s="3">
        <f>tblAEX[[#This Row],[Close]]/INDEX(tblAEX[Close],MATCH(EDATE(tblAEX[[#This Row],[Datum]],-12),tblAEX[Datum]))-1</f>
        <v>0.25208361798059853</v>
      </c>
      <c r="H3428" t="e">
        <f ca="1">IF(tblAEX[[#This Row],[Close]]=MinClose,tblAEX[[#This Row],[Close]],NA())</f>
        <v>#N/A</v>
      </c>
      <c r="I3428" t="e">
        <f ca="1">IF(tblAEX[[#This Row],[Close]]=MaxClose,tblAEX[[#This Row],[Close]],NA())</f>
        <v>#N/A</v>
      </c>
    </row>
    <row r="3429" spans="1:9" x14ac:dyDescent="0.25">
      <c r="A3429" s="1">
        <v>41422</v>
      </c>
      <c r="B3429">
        <v>368.17</v>
      </c>
      <c r="C3429">
        <v>373.31</v>
      </c>
      <c r="D3429">
        <v>368.17</v>
      </c>
      <c r="E3429">
        <v>371.5</v>
      </c>
      <c r="F3429" t="e">
        <f>IF(tblAEX[[#This Row],[Datum]]&lt;=INDEX(tblRecessie[Eind],MATCH(tblAEX[[#This Row],[Datum]],tblRecessie[Start])),1,NA())</f>
        <v>#N/A</v>
      </c>
      <c r="G3429" s="3">
        <f>tblAEX[[#This Row],[Close]]/INDEX(tblAEX[Close],MATCH(EDATE(tblAEX[[#This Row],[Datum]],-12),tblAEX[Datum]))-1</f>
        <v>0.26895750785626449</v>
      </c>
      <c r="H3429" t="e">
        <f ca="1">IF(tblAEX[[#This Row],[Close]]=MinClose,tblAEX[[#This Row],[Close]],NA())</f>
        <v>#N/A</v>
      </c>
      <c r="I3429" t="e">
        <f ca="1">IF(tblAEX[[#This Row],[Close]]=MaxClose,tblAEX[[#This Row],[Close]],NA())</f>
        <v>#N/A</v>
      </c>
    </row>
    <row r="3430" spans="1:9" x14ac:dyDescent="0.25">
      <c r="A3430" s="1">
        <v>41423</v>
      </c>
      <c r="B3430">
        <v>369.14</v>
      </c>
      <c r="C3430">
        <v>369.76</v>
      </c>
      <c r="D3430">
        <v>365.79</v>
      </c>
      <c r="E3430">
        <v>366.25</v>
      </c>
      <c r="F3430" t="e">
        <f>IF(tblAEX[[#This Row],[Datum]]&lt;=INDEX(tblRecessie[Eind],MATCH(tblAEX[[#This Row],[Datum]],tblRecessie[Start])),1,NA())</f>
        <v>#N/A</v>
      </c>
      <c r="G3430" s="3">
        <f>tblAEX[[#This Row],[Close]]/INDEX(tblAEX[Close],MATCH(EDATE(tblAEX[[#This Row],[Datum]],-12),tblAEX[Datum]))-1</f>
        <v>0.24039015138686626</v>
      </c>
      <c r="H3430" t="e">
        <f ca="1">IF(tblAEX[[#This Row],[Close]]=MinClose,tblAEX[[#This Row],[Close]],NA())</f>
        <v>#N/A</v>
      </c>
      <c r="I3430" t="e">
        <f ca="1">IF(tblAEX[[#This Row],[Close]]=MaxClose,tblAEX[[#This Row],[Close]],NA())</f>
        <v>#N/A</v>
      </c>
    </row>
    <row r="3431" spans="1:9" x14ac:dyDescent="0.25">
      <c r="A3431" s="1">
        <v>41424</v>
      </c>
      <c r="B3431">
        <v>365.33</v>
      </c>
      <c r="C3431">
        <v>368.79</v>
      </c>
      <c r="D3431">
        <v>365.33</v>
      </c>
      <c r="E3431">
        <v>367.69</v>
      </c>
      <c r="F3431" t="e">
        <f>IF(tblAEX[[#This Row],[Datum]]&lt;=INDEX(tblRecessie[Eind],MATCH(tblAEX[[#This Row],[Datum]],tblRecessie[Start])),1,NA())</f>
        <v>#N/A</v>
      </c>
      <c r="G3431" s="3">
        <f>tblAEX[[#This Row],[Close]]/INDEX(tblAEX[Close],MATCH(EDATE(tblAEX[[#This Row],[Datum]],-12),tblAEX[Datum]))-1</f>
        <v>0.26501754627399698</v>
      </c>
      <c r="H3431" t="e">
        <f ca="1">IF(tblAEX[[#This Row],[Close]]=MinClose,tblAEX[[#This Row],[Close]],NA())</f>
        <v>#N/A</v>
      </c>
      <c r="I3431" t="e">
        <f ca="1">IF(tblAEX[[#This Row],[Close]]=MaxClose,tblAEX[[#This Row],[Close]],NA())</f>
        <v>#N/A</v>
      </c>
    </row>
    <row r="3432" spans="1:9" x14ac:dyDescent="0.25">
      <c r="A3432" s="1">
        <v>41425</v>
      </c>
      <c r="B3432">
        <v>367.38</v>
      </c>
      <c r="C3432">
        <v>367.38</v>
      </c>
      <c r="D3432">
        <v>362.56</v>
      </c>
      <c r="E3432">
        <v>363.38</v>
      </c>
      <c r="F3432" t="e">
        <f>IF(tblAEX[[#This Row],[Datum]]&lt;=INDEX(tblRecessie[Eind],MATCH(tblAEX[[#This Row],[Datum]],tblRecessie[Start])),1,NA())</f>
        <v>#N/A</v>
      </c>
      <c r="G3432" s="3">
        <f>tblAEX[[#This Row],[Close]]/INDEX(tblAEX[Close],MATCH(EDATE(tblAEX[[#This Row],[Datum]],-12),tblAEX[Datum]))-1</f>
        <v>0.25264573063532025</v>
      </c>
      <c r="H3432" t="e">
        <f ca="1">IF(tblAEX[[#This Row],[Close]]=MinClose,tblAEX[[#This Row],[Close]],NA())</f>
        <v>#N/A</v>
      </c>
      <c r="I3432" t="e">
        <f ca="1">IF(tblAEX[[#This Row],[Close]]=MaxClose,tblAEX[[#This Row],[Close]],NA())</f>
        <v>#N/A</v>
      </c>
    </row>
    <row r="3433" spans="1:9" x14ac:dyDescent="0.25">
      <c r="A3433" s="1">
        <v>41428</v>
      </c>
      <c r="B3433">
        <v>361.27</v>
      </c>
      <c r="C3433">
        <v>364.92</v>
      </c>
      <c r="D3433">
        <v>359.09</v>
      </c>
      <c r="E3433">
        <v>361.07</v>
      </c>
      <c r="F3433" t="e">
        <f>IF(tblAEX[[#This Row],[Datum]]&lt;=INDEX(tblRecessie[Eind],MATCH(tblAEX[[#This Row],[Datum]],tblRecessie[Start])),1,NA())</f>
        <v>#N/A</v>
      </c>
      <c r="G3433" s="3">
        <f>tblAEX[[#This Row],[Close]]/INDEX(tblAEX[Close],MATCH(EDATE(tblAEX[[#This Row],[Datum]],-12),tblAEX[Datum]))-1</f>
        <v>0.27240370722768437</v>
      </c>
      <c r="H3433" t="e">
        <f ca="1">IF(tblAEX[[#This Row],[Close]]=MinClose,tblAEX[[#This Row],[Close]],NA())</f>
        <v>#N/A</v>
      </c>
      <c r="I3433" t="e">
        <f ca="1">IF(tblAEX[[#This Row],[Close]]=MaxClose,tblAEX[[#This Row],[Close]],NA())</f>
        <v>#N/A</v>
      </c>
    </row>
    <row r="3434" spans="1:9" x14ac:dyDescent="0.25">
      <c r="A3434" s="1">
        <v>41429</v>
      </c>
      <c r="B3434">
        <v>362.81</v>
      </c>
      <c r="C3434">
        <v>363.66</v>
      </c>
      <c r="D3434">
        <v>359.9</v>
      </c>
      <c r="E3434">
        <v>360.42</v>
      </c>
      <c r="F3434" t="e">
        <f>IF(tblAEX[[#This Row],[Datum]]&lt;=INDEX(tblRecessie[Eind],MATCH(tblAEX[[#This Row],[Datum]],tblRecessie[Start])),1,NA())</f>
        <v>#N/A</v>
      </c>
      <c r="G3434" s="3">
        <f>tblAEX[[#This Row],[Close]]/INDEX(tblAEX[Close],MATCH(EDATE(tblAEX[[#This Row],[Datum]],-12),tblAEX[Datum]))-1</f>
        <v>0.27325396545024216</v>
      </c>
      <c r="H3434" t="e">
        <f ca="1">IF(tblAEX[[#This Row],[Close]]=MinClose,tblAEX[[#This Row],[Close]],NA())</f>
        <v>#N/A</v>
      </c>
      <c r="I3434" t="e">
        <f ca="1">IF(tblAEX[[#This Row],[Close]]=MaxClose,tblAEX[[#This Row],[Close]],NA())</f>
        <v>#N/A</v>
      </c>
    </row>
    <row r="3435" spans="1:9" x14ac:dyDescent="0.25">
      <c r="A3435" s="1">
        <v>41430</v>
      </c>
      <c r="B3435">
        <v>357.93</v>
      </c>
      <c r="C3435">
        <v>359.32</v>
      </c>
      <c r="D3435">
        <v>352.69</v>
      </c>
      <c r="E3435">
        <v>353.06</v>
      </c>
      <c r="F3435" t="e">
        <f>IF(tblAEX[[#This Row],[Datum]]&lt;=INDEX(tblRecessie[Eind],MATCH(tblAEX[[#This Row],[Datum]],tblRecessie[Start])),1,NA())</f>
        <v>#N/A</v>
      </c>
      <c r="G3435" s="3">
        <f>tblAEX[[#This Row],[Close]]/INDEX(tblAEX[Close],MATCH(EDATE(tblAEX[[#This Row],[Datum]],-12),tblAEX[Datum]))-1</f>
        <v>0.23885048598196423</v>
      </c>
      <c r="H3435" t="e">
        <f ca="1">IF(tblAEX[[#This Row],[Close]]=MinClose,tblAEX[[#This Row],[Close]],NA())</f>
        <v>#N/A</v>
      </c>
      <c r="I3435" t="e">
        <f ca="1">IF(tblAEX[[#This Row],[Close]]=MaxClose,tblAEX[[#This Row],[Close]],NA())</f>
        <v>#N/A</v>
      </c>
    </row>
    <row r="3436" spans="1:9" x14ac:dyDescent="0.25">
      <c r="A3436" s="1">
        <v>41431</v>
      </c>
      <c r="B3436">
        <v>353.52</v>
      </c>
      <c r="C3436">
        <v>355.22</v>
      </c>
      <c r="D3436">
        <v>349.58</v>
      </c>
      <c r="E3436">
        <v>349.58</v>
      </c>
      <c r="F3436" t="e">
        <f>IF(tblAEX[[#This Row],[Datum]]&lt;=INDEX(tblRecessie[Eind],MATCH(tblAEX[[#This Row],[Datum]],tblRecessie[Start])),1,NA())</f>
        <v>#N/A</v>
      </c>
      <c r="G3436" s="3">
        <f>tblAEX[[#This Row],[Close]]/INDEX(tblAEX[Close],MATCH(EDATE(tblAEX[[#This Row],[Datum]],-12),tblAEX[Datum]))-1</f>
        <v>0.19969799924499809</v>
      </c>
      <c r="H3436" t="e">
        <f ca="1">IF(tblAEX[[#This Row],[Close]]=MinClose,tblAEX[[#This Row],[Close]],NA())</f>
        <v>#N/A</v>
      </c>
      <c r="I3436" t="e">
        <f ca="1">IF(tblAEX[[#This Row],[Close]]=MaxClose,tblAEX[[#This Row],[Close]],NA())</f>
        <v>#N/A</v>
      </c>
    </row>
    <row r="3437" spans="1:9" x14ac:dyDescent="0.25">
      <c r="A3437" s="1">
        <v>41432</v>
      </c>
      <c r="B3437">
        <v>350.22</v>
      </c>
      <c r="C3437">
        <v>353.51</v>
      </c>
      <c r="D3437">
        <v>347.24</v>
      </c>
      <c r="E3437">
        <v>352.69</v>
      </c>
      <c r="F3437" t="e">
        <f>IF(tblAEX[[#This Row],[Datum]]&lt;=INDEX(tblRecessie[Eind],MATCH(tblAEX[[#This Row],[Datum]],tblRecessie[Start])),1,NA())</f>
        <v>#N/A</v>
      </c>
      <c r="G3437" s="3">
        <f>tblAEX[[#This Row],[Close]]/INDEX(tblAEX[Close],MATCH(EDATE(tblAEX[[#This Row],[Datum]],-12),tblAEX[Datum]))-1</f>
        <v>0.2041311027654491</v>
      </c>
      <c r="H3437" t="e">
        <f ca="1">IF(tblAEX[[#This Row],[Close]]=MinClose,tblAEX[[#This Row],[Close]],NA())</f>
        <v>#N/A</v>
      </c>
      <c r="I3437" t="e">
        <f ca="1">IF(tblAEX[[#This Row],[Close]]=MaxClose,tblAEX[[#This Row],[Close]],NA())</f>
        <v>#N/A</v>
      </c>
    </row>
    <row r="3438" spans="1:9" x14ac:dyDescent="0.25">
      <c r="A3438" s="1">
        <v>41435</v>
      </c>
      <c r="B3438">
        <v>352.45</v>
      </c>
      <c r="C3438">
        <v>353.86</v>
      </c>
      <c r="D3438">
        <v>351.19</v>
      </c>
      <c r="E3438">
        <v>352.86</v>
      </c>
      <c r="F3438" t="e">
        <f>IF(tblAEX[[#This Row],[Datum]]&lt;=INDEX(tblRecessie[Eind],MATCH(tblAEX[[#This Row],[Datum]],tblRecessie[Start])),1,NA())</f>
        <v>#N/A</v>
      </c>
      <c r="G3438" s="3">
        <f>tblAEX[[#This Row],[Close]]/INDEX(tblAEX[Close],MATCH(EDATE(tblAEX[[#This Row],[Datum]],-12),tblAEX[Datum]))-1</f>
        <v>0.20954307064751654</v>
      </c>
      <c r="H3438" t="e">
        <f ca="1">IF(tblAEX[[#This Row],[Close]]=MinClose,tblAEX[[#This Row],[Close]],NA())</f>
        <v>#N/A</v>
      </c>
      <c r="I3438" t="e">
        <f ca="1">IF(tblAEX[[#This Row],[Close]]=MaxClose,tblAEX[[#This Row],[Close]],NA())</f>
        <v>#N/A</v>
      </c>
    </row>
    <row r="3439" spans="1:9" x14ac:dyDescent="0.25">
      <c r="A3439" s="1">
        <v>41436</v>
      </c>
      <c r="B3439">
        <v>351.62</v>
      </c>
      <c r="C3439">
        <v>351.62</v>
      </c>
      <c r="D3439">
        <v>346.11</v>
      </c>
      <c r="E3439">
        <v>350.3</v>
      </c>
      <c r="F3439" t="e">
        <f>IF(tblAEX[[#This Row],[Datum]]&lt;=INDEX(tblRecessie[Eind],MATCH(tblAEX[[#This Row],[Datum]],tblRecessie[Start])),1,NA())</f>
        <v>#N/A</v>
      </c>
      <c r="G3439" s="3">
        <f>tblAEX[[#This Row],[Close]]/INDEX(tblAEX[Close],MATCH(EDATE(tblAEX[[#This Row],[Datum]],-12),tblAEX[Datum]))-1</f>
        <v>0.20216891451319552</v>
      </c>
      <c r="H3439" t="e">
        <f ca="1">IF(tblAEX[[#This Row],[Close]]=MinClose,tblAEX[[#This Row],[Close]],NA())</f>
        <v>#N/A</v>
      </c>
      <c r="I3439" t="e">
        <f ca="1">IF(tblAEX[[#This Row],[Close]]=MaxClose,tblAEX[[#This Row],[Close]],NA())</f>
        <v>#N/A</v>
      </c>
    </row>
    <row r="3440" spans="1:9" x14ac:dyDescent="0.25">
      <c r="A3440" s="1">
        <v>41437</v>
      </c>
      <c r="B3440">
        <v>349.43</v>
      </c>
      <c r="C3440">
        <v>351.89</v>
      </c>
      <c r="D3440">
        <v>347.31</v>
      </c>
      <c r="E3440">
        <v>347.68</v>
      </c>
      <c r="F3440" t="e">
        <f>IF(tblAEX[[#This Row],[Datum]]&lt;=INDEX(tblRecessie[Eind],MATCH(tblAEX[[#This Row],[Datum]],tblRecessie[Start])),1,NA())</f>
        <v>#N/A</v>
      </c>
      <c r="G3440" s="3">
        <f>tblAEX[[#This Row],[Close]]/INDEX(tblAEX[Close],MATCH(EDATE(tblAEX[[#This Row],[Datum]],-12),tblAEX[Datum]))-1</f>
        <v>0.1906441560220542</v>
      </c>
      <c r="H3440" t="e">
        <f ca="1">IF(tblAEX[[#This Row],[Close]]=MinClose,tblAEX[[#This Row],[Close]],NA())</f>
        <v>#N/A</v>
      </c>
      <c r="I3440" t="e">
        <f ca="1">IF(tblAEX[[#This Row],[Close]]=MaxClose,tblAEX[[#This Row],[Close]],NA())</f>
        <v>#N/A</v>
      </c>
    </row>
    <row r="3441" spans="1:9" x14ac:dyDescent="0.25">
      <c r="A3441" s="1">
        <v>41438</v>
      </c>
      <c r="B3441">
        <v>343.39</v>
      </c>
      <c r="C3441">
        <v>347.94</v>
      </c>
      <c r="D3441">
        <v>341.97</v>
      </c>
      <c r="E3441">
        <v>347.23</v>
      </c>
      <c r="F3441" t="e">
        <f>IF(tblAEX[[#This Row],[Datum]]&lt;=INDEX(tblRecessie[Eind],MATCH(tblAEX[[#This Row],[Datum]],tblRecessie[Start])),1,NA())</f>
        <v>#N/A</v>
      </c>
      <c r="G3441" s="3">
        <f>tblAEX[[#This Row],[Close]]/INDEX(tblAEX[Close],MATCH(EDATE(tblAEX[[#This Row],[Datum]],-12),tblAEX[Datum]))-1</f>
        <v>0.1907750342935528</v>
      </c>
      <c r="H3441" t="e">
        <f ca="1">IF(tblAEX[[#This Row],[Close]]=MinClose,tblAEX[[#This Row],[Close]],NA())</f>
        <v>#N/A</v>
      </c>
      <c r="I3441" t="e">
        <f ca="1">IF(tblAEX[[#This Row],[Close]]=MaxClose,tblAEX[[#This Row],[Close]],NA())</f>
        <v>#N/A</v>
      </c>
    </row>
    <row r="3442" spans="1:9" x14ac:dyDescent="0.25">
      <c r="A3442" s="1">
        <v>41439</v>
      </c>
      <c r="B3442">
        <v>349.51</v>
      </c>
      <c r="C3442">
        <v>350.01</v>
      </c>
      <c r="D3442">
        <v>347.09</v>
      </c>
      <c r="E3442">
        <v>347.98</v>
      </c>
      <c r="F3442" t="e">
        <f>IF(tblAEX[[#This Row],[Datum]]&lt;=INDEX(tblRecessie[Eind],MATCH(tblAEX[[#This Row],[Datum]],tblRecessie[Start])),1,NA())</f>
        <v>#N/A</v>
      </c>
      <c r="G3442" s="3">
        <f>tblAEX[[#This Row],[Close]]/INDEX(tblAEX[Close],MATCH(EDATE(tblAEX[[#This Row],[Datum]],-12),tblAEX[Datum]))-1</f>
        <v>0.19179395849030745</v>
      </c>
      <c r="H3442" t="e">
        <f ca="1">IF(tblAEX[[#This Row],[Close]]=MinClose,tblAEX[[#This Row],[Close]],NA())</f>
        <v>#N/A</v>
      </c>
      <c r="I3442" t="e">
        <f ca="1">IF(tblAEX[[#This Row],[Close]]=MaxClose,tblAEX[[#This Row],[Close]],NA())</f>
        <v>#N/A</v>
      </c>
    </row>
    <row r="3443" spans="1:9" x14ac:dyDescent="0.25">
      <c r="A3443" s="1">
        <v>41442</v>
      </c>
      <c r="B3443">
        <v>349.64</v>
      </c>
      <c r="C3443">
        <v>353.24</v>
      </c>
      <c r="D3443">
        <v>349.23</v>
      </c>
      <c r="E3443">
        <v>350.81</v>
      </c>
      <c r="F3443" t="e">
        <f>IF(tblAEX[[#This Row],[Datum]]&lt;=INDEX(tblRecessie[Eind],MATCH(tblAEX[[#This Row],[Datum]],tblRecessie[Start])),1,NA())</f>
        <v>#N/A</v>
      </c>
      <c r="G3443" s="3">
        <f>tblAEX[[#This Row],[Close]]/INDEX(tblAEX[Close],MATCH(EDATE(tblAEX[[#This Row],[Datum]],-12),tblAEX[Datum]))-1</f>
        <v>0.17887626856643601</v>
      </c>
      <c r="H3443" t="e">
        <f ca="1">IF(tblAEX[[#This Row],[Close]]=MinClose,tblAEX[[#This Row],[Close]],NA())</f>
        <v>#N/A</v>
      </c>
      <c r="I3443" t="e">
        <f ca="1">IF(tblAEX[[#This Row],[Close]]=MaxClose,tblAEX[[#This Row],[Close]],NA())</f>
        <v>#N/A</v>
      </c>
    </row>
    <row r="3444" spans="1:9" x14ac:dyDescent="0.25">
      <c r="A3444" s="1">
        <v>41443</v>
      </c>
      <c r="B3444">
        <v>349.86</v>
      </c>
      <c r="C3444">
        <v>351.96</v>
      </c>
      <c r="D3444">
        <v>348.92</v>
      </c>
      <c r="E3444">
        <v>351.09</v>
      </c>
      <c r="F3444" t="e">
        <f>IF(tblAEX[[#This Row],[Datum]]&lt;=INDEX(tblRecessie[Eind],MATCH(tblAEX[[#This Row],[Datum]],tblRecessie[Start])),1,NA())</f>
        <v>#N/A</v>
      </c>
      <c r="G3444" s="3">
        <f>tblAEX[[#This Row],[Close]]/INDEX(tblAEX[Close],MATCH(EDATE(tblAEX[[#This Row],[Datum]],-12),tblAEX[Datum]))-1</f>
        <v>0.18208141140028955</v>
      </c>
      <c r="H3444" t="e">
        <f ca="1">IF(tblAEX[[#This Row],[Close]]=MinClose,tblAEX[[#This Row],[Close]],NA())</f>
        <v>#N/A</v>
      </c>
      <c r="I3444" t="e">
        <f ca="1">IF(tblAEX[[#This Row],[Close]]=MaxClose,tblAEX[[#This Row],[Close]],NA())</f>
        <v>#N/A</v>
      </c>
    </row>
    <row r="3445" spans="1:9" x14ac:dyDescent="0.25">
      <c r="A3445" s="1">
        <v>41444</v>
      </c>
      <c r="B3445">
        <v>352.34</v>
      </c>
      <c r="C3445">
        <v>352.99</v>
      </c>
      <c r="D3445">
        <v>349.69</v>
      </c>
      <c r="E3445">
        <v>351.08</v>
      </c>
      <c r="F3445" t="e">
        <f>IF(tblAEX[[#This Row],[Datum]]&lt;=INDEX(tblRecessie[Eind],MATCH(tblAEX[[#This Row],[Datum]],tblRecessie[Start])),1,NA())</f>
        <v>#N/A</v>
      </c>
      <c r="G3445" s="3">
        <f>tblAEX[[#This Row],[Close]]/INDEX(tblAEX[Close],MATCH(EDATE(tblAEX[[#This Row],[Datum]],-12),tblAEX[Datum]))-1</f>
        <v>0.16324840131208362</v>
      </c>
      <c r="H3445" t="e">
        <f ca="1">IF(tblAEX[[#This Row],[Close]]=MinClose,tblAEX[[#This Row],[Close]],NA())</f>
        <v>#N/A</v>
      </c>
      <c r="I3445" t="e">
        <f ca="1">IF(tblAEX[[#This Row],[Close]]=MaxClose,tblAEX[[#This Row],[Close]],NA())</f>
        <v>#N/A</v>
      </c>
    </row>
    <row r="3446" spans="1:9" x14ac:dyDescent="0.25">
      <c r="A3446" s="1">
        <v>41445</v>
      </c>
      <c r="B3446">
        <v>346.5</v>
      </c>
      <c r="C3446">
        <v>347.47</v>
      </c>
      <c r="D3446">
        <v>340.96</v>
      </c>
      <c r="E3446">
        <v>341.88</v>
      </c>
      <c r="F3446" t="e">
        <f>IF(tblAEX[[#This Row],[Datum]]&lt;=INDEX(tblRecessie[Eind],MATCH(tblAEX[[#This Row],[Datum]],tblRecessie[Start])),1,NA())</f>
        <v>#N/A</v>
      </c>
      <c r="G3446" s="3">
        <f>tblAEX[[#This Row],[Close]]/INDEX(tblAEX[Close],MATCH(EDATE(tblAEX[[#This Row],[Datum]],-12),tblAEX[Datum]))-1</f>
        <v>0.12850305330912692</v>
      </c>
      <c r="H3446" t="e">
        <f ca="1">IF(tblAEX[[#This Row],[Close]]=MinClose,tblAEX[[#This Row],[Close]],NA())</f>
        <v>#N/A</v>
      </c>
      <c r="I3446" t="e">
        <f ca="1">IF(tblAEX[[#This Row],[Close]]=MaxClose,tblAEX[[#This Row],[Close]],NA())</f>
        <v>#N/A</v>
      </c>
    </row>
    <row r="3447" spans="1:9" x14ac:dyDescent="0.25">
      <c r="A3447" s="1">
        <v>41446</v>
      </c>
      <c r="B3447">
        <v>342.57</v>
      </c>
      <c r="C3447">
        <v>345.33</v>
      </c>
      <c r="D3447">
        <v>337.64</v>
      </c>
      <c r="E3447">
        <v>337.64</v>
      </c>
      <c r="F3447" t="e">
        <f>IF(tblAEX[[#This Row],[Datum]]&lt;=INDEX(tblRecessie[Eind],MATCH(tblAEX[[#This Row],[Datum]],tblRecessie[Start])),1,NA())</f>
        <v>#N/A</v>
      </c>
      <c r="G3447" s="3">
        <f>tblAEX[[#This Row],[Close]]/INDEX(tblAEX[Close],MATCH(EDATE(tblAEX[[#This Row],[Datum]],-12),tblAEX[Datum]))-1</f>
        <v>0.11934756663572466</v>
      </c>
      <c r="H3447" t="e">
        <f ca="1">IF(tblAEX[[#This Row],[Close]]=MinClose,tblAEX[[#This Row],[Close]],NA())</f>
        <v>#N/A</v>
      </c>
      <c r="I3447" t="e">
        <f ca="1">IF(tblAEX[[#This Row],[Close]]=MaxClose,tblAEX[[#This Row],[Close]],NA())</f>
        <v>#N/A</v>
      </c>
    </row>
    <row r="3448" spans="1:9" x14ac:dyDescent="0.25">
      <c r="A3448" s="1">
        <v>41449</v>
      </c>
      <c r="B3448">
        <v>337.22</v>
      </c>
      <c r="C3448">
        <v>338.42</v>
      </c>
      <c r="D3448">
        <v>330.98</v>
      </c>
      <c r="E3448">
        <v>332.25</v>
      </c>
      <c r="F3448" t="e">
        <f>IF(tblAEX[[#This Row],[Datum]]&lt;=INDEX(tblRecessie[Eind],MATCH(tblAEX[[#This Row],[Datum]],tblRecessie[Start])),1,NA())</f>
        <v>#N/A</v>
      </c>
      <c r="G3448" s="3">
        <f>tblAEX[[#This Row],[Close]]/INDEX(tblAEX[Close],MATCH(EDATE(tblAEX[[#This Row],[Datum]],-12),tblAEX[Datum]))-1</f>
        <v>0.11209666622037751</v>
      </c>
      <c r="H3448" t="e">
        <f ca="1">IF(tblAEX[[#This Row],[Close]]=MinClose,tblAEX[[#This Row],[Close]],NA())</f>
        <v>#N/A</v>
      </c>
      <c r="I3448" t="e">
        <f ca="1">IF(tblAEX[[#This Row],[Close]]=MaxClose,tblAEX[[#This Row],[Close]],NA())</f>
        <v>#N/A</v>
      </c>
    </row>
    <row r="3449" spans="1:9" x14ac:dyDescent="0.25">
      <c r="A3449" s="1">
        <v>41450</v>
      </c>
      <c r="B3449">
        <v>335.51</v>
      </c>
      <c r="C3449">
        <v>336.15</v>
      </c>
      <c r="D3449">
        <v>332.87</v>
      </c>
      <c r="E3449">
        <v>335.4</v>
      </c>
      <c r="F3449" t="e">
        <f>IF(tblAEX[[#This Row],[Datum]]&lt;=INDEX(tblRecessie[Eind],MATCH(tblAEX[[#This Row],[Datum]],tblRecessie[Start])),1,NA())</f>
        <v>#N/A</v>
      </c>
      <c r="G3449" s="3">
        <f>tblAEX[[#This Row],[Close]]/INDEX(tblAEX[Close],MATCH(EDATE(tblAEX[[#This Row],[Datum]],-12),tblAEX[Datum]))-1</f>
        <v>0.1397308685605545</v>
      </c>
      <c r="H3449" t="e">
        <f ca="1">IF(tblAEX[[#This Row],[Close]]=MinClose,tblAEX[[#This Row],[Close]],NA())</f>
        <v>#N/A</v>
      </c>
      <c r="I3449" t="e">
        <f ca="1">IF(tblAEX[[#This Row],[Close]]=MaxClose,tblAEX[[#This Row],[Close]],NA())</f>
        <v>#N/A</v>
      </c>
    </row>
    <row r="3450" spans="1:9" x14ac:dyDescent="0.25">
      <c r="A3450" s="1">
        <v>41451</v>
      </c>
      <c r="B3450">
        <v>336.25</v>
      </c>
      <c r="C3450">
        <v>341.4</v>
      </c>
      <c r="D3450">
        <v>335.63</v>
      </c>
      <c r="E3450">
        <v>340.82</v>
      </c>
      <c r="F3450" t="e">
        <f>IF(tblAEX[[#This Row],[Datum]]&lt;=INDEX(tblRecessie[Eind],MATCH(tblAEX[[#This Row],[Datum]],tblRecessie[Start])),1,NA())</f>
        <v>#N/A</v>
      </c>
      <c r="G3450" s="3">
        <f>tblAEX[[#This Row],[Close]]/INDEX(tblAEX[Close],MATCH(EDATE(tblAEX[[#This Row],[Datum]],-12),tblAEX[Datum]))-1</f>
        <v>0.1590545825539873</v>
      </c>
      <c r="H3450" t="e">
        <f ca="1">IF(tblAEX[[#This Row],[Close]]=MinClose,tblAEX[[#This Row],[Close]],NA())</f>
        <v>#N/A</v>
      </c>
      <c r="I3450" t="e">
        <f ca="1">IF(tblAEX[[#This Row],[Close]]=MaxClose,tblAEX[[#This Row],[Close]],NA())</f>
        <v>#N/A</v>
      </c>
    </row>
    <row r="3451" spans="1:9" x14ac:dyDescent="0.25">
      <c r="A3451" s="1">
        <v>41452</v>
      </c>
      <c r="B3451">
        <v>341.58</v>
      </c>
      <c r="C3451">
        <v>346.17</v>
      </c>
      <c r="D3451">
        <v>339.7</v>
      </c>
      <c r="E3451">
        <v>344.75</v>
      </c>
      <c r="F3451" t="e">
        <f>IF(tblAEX[[#This Row],[Datum]]&lt;=INDEX(tblRecessie[Eind],MATCH(tblAEX[[#This Row],[Datum]],tblRecessie[Start])),1,NA())</f>
        <v>#N/A</v>
      </c>
      <c r="G3451" s="3">
        <f>tblAEX[[#This Row],[Close]]/INDEX(tblAEX[Close],MATCH(EDATE(tblAEX[[#This Row],[Datum]],-12),tblAEX[Datum]))-1</f>
        <v>0.15660750830341863</v>
      </c>
      <c r="H3451" t="e">
        <f ca="1">IF(tblAEX[[#This Row],[Close]]=MinClose,tblAEX[[#This Row],[Close]],NA())</f>
        <v>#N/A</v>
      </c>
      <c r="I3451" t="e">
        <f ca="1">IF(tblAEX[[#This Row],[Close]]=MaxClose,tblAEX[[#This Row],[Close]],NA())</f>
        <v>#N/A</v>
      </c>
    </row>
    <row r="3452" spans="1:9" x14ac:dyDescent="0.25">
      <c r="A3452" s="1">
        <v>41453</v>
      </c>
      <c r="B3452">
        <v>345.55</v>
      </c>
      <c r="C3452">
        <v>346.89</v>
      </c>
      <c r="D3452">
        <v>343.64</v>
      </c>
      <c r="E3452">
        <v>344.59</v>
      </c>
      <c r="F3452" t="e">
        <f>IF(tblAEX[[#This Row],[Datum]]&lt;=INDEX(tblRecessie[Eind],MATCH(tblAEX[[#This Row],[Datum]],tblRecessie[Start])),1,NA())</f>
        <v>#N/A</v>
      </c>
      <c r="G3452" s="3">
        <f>tblAEX[[#This Row],[Close]]/INDEX(tblAEX[Close],MATCH(EDATE(tblAEX[[#This Row],[Datum]],-12),tblAEX[Datum]))-1</f>
        <v>0.15937689253751408</v>
      </c>
      <c r="H3452" t="e">
        <f ca="1">IF(tblAEX[[#This Row],[Close]]=MinClose,tblAEX[[#This Row],[Close]],NA())</f>
        <v>#N/A</v>
      </c>
      <c r="I3452" t="e">
        <f ca="1">IF(tblAEX[[#This Row],[Close]]=MaxClose,tblAEX[[#This Row],[Close]],NA())</f>
        <v>#N/A</v>
      </c>
    </row>
    <row r="3453" spans="1:9" x14ac:dyDescent="0.25">
      <c r="A3453" s="1">
        <v>41456</v>
      </c>
      <c r="B3453">
        <v>345.91</v>
      </c>
      <c r="C3453">
        <v>348.87</v>
      </c>
      <c r="D3453">
        <v>343.1</v>
      </c>
      <c r="E3453">
        <v>347.37</v>
      </c>
      <c r="F3453" t="e">
        <f>IF(tblAEX[[#This Row],[Datum]]&lt;=INDEX(tblRecessie[Eind],MATCH(tblAEX[[#This Row],[Datum]],tblRecessie[Start])),1,NA())</f>
        <v>#N/A</v>
      </c>
      <c r="G3453" s="3">
        <f>tblAEX[[#This Row],[Close]]/INDEX(tblAEX[Close],MATCH(EDATE(tblAEX[[#This Row],[Datum]],-12),tblAEX[Datum]))-1</f>
        <v>0.13035696853340273</v>
      </c>
      <c r="H3453" t="e">
        <f ca="1">IF(tblAEX[[#This Row],[Close]]=MinClose,tblAEX[[#This Row],[Close]],NA())</f>
        <v>#N/A</v>
      </c>
      <c r="I3453" t="e">
        <f ca="1">IF(tblAEX[[#This Row],[Close]]=MaxClose,tblAEX[[#This Row],[Close]],NA())</f>
        <v>#N/A</v>
      </c>
    </row>
    <row r="3454" spans="1:9" x14ac:dyDescent="0.25">
      <c r="A3454" s="1">
        <v>41457</v>
      </c>
      <c r="B3454">
        <v>348.21</v>
      </c>
      <c r="C3454">
        <v>348.21</v>
      </c>
      <c r="D3454">
        <v>345.52</v>
      </c>
      <c r="E3454">
        <v>347.8</v>
      </c>
      <c r="F3454" t="e">
        <f>IF(tblAEX[[#This Row],[Datum]]&lt;=INDEX(tblRecessie[Eind],MATCH(tblAEX[[#This Row],[Datum]],tblRecessie[Start])),1,NA())</f>
        <v>#N/A</v>
      </c>
      <c r="G3454" s="3">
        <f>tblAEX[[#This Row],[Close]]/INDEX(tblAEX[Close],MATCH(EDATE(tblAEX[[#This Row],[Datum]],-12),tblAEX[Datum]))-1</f>
        <v>0.12095916459857547</v>
      </c>
      <c r="H3454" t="e">
        <f ca="1">IF(tblAEX[[#This Row],[Close]]=MinClose,tblAEX[[#This Row],[Close]],NA())</f>
        <v>#N/A</v>
      </c>
      <c r="I3454" t="e">
        <f ca="1">IF(tblAEX[[#This Row],[Close]]=MaxClose,tblAEX[[#This Row],[Close]],NA())</f>
        <v>#N/A</v>
      </c>
    </row>
    <row r="3455" spans="1:9" x14ac:dyDescent="0.25">
      <c r="A3455" s="1">
        <v>41458</v>
      </c>
      <c r="B3455">
        <v>345.25</v>
      </c>
      <c r="C3455">
        <v>345.88</v>
      </c>
      <c r="D3455">
        <v>342.8</v>
      </c>
      <c r="E3455">
        <v>345.82</v>
      </c>
      <c r="F3455" t="e">
        <f>IF(tblAEX[[#This Row],[Datum]]&lt;=INDEX(tblRecessie[Eind],MATCH(tblAEX[[#This Row],[Datum]],tblRecessie[Start])),1,NA())</f>
        <v>#N/A</v>
      </c>
      <c r="G3455" s="3">
        <f>tblAEX[[#This Row],[Close]]/INDEX(tblAEX[Close],MATCH(EDATE(tblAEX[[#This Row],[Datum]],-12),tblAEX[Datum]))-1</f>
        <v>0.10014633835973785</v>
      </c>
      <c r="H3455" t="e">
        <f ca="1">IF(tblAEX[[#This Row],[Close]]=MinClose,tblAEX[[#This Row],[Close]],NA())</f>
        <v>#N/A</v>
      </c>
      <c r="I3455" t="e">
        <f ca="1">IF(tblAEX[[#This Row],[Close]]=MaxClose,tblAEX[[#This Row],[Close]],NA())</f>
        <v>#N/A</v>
      </c>
    </row>
    <row r="3456" spans="1:9" x14ac:dyDescent="0.25">
      <c r="A3456" s="1">
        <v>41459</v>
      </c>
      <c r="B3456">
        <v>348</v>
      </c>
      <c r="C3456">
        <v>354.68</v>
      </c>
      <c r="D3456">
        <v>347.89</v>
      </c>
      <c r="E3456">
        <v>354.51</v>
      </c>
      <c r="F3456" t="e">
        <f>IF(tblAEX[[#This Row],[Datum]]&lt;=INDEX(tblRecessie[Eind],MATCH(tblAEX[[#This Row],[Datum]],tblRecessie[Start])),1,NA())</f>
        <v>#N/A</v>
      </c>
      <c r="G3456" s="3">
        <f>tblAEX[[#This Row],[Close]]/INDEX(tblAEX[Close],MATCH(EDATE(tblAEX[[#This Row],[Datum]],-12),tblAEX[Datum]))-1</f>
        <v>0.12603627354445268</v>
      </c>
      <c r="H3456" t="e">
        <f ca="1">IF(tblAEX[[#This Row],[Close]]=MinClose,tblAEX[[#This Row],[Close]],NA())</f>
        <v>#N/A</v>
      </c>
      <c r="I3456" t="e">
        <f ca="1">IF(tblAEX[[#This Row],[Close]]=MaxClose,tblAEX[[#This Row],[Close]],NA())</f>
        <v>#N/A</v>
      </c>
    </row>
    <row r="3457" spans="1:9" x14ac:dyDescent="0.25">
      <c r="A3457" s="1">
        <v>41460</v>
      </c>
      <c r="B3457">
        <v>355.02</v>
      </c>
      <c r="C3457">
        <v>357.55</v>
      </c>
      <c r="D3457">
        <v>352.18</v>
      </c>
      <c r="E3457">
        <v>352.53</v>
      </c>
      <c r="F3457" t="e">
        <f>IF(tblAEX[[#This Row],[Datum]]&lt;=INDEX(tblRecessie[Eind],MATCH(tblAEX[[#This Row],[Datum]],tblRecessie[Start])),1,NA())</f>
        <v>#N/A</v>
      </c>
      <c r="G3457" s="3">
        <f>tblAEX[[#This Row],[Close]]/INDEX(tblAEX[Close],MATCH(EDATE(tblAEX[[#This Row],[Datum]],-12),tblAEX[Datum]))-1</f>
        <v>0.12640189155510084</v>
      </c>
      <c r="H3457" t="e">
        <f ca="1">IF(tblAEX[[#This Row],[Close]]=MinClose,tblAEX[[#This Row],[Close]],NA())</f>
        <v>#N/A</v>
      </c>
      <c r="I3457" t="e">
        <f ca="1">IF(tblAEX[[#This Row],[Close]]=MaxClose,tblAEX[[#This Row],[Close]],NA())</f>
        <v>#N/A</v>
      </c>
    </row>
    <row r="3458" spans="1:9" x14ac:dyDescent="0.25">
      <c r="A3458" s="1">
        <v>41463</v>
      </c>
      <c r="B3458">
        <v>355.31</v>
      </c>
      <c r="C3458">
        <v>358.52</v>
      </c>
      <c r="D3458">
        <v>354.87</v>
      </c>
      <c r="E3458">
        <v>357.15</v>
      </c>
      <c r="F3458" t="e">
        <f>IF(tblAEX[[#This Row],[Datum]]&lt;=INDEX(tblRecessie[Eind],MATCH(tblAEX[[#This Row],[Datum]],tblRecessie[Start])),1,NA())</f>
        <v>#N/A</v>
      </c>
      <c r="G3458" s="3">
        <f>tblAEX[[#This Row],[Close]]/INDEX(tblAEX[Close],MATCH(EDATE(tblAEX[[#This Row],[Datum]],-12),tblAEX[Datum]))-1</f>
        <v>0.15269171185127806</v>
      </c>
      <c r="H3458" t="e">
        <f ca="1">IF(tblAEX[[#This Row],[Close]]=MinClose,tblAEX[[#This Row],[Close]],NA())</f>
        <v>#N/A</v>
      </c>
      <c r="I3458" t="e">
        <f ca="1">IF(tblAEX[[#This Row],[Close]]=MaxClose,tblAEX[[#This Row],[Close]],NA())</f>
        <v>#N/A</v>
      </c>
    </row>
    <row r="3459" spans="1:9" x14ac:dyDescent="0.25">
      <c r="A3459" s="1">
        <v>41464</v>
      </c>
      <c r="B3459">
        <v>358.75</v>
      </c>
      <c r="C3459">
        <v>361.11</v>
      </c>
      <c r="D3459">
        <v>358.17</v>
      </c>
      <c r="E3459">
        <v>360.11</v>
      </c>
      <c r="F3459" t="e">
        <f>IF(tblAEX[[#This Row],[Datum]]&lt;=INDEX(tblRecessie[Eind],MATCH(tblAEX[[#This Row],[Datum]],tblRecessie[Start])),1,NA())</f>
        <v>#N/A</v>
      </c>
      <c r="G3459" s="3">
        <f>tblAEX[[#This Row],[Close]]/INDEX(tblAEX[Close],MATCH(EDATE(tblAEX[[#This Row],[Datum]],-12),tblAEX[Datum]))-1</f>
        <v>0.16767185473411161</v>
      </c>
      <c r="H3459" t="e">
        <f ca="1">IF(tblAEX[[#This Row],[Close]]=MinClose,tblAEX[[#This Row],[Close]],NA())</f>
        <v>#N/A</v>
      </c>
      <c r="I3459" t="e">
        <f ca="1">IF(tblAEX[[#This Row],[Close]]=MaxClose,tblAEX[[#This Row],[Close]],NA())</f>
        <v>#N/A</v>
      </c>
    </row>
    <row r="3460" spans="1:9" x14ac:dyDescent="0.25">
      <c r="A3460" s="1">
        <v>41465</v>
      </c>
      <c r="B3460">
        <v>359.78</v>
      </c>
      <c r="C3460">
        <v>362.12</v>
      </c>
      <c r="D3460">
        <v>358.97</v>
      </c>
      <c r="E3460">
        <v>362.04</v>
      </c>
      <c r="F3460" t="e">
        <f>IF(tblAEX[[#This Row],[Datum]]&lt;=INDEX(tblRecessie[Eind],MATCH(tblAEX[[#This Row],[Datum]],tblRecessie[Start])),1,NA())</f>
        <v>#N/A</v>
      </c>
      <c r="G3460" s="3">
        <f>tblAEX[[#This Row],[Close]]/INDEX(tblAEX[Close],MATCH(EDATE(tblAEX[[#This Row],[Datum]],-12),tblAEX[Datum]))-1</f>
        <v>0.15886175218462917</v>
      </c>
      <c r="H3460" t="e">
        <f ca="1">IF(tblAEX[[#This Row],[Close]]=MinClose,tblAEX[[#This Row],[Close]],NA())</f>
        <v>#N/A</v>
      </c>
      <c r="I3460" t="e">
        <f ca="1">IF(tblAEX[[#This Row],[Close]]=MaxClose,tblAEX[[#This Row],[Close]],NA())</f>
        <v>#N/A</v>
      </c>
    </row>
    <row r="3461" spans="1:9" x14ac:dyDescent="0.25">
      <c r="A3461" s="1">
        <v>41466</v>
      </c>
      <c r="B3461">
        <v>365.7</v>
      </c>
      <c r="C3461">
        <v>365.88</v>
      </c>
      <c r="D3461">
        <v>362.93</v>
      </c>
      <c r="E3461">
        <v>364.05</v>
      </c>
      <c r="F3461" t="e">
        <f>IF(tblAEX[[#This Row],[Datum]]&lt;=INDEX(tblRecessie[Eind],MATCH(tblAEX[[#This Row],[Datum]],tblRecessie[Start])),1,NA())</f>
        <v>#N/A</v>
      </c>
      <c r="G3461" s="3">
        <f>tblAEX[[#This Row],[Close]]/INDEX(tblAEX[Close],MATCH(EDATE(tblAEX[[#This Row],[Datum]],-12),tblAEX[Datum]))-1</f>
        <v>0.16477363621820507</v>
      </c>
      <c r="H3461" t="e">
        <f ca="1">IF(tblAEX[[#This Row],[Close]]=MinClose,tblAEX[[#This Row],[Close]],NA())</f>
        <v>#N/A</v>
      </c>
      <c r="I3461" t="e">
        <f ca="1">IF(tblAEX[[#This Row],[Close]]=MaxClose,tblAEX[[#This Row],[Close]],NA())</f>
        <v>#N/A</v>
      </c>
    </row>
    <row r="3462" spans="1:9" x14ac:dyDescent="0.25">
      <c r="A3462" s="1">
        <v>41467</v>
      </c>
      <c r="B3462">
        <v>365.3</v>
      </c>
      <c r="C3462">
        <v>367.01</v>
      </c>
      <c r="D3462">
        <v>364.49</v>
      </c>
      <c r="E3462">
        <v>364.95</v>
      </c>
      <c r="F3462" t="e">
        <f>IF(tblAEX[[#This Row],[Datum]]&lt;=INDEX(tblRecessie[Eind],MATCH(tblAEX[[#This Row],[Datum]],tblRecessie[Start])),1,NA())</f>
        <v>#N/A</v>
      </c>
      <c r="G3462" s="3">
        <f>tblAEX[[#This Row],[Close]]/INDEX(tblAEX[Close],MATCH(EDATE(tblAEX[[#This Row],[Datum]],-12),tblAEX[Datum]))-1</f>
        <v>0.17189005201978036</v>
      </c>
      <c r="H3462" t="e">
        <f ca="1">IF(tblAEX[[#This Row],[Close]]=MinClose,tblAEX[[#This Row],[Close]],NA())</f>
        <v>#N/A</v>
      </c>
      <c r="I3462" t="e">
        <f ca="1">IF(tblAEX[[#This Row],[Close]]=MaxClose,tblAEX[[#This Row],[Close]],NA())</f>
        <v>#N/A</v>
      </c>
    </row>
    <row r="3463" spans="1:9" x14ac:dyDescent="0.25">
      <c r="A3463" s="1">
        <v>41470</v>
      </c>
      <c r="B3463">
        <v>365.96</v>
      </c>
      <c r="C3463">
        <v>368.19</v>
      </c>
      <c r="D3463">
        <v>365.96</v>
      </c>
      <c r="E3463">
        <v>366.77</v>
      </c>
      <c r="F3463" t="e">
        <f>IF(tblAEX[[#This Row],[Datum]]&lt;=INDEX(tblRecessie[Eind],MATCH(tblAEX[[#This Row],[Datum]],tblRecessie[Start])),1,NA())</f>
        <v>#N/A</v>
      </c>
      <c r="G3463" s="3">
        <f>tblAEX[[#This Row],[Close]]/INDEX(tblAEX[Close],MATCH(EDATE(tblAEX[[#This Row],[Datum]],-12),tblAEX[Datum]))-1</f>
        <v>0.16582962492053377</v>
      </c>
      <c r="H3463" t="e">
        <f ca="1">IF(tblAEX[[#This Row],[Close]]=MinClose,tblAEX[[#This Row],[Close]],NA())</f>
        <v>#N/A</v>
      </c>
      <c r="I3463" t="e">
        <f ca="1">IF(tblAEX[[#This Row],[Close]]=MaxClose,tblAEX[[#This Row],[Close]],NA())</f>
        <v>#N/A</v>
      </c>
    </row>
    <row r="3464" spans="1:9" x14ac:dyDescent="0.25">
      <c r="A3464" s="1">
        <v>41471</v>
      </c>
      <c r="B3464">
        <v>366.79</v>
      </c>
      <c r="C3464">
        <v>367.03</v>
      </c>
      <c r="D3464">
        <v>363.9</v>
      </c>
      <c r="E3464">
        <v>364.12</v>
      </c>
      <c r="F3464" t="e">
        <f>IF(tblAEX[[#This Row],[Datum]]&lt;=INDEX(tblRecessie[Eind],MATCH(tblAEX[[#This Row],[Datum]],tblRecessie[Start])),1,NA())</f>
        <v>#N/A</v>
      </c>
      <c r="G3464" s="3">
        <f>tblAEX[[#This Row],[Close]]/INDEX(tblAEX[Close],MATCH(EDATE(tblAEX[[#This Row],[Datum]],-12),tblAEX[Datum]))-1</f>
        <v>0.1523514146464966</v>
      </c>
      <c r="H3464" t="e">
        <f ca="1">IF(tblAEX[[#This Row],[Close]]=MinClose,tblAEX[[#This Row],[Close]],NA())</f>
        <v>#N/A</v>
      </c>
      <c r="I3464" t="e">
        <f ca="1">IF(tblAEX[[#This Row],[Close]]=MaxClose,tblAEX[[#This Row],[Close]],NA())</f>
        <v>#N/A</v>
      </c>
    </row>
    <row r="3465" spans="1:9" x14ac:dyDescent="0.25">
      <c r="A3465" s="1">
        <v>41472</v>
      </c>
      <c r="B3465">
        <v>364.89</v>
      </c>
      <c r="C3465">
        <v>367.28</v>
      </c>
      <c r="D3465">
        <v>362.5</v>
      </c>
      <c r="E3465">
        <v>366.06</v>
      </c>
      <c r="F3465" t="e">
        <f>IF(tblAEX[[#This Row],[Datum]]&lt;=INDEX(tblRecessie[Eind],MATCH(tblAEX[[#This Row],[Datum]],tblRecessie[Start])),1,NA())</f>
        <v>#N/A</v>
      </c>
      <c r="G3465" s="3">
        <f>tblAEX[[#This Row],[Close]]/INDEX(tblAEX[Close],MATCH(EDATE(tblAEX[[#This Row],[Datum]],-12),tblAEX[Datum]))-1</f>
        <v>0.16098953377735481</v>
      </c>
      <c r="H3465" t="e">
        <f ca="1">IF(tblAEX[[#This Row],[Close]]=MinClose,tblAEX[[#This Row],[Close]],NA())</f>
        <v>#N/A</v>
      </c>
      <c r="I3465" t="e">
        <f ca="1">IF(tblAEX[[#This Row],[Close]]=MaxClose,tblAEX[[#This Row],[Close]],NA())</f>
        <v>#N/A</v>
      </c>
    </row>
    <row r="3466" spans="1:9" x14ac:dyDescent="0.25">
      <c r="A3466" s="1">
        <v>41473</v>
      </c>
      <c r="B3466">
        <v>365.56</v>
      </c>
      <c r="C3466">
        <v>369.5</v>
      </c>
      <c r="D3466">
        <v>364.86</v>
      </c>
      <c r="E3466">
        <v>368.76</v>
      </c>
      <c r="F3466" t="e">
        <f>IF(tblAEX[[#This Row],[Datum]]&lt;=INDEX(tblRecessie[Eind],MATCH(tblAEX[[#This Row],[Datum]],tblRecessie[Start])),1,NA())</f>
        <v>#N/A</v>
      </c>
      <c r="G3466" s="3">
        <f>tblAEX[[#This Row],[Close]]/INDEX(tblAEX[Close],MATCH(EDATE(tblAEX[[#This Row],[Datum]],-12),tblAEX[Datum]))-1</f>
        <v>0.15540794585787676</v>
      </c>
      <c r="H3466" t="e">
        <f ca="1">IF(tblAEX[[#This Row],[Close]]=MinClose,tblAEX[[#This Row],[Close]],NA())</f>
        <v>#N/A</v>
      </c>
      <c r="I3466" t="e">
        <f ca="1">IF(tblAEX[[#This Row],[Close]]=MaxClose,tblAEX[[#This Row],[Close]],NA())</f>
        <v>#N/A</v>
      </c>
    </row>
    <row r="3467" spans="1:9" x14ac:dyDescent="0.25">
      <c r="A3467" s="1">
        <v>41474</v>
      </c>
      <c r="B3467">
        <v>367.67</v>
      </c>
      <c r="C3467">
        <v>369.93</v>
      </c>
      <c r="D3467">
        <v>366.44</v>
      </c>
      <c r="E3467">
        <v>369.76</v>
      </c>
      <c r="F3467" t="e">
        <f>IF(tblAEX[[#This Row],[Datum]]&lt;=INDEX(tblRecessie[Eind],MATCH(tblAEX[[#This Row],[Datum]],tblRecessie[Start])),1,NA())</f>
        <v>#N/A</v>
      </c>
      <c r="G3467" s="3">
        <f>tblAEX[[#This Row],[Close]]/INDEX(tblAEX[Close],MATCH(EDATE(tblAEX[[#This Row],[Datum]],-12),tblAEX[Datum]))-1</f>
        <v>0.14661374348796818</v>
      </c>
      <c r="H3467" t="e">
        <f ca="1">IF(tblAEX[[#This Row],[Close]]=MinClose,tblAEX[[#This Row],[Close]],NA())</f>
        <v>#N/A</v>
      </c>
      <c r="I3467" t="e">
        <f ca="1">IF(tblAEX[[#This Row],[Close]]=MaxClose,tblAEX[[#This Row],[Close]],NA())</f>
        <v>#N/A</v>
      </c>
    </row>
    <row r="3468" spans="1:9" x14ac:dyDescent="0.25">
      <c r="A3468" s="1">
        <v>41477</v>
      </c>
      <c r="B3468">
        <v>370.64</v>
      </c>
      <c r="C3468">
        <v>371.67</v>
      </c>
      <c r="D3468">
        <v>369.76</v>
      </c>
      <c r="E3468">
        <v>370.39</v>
      </c>
      <c r="F3468" t="e">
        <f>IF(tblAEX[[#This Row],[Datum]]&lt;=INDEX(tblRecessie[Eind],MATCH(tblAEX[[#This Row],[Datum]],tblRecessie[Start])),1,NA())</f>
        <v>#N/A</v>
      </c>
      <c r="G3468" s="3">
        <f>tblAEX[[#This Row],[Close]]/INDEX(tblAEX[Close],MATCH(EDATE(tblAEX[[#This Row],[Datum]],-12),tblAEX[Datum]))-1</f>
        <v>0.15837372947615314</v>
      </c>
      <c r="H3468" t="e">
        <f ca="1">IF(tblAEX[[#This Row],[Close]]=MinClose,tblAEX[[#This Row],[Close]],NA())</f>
        <v>#N/A</v>
      </c>
      <c r="I3468" t="e">
        <f ca="1">IF(tblAEX[[#This Row],[Close]]=MaxClose,tblAEX[[#This Row],[Close]],NA())</f>
        <v>#N/A</v>
      </c>
    </row>
    <row r="3469" spans="1:9" x14ac:dyDescent="0.25">
      <c r="A3469" s="1">
        <v>41478</v>
      </c>
      <c r="B3469">
        <v>371.08</v>
      </c>
      <c r="C3469">
        <v>371.64</v>
      </c>
      <c r="D3469">
        <v>368.72</v>
      </c>
      <c r="E3469">
        <v>368.72</v>
      </c>
      <c r="F3469" t="e">
        <f>IF(tblAEX[[#This Row],[Datum]]&lt;=INDEX(tblRecessie[Eind],MATCH(tblAEX[[#This Row],[Datum]],tblRecessie[Start])),1,NA())</f>
        <v>#N/A</v>
      </c>
      <c r="G3469" s="3">
        <f>tblAEX[[#This Row],[Close]]/INDEX(tblAEX[Close],MATCH(EDATE(tblAEX[[#This Row],[Datum]],-12),tblAEX[Datum]))-1</f>
        <v>0.17828268302815342</v>
      </c>
      <c r="H3469" t="e">
        <f ca="1">IF(tblAEX[[#This Row],[Close]]=MinClose,tblAEX[[#This Row],[Close]],NA())</f>
        <v>#N/A</v>
      </c>
      <c r="I3469" t="e">
        <f ca="1">IF(tblAEX[[#This Row],[Close]]=MaxClose,tblAEX[[#This Row],[Close]],NA())</f>
        <v>#N/A</v>
      </c>
    </row>
    <row r="3470" spans="1:9" x14ac:dyDescent="0.25">
      <c r="A3470" s="1">
        <v>41479</v>
      </c>
      <c r="B3470">
        <v>369.6</v>
      </c>
      <c r="C3470">
        <v>373.13</v>
      </c>
      <c r="D3470">
        <v>369.6</v>
      </c>
      <c r="E3470">
        <v>371.96</v>
      </c>
      <c r="F3470" t="e">
        <f>IF(tblAEX[[#This Row],[Datum]]&lt;=INDEX(tblRecessie[Eind],MATCH(tblAEX[[#This Row],[Datum]],tblRecessie[Start])),1,NA())</f>
        <v>#N/A</v>
      </c>
      <c r="G3470" s="3">
        <f>tblAEX[[#This Row],[Close]]/INDEX(tblAEX[Close],MATCH(EDATE(tblAEX[[#This Row],[Datum]],-12),tblAEX[Datum]))-1</f>
        <v>0.19317379867838569</v>
      </c>
      <c r="H3470" t="e">
        <f ca="1">IF(tblAEX[[#This Row],[Close]]=MinClose,tblAEX[[#This Row],[Close]],NA())</f>
        <v>#N/A</v>
      </c>
      <c r="I3470" t="e">
        <f ca="1">IF(tblAEX[[#This Row],[Close]]=MaxClose,tblAEX[[#This Row],[Close]],NA())</f>
        <v>#N/A</v>
      </c>
    </row>
    <row r="3471" spans="1:9" x14ac:dyDescent="0.25">
      <c r="A3471" s="1">
        <v>41480</v>
      </c>
      <c r="B3471">
        <v>371.05</v>
      </c>
      <c r="C3471">
        <v>371.68</v>
      </c>
      <c r="D3471">
        <v>367.92</v>
      </c>
      <c r="E3471">
        <v>370.36</v>
      </c>
      <c r="F3471" t="e">
        <f>IF(tblAEX[[#This Row],[Datum]]&lt;=INDEX(tblRecessie[Eind],MATCH(tblAEX[[#This Row],[Datum]],tblRecessie[Start])),1,NA())</f>
        <v>#N/A</v>
      </c>
      <c r="G3471" s="3">
        <f>tblAEX[[#This Row],[Close]]/INDEX(tblAEX[Close],MATCH(EDATE(tblAEX[[#This Row],[Datum]],-12),tblAEX[Datum]))-1</f>
        <v>0.18291864958957493</v>
      </c>
      <c r="H3471" t="e">
        <f ca="1">IF(tblAEX[[#This Row],[Close]]=MinClose,tblAEX[[#This Row],[Close]],NA())</f>
        <v>#N/A</v>
      </c>
      <c r="I3471" t="e">
        <f ca="1">IF(tblAEX[[#This Row],[Close]]=MaxClose,tblAEX[[#This Row],[Close]],NA())</f>
        <v>#N/A</v>
      </c>
    </row>
    <row r="3472" spans="1:9" x14ac:dyDescent="0.25">
      <c r="A3472" s="1">
        <v>41481</v>
      </c>
      <c r="B3472">
        <v>371.74</v>
      </c>
      <c r="C3472">
        <v>372.28</v>
      </c>
      <c r="D3472">
        <v>367.26</v>
      </c>
      <c r="E3472">
        <v>368.31</v>
      </c>
      <c r="F3472" t="e">
        <f>IF(tblAEX[[#This Row],[Datum]]&lt;=INDEX(tblRecessie[Eind],MATCH(tblAEX[[#This Row],[Datum]],tblRecessie[Start])),1,NA())</f>
        <v>#N/A</v>
      </c>
      <c r="G3472" s="3">
        <f>tblAEX[[#This Row],[Close]]/INDEX(tblAEX[Close],MATCH(EDATE(tblAEX[[#This Row],[Datum]],-12),tblAEX[Datum]))-1</f>
        <v>0.14920902368248612</v>
      </c>
      <c r="H3472" t="e">
        <f ca="1">IF(tblAEX[[#This Row],[Close]]=MinClose,tblAEX[[#This Row],[Close]],NA())</f>
        <v>#N/A</v>
      </c>
      <c r="I3472" t="e">
        <f ca="1">IF(tblAEX[[#This Row],[Close]]=MaxClose,tblAEX[[#This Row],[Close]],NA())</f>
        <v>#N/A</v>
      </c>
    </row>
    <row r="3473" spans="1:9" x14ac:dyDescent="0.25">
      <c r="A3473" s="1">
        <v>41484</v>
      </c>
      <c r="B3473">
        <v>369.49</v>
      </c>
      <c r="C3473">
        <v>371.01</v>
      </c>
      <c r="D3473">
        <v>367.72</v>
      </c>
      <c r="E3473">
        <v>368.33</v>
      </c>
      <c r="F3473" t="e">
        <f>IF(tblAEX[[#This Row],[Datum]]&lt;=INDEX(tblRecessie[Eind],MATCH(tblAEX[[#This Row],[Datum]],tblRecessie[Start])),1,NA())</f>
        <v>#N/A</v>
      </c>
      <c r="G3473" s="3">
        <f>tblAEX[[#This Row],[Close]]/INDEX(tblAEX[Close],MATCH(EDATE(tblAEX[[#This Row],[Datum]],-12),tblAEX[Datum]))-1</f>
        <v>0.13924716216634181</v>
      </c>
      <c r="H3473" t="e">
        <f ca="1">IF(tblAEX[[#This Row],[Close]]=MinClose,tblAEX[[#This Row],[Close]],NA())</f>
        <v>#N/A</v>
      </c>
      <c r="I3473" t="e">
        <f ca="1">IF(tblAEX[[#This Row],[Close]]=MaxClose,tblAEX[[#This Row],[Close]],NA())</f>
        <v>#N/A</v>
      </c>
    </row>
    <row r="3474" spans="1:9" x14ac:dyDescent="0.25">
      <c r="A3474" s="1">
        <v>41485</v>
      </c>
      <c r="B3474">
        <v>369.73</v>
      </c>
      <c r="C3474">
        <v>371.07</v>
      </c>
      <c r="D3474">
        <v>368.39</v>
      </c>
      <c r="E3474">
        <v>368.99</v>
      </c>
      <c r="F3474" t="e">
        <f>IF(tblAEX[[#This Row],[Datum]]&lt;=INDEX(tblRecessie[Eind],MATCH(tblAEX[[#This Row],[Datum]],tblRecessie[Start])),1,NA())</f>
        <v>#N/A</v>
      </c>
      <c r="G3474" s="3">
        <f>tblAEX[[#This Row],[Close]]/INDEX(tblAEX[Close],MATCH(EDATE(tblAEX[[#This Row],[Datum]],-12),tblAEX[Datum]))-1</f>
        <v>0.12274456108321941</v>
      </c>
      <c r="H3474" t="e">
        <f ca="1">IF(tblAEX[[#This Row],[Close]]=MinClose,tblAEX[[#This Row],[Close]],NA())</f>
        <v>#N/A</v>
      </c>
      <c r="I3474" t="e">
        <f ca="1">IF(tblAEX[[#This Row],[Close]]=MaxClose,tblAEX[[#This Row],[Close]],NA())</f>
        <v>#N/A</v>
      </c>
    </row>
    <row r="3475" spans="1:9" x14ac:dyDescent="0.25">
      <c r="A3475" s="1">
        <v>41486</v>
      </c>
      <c r="B3475">
        <v>367.89</v>
      </c>
      <c r="C3475">
        <v>370.58</v>
      </c>
      <c r="D3475">
        <v>366.9</v>
      </c>
      <c r="E3475">
        <v>369.81</v>
      </c>
      <c r="F3475" t="e">
        <f>IF(tblAEX[[#This Row],[Datum]]&lt;=INDEX(tblRecessie[Eind],MATCH(tblAEX[[#This Row],[Datum]],tblRecessie[Start])),1,NA())</f>
        <v>#N/A</v>
      </c>
      <c r="G3475" s="3">
        <f>tblAEX[[#This Row],[Close]]/INDEX(tblAEX[Close],MATCH(EDATE(tblAEX[[#This Row],[Datum]],-12),tblAEX[Datum]))-1</f>
        <v>0.13275339234845451</v>
      </c>
      <c r="H3475" t="e">
        <f ca="1">IF(tblAEX[[#This Row],[Close]]=MinClose,tblAEX[[#This Row],[Close]],NA())</f>
        <v>#N/A</v>
      </c>
      <c r="I3475" t="e">
        <f ca="1">IF(tblAEX[[#This Row],[Close]]=MaxClose,tblAEX[[#This Row],[Close]],NA())</f>
        <v>#N/A</v>
      </c>
    </row>
    <row r="3476" spans="1:9" x14ac:dyDescent="0.25">
      <c r="A3476" s="1">
        <v>41487</v>
      </c>
      <c r="B3476">
        <v>370.2</v>
      </c>
      <c r="C3476">
        <v>372.39</v>
      </c>
      <c r="D3476">
        <v>369.23</v>
      </c>
      <c r="E3476">
        <v>372.39</v>
      </c>
      <c r="F3476" t="e">
        <f>IF(tblAEX[[#This Row],[Datum]]&lt;=INDEX(tblRecessie[Eind],MATCH(tblAEX[[#This Row],[Datum]],tblRecessie[Start])),1,NA())</f>
        <v>#N/A</v>
      </c>
      <c r="G3476" s="3">
        <f>tblAEX[[#This Row],[Close]]/INDEX(tblAEX[Close],MATCH(EDATE(tblAEX[[#This Row],[Datum]],-12),tblAEX[Datum]))-1</f>
        <v>0.13634005675749905</v>
      </c>
      <c r="H3476" t="e">
        <f ca="1">IF(tblAEX[[#This Row],[Close]]=MinClose,tblAEX[[#This Row],[Close]],NA())</f>
        <v>#N/A</v>
      </c>
      <c r="I3476" t="e">
        <f ca="1">IF(tblAEX[[#This Row],[Close]]=MaxClose,tblAEX[[#This Row],[Close]],NA())</f>
        <v>#N/A</v>
      </c>
    </row>
    <row r="3477" spans="1:9" x14ac:dyDescent="0.25">
      <c r="A3477" s="1">
        <v>41488</v>
      </c>
      <c r="B3477">
        <v>373.86</v>
      </c>
      <c r="C3477">
        <v>374.12</v>
      </c>
      <c r="D3477">
        <v>370.48</v>
      </c>
      <c r="E3477">
        <v>371.34</v>
      </c>
      <c r="F3477" t="e">
        <f>IF(tblAEX[[#This Row],[Datum]]&lt;=INDEX(tblRecessie[Eind],MATCH(tblAEX[[#This Row],[Datum]],tblRecessie[Start])),1,NA())</f>
        <v>#N/A</v>
      </c>
      <c r="G3477" s="3">
        <f>tblAEX[[#This Row],[Close]]/INDEX(tblAEX[Close],MATCH(EDATE(tblAEX[[#This Row],[Datum]],-12),tblAEX[Datum]))-1</f>
        <v>0.1526570648125154</v>
      </c>
      <c r="H3477" t="e">
        <f ca="1">IF(tblAEX[[#This Row],[Close]]=MinClose,tblAEX[[#This Row],[Close]],NA())</f>
        <v>#N/A</v>
      </c>
      <c r="I3477" t="e">
        <f ca="1">IF(tblAEX[[#This Row],[Close]]=MaxClose,tblAEX[[#This Row],[Close]],NA())</f>
        <v>#N/A</v>
      </c>
    </row>
    <row r="3478" spans="1:9" x14ac:dyDescent="0.25">
      <c r="A3478" s="1">
        <v>41491</v>
      </c>
      <c r="B3478">
        <v>371.91</v>
      </c>
      <c r="C3478">
        <v>373.39</v>
      </c>
      <c r="D3478">
        <v>370.97</v>
      </c>
      <c r="E3478">
        <v>372.52</v>
      </c>
      <c r="F3478" t="e">
        <f>IF(tblAEX[[#This Row],[Datum]]&lt;=INDEX(tblRecessie[Eind],MATCH(tblAEX[[#This Row],[Datum]],tblRecessie[Start])),1,NA())</f>
        <v>#N/A</v>
      </c>
      <c r="G3478" s="3">
        <f>tblAEX[[#This Row],[Close]]/INDEX(tblAEX[Close],MATCH(EDATE(tblAEX[[#This Row],[Datum]],-12),tblAEX[Datum]))-1</f>
        <v>0.12737947522924675</v>
      </c>
      <c r="H3478" t="e">
        <f ca="1">IF(tblAEX[[#This Row],[Close]]=MinClose,tblAEX[[#This Row],[Close]],NA())</f>
        <v>#N/A</v>
      </c>
      <c r="I3478" t="e">
        <f ca="1">IF(tblAEX[[#This Row],[Close]]=MaxClose,tblAEX[[#This Row],[Close]],NA())</f>
        <v>#N/A</v>
      </c>
    </row>
    <row r="3479" spans="1:9" x14ac:dyDescent="0.25">
      <c r="A3479" s="1">
        <v>41492</v>
      </c>
      <c r="B3479">
        <v>371.82</v>
      </c>
      <c r="C3479">
        <v>373.43</v>
      </c>
      <c r="D3479">
        <v>369.47</v>
      </c>
      <c r="E3479">
        <v>371.38</v>
      </c>
      <c r="F3479" t="e">
        <f>IF(tblAEX[[#This Row],[Datum]]&lt;=INDEX(tblRecessie[Eind],MATCH(tblAEX[[#This Row],[Datum]],tblRecessie[Start])),1,NA())</f>
        <v>#N/A</v>
      </c>
      <c r="G3479" s="3">
        <f>tblAEX[[#This Row],[Close]]/INDEX(tblAEX[Close],MATCH(EDATE(tblAEX[[#This Row],[Datum]],-12),tblAEX[Datum]))-1</f>
        <v>0.12403147699757877</v>
      </c>
      <c r="H3479" t="e">
        <f ca="1">IF(tblAEX[[#This Row],[Close]]=MinClose,tblAEX[[#This Row],[Close]],NA())</f>
        <v>#N/A</v>
      </c>
      <c r="I3479" t="e">
        <f ca="1">IF(tblAEX[[#This Row],[Close]]=MaxClose,tblAEX[[#This Row],[Close]],NA())</f>
        <v>#N/A</v>
      </c>
    </row>
    <row r="3480" spans="1:9" x14ac:dyDescent="0.25">
      <c r="A3480" s="1">
        <v>41493</v>
      </c>
      <c r="B3480">
        <v>369.66</v>
      </c>
      <c r="C3480">
        <v>370.95</v>
      </c>
      <c r="D3480">
        <v>368.85</v>
      </c>
      <c r="E3480">
        <v>369.61</v>
      </c>
      <c r="F3480" t="e">
        <f>IF(tblAEX[[#This Row],[Datum]]&lt;=INDEX(tblRecessie[Eind],MATCH(tblAEX[[#This Row],[Datum]],tblRecessie[Start])),1,NA())</f>
        <v>#N/A</v>
      </c>
      <c r="G3480" s="3">
        <f>tblAEX[[#This Row],[Close]]/INDEX(tblAEX[Close],MATCH(EDATE(tblAEX[[#This Row],[Datum]],-12),tblAEX[Datum]))-1</f>
        <v>0.10555754965302699</v>
      </c>
      <c r="H3480" t="e">
        <f ca="1">IF(tblAEX[[#This Row],[Close]]=MinClose,tblAEX[[#This Row],[Close]],NA())</f>
        <v>#N/A</v>
      </c>
      <c r="I3480" t="e">
        <f ca="1">IF(tblAEX[[#This Row],[Close]]=MaxClose,tblAEX[[#This Row],[Close]],NA())</f>
        <v>#N/A</v>
      </c>
    </row>
    <row r="3481" spans="1:9" x14ac:dyDescent="0.25">
      <c r="A3481" s="1">
        <v>41494</v>
      </c>
      <c r="B3481">
        <v>370.8</v>
      </c>
      <c r="C3481">
        <v>373.52</v>
      </c>
      <c r="D3481">
        <v>369.88</v>
      </c>
      <c r="E3481">
        <v>372.14</v>
      </c>
      <c r="F3481" t="e">
        <f>IF(tblAEX[[#This Row],[Datum]]&lt;=INDEX(tblRecessie[Eind],MATCH(tblAEX[[#This Row],[Datum]],tblRecessie[Start])),1,NA())</f>
        <v>#N/A</v>
      </c>
      <c r="G3481" s="3">
        <f>tblAEX[[#This Row],[Close]]/INDEX(tblAEX[Close],MATCH(EDATE(tblAEX[[#This Row],[Datum]],-12),tblAEX[Datum]))-1</f>
        <v>0.12076858209854224</v>
      </c>
      <c r="H3481" t="e">
        <f ca="1">IF(tblAEX[[#This Row],[Close]]=MinClose,tblAEX[[#This Row],[Close]],NA())</f>
        <v>#N/A</v>
      </c>
      <c r="I3481" t="e">
        <f ca="1">IF(tblAEX[[#This Row],[Close]]=MaxClose,tblAEX[[#This Row],[Close]],NA())</f>
        <v>#N/A</v>
      </c>
    </row>
    <row r="3482" spans="1:9" x14ac:dyDescent="0.25">
      <c r="A3482" s="1">
        <v>41495</v>
      </c>
      <c r="B3482">
        <v>373.65</v>
      </c>
      <c r="C3482">
        <v>375.75</v>
      </c>
      <c r="D3482">
        <v>372.38</v>
      </c>
      <c r="E3482">
        <v>375.4</v>
      </c>
      <c r="F3482" t="e">
        <f>IF(tblAEX[[#This Row],[Datum]]&lt;=INDEX(tblRecessie[Eind],MATCH(tblAEX[[#This Row],[Datum]],tblRecessie[Start])),1,NA())</f>
        <v>#N/A</v>
      </c>
      <c r="G3482" s="3">
        <f>tblAEX[[#This Row],[Close]]/INDEX(tblAEX[Close],MATCH(EDATE(tblAEX[[#This Row],[Datum]],-12),tblAEX[Datum]))-1</f>
        <v>0.12173549273889894</v>
      </c>
      <c r="H3482" t="e">
        <f ca="1">IF(tblAEX[[#This Row],[Close]]=MinClose,tblAEX[[#This Row],[Close]],NA())</f>
        <v>#N/A</v>
      </c>
      <c r="I3482" t="e">
        <f ca="1">IF(tblAEX[[#This Row],[Close]]=MaxClose,tblAEX[[#This Row],[Close]],NA())</f>
        <v>#N/A</v>
      </c>
    </row>
    <row r="3483" spans="1:9" x14ac:dyDescent="0.25">
      <c r="A3483" s="1">
        <v>41498</v>
      </c>
      <c r="B3483">
        <v>376.23</v>
      </c>
      <c r="C3483">
        <v>376.84</v>
      </c>
      <c r="D3483">
        <v>373.67</v>
      </c>
      <c r="E3483">
        <v>375.61</v>
      </c>
      <c r="F3483" t="e">
        <f>IF(tblAEX[[#This Row],[Datum]]&lt;=INDEX(tblRecessie[Eind],MATCH(tblAEX[[#This Row],[Datum]],tblRecessie[Start])),1,NA())</f>
        <v>#N/A</v>
      </c>
      <c r="G3483" s="3">
        <f>tblAEX[[#This Row],[Close]]/INDEX(tblAEX[Close],MATCH(EDATE(tblAEX[[#This Row],[Datum]],-12),tblAEX[Datum]))-1</f>
        <v>0.1262668665667166</v>
      </c>
      <c r="H3483" t="e">
        <f ca="1">IF(tblAEX[[#This Row],[Close]]=MinClose,tblAEX[[#This Row],[Close]],NA())</f>
        <v>#N/A</v>
      </c>
      <c r="I3483" t="e">
        <f ca="1">IF(tblAEX[[#This Row],[Close]]=MaxClose,tblAEX[[#This Row],[Close]],NA())</f>
        <v>#N/A</v>
      </c>
    </row>
    <row r="3484" spans="1:9" x14ac:dyDescent="0.25">
      <c r="A3484" s="1">
        <v>41499</v>
      </c>
      <c r="B3484">
        <v>376.55</v>
      </c>
      <c r="C3484">
        <v>377.9</v>
      </c>
      <c r="D3484">
        <v>376.2</v>
      </c>
      <c r="E3484">
        <v>377.64</v>
      </c>
      <c r="F3484" t="e">
        <f>IF(tblAEX[[#This Row],[Datum]]&lt;=INDEX(tblRecessie[Eind],MATCH(tblAEX[[#This Row],[Datum]],tblRecessie[Start])),1,NA())</f>
        <v>#N/A</v>
      </c>
      <c r="G3484" s="3">
        <f>tblAEX[[#This Row],[Close]]/INDEX(tblAEX[Close],MATCH(EDATE(tblAEX[[#This Row],[Datum]],-12),tblAEX[Datum]))-1</f>
        <v>0.13959804454101032</v>
      </c>
      <c r="H3484" t="e">
        <f ca="1">IF(tblAEX[[#This Row],[Close]]=MinClose,tblAEX[[#This Row],[Close]],NA())</f>
        <v>#N/A</v>
      </c>
      <c r="I3484" t="e">
        <f ca="1">IF(tblAEX[[#This Row],[Close]]=MaxClose,tblAEX[[#This Row],[Close]],NA())</f>
        <v>#N/A</v>
      </c>
    </row>
    <row r="3485" spans="1:9" x14ac:dyDescent="0.25">
      <c r="A3485" s="1">
        <v>41500</v>
      </c>
      <c r="B3485">
        <v>377.68</v>
      </c>
      <c r="C3485">
        <v>380.18</v>
      </c>
      <c r="D3485">
        <v>377.32</v>
      </c>
      <c r="E3485">
        <v>379.62</v>
      </c>
      <c r="F3485" t="e">
        <f>IF(tblAEX[[#This Row],[Datum]]&lt;=INDEX(tblRecessie[Eind],MATCH(tblAEX[[#This Row],[Datum]],tblRecessie[Start])),1,NA())</f>
        <v>#N/A</v>
      </c>
      <c r="G3485" s="3">
        <f>tblAEX[[#This Row],[Close]]/INDEX(tblAEX[Close],MATCH(EDATE(tblAEX[[#This Row],[Datum]],-12),tblAEX[Datum]))-1</f>
        <v>0.14037670101234645</v>
      </c>
      <c r="H3485" t="e">
        <f ca="1">IF(tblAEX[[#This Row],[Close]]=MinClose,tblAEX[[#This Row],[Close]],NA())</f>
        <v>#N/A</v>
      </c>
      <c r="I3485" t="e">
        <f ca="1">IF(tblAEX[[#This Row],[Close]]=MaxClose,tblAEX[[#This Row],[Close]],NA())</f>
        <v>#N/A</v>
      </c>
    </row>
    <row r="3486" spans="1:9" x14ac:dyDescent="0.25">
      <c r="A3486" s="1">
        <v>41501</v>
      </c>
      <c r="B3486">
        <v>378.9</v>
      </c>
      <c r="C3486">
        <v>378.9</v>
      </c>
      <c r="D3486">
        <v>373.2</v>
      </c>
      <c r="E3486">
        <v>375.58</v>
      </c>
      <c r="F3486" t="e">
        <f>IF(tblAEX[[#This Row],[Datum]]&lt;=INDEX(tblRecessie[Eind],MATCH(tblAEX[[#This Row],[Datum]],tblRecessie[Start])),1,NA())</f>
        <v>#N/A</v>
      </c>
      <c r="G3486" s="3">
        <f>tblAEX[[#This Row],[Close]]/INDEX(tblAEX[Close],MATCH(EDATE(tblAEX[[#This Row],[Datum]],-12),tblAEX[Datum]))-1</f>
        <v>0.12725853892790684</v>
      </c>
      <c r="H3486" t="e">
        <f ca="1">IF(tblAEX[[#This Row],[Close]]=MinClose,tblAEX[[#This Row],[Close]],NA())</f>
        <v>#N/A</v>
      </c>
      <c r="I3486" t="e">
        <f ca="1">IF(tblAEX[[#This Row],[Close]]=MaxClose,tblAEX[[#This Row],[Close]],NA())</f>
        <v>#N/A</v>
      </c>
    </row>
    <row r="3487" spans="1:9" x14ac:dyDescent="0.25">
      <c r="A3487" s="1">
        <v>41502</v>
      </c>
      <c r="B3487">
        <v>374.61</v>
      </c>
      <c r="C3487">
        <v>375.23</v>
      </c>
      <c r="D3487">
        <v>372.51</v>
      </c>
      <c r="E3487">
        <v>374.75</v>
      </c>
      <c r="F3487" t="e">
        <f>IF(tblAEX[[#This Row],[Datum]]&lt;=INDEX(tblRecessie[Eind],MATCH(tblAEX[[#This Row],[Datum]],tblRecessie[Start])),1,NA())</f>
        <v>#N/A</v>
      </c>
      <c r="G3487" s="3">
        <f>tblAEX[[#This Row],[Close]]/INDEX(tblAEX[Close],MATCH(EDATE(tblAEX[[#This Row],[Datum]],-12),tblAEX[Datum]))-1</f>
        <v>0.12284644194756544</v>
      </c>
      <c r="H3487" t="e">
        <f ca="1">IF(tblAEX[[#This Row],[Close]]=MinClose,tblAEX[[#This Row],[Close]],NA())</f>
        <v>#N/A</v>
      </c>
      <c r="I3487" t="e">
        <f ca="1">IF(tblAEX[[#This Row],[Close]]=MaxClose,tblAEX[[#This Row],[Close]],NA())</f>
        <v>#N/A</v>
      </c>
    </row>
    <row r="3488" spans="1:9" x14ac:dyDescent="0.25">
      <c r="A3488" s="1">
        <v>41505</v>
      </c>
      <c r="B3488">
        <v>374.88</v>
      </c>
      <c r="C3488">
        <v>375.15</v>
      </c>
      <c r="D3488">
        <v>372.79</v>
      </c>
      <c r="E3488">
        <v>373.8</v>
      </c>
      <c r="F3488" t="e">
        <f>IF(tblAEX[[#This Row],[Datum]]&lt;=INDEX(tblRecessie[Eind],MATCH(tblAEX[[#This Row],[Datum]],tblRecessie[Start])),1,NA())</f>
        <v>#N/A</v>
      </c>
      <c r="G3488" s="3">
        <f>tblAEX[[#This Row],[Close]]/INDEX(tblAEX[Close],MATCH(EDATE(tblAEX[[#This Row],[Datum]],-12),tblAEX[Datum]))-1</f>
        <v>0.11326205438246428</v>
      </c>
      <c r="H3488" t="e">
        <f ca="1">IF(tblAEX[[#This Row],[Close]]=MinClose,tblAEX[[#This Row],[Close]],NA())</f>
        <v>#N/A</v>
      </c>
      <c r="I3488" t="e">
        <f ca="1">IF(tblAEX[[#This Row],[Close]]=MaxClose,tblAEX[[#This Row],[Close]],NA())</f>
        <v>#N/A</v>
      </c>
    </row>
    <row r="3489" spans="1:9" x14ac:dyDescent="0.25">
      <c r="A3489" s="1">
        <v>41506</v>
      </c>
      <c r="B3489">
        <v>371.95</v>
      </c>
      <c r="C3489">
        <v>372.08</v>
      </c>
      <c r="D3489">
        <v>366.77</v>
      </c>
      <c r="E3489">
        <v>368.93</v>
      </c>
      <c r="F3489" t="e">
        <f>IF(tblAEX[[#This Row],[Datum]]&lt;=INDEX(tblRecessie[Eind],MATCH(tblAEX[[#This Row],[Datum]],tblRecessie[Start])),1,NA())</f>
        <v>#N/A</v>
      </c>
      <c r="G3489" s="3">
        <f>tblAEX[[#This Row],[Close]]/INDEX(tblAEX[Close],MATCH(EDATE(tblAEX[[#This Row],[Datum]],-12),tblAEX[Datum]))-1</f>
        <v>0.10507713044780576</v>
      </c>
      <c r="H3489" t="e">
        <f ca="1">IF(tblAEX[[#This Row],[Close]]=MinClose,tblAEX[[#This Row],[Close]],NA())</f>
        <v>#N/A</v>
      </c>
      <c r="I3489" t="e">
        <f ca="1">IF(tblAEX[[#This Row],[Close]]=MaxClose,tblAEX[[#This Row],[Close]],NA())</f>
        <v>#N/A</v>
      </c>
    </row>
    <row r="3490" spans="1:9" x14ac:dyDescent="0.25">
      <c r="A3490" s="1">
        <v>41507</v>
      </c>
      <c r="B3490">
        <v>368.69</v>
      </c>
      <c r="C3490">
        <v>369.35</v>
      </c>
      <c r="D3490">
        <v>367.33</v>
      </c>
      <c r="E3490">
        <v>367.51</v>
      </c>
      <c r="F3490" t="e">
        <f>IF(tblAEX[[#This Row],[Datum]]&lt;=INDEX(tblRecessie[Eind],MATCH(tblAEX[[#This Row],[Datum]],tblRecessie[Start])),1,NA())</f>
        <v>#N/A</v>
      </c>
      <c r="G3490" s="3">
        <f>tblAEX[[#This Row],[Close]]/INDEX(tblAEX[Close],MATCH(EDATE(tblAEX[[#This Row],[Datum]],-12),tblAEX[Datum]))-1</f>
        <v>9.404024767801844E-2</v>
      </c>
      <c r="H3490" t="e">
        <f ca="1">IF(tblAEX[[#This Row],[Close]]=MinClose,tblAEX[[#This Row],[Close]],NA())</f>
        <v>#N/A</v>
      </c>
      <c r="I3490" t="e">
        <f ca="1">IF(tblAEX[[#This Row],[Close]]=MaxClose,tblAEX[[#This Row],[Close]],NA())</f>
        <v>#N/A</v>
      </c>
    </row>
    <row r="3491" spans="1:9" x14ac:dyDescent="0.25">
      <c r="A3491" s="1">
        <v>41508</v>
      </c>
      <c r="B3491">
        <v>367.59</v>
      </c>
      <c r="C3491">
        <v>373.17</v>
      </c>
      <c r="D3491">
        <v>367.59</v>
      </c>
      <c r="E3491">
        <v>371.94</v>
      </c>
      <c r="F3491" t="e">
        <f>IF(tblAEX[[#This Row],[Datum]]&lt;=INDEX(tblRecessie[Eind],MATCH(tblAEX[[#This Row],[Datum]],tblRecessie[Start])),1,NA())</f>
        <v>#N/A</v>
      </c>
      <c r="G3491" s="3">
        <f>tblAEX[[#This Row],[Close]]/INDEX(tblAEX[Close],MATCH(EDATE(tblAEX[[#This Row],[Datum]],-12),tblAEX[Datum]))-1</f>
        <v>0.12003131775475784</v>
      </c>
      <c r="H3491" t="e">
        <f ca="1">IF(tblAEX[[#This Row],[Close]]=MinClose,tblAEX[[#This Row],[Close]],NA())</f>
        <v>#N/A</v>
      </c>
      <c r="I3491" t="e">
        <f ca="1">IF(tblAEX[[#This Row],[Close]]=MaxClose,tblAEX[[#This Row],[Close]],NA())</f>
        <v>#N/A</v>
      </c>
    </row>
    <row r="3492" spans="1:9" x14ac:dyDescent="0.25">
      <c r="A3492" s="1">
        <v>41509</v>
      </c>
      <c r="B3492">
        <v>372.58</v>
      </c>
      <c r="C3492">
        <v>375.53</v>
      </c>
      <c r="D3492">
        <v>370.86</v>
      </c>
      <c r="E3492">
        <v>374.67</v>
      </c>
      <c r="F3492" t="e">
        <f>IF(tblAEX[[#This Row],[Datum]]&lt;=INDEX(tblRecessie[Eind],MATCH(tblAEX[[#This Row],[Datum]],tblRecessie[Start])),1,NA())</f>
        <v>#N/A</v>
      </c>
      <c r="G3492" s="3">
        <f>tblAEX[[#This Row],[Close]]/INDEX(tblAEX[Close],MATCH(EDATE(tblAEX[[#This Row],[Datum]],-12),tblAEX[Datum]))-1</f>
        <v>0.13515724413742958</v>
      </c>
      <c r="H3492" t="e">
        <f ca="1">IF(tblAEX[[#This Row],[Close]]=MinClose,tblAEX[[#This Row],[Close]],NA())</f>
        <v>#N/A</v>
      </c>
      <c r="I3492" t="e">
        <f ca="1">IF(tblAEX[[#This Row],[Close]]=MaxClose,tblAEX[[#This Row],[Close]],NA())</f>
        <v>#N/A</v>
      </c>
    </row>
    <row r="3493" spans="1:9" x14ac:dyDescent="0.25">
      <c r="A3493" s="1">
        <v>41512</v>
      </c>
      <c r="B3493">
        <v>375.11</v>
      </c>
      <c r="C3493">
        <v>375.11</v>
      </c>
      <c r="D3493">
        <v>372.03</v>
      </c>
      <c r="E3493">
        <v>373.49</v>
      </c>
      <c r="F3493" t="e">
        <f>IF(tblAEX[[#This Row],[Datum]]&lt;=INDEX(tblRecessie[Eind],MATCH(tblAEX[[#This Row],[Datum]],tblRecessie[Start])),1,NA())</f>
        <v>#N/A</v>
      </c>
      <c r="G3493" s="3">
        <f>tblAEX[[#This Row],[Close]]/INDEX(tblAEX[Close],MATCH(EDATE(tblAEX[[#This Row],[Datum]],-12),tblAEX[Datum]))-1</f>
        <v>0.13302390486591431</v>
      </c>
      <c r="H3493" t="e">
        <f ca="1">IF(tblAEX[[#This Row],[Close]]=MinClose,tblAEX[[#This Row],[Close]],NA())</f>
        <v>#N/A</v>
      </c>
      <c r="I3493" t="e">
        <f ca="1">IF(tblAEX[[#This Row],[Close]]=MaxClose,tblAEX[[#This Row],[Close]],NA())</f>
        <v>#N/A</v>
      </c>
    </row>
    <row r="3494" spans="1:9" x14ac:dyDescent="0.25">
      <c r="A3494" s="1">
        <v>41513</v>
      </c>
      <c r="B3494">
        <v>371.06</v>
      </c>
      <c r="C3494">
        <v>372.4</v>
      </c>
      <c r="D3494">
        <v>364.09</v>
      </c>
      <c r="E3494">
        <v>364.87</v>
      </c>
      <c r="F3494" t="e">
        <f>IF(tblAEX[[#This Row],[Datum]]&lt;=INDEX(tblRecessie[Eind],MATCH(tblAEX[[#This Row],[Datum]],tblRecessie[Start])),1,NA())</f>
        <v>#N/A</v>
      </c>
      <c r="G3494" s="3">
        <f>tblAEX[[#This Row],[Close]]/INDEX(tblAEX[Close],MATCH(EDATE(tblAEX[[#This Row],[Datum]],-12),tblAEX[Datum]))-1</f>
        <v>9.7848653527907281E-2</v>
      </c>
      <c r="H3494" t="e">
        <f ca="1">IF(tblAEX[[#This Row],[Close]]=MinClose,tblAEX[[#This Row],[Close]],NA())</f>
        <v>#N/A</v>
      </c>
      <c r="I3494" t="e">
        <f ca="1">IF(tblAEX[[#This Row],[Close]]=MaxClose,tblAEX[[#This Row],[Close]],NA())</f>
        <v>#N/A</v>
      </c>
    </row>
    <row r="3495" spans="1:9" x14ac:dyDescent="0.25">
      <c r="A3495" s="1">
        <v>41514</v>
      </c>
      <c r="B3495">
        <v>363.17</v>
      </c>
      <c r="C3495">
        <v>365.1</v>
      </c>
      <c r="D3495">
        <v>362.33</v>
      </c>
      <c r="E3495">
        <v>364.47</v>
      </c>
      <c r="F3495" t="e">
        <f>IF(tblAEX[[#This Row],[Datum]]&lt;=INDEX(tblRecessie[Eind],MATCH(tblAEX[[#This Row],[Datum]],tblRecessie[Start])),1,NA())</f>
        <v>#N/A</v>
      </c>
      <c r="G3495" s="3">
        <f>tblAEX[[#This Row],[Close]]/INDEX(tblAEX[Close],MATCH(EDATE(tblAEX[[#This Row],[Datum]],-12),tblAEX[Datum]))-1</f>
        <v>0.10703763326549831</v>
      </c>
      <c r="H3495" t="e">
        <f ca="1">IF(tblAEX[[#This Row],[Close]]=MinClose,tblAEX[[#This Row],[Close]],NA())</f>
        <v>#N/A</v>
      </c>
      <c r="I3495" t="e">
        <f ca="1">IF(tblAEX[[#This Row],[Close]]=MaxClose,tblAEX[[#This Row],[Close]],NA())</f>
        <v>#N/A</v>
      </c>
    </row>
    <row r="3496" spans="1:9" x14ac:dyDescent="0.25">
      <c r="A3496" s="1">
        <v>41515</v>
      </c>
      <c r="B3496">
        <v>366.58</v>
      </c>
      <c r="C3496">
        <v>367.56</v>
      </c>
      <c r="D3496">
        <v>364.56</v>
      </c>
      <c r="E3496">
        <v>367.13</v>
      </c>
      <c r="F3496" t="e">
        <f>IF(tblAEX[[#This Row],[Datum]]&lt;=INDEX(tblRecessie[Eind],MATCH(tblAEX[[#This Row],[Datum]],tblRecessie[Start])),1,NA())</f>
        <v>#N/A</v>
      </c>
      <c r="G3496" s="3">
        <f>tblAEX[[#This Row],[Close]]/INDEX(tblAEX[Close],MATCH(EDATE(tblAEX[[#This Row],[Datum]],-12),tblAEX[Datum]))-1</f>
        <v>0.11200969256398619</v>
      </c>
      <c r="H3496" t="e">
        <f ca="1">IF(tblAEX[[#This Row],[Close]]=MinClose,tblAEX[[#This Row],[Close]],NA())</f>
        <v>#N/A</v>
      </c>
      <c r="I3496" t="e">
        <f ca="1">IF(tblAEX[[#This Row],[Close]]=MaxClose,tblAEX[[#This Row],[Close]],NA())</f>
        <v>#N/A</v>
      </c>
    </row>
    <row r="3497" spans="1:9" x14ac:dyDescent="0.25">
      <c r="A3497" s="1">
        <v>41516</v>
      </c>
      <c r="B3497">
        <v>366.93</v>
      </c>
      <c r="C3497">
        <v>367.35</v>
      </c>
      <c r="D3497">
        <v>362.68</v>
      </c>
      <c r="E3497">
        <v>362.93</v>
      </c>
      <c r="F3497" t="e">
        <f>IF(tblAEX[[#This Row],[Datum]]&lt;=INDEX(tblRecessie[Eind],MATCH(tblAEX[[#This Row],[Datum]],tblRecessie[Start])),1,NA())</f>
        <v>#N/A</v>
      </c>
      <c r="G3497" s="3">
        <f>tblAEX[[#This Row],[Close]]/INDEX(tblAEX[Close],MATCH(EDATE(tblAEX[[#This Row],[Datum]],-12),tblAEX[Datum]))-1</f>
        <v>0.10804787201563171</v>
      </c>
      <c r="H3497" t="e">
        <f ca="1">IF(tblAEX[[#This Row],[Close]]=MinClose,tblAEX[[#This Row],[Close]],NA())</f>
        <v>#N/A</v>
      </c>
      <c r="I3497" t="e">
        <f ca="1">IF(tblAEX[[#This Row],[Close]]=MaxClose,tblAEX[[#This Row],[Close]],NA())</f>
        <v>#N/A</v>
      </c>
    </row>
    <row r="3498" spans="1:9" x14ac:dyDescent="0.25">
      <c r="A3498" s="1">
        <v>41519</v>
      </c>
      <c r="B3498">
        <v>366.31</v>
      </c>
      <c r="C3498">
        <v>369.7</v>
      </c>
      <c r="D3498">
        <v>366.31</v>
      </c>
      <c r="E3498">
        <v>369.26</v>
      </c>
      <c r="F3498" t="e">
        <f>IF(tblAEX[[#This Row],[Datum]]&lt;=INDEX(tblRecessie[Eind],MATCH(tblAEX[[#This Row],[Datum]],tblRecessie[Start])),1,NA())</f>
        <v>#N/A</v>
      </c>
      <c r="G3498" s="3">
        <f>tblAEX[[#This Row],[Close]]/INDEX(tblAEX[Close],MATCH(EDATE(tblAEX[[#This Row],[Datum]],-12),tblAEX[Datum]))-1</f>
        <v>0.12141642371234207</v>
      </c>
      <c r="H3498" t="e">
        <f ca="1">IF(tblAEX[[#This Row],[Close]]=MinClose,tblAEX[[#This Row],[Close]],NA())</f>
        <v>#N/A</v>
      </c>
      <c r="I3498" t="e">
        <f ca="1">IF(tblAEX[[#This Row],[Close]]=MaxClose,tblAEX[[#This Row],[Close]],NA())</f>
        <v>#N/A</v>
      </c>
    </row>
    <row r="3499" spans="1:9" x14ac:dyDescent="0.25">
      <c r="A3499" s="1">
        <v>41520</v>
      </c>
      <c r="B3499">
        <v>369.87</v>
      </c>
      <c r="C3499">
        <v>369.87</v>
      </c>
      <c r="D3499">
        <v>365.58</v>
      </c>
      <c r="E3499">
        <v>367.09</v>
      </c>
      <c r="F3499" t="e">
        <f>IF(tblAEX[[#This Row],[Datum]]&lt;=INDEX(tblRecessie[Eind],MATCH(tblAEX[[#This Row],[Datum]],tblRecessie[Start])),1,NA())</f>
        <v>#N/A</v>
      </c>
      <c r="G3499" s="3">
        <f>tblAEX[[#This Row],[Close]]/INDEX(tblAEX[Close],MATCH(EDATE(tblAEX[[#This Row],[Datum]],-12),tblAEX[Datum]))-1</f>
        <v>0.10605923649401916</v>
      </c>
      <c r="H3499" t="e">
        <f ca="1">IF(tblAEX[[#This Row],[Close]]=MinClose,tblAEX[[#This Row],[Close]],NA())</f>
        <v>#N/A</v>
      </c>
      <c r="I3499" t="e">
        <f ca="1">IF(tblAEX[[#This Row],[Close]]=MaxClose,tblAEX[[#This Row],[Close]],NA())</f>
        <v>#N/A</v>
      </c>
    </row>
    <row r="3500" spans="1:9" x14ac:dyDescent="0.25">
      <c r="A3500" s="1">
        <v>41521</v>
      </c>
      <c r="B3500">
        <v>367.86</v>
      </c>
      <c r="C3500">
        <v>369.01</v>
      </c>
      <c r="D3500">
        <v>365.16</v>
      </c>
      <c r="E3500">
        <v>368.26</v>
      </c>
      <c r="F3500" t="e">
        <f>IF(tblAEX[[#This Row],[Datum]]&lt;=INDEX(tblRecessie[Eind],MATCH(tblAEX[[#This Row],[Datum]],tblRecessie[Start])),1,NA())</f>
        <v>#N/A</v>
      </c>
      <c r="G3500" s="3">
        <f>tblAEX[[#This Row],[Close]]/INDEX(tblAEX[Close],MATCH(EDATE(tblAEX[[#This Row],[Datum]],-12),tblAEX[Datum]))-1</f>
        <v>0.1204892594170266</v>
      </c>
      <c r="H3500" t="e">
        <f ca="1">IF(tblAEX[[#This Row],[Close]]=MinClose,tblAEX[[#This Row],[Close]],NA())</f>
        <v>#N/A</v>
      </c>
      <c r="I3500" t="e">
        <f ca="1">IF(tblAEX[[#This Row],[Close]]=MaxClose,tblAEX[[#This Row],[Close]],NA())</f>
        <v>#N/A</v>
      </c>
    </row>
    <row r="3501" spans="1:9" x14ac:dyDescent="0.25">
      <c r="A3501" s="1">
        <v>41522</v>
      </c>
      <c r="B3501">
        <v>368.87</v>
      </c>
      <c r="C3501">
        <v>370.6</v>
      </c>
      <c r="D3501">
        <v>366.29</v>
      </c>
      <c r="E3501">
        <v>369.95</v>
      </c>
      <c r="F3501" t="e">
        <f>IF(tblAEX[[#This Row],[Datum]]&lt;=INDEX(tblRecessie[Eind],MATCH(tblAEX[[#This Row],[Datum]],tblRecessie[Start])),1,NA())</f>
        <v>#N/A</v>
      </c>
      <c r="G3501" s="3">
        <f>tblAEX[[#This Row],[Close]]/INDEX(tblAEX[Close],MATCH(EDATE(tblAEX[[#This Row],[Datum]],-12),tblAEX[Datum]))-1</f>
        <v>0.12504941763221122</v>
      </c>
      <c r="H3501" t="e">
        <f ca="1">IF(tblAEX[[#This Row],[Close]]=MinClose,tblAEX[[#This Row],[Close]],NA())</f>
        <v>#N/A</v>
      </c>
      <c r="I3501" t="e">
        <f ca="1">IF(tblAEX[[#This Row],[Close]]=MaxClose,tblAEX[[#This Row],[Close]],NA())</f>
        <v>#N/A</v>
      </c>
    </row>
    <row r="3502" spans="1:9" x14ac:dyDescent="0.25">
      <c r="A3502" s="1">
        <v>41523</v>
      </c>
      <c r="B3502">
        <v>369.62</v>
      </c>
      <c r="C3502">
        <v>372.8</v>
      </c>
      <c r="D3502">
        <v>367.4</v>
      </c>
      <c r="E3502">
        <v>371.04</v>
      </c>
      <c r="F3502" t="e">
        <f>IF(tblAEX[[#This Row],[Datum]]&lt;=INDEX(tblRecessie[Eind],MATCH(tblAEX[[#This Row],[Datum]],tblRecessie[Start])),1,NA())</f>
        <v>#N/A</v>
      </c>
      <c r="G3502" s="3">
        <f>tblAEX[[#This Row],[Close]]/INDEX(tblAEX[Close],MATCH(EDATE(tblAEX[[#This Row],[Datum]],-12),tblAEX[Datum]))-1</f>
        <v>0.10287429777368251</v>
      </c>
      <c r="H3502" t="e">
        <f ca="1">IF(tblAEX[[#This Row],[Close]]=MinClose,tblAEX[[#This Row],[Close]],NA())</f>
        <v>#N/A</v>
      </c>
      <c r="I3502" t="e">
        <f ca="1">IF(tblAEX[[#This Row],[Close]]=MaxClose,tblAEX[[#This Row],[Close]],NA())</f>
        <v>#N/A</v>
      </c>
    </row>
    <row r="3503" spans="1:9" x14ac:dyDescent="0.25">
      <c r="A3503" s="1">
        <v>41526</v>
      </c>
      <c r="B3503">
        <v>371.49</v>
      </c>
      <c r="C3503">
        <v>371.83</v>
      </c>
      <c r="D3503">
        <v>369.02</v>
      </c>
      <c r="E3503">
        <v>369.78</v>
      </c>
      <c r="F3503" t="e">
        <f>IF(tblAEX[[#This Row],[Datum]]&lt;=INDEX(tblRecessie[Eind],MATCH(tblAEX[[#This Row],[Datum]],tblRecessie[Start])),1,NA())</f>
        <v>#N/A</v>
      </c>
      <c r="G3503" s="3">
        <f>tblAEX[[#This Row],[Close]]/INDEX(tblAEX[Close],MATCH(EDATE(tblAEX[[#This Row],[Datum]],-12),tblAEX[Datum]))-1</f>
        <v>9.5417246793257693E-2</v>
      </c>
      <c r="H3503" t="e">
        <f ca="1">IF(tblAEX[[#This Row],[Close]]=MinClose,tblAEX[[#This Row],[Close]],NA())</f>
        <v>#N/A</v>
      </c>
      <c r="I3503" t="e">
        <f ca="1">IF(tblAEX[[#This Row],[Close]]=MaxClose,tblAEX[[#This Row],[Close]],NA())</f>
        <v>#N/A</v>
      </c>
    </row>
    <row r="3504" spans="1:9" x14ac:dyDescent="0.25">
      <c r="A3504" s="1">
        <v>41527</v>
      </c>
      <c r="B3504">
        <v>372.27</v>
      </c>
      <c r="C3504">
        <v>376.79</v>
      </c>
      <c r="D3504">
        <v>372.27</v>
      </c>
      <c r="E3504">
        <v>376.31</v>
      </c>
      <c r="F3504" t="e">
        <f>IF(tblAEX[[#This Row],[Datum]]&lt;=INDEX(tblRecessie[Eind],MATCH(tblAEX[[#This Row],[Datum]],tblRecessie[Start])),1,NA())</f>
        <v>#N/A</v>
      </c>
      <c r="G3504" s="3">
        <f>tblAEX[[#This Row],[Close]]/INDEX(tblAEX[Close],MATCH(EDATE(tblAEX[[#This Row],[Datum]],-12),tblAEX[Datum]))-1</f>
        <v>0.12163934426229517</v>
      </c>
      <c r="H3504" t="e">
        <f ca="1">IF(tblAEX[[#This Row],[Close]]=MinClose,tblAEX[[#This Row],[Close]],NA())</f>
        <v>#N/A</v>
      </c>
      <c r="I3504" t="e">
        <f ca="1">IF(tblAEX[[#This Row],[Close]]=MaxClose,tblAEX[[#This Row],[Close]],NA())</f>
        <v>#N/A</v>
      </c>
    </row>
    <row r="3505" spans="1:9" x14ac:dyDescent="0.25">
      <c r="A3505" s="1">
        <v>41528</v>
      </c>
      <c r="B3505">
        <v>375.9</v>
      </c>
      <c r="C3505">
        <v>376.25</v>
      </c>
      <c r="D3505">
        <v>374.1</v>
      </c>
      <c r="E3505">
        <v>375.05</v>
      </c>
      <c r="F3505" t="e">
        <f>IF(tblAEX[[#This Row],[Datum]]&lt;=INDEX(tblRecessie[Eind],MATCH(tblAEX[[#This Row],[Datum]],tblRecessie[Start])),1,NA())</f>
        <v>#N/A</v>
      </c>
      <c r="G3505" s="3">
        <f>tblAEX[[#This Row],[Close]]/INDEX(tblAEX[Close],MATCH(EDATE(tblAEX[[#This Row],[Datum]],-12),tblAEX[Datum]))-1</f>
        <v>0.11585492844604439</v>
      </c>
      <c r="H3505" t="e">
        <f ca="1">IF(tblAEX[[#This Row],[Close]]=MinClose,tblAEX[[#This Row],[Close]],NA())</f>
        <v>#N/A</v>
      </c>
      <c r="I3505" t="e">
        <f ca="1">IF(tblAEX[[#This Row],[Close]]=MaxClose,tblAEX[[#This Row],[Close]],NA())</f>
        <v>#N/A</v>
      </c>
    </row>
    <row r="3506" spans="1:9" x14ac:dyDescent="0.25">
      <c r="A3506" s="1">
        <v>41529</v>
      </c>
      <c r="B3506">
        <v>375.94</v>
      </c>
      <c r="C3506">
        <v>377.58</v>
      </c>
      <c r="D3506">
        <v>375.06</v>
      </c>
      <c r="E3506">
        <v>376.66</v>
      </c>
      <c r="F3506" t="e">
        <f>IF(tblAEX[[#This Row],[Datum]]&lt;=INDEX(tblRecessie[Eind],MATCH(tblAEX[[#This Row],[Datum]],tblRecessie[Start])),1,NA())</f>
        <v>#N/A</v>
      </c>
      <c r="G3506" s="3">
        <f>tblAEX[[#This Row],[Close]]/INDEX(tblAEX[Close],MATCH(EDATE(tblAEX[[#This Row],[Datum]],-12),tblAEX[Datum]))-1</f>
        <v>0.12067836953287703</v>
      </c>
      <c r="H3506" t="e">
        <f ca="1">IF(tblAEX[[#This Row],[Close]]=MinClose,tblAEX[[#This Row],[Close]],NA())</f>
        <v>#N/A</v>
      </c>
      <c r="I3506" t="e">
        <f ca="1">IF(tblAEX[[#This Row],[Close]]=MaxClose,tblAEX[[#This Row],[Close]],NA())</f>
        <v>#N/A</v>
      </c>
    </row>
    <row r="3507" spans="1:9" x14ac:dyDescent="0.25">
      <c r="A3507" s="1">
        <v>41530</v>
      </c>
      <c r="B3507">
        <v>376.03</v>
      </c>
      <c r="C3507">
        <v>377.29</v>
      </c>
      <c r="D3507">
        <v>375.36</v>
      </c>
      <c r="E3507">
        <v>376.84</v>
      </c>
      <c r="F3507" t="e">
        <f>IF(tblAEX[[#This Row],[Datum]]&lt;=INDEX(tblRecessie[Eind],MATCH(tblAEX[[#This Row],[Datum]],tblRecessie[Start])),1,NA())</f>
        <v>#N/A</v>
      </c>
      <c r="G3507" s="3">
        <f>tblAEX[[#This Row],[Close]]/INDEX(tblAEX[Close],MATCH(EDATE(tblAEX[[#This Row],[Datum]],-12),tblAEX[Datum]))-1</f>
        <v>0.12624028690974276</v>
      </c>
      <c r="H3507" t="e">
        <f ca="1">IF(tblAEX[[#This Row],[Close]]=MinClose,tblAEX[[#This Row],[Close]],NA())</f>
        <v>#N/A</v>
      </c>
      <c r="I3507" t="e">
        <f ca="1">IF(tblAEX[[#This Row],[Close]]=MaxClose,tblAEX[[#This Row],[Close]],NA())</f>
        <v>#N/A</v>
      </c>
    </row>
    <row r="3508" spans="1:9" x14ac:dyDescent="0.25">
      <c r="A3508" s="1">
        <v>41533</v>
      </c>
      <c r="B3508">
        <v>380.71</v>
      </c>
      <c r="C3508">
        <v>381.1</v>
      </c>
      <c r="D3508">
        <v>379.2</v>
      </c>
      <c r="E3508">
        <v>379.89</v>
      </c>
      <c r="F3508" t="e">
        <f>IF(tblAEX[[#This Row],[Datum]]&lt;=INDEX(tblRecessie[Eind],MATCH(tblAEX[[#This Row],[Datum]],tblRecessie[Start])),1,NA())</f>
        <v>#N/A</v>
      </c>
      <c r="G3508" s="3">
        <f>tblAEX[[#This Row],[Close]]/INDEX(tblAEX[Close],MATCH(EDATE(tblAEX[[#This Row],[Datum]],-12),tblAEX[Datum]))-1</f>
        <v>0.12300461156438458</v>
      </c>
      <c r="H3508" t="e">
        <f ca="1">IF(tblAEX[[#This Row],[Close]]=MinClose,tblAEX[[#This Row],[Close]],NA())</f>
        <v>#N/A</v>
      </c>
      <c r="I3508" t="e">
        <f ca="1">IF(tblAEX[[#This Row],[Close]]=MaxClose,tblAEX[[#This Row],[Close]],NA())</f>
        <v>#N/A</v>
      </c>
    </row>
    <row r="3509" spans="1:9" x14ac:dyDescent="0.25">
      <c r="A3509" s="1">
        <v>41534</v>
      </c>
      <c r="B3509">
        <v>378.98</v>
      </c>
      <c r="C3509">
        <v>380.48</v>
      </c>
      <c r="D3509">
        <v>378.54</v>
      </c>
      <c r="E3509">
        <v>379.81</v>
      </c>
      <c r="F3509" t="e">
        <f>IF(tblAEX[[#This Row],[Datum]]&lt;=INDEX(tblRecessie[Eind],MATCH(tblAEX[[#This Row],[Datum]],tblRecessie[Start])),1,NA())</f>
        <v>#N/A</v>
      </c>
      <c r="G3509" s="3">
        <f>tblAEX[[#This Row],[Close]]/INDEX(tblAEX[Close],MATCH(EDATE(tblAEX[[#This Row],[Datum]],-12),tblAEX[Datum]))-1</f>
        <v>0.12653121755895014</v>
      </c>
      <c r="H3509" t="e">
        <f ca="1">IF(tblAEX[[#This Row],[Close]]=MinClose,tblAEX[[#This Row],[Close]],NA())</f>
        <v>#N/A</v>
      </c>
      <c r="I3509" t="e">
        <f ca="1">IF(tblAEX[[#This Row],[Close]]=MaxClose,tblAEX[[#This Row],[Close]],NA())</f>
        <v>#N/A</v>
      </c>
    </row>
    <row r="3510" spans="1:9" x14ac:dyDescent="0.25">
      <c r="A3510" s="1">
        <v>41535</v>
      </c>
      <c r="B3510">
        <v>380.32</v>
      </c>
      <c r="C3510">
        <v>381.32</v>
      </c>
      <c r="D3510">
        <v>379.08</v>
      </c>
      <c r="E3510">
        <v>380.92</v>
      </c>
      <c r="F3510" t="e">
        <f>IF(tblAEX[[#This Row],[Datum]]&lt;=INDEX(tblRecessie[Eind],MATCH(tblAEX[[#This Row],[Datum]],tblRecessie[Start])),1,NA())</f>
        <v>#N/A</v>
      </c>
      <c r="G3510" s="3">
        <f>tblAEX[[#This Row],[Close]]/INDEX(tblAEX[Close],MATCH(EDATE(tblAEX[[#This Row],[Datum]],-12),tblAEX[Datum]))-1</f>
        <v>0.13548156318001614</v>
      </c>
      <c r="H3510" t="e">
        <f ca="1">IF(tblAEX[[#This Row],[Close]]=MinClose,tblAEX[[#This Row],[Close]],NA())</f>
        <v>#N/A</v>
      </c>
      <c r="I3510" t="e">
        <f ca="1">IF(tblAEX[[#This Row],[Close]]=MaxClose,tblAEX[[#This Row],[Close]],NA())</f>
        <v>#N/A</v>
      </c>
    </row>
    <row r="3511" spans="1:9" x14ac:dyDescent="0.25">
      <c r="A3511" s="1">
        <v>41536</v>
      </c>
      <c r="B3511">
        <v>384.83</v>
      </c>
      <c r="C3511">
        <v>385.9</v>
      </c>
      <c r="D3511">
        <v>381.56</v>
      </c>
      <c r="E3511">
        <v>382.58</v>
      </c>
      <c r="F3511" t="e">
        <f>IF(tblAEX[[#This Row],[Datum]]&lt;=INDEX(tblRecessie[Eind],MATCH(tblAEX[[#This Row],[Datum]],tblRecessie[Start])),1,NA())</f>
        <v>#N/A</v>
      </c>
      <c r="G3511" s="3">
        <f>tblAEX[[#This Row],[Close]]/INDEX(tblAEX[Close],MATCH(EDATE(tblAEX[[#This Row],[Datum]],-12),tblAEX[Datum]))-1</f>
        <v>0.13961454827082909</v>
      </c>
      <c r="H3511" t="e">
        <f ca="1">IF(tblAEX[[#This Row],[Close]]=MinClose,tblAEX[[#This Row],[Close]],NA())</f>
        <v>#N/A</v>
      </c>
      <c r="I3511" t="e">
        <f ca="1">IF(tblAEX[[#This Row],[Close]]=MaxClose,tblAEX[[#This Row],[Close]],NA())</f>
        <v>#N/A</v>
      </c>
    </row>
    <row r="3512" spans="1:9" x14ac:dyDescent="0.25">
      <c r="A3512" s="1">
        <v>41537</v>
      </c>
      <c r="B3512">
        <v>381.53</v>
      </c>
      <c r="C3512">
        <v>383.73</v>
      </c>
      <c r="D3512">
        <v>381.53</v>
      </c>
      <c r="E3512">
        <v>382.07</v>
      </c>
      <c r="F3512" t="e">
        <f>IF(tblAEX[[#This Row],[Datum]]&lt;=INDEX(tblRecessie[Eind],MATCH(tblAEX[[#This Row],[Datum]],tblRecessie[Start])),1,NA())</f>
        <v>#N/A</v>
      </c>
      <c r="G3512" s="3">
        <f>tblAEX[[#This Row],[Close]]/INDEX(tblAEX[Close],MATCH(EDATE(tblAEX[[#This Row],[Datum]],-12),tblAEX[Datum]))-1</f>
        <v>0.14310076591670651</v>
      </c>
      <c r="H3512" t="e">
        <f ca="1">IF(tblAEX[[#This Row],[Close]]=MinClose,tblAEX[[#This Row],[Close]],NA())</f>
        <v>#N/A</v>
      </c>
      <c r="I3512" t="e">
        <f ca="1">IF(tblAEX[[#This Row],[Close]]=MaxClose,tblAEX[[#This Row],[Close]],NA())</f>
        <v>#N/A</v>
      </c>
    </row>
    <row r="3513" spans="1:9" x14ac:dyDescent="0.25">
      <c r="A3513" s="1">
        <v>41540</v>
      </c>
      <c r="B3513">
        <v>381.45</v>
      </c>
      <c r="C3513">
        <v>383.19</v>
      </c>
      <c r="D3513">
        <v>378.39</v>
      </c>
      <c r="E3513">
        <v>379.55</v>
      </c>
      <c r="F3513" t="e">
        <f>IF(tblAEX[[#This Row],[Datum]]&lt;=INDEX(tblRecessie[Eind],MATCH(tblAEX[[#This Row],[Datum]],tblRecessie[Start])),1,NA())</f>
        <v>#N/A</v>
      </c>
      <c r="G3513" s="3">
        <f>tblAEX[[#This Row],[Close]]/INDEX(tblAEX[Close],MATCH(EDATE(tblAEX[[#This Row],[Datum]],-12),tblAEX[Datum]))-1</f>
        <v>0.13586712554242109</v>
      </c>
      <c r="H3513" t="e">
        <f ca="1">IF(tblAEX[[#This Row],[Close]]=MinClose,tblAEX[[#This Row],[Close]],NA())</f>
        <v>#N/A</v>
      </c>
      <c r="I3513" t="e">
        <f ca="1">IF(tblAEX[[#This Row],[Close]]=MaxClose,tblAEX[[#This Row],[Close]],NA())</f>
        <v>#N/A</v>
      </c>
    </row>
    <row r="3514" spans="1:9" x14ac:dyDescent="0.25">
      <c r="A3514" s="1">
        <v>41541</v>
      </c>
      <c r="B3514">
        <v>379.16</v>
      </c>
      <c r="C3514">
        <v>380.96</v>
      </c>
      <c r="D3514">
        <v>379.15</v>
      </c>
      <c r="E3514">
        <v>380.67</v>
      </c>
      <c r="F3514" t="e">
        <f>IF(tblAEX[[#This Row],[Datum]]&lt;=INDEX(tblRecessie[Eind],MATCH(tblAEX[[#This Row],[Datum]],tblRecessie[Start])),1,NA())</f>
        <v>#N/A</v>
      </c>
      <c r="G3514" s="3">
        <f>tblAEX[[#This Row],[Close]]/INDEX(tblAEX[Close],MATCH(EDATE(tblAEX[[#This Row],[Datum]],-12),tblAEX[Datum]))-1</f>
        <v>0.14714922854387669</v>
      </c>
      <c r="H3514" t="e">
        <f ca="1">IF(tblAEX[[#This Row],[Close]]=MinClose,tblAEX[[#This Row],[Close]],NA())</f>
        <v>#N/A</v>
      </c>
      <c r="I3514" t="e">
        <f ca="1">IF(tblAEX[[#This Row],[Close]]=MaxClose,tblAEX[[#This Row],[Close]],NA())</f>
        <v>#N/A</v>
      </c>
    </row>
    <row r="3515" spans="1:9" x14ac:dyDescent="0.25">
      <c r="A3515" s="1">
        <v>41542</v>
      </c>
      <c r="B3515">
        <v>379.67</v>
      </c>
      <c r="C3515">
        <v>380.74</v>
      </c>
      <c r="D3515">
        <v>377.91</v>
      </c>
      <c r="E3515">
        <v>379.6</v>
      </c>
      <c r="F3515" t="e">
        <f>IF(tblAEX[[#This Row],[Datum]]&lt;=INDEX(tblRecessie[Eind],MATCH(tblAEX[[#This Row],[Datum]],tblRecessie[Start])),1,NA())</f>
        <v>#N/A</v>
      </c>
      <c r="G3515" s="3">
        <f>tblAEX[[#This Row],[Close]]/INDEX(tblAEX[Close],MATCH(EDATE(tblAEX[[#This Row],[Datum]],-12),tblAEX[Datum]))-1</f>
        <v>0.13482810164424519</v>
      </c>
      <c r="H3515" t="e">
        <f ca="1">IF(tblAEX[[#This Row],[Close]]=MinClose,tblAEX[[#This Row],[Close]],NA())</f>
        <v>#N/A</v>
      </c>
      <c r="I3515" t="e">
        <f ca="1">IF(tblAEX[[#This Row],[Close]]=MaxClose,tblAEX[[#This Row],[Close]],NA())</f>
        <v>#N/A</v>
      </c>
    </row>
    <row r="3516" spans="1:9" x14ac:dyDescent="0.25">
      <c r="A3516" s="1">
        <v>41543</v>
      </c>
      <c r="B3516">
        <v>379.64</v>
      </c>
      <c r="C3516">
        <v>380.34</v>
      </c>
      <c r="D3516">
        <v>377.11</v>
      </c>
      <c r="E3516">
        <v>377.95</v>
      </c>
      <c r="F3516" t="e">
        <f>IF(tblAEX[[#This Row],[Datum]]&lt;=INDEX(tblRecessie[Eind],MATCH(tblAEX[[#This Row],[Datum]],tblRecessie[Start])),1,NA())</f>
        <v>#N/A</v>
      </c>
      <c r="G3516" s="3">
        <f>tblAEX[[#This Row],[Close]]/INDEX(tblAEX[Close],MATCH(EDATE(tblAEX[[#This Row],[Datum]],-12),tblAEX[Datum]))-1</f>
        <v>0.15211095869532065</v>
      </c>
      <c r="H3516" t="e">
        <f ca="1">IF(tblAEX[[#This Row],[Close]]=MinClose,tblAEX[[#This Row],[Close]],NA())</f>
        <v>#N/A</v>
      </c>
      <c r="I3516" t="e">
        <f ca="1">IF(tblAEX[[#This Row],[Close]]=MaxClose,tblAEX[[#This Row],[Close]],NA())</f>
        <v>#N/A</v>
      </c>
    </row>
    <row r="3517" spans="1:9" x14ac:dyDescent="0.25">
      <c r="A3517" s="1">
        <v>41544</v>
      </c>
      <c r="B3517">
        <v>377.89</v>
      </c>
      <c r="C3517">
        <v>378.65</v>
      </c>
      <c r="D3517">
        <v>374.05</v>
      </c>
      <c r="E3517">
        <v>375.77</v>
      </c>
      <c r="F3517" t="e">
        <f>IF(tblAEX[[#This Row],[Datum]]&lt;=INDEX(tblRecessie[Eind],MATCH(tblAEX[[#This Row],[Datum]],tblRecessie[Start])),1,NA())</f>
        <v>#N/A</v>
      </c>
      <c r="G3517" s="3">
        <f>tblAEX[[#This Row],[Close]]/INDEX(tblAEX[Close],MATCH(EDATE(tblAEX[[#This Row],[Datum]],-12),tblAEX[Datum]))-1</f>
        <v>0.14174161400097218</v>
      </c>
      <c r="H3517" t="e">
        <f ca="1">IF(tblAEX[[#This Row],[Close]]=MinClose,tblAEX[[#This Row],[Close]],NA())</f>
        <v>#N/A</v>
      </c>
      <c r="I3517" t="e">
        <f ca="1">IF(tblAEX[[#This Row],[Close]]=MaxClose,tblAEX[[#This Row],[Close]],NA())</f>
        <v>#N/A</v>
      </c>
    </row>
    <row r="3518" spans="1:9" x14ac:dyDescent="0.25">
      <c r="A3518" s="1">
        <v>41547</v>
      </c>
      <c r="B3518">
        <v>372.91</v>
      </c>
      <c r="C3518">
        <v>375.04</v>
      </c>
      <c r="D3518">
        <v>372.44</v>
      </c>
      <c r="E3518">
        <v>374.92</v>
      </c>
      <c r="F3518" t="e">
        <f>IF(tblAEX[[#This Row],[Datum]]&lt;=INDEX(tblRecessie[Eind],MATCH(tblAEX[[#This Row],[Datum]],tblRecessie[Start])),1,NA())</f>
        <v>#N/A</v>
      </c>
      <c r="G3518" s="3">
        <f>tblAEX[[#This Row],[Close]]/INDEX(tblAEX[Close],MATCH(EDATE(tblAEX[[#This Row],[Datum]],-12),tblAEX[Datum]))-1</f>
        <v>0.16009654062751411</v>
      </c>
      <c r="H3518" t="e">
        <f ca="1">IF(tblAEX[[#This Row],[Close]]=MinClose,tblAEX[[#This Row],[Close]],NA())</f>
        <v>#N/A</v>
      </c>
      <c r="I3518" t="e">
        <f ca="1">IF(tblAEX[[#This Row],[Close]]=MaxClose,tblAEX[[#This Row],[Close]],NA())</f>
        <v>#N/A</v>
      </c>
    </row>
    <row r="3519" spans="1:9" x14ac:dyDescent="0.25">
      <c r="A3519" s="1">
        <v>41548</v>
      </c>
      <c r="B3519">
        <v>373.94</v>
      </c>
      <c r="C3519">
        <v>377.63</v>
      </c>
      <c r="D3519">
        <v>373.87</v>
      </c>
      <c r="E3519">
        <v>377.63</v>
      </c>
      <c r="F3519" t="e">
        <f>IF(tblAEX[[#This Row],[Datum]]&lt;=INDEX(tblRecessie[Eind],MATCH(tblAEX[[#This Row],[Datum]],tblRecessie[Start])),1,NA())</f>
        <v>#N/A</v>
      </c>
      <c r="G3519" s="3">
        <f>tblAEX[[#This Row],[Close]]/INDEX(tblAEX[Close],MATCH(EDATE(tblAEX[[#This Row],[Datum]],-12),tblAEX[Datum]))-1</f>
        <v>0.15299829018075228</v>
      </c>
      <c r="H3519" t="e">
        <f ca="1">IF(tblAEX[[#This Row],[Close]]=MinClose,tblAEX[[#This Row],[Close]],NA())</f>
        <v>#N/A</v>
      </c>
      <c r="I3519" t="e">
        <f ca="1">IF(tblAEX[[#This Row],[Close]]=MaxClose,tblAEX[[#This Row],[Close]],NA())</f>
        <v>#N/A</v>
      </c>
    </row>
    <row r="3520" spans="1:9" x14ac:dyDescent="0.25">
      <c r="A3520" s="1">
        <v>41549</v>
      </c>
      <c r="B3520">
        <v>376.52</v>
      </c>
      <c r="C3520">
        <v>376.82</v>
      </c>
      <c r="D3520">
        <v>374.03</v>
      </c>
      <c r="E3520">
        <v>376.17</v>
      </c>
      <c r="F3520" t="e">
        <f>IF(tblAEX[[#This Row],[Datum]]&lt;=INDEX(tblRecessie[Eind],MATCH(tblAEX[[#This Row],[Datum]],tblRecessie[Start])),1,NA())</f>
        <v>#N/A</v>
      </c>
      <c r="G3520" s="3">
        <f>tblAEX[[#This Row],[Close]]/INDEX(tblAEX[Close],MATCH(EDATE(tblAEX[[#This Row],[Datum]],-12),tblAEX[Datum]))-1</f>
        <v>0.14952328566189954</v>
      </c>
      <c r="H3520" t="e">
        <f ca="1">IF(tblAEX[[#This Row],[Close]]=MinClose,tblAEX[[#This Row],[Close]],NA())</f>
        <v>#N/A</v>
      </c>
      <c r="I3520" t="e">
        <f ca="1">IF(tblAEX[[#This Row],[Close]]=MaxClose,tblAEX[[#This Row],[Close]],NA())</f>
        <v>#N/A</v>
      </c>
    </row>
    <row r="3521" spans="1:9" x14ac:dyDescent="0.25">
      <c r="A3521" s="1">
        <v>41550</v>
      </c>
      <c r="B3521">
        <v>376.8</v>
      </c>
      <c r="C3521">
        <v>377.4</v>
      </c>
      <c r="D3521">
        <v>374.31</v>
      </c>
      <c r="E3521">
        <v>374.83</v>
      </c>
      <c r="F3521" t="e">
        <f>IF(tblAEX[[#This Row],[Datum]]&lt;=INDEX(tblRecessie[Eind],MATCH(tblAEX[[#This Row],[Datum]],tblRecessie[Start])),1,NA())</f>
        <v>#N/A</v>
      </c>
      <c r="G3521" s="3">
        <f>tblAEX[[#This Row],[Close]]/INDEX(tblAEX[Close],MATCH(EDATE(tblAEX[[#This Row],[Datum]],-12),tblAEX[Datum]))-1</f>
        <v>0.14284407585828385</v>
      </c>
      <c r="H3521" t="e">
        <f ca="1">IF(tblAEX[[#This Row],[Close]]=MinClose,tblAEX[[#This Row],[Close]],NA())</f>
        <v>#N/A</v>
      </c>
      <c r="I3521" t="e">
        <f ca="1">IF(tblAEX[[#This Row],[Close]]=MaxClose,tblAEX[[#This Row],[Close]],NA())</f>
        <v>#N/A</v>
      </c>
    </row>
    <row r="3522" spans="1:9" x14ac:dyDescent="0.25">
      <c r="A3522" s="1">
        <v>41551</v>
      </c>
      <c r="B3522">
        <v>374.57</v>
      </c>
      <c r="C3522">
        <v>376.69</v>
      </c>
      <c r="D3522">
        <v>373.85</v>
      </c>
      <c r="E3522">
        <v>376.03</v>
      </c>
      <c r="F3522" t="e">
        <f>IF(tblAEX[[#This Row],[Datum]]&lt;=INDEX(tblRecessie[Eind],MATCH(tblAEX[[#This Row],[Datum]],tblRecessie[Start])),1,NA())</f>
        <v>#N/A</v>
      </c>
      <c r="G3522" s="3">
        <f>tblAEX[[#This Row],[Close]]/INDEX(tblAEX[Close],MATCH(EDATE(tblAEX[[#This Row],[Datum]],-12),tblAEX[Datum]))-1</f>
        <v>0.14762253555514837</v>
      </c>
      <c r="H3522" t="e">
        <f ca="1">IF(tblAEX[[#This Row],[Close]]=MinClose,tblAEX[[#This Row],[Close]],NA())</f>
        <v>#N/A</v>
      </c>
      <c r="I3522" t="e">
        <f ca="1">IF(tblAEX[[#This Row],[Close]]=MaxClose,tblAEX[[#This Row],[Close]],NA())</f>
        <v>#N/A</v>
      </c>
    </row>
    <row r="3523" spans="1:9" x14ac:dyDescent="0.25">
      <c r="A3523" s="1">
        <v>41554</v>
      </c>
      <c r="B3523">
        <v>374.59</v>
      </c>
      <c r="C3523">
        <v>374.59</v>
      </c>
      <c r="D3523">
        <v>370.57</v>
      </c>
      <c r="E3523">
        <v>373.75</v>
      </c>
      <c r="F3523" t="e">
        <f>IF(tblAEX[[#This Row],[Datum]]&lt;=INDEX(tblRecessie[Eind],MATCH(tblAEX[[#This Row],[Datum]],tblRecessie[Start])),1,NA())</f>
        <v>#N/A</v>
      </c>
      <c r="G3523" s="3">
        <f>tblAEX[[#This Row],[Close]]/INDEX(tblAEX[Close],MATCH(EDATE(tblAEX[[#This Row],[Datum]],-12),tblAEX[Datum]))-1</f>
        <v>0.12395874056476108</v>
      </c>
      <c r="H3523" t="e">
        <f ca="1">IF(tblAEX[[#This Row],[Close]]=MinClose,tblAEX[[#This Row],[Close]],NA())</f>
        <v>#N/A</v>
      </c>
      <c r="I3523" t="e">
        <f ca="1">IF(tblAEX[[#This Row],[Close]]=MaxClose,tblAEX[[#This Row],[Close]],NA())</f>
        <v>#N/A</v>
      </c>
    </row>
    <row r="3524" spans="1:9" x14ac:dyDescent="0.25">
      <c r="A3524" s="1">
        <v>41555</v>
      </c>
      <c r="B3524">
        <v>373.32</v>
      </c>
      <c r="C3524">
        <v>373.89</v>
      </c>
      <c r="D3524">
        <v>370.98</v>
      </c>
      <c r="E3524">
        <v>370.98</v>
      </c>
      <c r="F3524" t="e">
        <f>IF(tblAEX[[#This Row],[Datum]]&lt;=INDEX(tblRecessie[Eind],MATCH(tblAEX[[#This Row],[Datum]],tblRecessie[Start])),1,NA())</f>
        <v>#N/A</v>
      </c>
      <c r="G3524" s="3">
        <f>tblAEX[[#This Row],[Close]]/INDEX(tblAEX[Close],MATCH(EDATE(tblAEX[[#This Row],[Datum]],-12),tblAEX[Datum]))-1</f>
        <v>0.12564857238219496</v>
      </c>
      <c r="H3524" t="e">
        <f ca="1">IF(tblAEX[[#This Row],[Close]]=MinClose,tblAEX[[#This Row],[Close]],NA())</f>
        <v>#N/A</v>
      </c>
      <c r="I3524" t="e">
        <f ca="1">IF(tblAEX[[#This Row],[Close]]=MaxClose,tblAEX[[#This Row],[Close]],NA())</f>
        <v>#N/A</v>
      </c>
    </row>
    <row r="3525" spans="1:9" x14ac:dyDescent="0.25">
      <c r="A3525" s="1">
        <v>41556</v>
      </c>
      <c r="B3525">
        <v>369.81</v>
      </c>
      <c r="C3525">
        <v>370</v>
      </c>
      <c r="D3525">
        <v>366.06</v>
      </c>
      <c r="E3525">
        <v>367.19</v>
      </c>
      <c r="F3525" t="e">
        <f>IF(tblAEX[[#This Row],[Datum]]&lt;=INDEX(tblRecessie[Eind],MATCH(tblAEX[[#This Row],[Datum]],tblRecessie[Start])),1,NA())</f>
        <v>#N/A</v>
      </c>
      <c r="G3525" s="3">
        <f>tblAEX[[#This Row],[Close]]/INDEX(tblAEX[Close],MATCH(EDATE(tblAEX[[#This Row],[Datum]],-12),tblAEX[Datum]))-1</f>
        <v>0.12047236886271406</v>
      </c>
      <c r="H3525" t="e">
        <f ca="1">IF(tblAEX[[#This Row],[Close]]=MinClose,tblAEX[[#This Row],[Close]],NA())</f>
        <v>#N/A</v>
      </c>
      <c r="I3525" t="e">
        <f ca="1">IF(tblAEX[[#This Row],[Close]]=MaxClose,tblAEX[[#This Row],[Close]],NA())</f>
        <v>#N/A</v>
      </c>
    </row>
    <row r="3526" spans="1:9" x14ac:dyDescent="0.25">
      <c r="A3526" s="1">
        <v>41557</v>
      </c>
      <c r="B3526">
        <v>369.57</v>
      </c>
      <c r="C3526">
        <v>374.27</v>
      </c>
      <c r="D3526">
        <v>368.55</v>
      </c>
      <c r="E3526">
        <v>373.91</v>
      </c>
      <c r="F3526" t="e">
        <f>IF(tblAEX[[#This Row],[Datum]]&lt;=INDEX(tblRecessie[Eind],MATCH(tblAEX[[#This Row],[Datum]],tblRecessie[Start])),1,NA())</f>
        <v>#N/A</v>
      </c>
      <c r="G3526" s="3">
        <f>tblAEX[[#This Row],[Close]]/INDEX(tblAEX[Close],MATCH(EDATE(tblAEX[[#This Row],[Datum]],-12),tblAEX[Datum]))-1</f>
        <v>0.14415544675642589</v>
      </c>
      <c r="H3526" t="e">
        <f ca="1">IF(tblAEX[[#This Row],[Close]]=MinClose,tblAEX[[#This Row],[Close]],NA())</f>
        <v>#N/A</v>
      </c>
      <c r="I3526" t="e">
        <f ca="1">IF(tblAEX[[#This Row],[Close]]=MaxClose,tblAEX[[#This Row],[Close]],NA())</f>
        <v>#N/A</v>
      </c>
    </row>
    <row r="3527" spans="1:9" x14ac:dyDescent="0.25">
      <c r="A3527" s="1">
        <v>41558</v>
      </c>
      <c r="B3527">
        <v>376.06</v>
      </c>
      <c r="C3527">
        <v>376.56</v>
      </c>
      <c r="D3527">
        <v>375.07</v>
      </c>
      <c r="E3527">
        <v>376.11</v>
      </c>
      <c r="F3527" t="e">
        <f>IF(tblAEX[[#This Row],[Datum]]&lt;=INDEX(tblRecessie[Eind],MATCH(tblAEX[[#This Row],[Datum]],tblRecessie[Start])),1,NA())</f>
        <v>#N/A</v>
      </c>
      <c r="G3527" s="3">
        <f>tblAEX[[#This Row],[Close]]/INDEX(tblAEX[Close],MATCH(EDATE(tblAEX[[#This Row],[Datum]],-12),tblAEX[Datum]))-1</f>
        <v>0.14128356850250334</v>
      </c>
      <c r="H3527" t="e">
        <f ca="1">IF(tblAEX[[#This Row],[Close]]=MinClose,tblAEX[[#This Row],[Close]],NA())</f>
        <v>#N/A</v>
      </c>
      <c r="I3527" t="e">
        <f ca="1">IF(tblAEX[[#This Row],[Close]]=MaxClose,tblAEX[[#This Row],[Close]],NA())</f>
        <v>#N/A</v>
      </c>
    </row>
    <row r="3528" spans="1:9" x14ac:dyDescent="0.25">
      <c r="A3528" s="1">
        <v>41561</v>
      </c>
      <c r="B3528">
        <v>375.15</v>
      </c>
      <c r="C3528">
        <v>376.27</v>
      </c>
      <c r="D3528">
        <v>374.31</v>
      </c>
      <c r="E3528">
        <v>376.27</v>
      </c>
      <c r="F3528" t="e">
        <f>IF(tblAEX[[#This Row],[Datum]]&lt;=INDEX(tblRecessie[Eind],MATCH(tblAEX[[#This Row],[Datum]],tblRecessie[Start])),1,NA())</f>
        <v>#N/A</v>
      </c>
      <c r="G3528" s="3">
        <f>tblAEX[[#This Row],[Close]]/INDEX(tblAEX[Close],MATCH(EDATE(tblAEX[[#This Row],[Datum]],-12),tblAEX[Datum]))-1</f>
        <v>0.14733953346546724</v>
      </c>
      <c r="H3528" t="e">
        <f ca="1">IF(tblAEX[[#This Row],[Close]]=MinClose,tblAEX[[#This Row],[Close]],NA())</f>
        <v>#N/A</v>
      </c>
      <c r="I3528" t="e">
        <f ca="1">IF(tblAEX[[#This Row],[Close]]=MaxClose,tblAEX[[#This Row],[Close]],NA())</f>
        <v>#N/A</v>
      </c>
    </row>
    <row r="3529" spans="1:9" x14ac:dyDescent="0.25">
      <c r="A3529" s="1">
        <v>41562</v>
      </c>
      <c r="B3529">
        <v>378.48</v>
      </c>
      <c r="C3529">
        <v>382.25</v>
      </c>
      <c r="D3529">
        <v>378.48</v>
      </c>
      <c r="E3529">
        <v>381.95</v>
      </c>
      <c r="F3529" t="e">
        <f>IF(tblAEX[[#This Row],[Datum]]&lt;=INDEX(tblRecessie[Eind],MATCH(tblAEX[[#This Row],[Datum]],tblRecessie[Start])),1,NA())</f>
        <v>#N/A</v>
      </c>
      <c r="G3529" s="3">
        <f>tblAEX[[#This Row],[Close]]/INDEX(tblAEX[Close],MATCH(EDATE(tblAEX[[#This Row],[Datum]],-12),tblAEX[Datum]))-1</f>
        <v>0.1593565032630142</v>
      </c>
      <c r="H3529" t="e">
        <f ca="1">IF(tblAEX[[#This Row],[Close]]=MinClose,tblAEX[[#This Row],[Close]],NA())</f>
        <v>#N/A</v>
      </c>
      <c r="I3529" t="e">
        <f ca="1">IF(tblAEX[[#This Row],[Close]]=MaxClose,tblAEX[[#This Row],[Close]],NA())</f>
        <v>#N/A</v>
      </c>
    </row>
    <row r="3530" spans="1:9" x14ac:dyDescent="0.25">
      <c r="A3530" s="1">
        <v>41563</v>
      </c>
      <c r="B3530">
        <v>380.74</v>
      </c>
      <c r="C3530">
        <v>383.93</v>
      </c>
      <c r="D3530">
        <v>380.41</v>
      </c>
      <c r="E3530">
        <v>383.33</v>
      </c>
      <c r="F3530" t="e">
        <f>IF(tblAEX[[#This Row],[Datum]]&lt;=INDEX(tblRecessie[Eind],MATCH(tblAEX[[#This Row],[Datum]],tblRecessie[Start])),1,NA())</f>
        <v>#N/A</v>
      </c>
      <c r="G3530" s="3">
        <f>tblAEX[[#This Row],[Close]]/INDEX(tblAEX[Close],MATCH(EDATE(tblAEX[[#This Row],[Datum]],-12),tblAEX[Datum]))-1</f>
        <v>0.14869197806478684</v>
      </c>
      <c r="H3530" t="e">
        <f ca="1">IF(tblAEX[[#This Row],[Close]]=MinClose,tblAEX[[#This Row],[Close]],NA())</f>
        <v>#N/A</v>
      </c>
      <c r="I3530" t="e">
        <f ca="1">IF(tblAEX[[#This Row],[Close]]=MaxClose,tblAEX[[#This Row],[Close]],NA())</f>
        <v>#N/A</v>
      </c>
    </row>
    <row r="3531" spans="1:9" x14ac:dyDescent="0.25">
      <c r="A3531" s="1">
        <v>41564</v>
      </c>
      <c r="B3531">
        <v>382.24</v>
      </c>
      <c r="C3531">
        <v>382.73</v>
      </c>
      <c r="D3531">
        <v>380.21</v>
      </c>
      <c r="E3531">
        <v>382.51</v>
      </c>
      <c r="F3531" t="e">
        <f>IF(tblAEX[[#This Row],[Datum]]&lt;=INDEX(tblRecessie[Eind],MATCH(tblAEX[[#This Row],[Datum]],tblRecessie[Start])),1,NA())</f>
        <v>#N/A</v>
      </c>
      <c r="G3531" s="3">
        <f>tblAEX[[#This Row],[Close]]/INDEX(tblAEX[Close],MATCH(EDATE(tblAEX[[#This Row],[Datum]],-12),tblAEX[Datum]))-1</f>
        <v>0.13947391938991327</v>
      </c>
      <c r="H3531" t="e">
        <f ca="1">IF(tblAEX[[#This Row],[Close]]=MinClose,tblAEX[[#This Row],[Close]],NA())</f>
        <v>#N/A</v>
      </c>
      <c r="I3531" t="e">
        <f ca="1">IF(tblAEX[[#This Row],[Close]]=MaxClose,tblAEX[[#This Row],[Close]],NA())</f>
        <v>#N/A</v>
      </c>
    </row>
    <row r="3532" spans="1:9" x14ac:dyDescent="0.25">
      <c r="A3532" s="1">
        <v>41565</v>
      </c>
      <c r="B3532">
        <v>384.04</v>
      </c>
      <c r="C3532">
        <v>385.73</v>
      </c>
      <c r="D3532">
        <v>382.93</v>
      </c>
      <c r="E3532">
        <v>385.73</v>
      </c>
      <c r="F3532" t="e">
        <f>IF(tblAEX[[#This Row],[Datum]]&lt;=INDEX(tblRecessie[Eind],MATCH(tblAEX[[#This Row],[Datum]],tblRecessie[Start])),1,NA())</f>
        <v>#N/A</v>
      </c>
      <c r="G3532" s="3">
        <f>tblAEX[[#This Row],[Close]]/INDEX(tblAEX[Close],MATCH(EDATE(tblAEX[[#This Row],[Datum]],-12),tblAEX[Datum]))-1</f>
        <v>0.15033400930454488</v>
      </c>
      <c r="H3532" t="e">
        <f ca="1">IF(tblAEX[[#This Row],[Close]]=MinClose,tblAEX[[#This Row],[Close]],NA())</f>
        <v>#N/A</v>
      </c>
      <c r="I3532" t="e">
        <f ca="1">IF(tblAEX[[#This Row],[Close]]=MaxClose,tblAEX[[#This Row],[Close]],NA())</f>
        <v>#N/A</v>
      </c>
    </row>
    <row r="3533" spans="1:9" x14ac:dyDescent="0.25">
      <c r="A3533" s="1">
        <v>41568</v>
      </c>
      <c r="B3533">
        <v>387.72</v>
      </c>
      <c r="C3533">
        <v>388.92</v>
      </c>
      <c r="D3533">
        <v>387.19</v>
      </c>
      <c r="E3533">
        <v>388.28</v>
      </c>
      <c r="F3533" t="e">
        <f>IF(tblAEX[[#This Row],[Datum]]&lt;=INDEX(tblRecessie[Eind],MATCH(tblAEX[[#This Row],[Datum]],tblRecessie[Start])),1,NA())</f>
        <v>#N/A</v>
      </c>
      <c r="G3533" s="3">
        <f>tblAEX[[#This Row],[Close]]/INDEX(tblAEX[Close],MATCH(EDATE(tblAEX[[#This Row],[Datum]],-12),tblAEX[Datum]))-1</f>
        <v>0.16192357183469475</v>
      </c>
      <c r="H3533" t="e">
        <f ca="1">IF(tblAEX[[#This Row],[Close]]=MinClose,tblAEX[[#This Row],[Close]],NA())</f>
        <v>#N/A</v>
      </c>
      <c r="I3533" t="e">
        <f ca="1">IF(tblAEX[[#This Row],[Close]]=MaxClose,tblAEX[[#This Row],[Close]],NA())</f>
        <v>#N/A</v>
      </c>
    </row>
    <row r="3534" spans="1:9" x14ac:dyDescent="0.25">
      <c r="A3534" s="1">
        <v>41569</v>
      </c>
      <c r="B3534">
        <v>387.74</v>
      </c>
      <c r="C3534">
        <v>391.41</v>
      </c>
      <c r="D3534">
        <v>387.68</v>
      </c>
      <c r="E3534">
        <v>390.19</v>
      </c>
      <c r="F3534" t="e">
        <f>IF(tblAEX[[#This Row],[Datum]]&lt;=INDEX(tblRecessie[Eind],MATCH(tblAEX[[#This Row],[Datum]],tblRecessie[Start])),1,NA())</f>
        <v>#N/A</v>
      </c>
      <c r="G3534" s="3">
        <f>tblAEX[[#This Row],[Close]]/INDEX(tblAEX[Close],MATCH(EDATE(tblAEX[[#This Row],[Datum]],-12),tblAEX[Datum]))-1</f>
        <v>0.16662680141123021</v>
      </c>
      <c r="H3534" t="e">
        <f ca="1">IF(tblAEX[[#This Row],[Close]]=MinClose,tblAEX[[#This Row],[Close]],NA())</f>
        <v>#N/A</v>
      </c>
      <c r="I3534" t="e">
        <f ca="1">IF(tblAEX[[#This Row],[Close]]=MaxClose,tblAEX[[#This Row],[Close]],NA())</f>
        <v>#N/A</v>
      </c>
    </row>
    <row r="3535" spans="1:9" x14ac:dyDescent="0.25">
      <c r="A3535" s="1">
        <v>41570</v>
      </c>
      <c r="B3535">
        <v>388.16</v>
      </c>
      <c r="C3535">
        <v>388.93</v>
      </c>
      <c r="D3535">
        <v>387.43</v>
      </c>
      <c r="E3535">
        <v>388.56</v>
      </c>
      <c r="F3535" t="e">
        <f>IF(tblAEX[[#This Row],[Datum]]&lt;=INDEX(tblRecessie[Eind],MATCH(tblAEX[[#This Row],[Datum]],tblRecessie[Start])),1,NA())</f>
        <v>#N/A</v>
      </c>
      <c r="G3535" s="3">
        <f>tblAEX[[#This Row],[Close]]/INDEX(tblAEX[Close],MATCH(EDATE(tblAEX[[#This Row],[Datum]],-12),tblAEX[Datum]))-1</f>
        <v>0.18916602907421587</v>
      </c>
      <c r="H3535" t="e">
        <f ca="1">IF(tblAEX[[#This Row],[Close]]=MinClose,tblAEX[[#This Row],[Close]],NA())</f>
        <v>#N/A</v>
      </c>
      <c r="I3535" t="e">
        <f ca="1">IF(tblAEX[[#This Row],[Close]]=MaxClose,tblAEX[[#This Row],[Close]],NA())</f>
        <v>#N/A</v>
      </c>
    </row>
    <row r="3536" spans="1:9" x14ac:dyDescent="0.25">
      <c r="A3536" s="1">
        <v>41571</v>
      </c>
      <c r="B3536">
        <v>389.07</v>
      </c>
      <c r="C3536">
        <v>390.38</v>
      </c>
      <c r="D3536">
        <v>389</v>
      </c>
      <c r="E3536">
        <v>390.21</v>
      </c>
      <c r="F3536" t="e">
        <f>IF(tblAEX[[#This Row],[Datum]]&lt;=INDEX(tblRecessie[Eind],MATCH(tblAEX[[#This Row],[Datum]],tblRecessie[Start])),1,NA())</f>
        <v>#N/A</v>
      </c>
      <c r="G3536" s="3">
        <f>tblAEX[[#This Row],[Close]]/INDEX(tblAEX[Close],MATCH(EDATE(tblAEX[[#This Row],[Datum]],-12),tblAEX[Datum]))-1</f>
        <v>0.18789004231483442</v>
      </c>
      <c r="H3536" t="e">
        <f ca="1">IF(tblAEX[[#This Row],[Close]]=MinClose,tblAEX[[#This Row],[Close]],NA())</f>
        <v>#N/A</v>
      </c>
      <c r="I3536" t="e">
        <f ca="1">IF(tblAEX[[#This Row],[Close]]=MaxClose,tblAEX[[#This Row],[Close]],NA())</f>
        <v>#N/A</v>
      </c>
    </row>
    <row r="3537" spans="1:9" x14ac:dyDescent="0.25">
      <c r="A3537" s="1">
        <v>41572</v>
      </c>
      <c r="B3537">
        <v>389.01</v>
      </c>
      <c r="C3537">
        <v>389.98</v>
      </c>
      <c r="D3537">
        <v>388.24</v>
      </c>
      <c r="E3537">
        <v>389.19</v>
      </c>
      <c r="F3537" t="e">
        <f>IF(tblAEX[[#This Row],[Datum]]&lt;=INDEX(tblRecessie[Eind],MATCH(tblAEX[[#This Row],[Datum]],tblRecessie[Start])),1,NA())</f>
        <v>#N/A</v>
      </c>
      <c r="G3537" s="3">
        <f>tblAEX[[#This Row],[Close]]/INDEX(tblAEX[Close],MATCH(EDATE(tblAEX[[#This Row],[Datum]],-12),tblAEX[Datum]))-1</f>
        <v>0.18205011389521641</v>
      </c>
      <c r="H3537" t="e">
        <f ca="1">IF(tblAEX[[#This Row],[Close]]=MinClose,tblAEX[[#This Row],[Close]],NA())</f>
        <v>#N/A</v>
      </c>
      <c r="I3537" t="e">
        <f ca="1">IF(tblAEX[[#This Row],[Close]]=MaxClose,tblAEX[[#This Row],[Close]],NA())</f>
        <v>#N/A</v>
      </c>
    </row>
    <row r="3538" spans="1:9" x14ac:dyDescent="0.25">
      <c r="A3538" s="1">
        <v>41575</v>
      </c>
      <c r="B3538">
        <v>389.95</v>
      </c>
      <c r="C3538">
        <v>390.34</v>
      </c>
      <c r="D3538">
        <v>387.98</v>
      </c>
      <c r="E3538">
        <v>388.8</v>
      </c>
      <c r="F3538" t="e">
        <f>IF(tblAEX[[#This Row],[Datum]]&lt;=INDEX(tblRecessie[Eind],MATCH(tblAEX[[#This Row],[Datum]],tblRecessie[Start])),1,NA())</f>
        <v>#N/A</v>
      </c>
      <c r="G3538" s="3">
        <f>tblAEX[[#This Row],[Close]]/INDEX(tblAEX[Close],MATCH(EDATE(tblAEX[[#This Row],[Datum]],-12),tblAEX[Datum]))-1</f>
        <v>0.18014873273637888</v>
      </c>
      <c r="H3538" t="e">
        <f ca="1">IF(tblAEX[[#This Row],[Close]]=MinClose,tblAEX[[#This Row],[Close]],NA())</f>
        <v>#N/A</v>
      </c>
      <c r="I3538" t="e">
        <f ca="1">IF(tblAEX[[#This Row],[Close]]=MaxClose,tblAEX[[#This Row],[Close]],NA())</f>
        <v>#N/A</v>
      </c>
    </row>
    <row r="3539" spans="1:9" x14ac:dyDescent="0.25">
      <c r="A3539" s="1">
        <v>41576</v>
      </c>
      <c r="B3539">
        <v>388.47</v>
      </c>
      <c r="C3539">
        <v>391.31</v>
      </c>
      <c r="D3539">
        <v>388.47</v>
      </c>
      <c r="E3539">
        <v>391.13</v>
      </c>
      <c r="F3539" t="e">
        <f>IF(tblAEX[[#This Row],[Datum]]&lt;=INDEX(tblRecessie[Eind],MATCH(tblAEX[[#This Row],[Datum]],tblRecessie[Start])),1,NA())</f>
        <v>#N/A</v>
      </c>
      <c r="G3539" s="3">
        <f>tblAEX[[#This Row],[Close]]/INDEX(tblAEX[Close],MATCH(EDATE(tblAEX[[#This Row],[Datum]],-12),tblAEX[Datum]))-1</f>
        <v>0.19105332074667314</v>
      </c>
      <c r="H3539" t="e">
        <f ca="1">IF(tblAEX[[#This Row],[Close]]=MinClose,tblAEX[[#This Row],[Close]],NA())</f>
        <v>#N/A</v>
      </c>
      <c r="I3539" t="e">
        <f ca="1">IF(tblAEX[[#This Row],[Close]]=MaxClose,tblAEX[[#This Row],[Close]],NA())</f>
        <v>#N/A</v>
      </c>
    </row>
    <row r="3540" spans="1:9" x14ac:dyDescent="0.25">
      <c r="A3540" s="1">
        <v>41577</v>
      </c>
      <c r="B3540">
        <v>391.66</v>
      </c>
      <c r="C3540">
        <v>393.04</v>
      </c>
      <c r="D3540">
        <v>390.36</v>
      </c>
      <c r="E3540">
        <v>391.2</v>
      </c>
      <c r="F3540" t="e">
        <f>IF(tblAEX[[#This Row],[Datum]]&lt;=INDEX(tblRecessie[Eind],MATCH(tblAEX[[#This Row],[Datum]],tblRecessie[Start])),1,NA())</f>
        <v>#N/A</v>
      </c>
      <c r="G3540" s="3">
        <f>tblAEX[[#This Row],[Close]]/INDEX(tblAEX[Close],MATCH(EDATE(tblAEX[[#This Row],[Datum]],-12),tblAEX[Datum]))-1</f>
        <v>0.17707236347224309</v>
      </c>
      <c r="H3540" t="e">
        <f ca="1">IF(tblAEX[[#This Row],[Close]]=MinClose,tblAEX[[#This Row],[Close]],NA())</f>
        <v>#N/A</v>
      </c>
      <c r="I3540" t="e">
        <f ca="1">IF(tblAEX[[#This Row],[Close]]=MaxClose,tblAEX[[#This Row],[Close]],NA())</f>
        <v>#N/A</v>
      </c>
    </row>
    <row r="3541" spans="1:9" x14ac:dyDescent="0.25">
      <c r="A3541" s="1">
        <v>41578</v>
      </c>
      <c r="B3541">
        <v>388.47</v>
      </c>
      <c r="C3541">
        <v>391.92</v>
      </c>
      <c r="D3541">
        <v>388.47</v>
      </c>
      <c r="E3541">
        <v>391.92</v>
      </c>
      <c r="F3541" t="e">
        <f>IF(tblAEX[[#This Row],[Datum]]&lt;=INDEX(tblRecessie[Eind],MATCH(tblAEX[[#This Row],[Datum]],tblRecessie[Start])),1,NA())</f>
        <v>#N/A</v>
      </c>
      <c r="G3541" s="3">
        <f>tblAEX[[#This Row],[Close]]/INDEX(tblAEX[Close],MATCH(EDATE(tblAEX[[#This Row],[Datum]],-12),tblAEX[Datum]))-1</f>
        <v>0.18490748579030125</v>
      </c>
      <c r="H3541" t="e">
        <f ca="1">IF(tblAEX[[#This Row],[Close]]=MinClose,tblAEX[[#This Row],[Close]],NA())</f>
        <v>#N/A</v>
      </c>
      <c r="I3541" t="e">
        <f ca="1">IF(tblAEX[[#This Row],[Close]]=MaxClose,tblAEX[[#This Row],[Close]],NA())</f>
        <v>#N/A</v>
      </c>
    </row>
    <row r="3542" spans="1:9" x14ac:dyDescent="0.25">
      <c r="A3542" s="1">
        <v>41579</v>
      </c>
      <c r="B3542">
        <v>392.5</v>
      </c>
      <c r="C3542">
        <v>392.52</v>
      </c>
      <c r="D3542">
        <v>390.6</v>
      </c>
      <c r="E3542">
        <v>391.2</v>
      </c>
      <c r="F3542" t="e">
        <f>IF(tblAEX[[#This Row],[Datum]]&lt;=INDEX(tblRecessie[Eind],MATCH(tblAEX[[#This Row],[Datum]],tblRecessie[Start])),1,NA())</f>
        <v>#N/A</v>
      </c>
      <c r="G3542" s="3">
        <f>tblAEX[[#This Row],[Close]]/INDEX(tblAEX[Close],MATCH(EDATE(tblAEX[[#This Row],[Datum]],-12),tblAEX[Datum]))-1</f>
        <v>0.16626419819336369</v>
      </c>
      <c r="H3542" t="e">
        <f ca="1">IF(tblAEX[[#This Row],[Close]]=MinClose,tblAEX[[#This Row],[Close]],NA())</f>
        <v>#N/A</v>
      </c>
      <c r="I3542" t="e">
        <f ca="1">IF(tblAEX[[#This Row],[Close]]=MaxClose,tblAEX[[#This Row],[Close]],NA())</f>
        <v>#N/A</v>
      </c>
    </row>
    <row r="3543" spans="1:9" x14ac:dyDescent="0.25">
      <c r="A3543" s="1">
        <v>41582</v>
      </c>
      <c r="B3543">
        <v>391.92</v>
      </c>
      <c r="C3543">
        <v>394.41</v>
      </c>
      <c r="D3543">
        <v>391.87</v>
      </c>
      <c r="E3543">
        <v>393.15</v>
      </c>
      <c r="F3543" t="e">
        <f>IF(tblAEX[[#This Row],[Datum]]&lt;=INDEX(tblRecessie[Eind],MATCH(tblAEX[[#This Row],[Datum]],tblRecessie[Start])),1,NA())</f>
        <v>#N/A</v>
      </c>
      <c r="G3543" s="3">
        <f>tblAEX[[#This Row],[Close]]/INDEX(tblAEX[Close],MATCH(EDATE(tblAEX[[#This Row],[Datum]],-12),tblAEX[Datum]))-1</f>
        <v>0.16454383886255908</v>
      </c>
      <c r="H3543" t="e">
        <f ca="1">IF(tblAEX[[#This Row],[Close]]=MinClose,tblAEX[[#This Row],[Close]],NA())</f>
        <v>#N/A</v>
      </c>
      <c r="I3543" t="e">
        <f ca="1">IF(tblAEX[[#This Row],[Close]]=MaxClose,tblAEX[[#This Row],[Close]],NA())</f>
        <v>#N/A</v>
      </c>
    </row>
    <row r="3544" spans="1:9" x14ac:dyDescent="0.25">
      <c r="A3544" s="1">
        <v>41583</v>
      </c>
      <c r="B3544">
        <v>393.98</v>
      </c>
      <c r="C3544">
        <v>393.98</v>
      </c>
      <c r="D3544">
        <v>389.54</v>
      </c>
      <c r="E3544">
        <v>391.25</v>
      </c>
      <c r="F3544" t="e">
        <f>IF(tblAEX[[#This Row],[Datum]]&lt;=INDEX(tblRecessie[Eind],MATCH(tblAEX[[#This Row],[Datum]],tblRecessie[Start])),1,NA())</f>
        <v>#N/A</v>
      </c>
      <c r="G3544" s="3">
        <f>tblAEX[[#This Row],[Close]]/INDEX(tblAEX[Close],MATCH(EDATE(tblAEX[[#This Row],[Datum]],-12),tblAEX[Datum]))-1</f>
        <v>0.16763161036170482</v>
      </c>
      <c r="H3544" t="e">
        <f ca="1">IF(tblAEX[[#This Row],[Close]]=MinClose,tblAEX[[#This Row],[Close]],NA())</f>
        <v>#N/A</v>
      </c>
      <c r="I3544" t="e">
        <f ca="1">IF(tblAEX[[#This Row],[Close]]=MaxClose,tblAEX[[#This Row],[Close]],NA())</f>
        <v>#N/A</v>
      </c>
    </row>
    <row r="3545" spans="1:9" x14ac:dyDescent="0.25">
      <c r="A3545" s="1">
        <v>41584</v>
      </c>
      <c r="B3545">
        <v>392.59</v>
      </c>
      <c r="C3545">
        <v>395.84</v>
      </c>
      <c r="D3545">
        <v>392.52</v>
      </c>
      <c r="E3545">
        <v>393.97</v>
      </c>
      <c r="F3545" t="e">
        <f>IF(tblAEX[[#This Row],[Datum]]&lt;=INDEX(tblRecessie[Eind],MATCH(tblAEX[[#This Row],[Datum]],tblRecessie[Start])),1,NA())</f>
        <v>#N/A</v>
      </c>
      <c r="G3545" s="3">
        <f>tblAEX[[#This Row],[Close]]/INDEX(tblAEX[Close],MATCH(EDATE(tblAEX[[#This Row],[Datum]],-12),tblAEX[Datum]))-1</f>
        <v>0.16776832557725951</v>
      </c>
      <c r="H3545" t="e">
        <f ca="1">IF(tblAEX[[#This Row],[Close]]=MinClose,tblAEX[[#This Row],[Close]],NA())</f>
        <v>#N/A</v>
      </c>
      <c r="I3545" t="e">
        <f ca="1">IF(tblAEX[[#This Row],[Close]]=MaxClose,tblAEX[[#This Row],[Close]],NA())</f>
        <v>#N/A</v>
      </c>
    </row>
    <row r="3546" spans="1:9" x14ac:dyDescent="0.25">
      <c r="A3546" s="1">
        <v>41585</v>
      </c>
      <c r="B3546">
        <v>394.7</v>
      </c>
      <c r="C3546">
        <v>398.31</v>
      </c>
      <c r="D3546">
        <v>392.58</v>
      </c>
      <c r="E3546">
        <v>393.22</v>
      </c>
      <c r="F3546" t="e">
        <f>IF(tblAEX[[#This Row],[Datum]]&lt;=INDEX(tblRecessie[Eind],MATCH(tblAEX[[#This Row],[Datum]],tblRecessie[Start])),1,NA())</f>
        <v>#N/A</v>
      </c>
      <c r="G3546" s="3">
        <f>tblAEX[[#This Row],[Close]]/INDEX(tblAEX[Close],MATCH(EDATE(tblAEX[[#This Row],[Datum]],-12),tblAEX[Datum]))-1</f>
        <v>0.18130200979361311</v>
      </c>
      <c r="H3546" t="e">
        <f ca="1">IF(tblAEX[[#This Row],[Close]]=MinClose,tblAEX[[#This Row],[Close]],NA())</f>
        <v>#N/A</v>
      </c>
      <c r="I3546" t="e">
        <f ca="1">IF(tblAEX[[#This Row],[Close]]=MaxClose,tblAEX[[#This Row],[Close]],NA())</f>
        <v>#N/A</v>
      </c>
    </row>
    <row r="3547" spans="1:9" x14ac:dyDescent="0.25">
      <c r="A3547" s="1">
        <v>41586</v>
      </c>
      <c r="B3547">
        <v>391.7</v>
      </c>
      <c r="C3547">
        <v>394.41</v>
      </c>
      <c r="D3547">
        <v>390.66</v>
      </c>
      <c r="E3547">
        <v>394.07</v>
      </c>
      <c r="F3547" t="e">
        <f>IF(tblAEX[[#This Row],[Datum]]&lt;=INDEX(tblRecessie[Eind],MATCH(tblAEX[[#This Row],[Datum]],tblRecessie[Start])),1,NA())</f>
        <v>#N/A</v>
      </c>
      <c r="G3547" s="3">
        <f>tblAEX[[#This Row],[Close]]/INDEX(tblAEX[Close],MATCH(EDATE(tblAEX[[#This Row],[Datum]],-12),tblAEX[Datum]))-1</f>
        <v>0.18545815534564691</v>
      </c>
      <c r="H3547" t="e">
        <f ca="1">IF(tblAEX[[#This Row],[Close]]=MinClose,tblAEX[[#This Row],[Close]],NA())</f>
        <v>#N/A</v>
      </c>
      <c r="I3547" t="e">
        <f ca="1">IF(tblAEX[[#This Row],[Close]]=MaxClose,tblAEX[[#This Row],[Close]],NA())</f>
        <v>#N/A</v>
      </c>
    </row>
    <row r="3548" spans="1:9" x14ac:dyDescent="0.25">
      <c r="A3548" s="1">
        <v>41589</v>
      </c>
      <c r="B3548">
        <v>395.13</v>
      </c>
      <c r="C3548">
        <v>395.73</v>
      </c>
      <c r="D3548">
        <v>393.84</v>
      </c>
      <c r="E3548">
        <v>395.45</v>
      </c>
      <c r="F3548" t="e">
        <f>IF(tblAEX[[#This Row],[Datum]]&lt;=INDEX(tblRecessie[Eind],MATCH(tblAEX[[#This Row],[Datum]],tblRecessie[Start])),1,NA())</f>
        <v>#N/A</v>
      </c>
      <c r="G3548" s="3">
        <f>tblAEX[[#This Row],[Close]]/INDEX(tblAEX[Close],MATCH(EDATE(tblAEX[[#This Row],[Datum]],-12),tblAEX[Datum]))-1</f>
        <v>0.19136564938390621</v>
      </c>
      <c r="H3548" t="e">
        <f ca="1">IF(tblAEX[[#This Row],[Close]]=MinClose,tblAEX[[#This Row],[Close]],NA())</f>
        <v>#N/A</v>
      </c>
      <c r="I3548" t="e">
        <f ca="1">IF(tblAEX[[#This Row],[Close]]=MaxClose,tblAEX[[#This Row],[Close]],NA())</f>
        <v>#N/A</v>
      </c>
    </row>
    <row r="3549" spans="1:9" x14ac:dyDescent="0.25">
      <c r="A3549" s="1">
        <v>41590</v>
      </c>
      <c r="B3549">
        <v>395.24</v>
      </c>
      <c r="C3549">
        <v>396.11</v>
      </c>
      <c r="D3549">
        <v>393.32</v>
      </c>
      <c r="E3549">
        <v>393.38</v>
      </c>
      <c r="F3549" t="e">
        <f>IF(tblAEX[[#This Row],[Datum]]&lt;=INDEX(tblRecessie[Eind],MATCH(tblAEX[[#This Row],[Datum]],tblRecessie[Start])),1,NA())</f>
        <v>#N/A</v>
      </c>
      <c r="G3549" s="3">
        <f>tblAEX[[#This Row],[Close]]/INDEX(tblAEX[Close],MATCH(EDATE(tblAEX[[#This Row],[Datum]],-12),tblAEX[Datum]))-1</f>
        <v>0.18370294586705982</v>
      </c>
      <c r="H3549" t="e">
        <f ca="1">IF(tblAEX[[#This Row],[Close]]=MinClose,tblAEX[[#This Row],[Close]],NA())</f>
        <v>#N/A</v>
      </c>
      <c r="I3549" t="e">
        <f ca="1">IF(tblAEX[[#This Row],[Close]]=MaxClose,tblAEX[[#This Row],[Close]],NA())</f>
        <v>#N/A</v>
      </c>
    </row>
    <row r="3550" spans="1:9" x14ac:dyDescent="0.25">
      <c r="A3550" s="1">
        <v>41591</v>
      </c>
      <c r="B3550">
        <v>391.25</v>
      </c>
      <c r="C3550">
        <v>392.49</v>
      </c>
      <c r="D3550">
        <v>388.43</v>
      </c>
      <c r="E3550">
        <v>391.18</v>
      </c>
      <c r="F3550" t="e">
        <f>IF(tblAEX[[#This Row],[Datum]]&lt;=INDEX(tblRecessie[Eind],MATCH(tblAEX[[#This Row],[Datum]],tblRecessie[Start])),1,NA())</f>
        <v>#N/A</v>
      </c>
      <c r="G3550" s="3">
        <f>tblAEX[[#This Row],[Close]]/INDEX(tblAEX[Close],MATCH(EDATE(tblAEX[[#This Row],[Datum]],-12),tblAEX[Datum]))-1</f>
        <v>0.17105735840019154</v>
      </c>
      <c r="H3550" t="e">
        <f ca="1">IF(tblAEX[[#This Row],[Close]]=MinClose,tblAEX[[#This Row],[Close]],NA())</f>
        <v>#N/A</v>
      </c>
      <c r="I3550" t="e">
        <f ca="1">IF(tblAEX[[#This Row],[Close]]=MaxClose,tblAEX[[#This Row],[Close]],NA())</f>
        <v>#N/A</v>
      </c>
    </row>
    <row r="3551" spans="1:9" x14ac:dyDescent="0.25">
      <c r="A3551" s="1">
        <v>41592</v>
      </c>
      <c r="B3551">
        <v>394.76</v>
      </c>
      <c r="C3551">
        <v>395.47</v>
      </c>
      <c r="D3551">
        <v>393.73</v>
      </c>
      <c r="E3551">
        <v>394.87</v>
      </c>
      <c r="F3551" t="e">
        <f>IF(tblAEX[[#This Row],[Datum]]&lt;=INDEX(tblRecessie[Eind],MATCH(tblAEX[[#This Row],[Datum]],tblRecessie[Start])),1,NA())</f>
        <v>#N/A</v>
      </c>
      <c r="G3551" s="3">
        <f>tblAEX[[#This Row],[Close]]/INDEX(tblAEX[Close],MATCH(EDATE(tblAEX[[#This Row],[Datum]],-12),tblAEX[Datum]))-1</f>
        <v>0.19415126863640486</v>
      </c>
      <c r="H3551" t="e">
        <f ca="1">IF(tblAEX[[#This Row],[Close]]=MinClose,tblAEX[[#This Row],[Close]],NA())</f>
        <v>#N/A</v>
      </c>
      <c r="I3551" t="e">
        <f ca="1">IF(tblAEX[[#This Row],[Close]]=MaxClose,tblAEX[[#This Row],[Close]],NA())</f>
        <v>#N/A</v>
      </c>
    </row>
    <row r="3552" spans="1:9" x14ac:dyDescent="0.25">
      <c r="A3552" s="1">
        <v>41593</v>
      </c>
      <c r="B3552">
        <v>395.15</v>
      </c>
      <c r="C3552">
        <v>396.26</v>
      </c>
      <c r="D3552">
        <v>394.62</v>
      </c>
      <c r="E3552">
        <v>395.34</v>
      </c>
      <c r="F3552" t="e">
        <f>IF(tblAEX[[#This Row],[Datum]]&lt;=INDEX(tblRecessie[Eind],MATCH(tblAEX[[#This Row],[Datum]],tblRecessie[Start])),1,NA())</f>
        <v>#N/A</v>
      </c>
      <c r="G3552" s="3">
        <f>tblAEX[[#This Row],[Close]]/INDEX(tblAEX[Close],MATCH(EDATE(tblAEX[[#This Row],[Datum]],-12),tblAEX[Datum]))-1</f>
        <v>0.21732972040891729</v>
      </c>
      <c r="H3552" t="e">
        <f ca="1">IF(tblAEX[[#This Row],[Close]]=MinClose,tblAEX[[#This Row],[Close]],NA())</f>
        <v>#N/A</v>
      </c>
      <c r="I3552" t="e">
        <f ca="1">IF(tblAEX[[#This Row],[Close]]=MaxClose,tblAEX[[#This Row],[Close]],NA())</f>
        <v>#N/A</v>
      </c>
    </row>
    <row r="3553" spans="1:9" x14ac:dyDescent="0.25">
      <c r="A3553" s="1">
        <v>41596</v>
      </c>
      <c r="B3553">
        <v>394.9</v>
      </c>
      <c r="C3553">
        <v>398.04</v>
      </c>
      <c r="D3553">
        <v>394.28</v>
      </c>
      <c r="E3553">
        <v>396.98</v>
      </c>
      <c r="F3553" t="e">
        <f>IF(tblAEX[[#This Row],[Datum]]&lt;=INDEX(tblRecessie[Eind],MATCH(tblAEX[[#This Row],[Datum]],tblRecessie[Start])),1,NA())</f>
        <v>#N/A</v>
      </c>
      <c r="G3553" s="3">
        <f>tblAEX[[#This Row],[Close]]/INDEX(tblAEX[Close],MATCH(EDATE(tblAEX[[#This Row],[Datum]],-12),tblAEX[Datum]))-1</f>
        <v>0.24118309154577311</v>
      </c>
      <c r="H3553" t="e">
        <f ca="1">IF(tblAEX[[#This Row],[Close]]=MinClose,tblAEX[[#This Row],[Close]],NA())</f>
        <v>#N/A</v>
      </c>
      <c r="I3553" t="e">
        <f ca="1">IF(tblAEX[[#This Row],[Close]]=MaxClose,tblAEX[[#This Row],[Close]],NA())</f>
        <v>#N/A</v>
      </c>
    </row>
    <row r="3554" spans="1:9" x14ac:dyDescent="0.25">
      <c r="A3554" s="1">
        <v>41597</v>
      </c>
      <c r="B3554">
        <v>396.31</v>
      </c>
      <c r="C3554">
        <v>396.76</v>
      </c>
      <c r="D3554">
        <v>395</v>
      </c>
      <c r="E3554">
        <v>395.48</v>
      </c>
      <c r="F3554" t="e">
        <f>IF(tblAEX[[#This Row],[Datum]]&lt;=INDEX(tblRecessie[Eind],MATCH(tblAEX[[#This Row],[Datum]],tblRecessie[Start])),1,NA())</f>
        <v>#N/A</v>
      </c>
      <c r="G3554" s="3">
        <f>tblAEX[[#This Row],[Close]]/INDEX(tblAEX[Close],MATCH(EDATE(tblAEX[[#This Row],[Datum]],-12),tblAEX[Datum]))-1</f>
        <v>0.21783580710722417</v>
      </c>
      <c r="H3554" t="e">
        <f ca="1">IF(tblAEX[[#This Row],[Close]]=MinClose,tblAEX[[#This Row],[Close]],NA())</f>
        <v>#N/A</v>
      </c>
      <c r="I3554" t="e">
        <f ca="1">IF(tblAEX[[#This Row],[Close]]=MaxClose,tblAEX[[#This Row],[Close]],NA())</f>
        <v>#N/A</v>
      </c>
    </row>
    <row r="3555" spans="1:9" x14ac:dyDescent="0.25">
      <c r="A3555" s="1">
        <v>41598</v>
      </c>
      <c r="B3555">
        <v>394.46</v>
      </c>
      <c r="C3555">
        <v>398.04</v>
      </c>
      <c r="D3555">
        <v>394.06</v>
      </c>
      <c r="E3555">
        <v>396.54</v>
      </c>
      <c r="F3555" t="e">
        <f>IF(tblAEX[[#This Row],[Datum]]&lt;=INDEX(tblRecessie[Eind],MATCH(tblAEX[[#This Row],[Datum]],tblRecessie[Start])),1,NA())</f>
        <v>#N/A</v>
      </c>
      <c r="G3555" s="3">
        <f>tblAEX[[#This Row],[Close]]/INDEX(tblAEX[Close],MATCH(EDATE(tblAEX[[#This Row],[Datum]],-12),tblAEX[Datum]))-1</f>
        <v>0.21630574811361281</v>
      </c>
      <c r="H3555" t="e">
        <f ca="1">IF(tblAEX[[#This Row],[Close]]=MinClose,tblAEX[[#This Row],[Close]],NA())</f>
        <v>#N/A</v>
      </c>
      <c r="I3555" t="e">
        <f ca="1">IF(tblAEX[[#This Row],[Close]]=MaxClose,tblAEX[[#This Row],[Close]],NA())</f>
        <v>#N/A</v>
      </c>
    </row>
    <row r="3556" spans="1:9" x14ac:dyDescent="0.25">
      <c r="A3556" s="1">
        <v>41599</v>
      </c>
      <c r="B3556">
        <v>394.8</v>
      </c>
      <c r="C3556">
        <v>396.73</v>
      </c>
      <c r="D3556">
        <v>393.65</v>
      </c>
      <c r="E3556">
        <v>395.33</v>
      </c>
      <c r="F3556" t="e">
        <f>IF(tblAEX[[#This Row],[Datum]]&lt;=INDEX(tblRecessie[Eind],MATCH(tblAEX[[#This Row],[Datum]],tblRecessie[Start])),1,NA())</f>
        <v>#N/A</v>
      </c>
      <c r="G3556" s="3">
        <f>tblAEX[[#This Row],[Close]]/INDEX(tblAEX[Close],MATCH(EDATE(tblAEX[[#This Row],[Datum]],-12),tblAEX[Datum]))-1</f>
        <v>0.2111454918660578</v>
      </c>
      <c r="H3556" t="e">
        <f ca="1">IF(tblAEX[[#This Row],[Close]]=MinClose,tblAEX[[#This Row],[Close]],NA())</f>
        <v>#N/A</v>
      </c>
      <c r="I3556" t="e">
        <f ca="1">IF(tblAEX[[#This Row],[Close]]=MaxClose,tblAEX[[#This Row],[Close]],NA())</f>
        <v>#N/A</v>
      </c>
    </row>
    <row r="3557" spans="1:9" x14ac:dyDescent="0.25">
      <c r="A3557" s="1">
        <v>41600</v>
      </c>
      <c r="B3557">
        <v>396.28</v>
      </c>
      <c r="C3557">
        <v>397.92</v>
      </c>
      <c r="D3557">
        <v>394.58</v>
      </c>
      <c r="E3557">
        <v>395.8</v>
      </c>
      <c r="F3557" t="e">
        <f>IF(tblAEX[[#This Row],[Datum]]&lt;=INDEX(tblRecessie[Eind],MATCH(tblAEX[[#This Row],[Datum]],tblRecessie[Start])),1,NA())</f>
        <v>#N/A</v>
      </c>
      <c r="G3557" s="3">
        <f>tblAEX[[#This Row],[Close]]/INDEX(tblAEX[Close],MATCH(EDATE(tblAEX[[#This Row],[Datum]],-12),tblAEX[Datum]))-1</f>
        <v>0.20781202319194403</v>
      </c>
      <c r="H3557" t="e">
        <f ca="1">IF(tblAEX[[#This Row],[Close]]=MinClose,tblAEX[[#This Row],[Close]],NA())</f>
        <v>#N/A</v>
      </c>
      <c r="I3557" t="e">
        <f ca="1">IF(tblAEX[[#This Row],[Close]]=MaxClose,tblAEX[[#This Row],[Close]],NA())</f>
        <v>#N/A</v>
      </c>
    </row>
    <row r="3558" spans="1:9" x14ac:dyDescent="0.25">
      <c r="A3558" s="1">
        <v>41603</v>
      </c>
      <c r="B3558">
        <v>397.66</v>
      </c>
      <c r="C3558">
        <v>398.59</v>
      </c>
      <c r="D3558">
        <v>397.13</v>
      </c>
      <c r="E3558">
        <v>397.46</v>
      </c>
      <c r="F3558" t="e">
        <f>IF(tblAEX[[#This Row],[Datum]]&lt;=INDEX(tblRecessie[Eind],MATCH(tblAEX[[#This Row],[Datum]],tblRecessie[Start])),1,NA())</f>
        <v>#N/A</v>
      </c>
      <c r="G3558" s="3">
        <f>tblAEX[[#This Row],[Close]]/INDEX(tblAEX[Close],MATCH(EDATE(tblAEX[[#This Row],[Datum]],-12),tblAEX[Datum]))-1</f>
        <v>0.19897435897435889</v>
      </c>
      <c r="H3558" t="e">
        <f ca="1">IF(tblAEX[[#This Row],[Close]]=MinClose,tblAEX[[#This Row],[Close]],NA())</f>
        <v>#N/A</v>
      </c>
      <c r="I3558" t="e">
        <f ca="1">IF(tblAEX[[#This Row],[Close]]=MaxClose,tblAEX[[#This Row],[Close]],NA())</f>
        <v>#N/A</v>
      </c>
    </row>
    <row r="3559" spans="1:9" x14ac:dyDescent="0.25">
      <c r="A3559" s="1">
        <v>41604</v>
      </c>
      <c r="B3559">
        <v>396.86</v>
      </c>
      <c r="C3559">
        <v>397.45</v>
      </c>
      <c r="D3559">
        <v>394.11</v>
      </c>
      <c r="E3559">
        <v>394.11</v>
      </c>
      <c r="F3559" t="e">
        <f>IF(tblAEX[[#This Row],[Datum]]&lt;=INDEX(tblRecessie[Eind],MATCH(tblAEX[[#This Row],[Datum]],tblRecessie[Start])),1,NA())</f>
        <v>#N/A</v>
      </c>
      <c r="G3559" s="3">
        <f>tblAEX[[#This Row],[Close]]/INDEX(tblAEX[Close],MATCH(EDATE(tblAEX[[#This Row],[Datum]],-12),tblAEX[Datum]))-1</f>
        <v>0.1910244786944697</v>
      </c>
      <c r="H3559" t="e">
        <f ca="1">IF(tblAEX[[#This Row],[Close]]=MinClose,tblAEX[[#This Row],[Close]],NA())</f>
        <v>#N/A</v>
      </c>
      <c r="I3559" t="e">
        <f ca="1">IF(tblAEX[[#This Row],[Close]]=MaxClose,tblAEX[[#This Row],[Close]],NA())</f>
        <v>#N/A</v>
      </c>
    </row>
    <row r="3560" spans="1:9" x14ac:dyDescent="0.25">
      <c r="A3560" s="1">
        <v>41605</v>
      </c>
      <c r="B3560">
        <v>394.48</v>
      </c>
      <c r="C3560">
        <v>396.7</v>
      </c>
      <c r="D3560">
        <v>394.48</v>
      </c>
      <c r="E3560">
        <v>396.22</v>
      </c>
      <c r="F3560" t="e">
        <f>IF(tblAEX[[#This Row],[Datum]]&lt;=INDEX(tblRecessie[Eind],MATCH(tblAEX[[#This Row],[Datum]],tblRecessie[Start])),1,NA())</f>
        <v>#N/A</v>
      </c>
      <c r="G3560" s="3">
        <f>tblAEX[[#This Row],[Close]]/INDEX(tblAEX[Close],MATCH(EDATE(tblAEX[[#This Row],[Datum]],-12),tblAEX[Datum]))-1</f>
        <v>0.19013576835275736</v>
      </c>
      <c r="H3560" t="e">
        <f ca="1">IF(tblAEX[[#This Row],[Close]]=MinClose,tblAEX[[#This Row],[Close]],NA())</f>
        <v>#N/A</v>
      </c>
      <c r="I3560" t="e">
        <f ca="1">IF(tblAEX[[#This Row],[Close]]=MaxClose,tblAEX[[#This Row],[Close]],NA())</f>
        <v>#N/A</v>
      </c>
    </row>
    <row r="3561" spans="1:9" x14ac:dyDescent="0.25">
      <c r="A3561" s="1">
        <v>41606</v>
      </c>
      <c r="B3561">
        <v>396.4</v>
      </c>
      <c r="C3561">
        <v>397.56</v>
      </c>
      <c r="D3561">
        <v>396.3</v>
      </c>
      <c r="E3561">
        <v>396.75</v>
      </c>
      <c r="F3561" t="e">
        <f>IF(tblAEX[[#This Row],[Datum]]&lt;=INDEX(tblRecessie[Eind],MATCH(tblAEX[[#This Row],[Datum]],tblRecessie[Start])),1,NA())</f>
        <v>#N/A</v>
      </c>
      <c r="G3561" s="3">
        <f>tblAEX[[#This Row],[Close]]/INDEX(tblAEX[Close],MATCH(EDATE(tblAEX[[#This Row],[Datum]],-12),tblAEX[Datum]))-1</f>
        <v>0.18687926289338286</v>
      </c>
      <c r="H3561" t="e">
        <f ca="1">IF(tblAEX[[#This Row],[Close]]=MinClose,tblAEX[[#This Row],[Close]],NA())</f>
        <v>#N/A</v>
      </c>
      <c r="I3561" t="e">
        <f ca="1">IF(tblAEX[[#This Row],[Close]]=MaxClose,tblAEX[[#This Row],[Close]],NA())</f>
        <v>#N/A</v>
      </c>
    </row>
    <row r="3562" spans="1:9" x14ac:dyDescent="0.25">
      <c r="A3562" s="1">
        <v>41607</v>
      </c>
      <c r="B3562">
        <v>396.14</v>
      </c>
      <c r="C3562">
        <v>397.3</v>
      </c>
      <c r="D3562">
        <v>395.9</v>
      </c>
      <c r="E3562">
        <v>396.55</v>
      </c>
      <c r="F3562" t="e">
        <f>IF(tblAEX[[#This Row],[Datum]]&lt;=INDEX(tblRecessie[Eind],MATCH(tblAEX[[#This Row],[Datum]],tblRecessie[Start])),1,NA())</f>
        <v>#N/A</v>
      </c>
      <c r="G3562" s="3">
        <f>tblAEX[[#This Row],[Close]]/INDEX(tblAEX[Close],MATCH(EDATE(tblAEX[[#This Row],[Datum]],-12),tblAEX[Datum]))-1</f>
        <v>0.17287784679089024</v>
      </c>
      <c r="H3562" t="e">
        <f ca="1">IF(tblAEX[[#This Row],[Close]]=MinClose,tblAEX[[#This Row],[Close]],NA())</f>
        <v>#N/A</v>
      </c>
      <c r="I3562" t="e">
        <f ca="1">IF(tblAEX[[#This Row],[Close]]=MaxClose,tblAEX[[#This Row],[Close]],NA())</f>
        <v>#N/A</v>
      </c>
    </row>
    <row r="3563" spans="1:9" x14ac:dyDescent="0.25">
      <c r="A3563" s="1">
        <v>41610</v>
      </c>
      <c r="B3563">
        <v>396.62</v>
      </c>
      <c r="C3563">
        <v>397.86</v>
      </c>
      <c r="D3563">
        <v>395.46</v>
      </c>
      <c r="E3563">
        <v>395.99</v>
      </c>
      <c r="F3563" t="e">
        <f>IF(tblAEX[[#This Row],[Datum]]&lt;=INDEX(tblRecessie[Eind],MATCH(tblAEX[[#This Row],[Datum]],tblRecessie[Start])),1,NA())</f>
        <v>#N/A</v>
      </c>
      <c r="G3563" s="3">
        <f>tblAEX[[#This Row],[Close]]/INDEX(tblAEX[Close],MATCH(EDATE(tblAEX[[#This Row],[Datum]],-12),tblAEX[Datum]))-1</f>
        <v>0.17661565889169517</v>
      </c>
      <c r="H3563" t="e">
        <f ca="1">IF(tblAEX[[#This Row],[Close]]=MinClose,tblAEX[[#This Row],[Close]],NA())</f>
        <v>#N/A</v>
      </c>
      <c r="I3563" t="e">
        <f ca="1">IF(tblAEX[[#This Row],[Close]]=MaxClose,tblAEX[[#This Row],[Close]],NA())</f>
        <v>#N/A</v>
      </c>
    </row>
    <row r="3564" spans="1:9" x14ac:dyDescent="0.25">
      <c r="A3564" s="1">
        <v>41611</v>
      </c>
      <c r="B3564">
        <v>395.58</v>
      </c>
      <c r="C3564">
        <v>395.89</v>
      </c>
      <c r="D3564">
        <v>390.57</v>
      </c>
      <c r="E3564">
        <v>390.57</v>
      </c>
      <c r="F3564" t="e">
        <f>IF(tblAEX[[#This Row],[Datum]]&lt;=INDEX(tblRecessie[Eind],MATCH(tblAEX[[#This Row],[Datum]],tblRecessie[Start])),1,NA())</f>
        <v>#N/A</v>
      </c>
      <c r="G3564" s="3">
        <f>tblAEX[[#This Row],[Close]]/INDEX(tblAEX[Close],MATCH(EDATE(tblAEX[[#This Row],[Datum]],-12),tblAEX[Datum]))-1</f>
        <v>0.1579992884250474</v>
      </c>
      <c r="H3564" t="e">
        <f ca="1">IF(tblAEX[[#This Row],[Close]]=MinClose,tblAEX[[#This Row],[Close]],NA())</f>
        <v>#N/A</v>
      </c>
      <c r="I3564" t="e">
        <f ca="1">IF(tblAEX[[#This Row],[Close]]=MaxClose,tblAEX[[#This Row],[Close]],NA())</f>
        <v>#N/A</v>
      </c>
    </row>
    <row r="3565" spans="1:9" x14ac:dyDescent="0.25">
      <c r="A3565" s="1">
        <v>41612</v>
      </c>
      <c r="B3565">
        <v>391.69</v>
      </c>
      <c r="C3565">
        <v>391.87</v>
      </c>
      <c r="D3565">
        <v>385.51</v>
      </c>
      <c r="E3565">
        <v>388.14</v>
      </c>
      <c r="F3565" t="e">
        <f>IF(tblAEX[[#This Row],[Datum]]&lt;=INDEX(tblRecessie[Eind],MATCH(tblAEX[[#This Row],[Datum]],tblRecessie[Start])),1,NA())</f>
        <v>#N/A</v>
      </c>
      <c r="G3565" s="3">
        <f>tblAEX[[#This Row],[Close]]/INDEX(tblAEX[Close],MATCH(EDATE(tblAEX[[#This Row],[Datum]],-12),tblAEX[Datum]))-1</f>
        <v>0.14963568508974578</v>
      </c>
      <c r="H3565" t="e">
        <f ca="1">IF(tblAEX[[#This Row],[Close]]=MinClose,tblAEX[[#This Row],[Close]],NA())</f>
        <v>#N/A</v>
      </c>
      <c r="I3565" t="e">
        <f ca="1">IF(tblAEX[[#This Row],[Close]]=MaxClose,tblAEX[[#This Row],[Close]],NA())</f>
        <v>#N/A</v>
      </c>
    </row>
    <row r="3566" spans="1:9" x14ac:dyDescent="0.25">
      <c r="A3566" s="1">
        <v>41613</v>
      </c>
      <c r="B3566">
        <v>387.08</v>
      </c>
      <c r="C3566">
        <v>387.95</v>
      </c>
      <c r="D3566">
        <v>383.71</v>
      </c>
      <c r="E3566">
        <v>383.71</v>
      </c>
      <c r="F3566" t="e">
        <f>IF(tblAEX[[#This Row],[Datum]]&lt;=INDEX(tblRecessie[Eind],MATCH(tblAEX[[#This Row],[Datum]],tblRecessie[Start])),1,NA())</f>
        <v>#N/A</v>
      </c>
      <c r="G3566" s="3">
        <f>tblAEX[[#This Row],[Close]]/INDEX(tblAEX[Close],MATCH(EDATE(tblAEX[[#This Row],[Datum]],-12),tblAEX[Datum]))-1</f>
        <v>0.13238896266784694</v>
      </c>
      <c r="H3566" t="e">
        <f ca="1">IF(tblAEX[[#This Row],[Close]]=MinClose,tblAEX[[#This Row],[Close]],NA())</f>
        <v>#N/A</v>
      </c>
      <c r="I3566" t="e">
        <f ca="1">IF(tblAEX[[#This Row],[Close]]=MaxClose,tblAEX[[#This Row],[Close]],NA())</f>
        <v>#N/A</v>
      </c>
    </row>
    <row r="3567" spans="1:9" x14ac:dyDescent="0.25">
      <c r="A3567" s="1">
        <v>41614</v>
      </c>
      <c r="B3567">
        <v>384.91</v>
      </c>
      <c r="C3567">
        <v>387.74</v>
      </c>
      <c r="D3567">
        <v>383.7</v>
      </c>
      <c r="E3567">
        <v>387.01</v>
      </c>
      <c r="F3567" t="e">
        <f>IF(tblAEX[[#This Row],[Datum]]&lt;=INDEX(tblRecessie[Eind],MATCH(tblAEX[[#This Row],[Datum]],tblRecessie[Start])),1,NA())</f>
        <v>#N/A</v>
      </c>
      <c r="G3567" s="3">
        <f>tblAEX[[#This Row],[Close]]/INDEX(tblAEX[Close],MATCH(EDATE(tblAEX[[#This Row],[Datum]],-12),tblAEX[Datum]))-1</f>
        <v>0.13396231943508452</v>
      </c>
      <c r="H3567" t="e">
        <f ca="1">IF(tblAEX[[#This Row],[Close]]=MinClose,tblAEX[[#This Row],[Close]],NA())</f>
        <v>#N/A</v>
      </c>
      <c r="I3567" t="e">
        <f ca="1">IF(tblAEX[[#This Row],[Close]]=MaxClose,tblAEX[[#This Row],[Close]],NA())</f>
        <v>#N/A</v>
      </c>
    </row>
    <row r="3568" spans="1:9" x14ac:dyDescent="0.25">
      <c r="A3568" s="1">
        <v>41617</v>
      </c>
      <c r="B3568">
        <v>388.26</v>
      </c>
      <c r="C3568">
        <v>388.26</v>
      </c>
      <c r="D3568">
        <v>385.9</v>
      </c>
      <c r="E3568">
        <v>387.38</v>
      </c>
      <c r="F3568" t="e">
        <f>IF(tblAEX[[#This Row],[Datum]]&lt;=INDEX(tblRecessie[Eind],MATCH(tblAEX[[#This Row],[Datum]],tblRecessie[Start])),1,NA())</f>
        <v>#N/A</v>
      </c>
      <c r="G3568" s="3">
        <f>tblAEX[[#This Row],[Close]]/INDEX(tblAEX[Close],MATCH(EDATE(tblAEX[[#This Row],[Datum]],-12),tblAEX[Datum]))-1</f>
        <v>0.13067336038060762</v>
      </c>
      <c r="H3568" t="e">
        <f ca="1">IF(tblAEX[[#This Row],[Close]]=MinClose,tblAEX[[#This Row],[Close]],NA())</f>
        <v>#N/A</v>
      </c>
      <c r="I3568" t="e">
        <f ca="1">IF(tblAEX[[#This Row],[Close]]=MaxClose,tblAEX[[#This Row],[Close]],NA())</f>
        <v>#N/A</v>
      </c>
    </row>
    <row r="3569" spans="1:9" x14ac:dyDescent="0.25">
      <c r="A3569" s="1">
        <v>41618</v>
      </c>
      <c r="B3569">
        <v>386.84</v>
      </c>
      <c r="C3569">
        <v>389.68</v>
      </c>
      <c r="D3569">
        <v>385.1</v>
      </c>
      <c r="E3569">
        <v>385.56</v>
      </c>
      <c r="F3569" t="e">
        <f>IF(tblAEX[[#This Row],[Datum]]&lt;=INDEX(tblRecessie[Eind],MATCH(tblAEX[[#This Row],[Datum]],tblRecessie[Start])),1,NA())</f>
        <v>#N/A</v>
      </c>
      <c r="G3569" s="3">
        <f>tblAEX[[#This Row],[Close]]/INDEX(tblAEX[Close],MATCH(EDATE(tblAEX[[#This Row],[Datum]],-12),tblAEX[Datum]))-1</f>
        <v>0.12437665859846603</v>
      </c>
      <c r="H3569" t="e">
        <f ca="1">IF(tblAEX[[#This Row],[Close]]=MinClose,tblAEX[[#This Row],[Close]],NA())</f>
        <v>#N/A</v>
      </c>
      <c r="I3569" t="e">
        <f ca="1">IF(tblAEX[[#This Row],[Close]]=MaxClose,tblAEX[[#This Row],[Close]],NA())</f>
        <v>#N/A</v>
      </c>
    </row>
    <row r="3570" spans="1:9" x14ac:dyDescent="0.25">
      <c r="A3570" s="1">
        <v>41619</v>
      </c>
      <c r="B3570">
        <v>384.7</v>
      </c>
      <c r="C3570">
        <v>387.26</v>
      </c>
      <c r="D3570">
        <v>383.03</v>
      </c>
      <c r="E3570">
        <v>383.15</v>
      </c>
      <c r="F3570" t="e">
        <f>IF(tblAEX[[#This Row],[Datum]]&lt;=INDEX(tblRecessie[Eind],MATCH(tblAEX[[#This Row],[Datum]],tblRecessie[Start])),1,NA())</f>
        <v>#N/A</v>
      </c>
      <c r="G3570" s="3">
        <f>tblAEX[[#This Row],[Close]]/INDEX(tblAEX[Close],MATCH(EDATE(tblAEX[[#This Row],[Datum]],-12),tblAEX[Datum]))-1</f>
        <v>0.11341973730094135</v>
      </c>
      <c r="H3570" t="e">
        <f ca="1">IF(tblAEX[[#This Row],[Close]]=MinClose,tblAEX[[#This Row],[Close]],NA())</f>
        <v>#N/A</v>
      </c>
      <c r="I3570" t="e">
        <f ca="1">IF(tblAEX[[#This Row],[Close]]=MaxClose,tblAEX[[#This Row],[Close]],NA())</f>
        <v>#N/A</v>
      </c>
    </row>
    <row r="3571" spans="1:9" x14ac:dyDescent="0.25">
      <c r="A3571" s="1">
        <v>41620</v>
      </c>
      <c r="B3571">
        <v>381.6</v>
      </c>
      <c r="C3571">
        <v>381.86</v>
      </c>
      <c r="D3571">
        <v>377.8</v>
      </c>
      <c r="E3571">
        <v>377.82</v>
      </c>
      <c r="F3571" t="e">
        <f>IF(tblAEX[[#This Row],[Datum]]&lt;=INDEX(tblRecessie[Eind],MATCH(tblAEX[[#This Row],[Datum]],tblRecessie[Start])),1,NA())</f>
        <v>#N/A</v>
      </c>
      <c r="G3571" s="3">
        <f>tblAEX[[#This Row],[Close]]/INDEX(tblAEX[Close],MATCH(EDATE(tblAEX[[#This Row],[Datum]],-12),tblAEX[Datum]))-1</f>
        <v>9.7197618701902133E-2</v>
      </c>
      <c r="H3571" t="e">
        <f ca="1">IF(tblAEX[[#This Row],[Close]]=MinClose,tblAEX[[#This Row],[Close]],NA())</f>
        <v>#N/A</v>
      </c>
      <c r="I3571" t="e">
        <f ca="1">IF(tblAEX[[#This Row],[Close]]=MaxClose,tblAEX[[#This Row],[Close]],NA())</f>
        <v>#N/A</v>
      </c>
    </row>
    <row r="3572" spans="1:9" x14ac:dyDescent="0.25">
      <c r="A3572" s="1">
        <v>41621</v>
      </c>
      <c r="B3572">
        <v>377.44</v>
      </c>
      <c r="C3572">
        <v>378.96</v>
      </c>
      <c r="D3572">
        <v>376.45</v>
      </c>
      <c r="E3572">
        <v>376.86</v>
      </c>
      <c r="F3572" t="e">
        <f>IF(tblAEX[[#This Row],[Datum]]&lt;=INDEX(tblRecessie[Eind],MATCH(tblAEX[[#This Row],[Datum]],tblRecessie[Start])),1,NA())</f>
        <v>#N/A</v>
      </c>
      <c r="G3572" s="3">
        <f>tblAEX[[#This Row],[Close]]/INDEX(tblAEX[Close],MATCH(EDATE(tblAEX[[#This Row],[Datum]],-12),tblAEX[Datum]))-1</f>
        <v>9.606491580141352E-2</v>
      </c>
      <c r="H3572" t="e">
        <f ca="1">IF(tblAEX[[#This Row],[Close]]=MinClose,tblAEX[[#This Row],[Close]],NA())</f>
        <v>#N/A</v>
      </c>
      <c r="I3572" t="e">
        <f ca="1">IF(tblAEX[[#This Row],[Close]]=MaxClose,tblAEX[[#This Row],[Close]],NA())</f>
        <v>#N/A</v>
      </c>
    </row>
    <row r="3573" spans="1:9" x14ac:dyDescent="0.25">
      <c r="A3573" s="1">
        <v>41624</v>
      </c>
      <c r="B3573">
        <v>375.98</v>
      </c>
      <c r="C3573">
        <v>382.45</v>
      </c>
      <c r="D3573">
        <v>375.9</v>
      </c>
      <c r="E3573">
        <v>381.44</v>
      </c>
      <c r="F3573" t="e">
        <f>IF(tblAEX[[#This Row],[Datum]]&lt;=INDEX(tblRecessie[Eind],MATCH(tblAEX[[#This Row],[Datum]],tblRecessie[Start])),1,NA())</f>
        <v>#N/A</v>
      </c>
      <c r="G3573" s="3">
        <f>tblAEX[[#This Row],[Close]]/INDEX(tblAEX[Close],MATCH(EDATE(tblAEX[[#This Row],[Datum]],-12),tblAEX[Datum]))-1</f>
        <v>0.10758152095008566</v>
      </c>
      <c r="H3573" t="e">
        <f ca="1">IF(tblAEX[[#This Row],[Close]]=MinClose,tblAEX[[#This Row],[Close]],NA())</f>
        <v>#N/A</v>
      </c>
      <c r="I3573" t="e">
        <f ca="1">IF(tblAEX[[#This Row],[Close]]=MaxClose,tblAEX[[#This Row],[Close]],NA())</f>
        <v>#N/A</v>
      </c>
    </row>
    <row r="3574" spans="1:9" x14ac:dyDescent="0.25">
      <c r="A3574" s="1">
        <v>41625</v>
      </c>
      <c r="B3574">
        <v>380.49</v>
      </c>
      <c r="C3574">
        <v>380.52</v>
      </c>
      <c r="D3574">
        <v>378.17</v>
      </c>
      <c r="E3574">
        <v>378.17</v>
      </c>
      <c r="F3574" t="e">
        <f>IF(tblAEX[[#This Row],[Datum]]&lt;=INDEX(tblRecessie[Eind],MATCH(tblAEX[[#This Row],[Datum]],tblRecessie[Start])),1,NA())</f>
        <v>#N/A</v>
      </c>
      <c r="G3574" s="3">
        <f>tblAEX[[#This Row],[Close]]/INDEX(tblAEX[Close],MATCH(EDATE(tblAEX[[#This Row],[Datum]],-12),tblAEX[Datum]))-1</f>
        <v>0.10144463214306532</v>
      </c>
      <c r="H3574" t="e">
        <f ca="1">IF(tblAEX[[#This Row],[Close]]=MinClose,tblAEX[[#This Row],[Close]],NA())</f>
        <v>#N/A</v>
      </c>
      <c r="I3574" t="e">
        <f ca="1">IF(tblAEX[[#This Row],[Close]]=MaxClose,tblAEX[[#This Row],[Close]],NA())</f>
        <v>#N/A</v>
      </c>
    </row>
    <row r="3575" spans="1:9" x14ac:dyDescent="0.25">
      <c r="A3575" s="1">
        <v>41626</v>
      </c>
      <c r="B3575">
        <v>379.66</v>
      </c>
      <c r="C3575">
        <v>381.32</v>
      </c>
      <c r="D3575">
        <v>378.36</v>
      </c>
      <c r="E3575">
        <v>381.17</v>
      </c>
      <c r="F3575" t="e">
        <f>IF(tblAEX[[#This Row],[Datum]]&lt;=INDEX(tblRecessie[Eind],MATCH(tblAEX[[#This Row],[Datum]],tblRecessie[Start])),1,NA())</f>
        <v>#N/A</v>
      </c>
      <c r="G3575" s="3">
        <f>tblAEX[[#This Row],[Close]]/INDEX(tblAEX[Close],MATCH(EDATE(tblAEX[[#This Row],[Datum]],-12),tblAEX[Datum]))-1</f>
        <v>0.10934225844004652</v>
      </c>
      <c r="H3575" t="e">
        <f ca="1">IF(tblAEX[[#This Row],[Close]]=MinClose,tblAEX[[#This Row],[Close]],NA())</f>
        <v>#N/A</v>
      </c>
      <c r="I3575" t="e">
        <f ca="1">IF(tblAEX[[#This Row],[Close]]=MaxClose,tblAEX[[#This Row],[Close]],NA())</f>
        <v>#N/A</v>
      </c>
    </row>
    <row r="3576" spans="1:9" x14ac:dyDescent="0.25">
      <c r="A3576" s="1">
        <v>41627</v>
      </c>
      <c r="B3576">
        <v>385.17</v>
      </c>
      <c r="C3576">
        <v>387.83</v>
      </c>
      <c r="D3576">
        <v>385.17</v>
      </c>
      <c r="E3576">
        <v>387.83</v>
      </c>
      <c r="F3576" t="e">
        <f>IF(tblAEX[[#This Row],[Datum]]&lt;=INDEX(tblRecessie[Eind],MATCH(tblAEX[[#This Row],[Datum]],tblRecessie[Start])),1,NA())</f>
        <v>#N/A</v>
      </c>
      <c r="G3576" s="3">
        <f>tblAEX[[#This Row],[Close]]/INDEX(tblAEX[Close],MATCH(EDATE(tblAEX[[#This Row],[Datum]],-12),tblAEX[Datum]))-1</f>
        <v>0.12368893782233292</v>
      </c>
      <c r="H3576" t="e">
        <f ca="1">IF(tblAEX[[#This Row],[Close]]=MinClose,tblAEX[[#This Row],[Close]],NA())</f>
        <v>#N/A</v>
      </c>
      <c r="I3576" t="e">
        <f ca="1">IF(tblAEX[[#This Row],[Close]]=MaxClose,tblAEX[[#This Row],[Close]],NA())</f>
        <v>#N/A</v>
      </c>
    </row>
    <row r="3577" spans="1:9" x14ac:dyDescent="0.25">
      <c r="A3577" s="1">
        <v>41628</v>
      </c>
      <c r="B3577">
        <v>388.34</v>
      </c>
      <c r="C3577">
        <v>391.92</v>
      </c>
      <c r="D3577">
        <v>388.34</v>
      </c>
      <c r="E3577">
        <v>391.56</v>
      </c>
      <c r="F3577" t="e">
        <f>IF(tblAEX[[#This Row],[Datum]]&lt;=INDEX(tblRecessie[Eind],MATCH(tblAEX[[#This Row],[Datum]],tblRecessie[Start])),1,NA())</f>
        <v>#N/A</v>
      </c>
      <c r="G3577" s="3">
        <f>tblAEX[[#This Row],[Close]]/INDEX(tblAEX[Close],MATCH(EDATE(tblAEX[[#This Row],[Datum]],-12),tblAEX[Datum]))-1</f>
        <v>0.12971725331794559</v>
      </c>
      <c r="H3577" t="e">
        <f ca="1">IF(tblAEX[[#This Row],[Close]]=MinClose,tblAEX[[#This Row],[Close]],NA())</f>
        <v>#N/A</v>
      </c>
      <c r="I3577" t="e">
        <f ca="1">IF(tblAEX[[#This Row],[Close]]=MaxClose,tblAEX[[#This Row],[Close]],NA())</f>
        <v>#N/A</v>
      </c>
    </row>
    <row r="3578" spans="1:9" x14ac:dyDescent="0.25">
      <c r="A3578" s="1">
        <v>41631</v>
      </c>
      <c r="B3578">
        <v>392.88</v>
      </c>
      <c r="C3578">
        <v>395.52</v>
      </c>
      <c r="D3578">
        <v>392.81</v>
      </c>
      <c r="E3578">
        <v>395.52</v>
      </c>
      <c r="F3578" t="e">
        <f>IF(tblAEX[[#This Row],[Datum]]&lt;=INDEX(tblRecessie[Eind],MATCH(tblAEX[[#This Row],[Datum]],tblRecessie[Start])),1,NA())</f>
        <v>#N/A</v>
      </c>
      <c r="G3578" s="3">
        <f>tblAEX[[#This Row],[Close]]/INDEX(tblAEX[Close],MATCH(EDATE(tblAEX[[#This Row],[Datum]],-12),tblAEX[Datum]))-1</f>
        <v>0.14936650005811924</v>
      </c>
      <c r="H3578" t="e">
        <f ca="1">IF(tblAEX[[#This Row],[Close]]=MinClose,tblAEX[[#This Row],[Close]],NA())</f>
        <v>#N/A</v>
      </c>
      <c r="I3578" t="e">
        <f ca="1">IF(tblAEX[[#This Row],[Close]]=MaxClose,tblAEX[[#This Row],[Close]],NA())</f>
        <v>#N/A</v>
      </c>
    </row>
    <row r="3579" spans="1:9" x14ac:dyDescent="0.25">
      <c r="A3579" s="1">
        <v>41632</v>
      </c>
      <c r="B3579">
        <v>395.27</v>
      </c>
      <c r="C3579">
        <v>397.53</v>
      </c>
      <c r="D3579">
        <v>395.27</v>
      </c>
      <c r="E3579">
        <v>396.61</v>
      </c>
      <c r="F3579" t="e">
        <f>IF(tblAEX[[#This Row],[Datum]]&lt;=INDEX(tblRecessie[Eind],MATCH(tblAEX[[#This Row],[Datum]],tblRecessie[Start])),1,NA())</f>
        <v>#N/A</v>
      </c>
      <c r="G3579" s="3">
        <f>tblAEX[[#This Row],[Close]]/INDEX(tblAEX[Close],MATCH(EDATE(tblAEX[[#This Row],[Datum]],-12),tblAEX[Datum]))-1</f>
        <v>0.15119586671310814</v>
      </c>
      <c r="H3579" t="e">
        <f ca="1">IF(tblAEX[[#This Row],[Close]]=MinClose,tblAEX[[#This Row],[Close]],NA())</f>
        <v>#N/A</v>
      </c>
      <c r="I3579" t="e">
        <f ca="1">IF(tblAEX[[#This Row],[Close]]=MaxClose,tblAEX[[#This Row],[Close]],NA())</f>
        <v>#N/A</v>
      </c>
    </row>
    <row r="3580" spans="1:9" x14ac:dyDescent="0.25">
      <c r="A3580" s="1">
        <v>41635</v>
      </c>
      <c r="B3580">
        <v>399.11</v>
      </c>
      <c r="C3580">
        <v>400.99</v>
      </c>
      <c r="D3580">
        <v>399.11</v>
      </c>
      <c r="E3580">
        <v>400.99</v>
      </c>
      <c r="F3580" t="e">
        <f>IF(tblAEX[[#This Row],[Datum]]&lt;=INDEX(tblRecessie[Eind],MATCH(tblAEX[[#This Row],[Datum]],tblRecessie[Start])),1,NA())</f>
        <v>#N/A</v>
      </c>
      <c r="G3580" s="3">
        <f>tblAEX[[#This Row],[Close]]/INDEX(tblAEX[Close],MATCH(EDATE(tblAEX[[#This Row],[Datum]],-12),tblAEX[Datum]))-1</f>
        <v>0.16326767427692856</v>
      </c>
      <c r="H3580" t="e">
        <f ca="1">IF(tblAEX[[#This Row],[Close]]=MinClose,tblAEX[[#This Row],[Close]],NA())</f>
        <v>#N/A</v>
      </c>
      <c r="I3580" t="e">
        <f ca="1">IF(tblAEX[[#This Row],[Close]]=MaxClose,tblAEX[[#This Row],[Close]],NA())</f>
        <v>#N/A</v>
      </c>
    </row>
    <row r="3581" spans="1:9" x14ac:dyDescent="0.25">
      <c r="A3581" s="1">
        <v>41638</v>
      </c>
      <c r="B3581">
        <v>401.53</v>
      </c>
      <c r="C3581">
        <v>401.95</v>
      </c>
      <c r="D3581">
        <v>399.08</v>
      </c>
      <c r="E3581">
        <v>399.77</v>
      </c>
      <c r="F3581" t="e">
        <f>IF(tblAEX[[#This Row],[Datum]]&lt;=INDEX(tblRecessie[Eind],MATCH(tblAEX[[#This Row],[Datum]],tblRecessie[Start])),1,NA())</f>
        <v>#N/A</v>
      </c>
      <c r="G3581" s="3">
        <f>tblAEX[[#This Row],[Close]]/INDEX(tblAEX[Close],MATCH(EDATE(tblAEX[[#This Row],[Datum]],-12),tblAEX[Datum]))-1</f>
        <v>0.1689181286549708</v>
      </c>
      <c r="H3581" t="e">
        <f ca="1">IF(tblAEX[[#This Row],[Close]]=MinClose,tblAEX[[#This Row],[Close]],NA())</f>
        <v>#N/A</v>
      </c>
      <c r="I3581" t="e">
        <f ca="1">IF(tblAEX[[#This Row],[Close]]=MaxClose,tblAEX[[#This Row],[Close]],NA())</f>
        <v>#N/A</v>
      </c>
    </row>
    <row r="3582" spans="1:9" x14ac:dyDescent="0.25">
      <c r="A3582" s="1">
        <v>41639</v>
      </c>
      <c r="B3582">
        <v>400.6</v>
      </c>
      <c r="C3582">
        <v>401.92</v>
      </c>
      <c r="D3582">
        <v>400.23</v>
      </c>
      <c r="E3582">
        <v>401.79</v>
      </c>
      <c r="F3582" t="e">
        <f>IF(tblAEX[[#This Row],[Datum]]&lt;=INDEX(tblRecessie[Eind],MATCH(tblAEX[[#This Row],[Datum]],tblRecessie[Start])),1,NA())</f>
        <v>#N/A</v>
      </c>
      <c r="G3582" s="3">
        <f>tblAEX[[#This Row],[Close]]/INDEX(tblAEX[Close],MATCH(EDATE(tblAEX[[#This Row],[Datum]],-12),tblAEX[Datum]))-1</f>
        <v>0.17239065098771578</v>
      </c>
      <c r="H3582" t="e">
        <f ca="1">IF(tblAEX[[#This Row],[Close]]=MinClose,tblAEX[[#This Row],[Close]],NA())</f>
        <v>#N/A</v>
      </c>
      <c r="I3582" t="e">
        <f ca="1">IF(tblAEX[[#This Row],[Close]]=MaxClose,tblAEX[[#This Row],[Close]],NA())</f>
        <v>#N/A</v>
      </c>
    </row>
    <row r="3583" spans="1:9" x14ac:dyDescent="0.25">
      <c r="A3583" s="1">
        <v>41641</v>
      </c>
      <c r="B3583">
        <v>403.37</v>
      </c>
      <c r="C3583">
        <v>404.43</v>
      </c>
      <c r="D3583">
        <v>399.64</v>
      </c>
      <c r="E3583">
        <v>399.82</v>
      </c>
      <c r="F3583" t="e">
        <f>IF(tblAEX[[#This Row],[Datum]]&lt;=INDEX(tblRecessie[Eind],MATCH(tblAEX[[#This Row],[Datum]],tblRecessie[Start])),1,NA())</f>
        <v>#N/A</v>
      </c>
      <c r="G3583" s="3">
        <f>tblAEX[[#This Row],[Close]]/INDEX(tblAEX[Close],MATCH(EDATE(tblAEX[[#This Row],[Datum]],-12),tblAEX[Datum]))-1</f>
        <v>0.1416578624254019</v>
      </c>
      <c r="H3583" t="e">
        <f ca="1">IF(tblAEX[[#This Row],[Close]]=MinClose,tblAEX[[#This Row],[Close]],NA())</f>
        <v>#N/A</v>
      </c>
      <c r="I3583" t="e">
        <f ca="1">IF(tblAEX[[#This Row],[Close]]=MaxClose,tblAEX[[#This Row],[Close]],NA())</f>
        <v>#N/A</v>
      </c>
    </row>
    <row r="3584" spans="1:9" x14ac:dyDescent="0.25">
      <c r="A3584" s="1">
        <v>41642</v>
      </c>
      <c r="B3584">
        <v>400.38</v>
      </c>
      <c r="C3584">
        <v>402.6</v>
      </c>
      <c r="D3584">
        <v>399.13</v>
      </c>
      <c r="E3584">
        <v>401.97</v>
      </c>
      <c r="F3584" t="e">
        <f>IF(tblAEX[[#This Row],[Datum]]&lt;=INDEX(tblRecessie[Eind],MATCH(tblAEX[[#This Row],[Datum]],tblRecessie[Start])),1,NA())</f>
        <v>#N/A</v>
      </c>
      <c r="G3584" s="3">
        <f>tblAEX[[#This Row],[Close]]/INDEX(tblAEX[Close],MATCH(EDATE(tblAEX[[#This Row],[Datum]],-12),tblAEX[Datum]))-1</f>
        <v>0.14606261048069791</v>
      </c>
      <c r="H3584" t="e">
        <f ca="1">IF(tblAEX[[#This Row],[Close]]=MinClose,tblAEX[[#This Row],[Close]],NA())</f>
        <v>#N/A</v>
      </c>
      <c r="I3584" t="e">
        <f ca="1">IF(tblAEX[[#This Row],[Close]]=MaxClose,tblAEX[[#This Row],[Close]],NA())</f>
        <v>#N/A</v>
      </c>
    </row>
    <row r="3585" spans="1:9" x14ac:dyDescent="0.25">
      <c r="A3585" s="1">
        <v>41645</v>
      </c>
      <c r="B3585">
        <v>401.71</v>
      </c>
      <c r="C3585">
        <v>402.71</v>
      </c>
      <c r="D3585">
        <v>399.6</v>
      </c>
      <c r="E3585">
        <v>399.85</v>
      </c>
      <c r="F3585" t="e">
        <f>IF(tblAEX[[#This Row],[Datum]]&lt;=INDEX(tblRecessie[Eind],MATCH(tblAEX[[#This Row],[Datum]],tblRecessie[Start])),1,NA())</f>
        <v>#N/A</v>
      </c>
      <c r="G3585" s="3">
        <f>tblAEX[[#This Row],[Close]]/INDEX(tblAEX[Close],MATCH(EDATE(tblAEX[[#This Row],[Datum]],-12),tblAEX[Datum]))-1</f>
        <v>0.1368094845478065</v>
      </c>
      <c r="H3585" t="e">
        <f ca="1">IF(tblAEX[[#This Row],[Close]]=MinClose,tblAEX[[#This Row],[Close]],NA())</f>
        <v>#N/A</v>
      </c>
      <c r="I3585" t="e">
        <f ca="1">IF(tblAEX[[#This Row],[Close]]=MaxClose,tblAEX[[#This Row],[Close]],NA())</f>
        <v>#N/A</v>
      </c>
    </row>
    <row r="3586" spans="1:9" x14ac:dyDescent="0.25">
      <c r="A3586" s="1">
        <v>41646</v>
      </c>
      <c r="B3586">
        <v>400.58</v>
      </c>
      <c r="C3586">
        <v>403.27</v>
      </c>
      <c r="D3586">
        <v>399.23</v>
      </c>
      <c r="E3586">
        <v>402.97</v>
      </c>
      <c r="F3586" t="e">
        <f>IF(tblAEX[[#This Row],[Datum]]&lt;=INDEX(tblRecessie[Eind],MATCH(tblAEX[[#This Row],[Datum]],tblRecessie[Start])),1,NA())</f>
        <v>#N/A</v>
      </c>
      <c r="G3586" s="3">
        <f>tblAEX[[#This Row],[Close]]/INDEX(tblAEX[Close],MATCH(EDATE(tblAEX[[#This Row],[Datum]],-12),tblAEX[Datum]))-1</f>
        <v>0.14727821432638666</v>
      </c>
      <c r="H3586" t="e">
        <f ca="1">IF(tblAEX[[#This Row],[Close]]=MinClose,tblAEX[[#This Row],[Close]],NA())</f>
        <v>#N/A</v>
      </c>
      <c r="I3586" t="e">
        <f ca="1">IF(tblAEX[[#This Row],[Close]]=MaxClose,tblAEX[[#This Row],[Close]],NA())</f>
        <v>#N/A</v>
      </c>
    </row>
    <row r="3587" spans="1:9" x14ac:dyDescent="0.25">
      <c r="A3587" s="1">
        <v>41647</v>
      </c>
      <c r="B3587">
        <v>403.56</v>
      </c>
      <c r="C3587">
        <v>403.9</v>
      </c>
      <c r="D3587">
        <v>402.63</v>
      </c>
      <c r="E3587">
        <v>403.86</v>
      </c>
      <c r="F3587" t="e">
        <f>IF(tblAEX[[#This Row],[Datum]]&lt;=INDEX(tblRecessie[Eind],MATCH(tblAEX[[#This Row],[Datum]],tblRecessie[Start])),1,NA())</f>
        <v>#N/A</v>
      </c>
      <c r="G3587" s="3">
        <f>tblAEX[[#This Row],[Close]]/INDEX(tblAEX[Close],MATCH(EDATE(tblAEX[[#This Row],[Datum]],-12),tblAEX[Datum]))-1</f>
        <v>0.15682736100369521</v>
      </c>
      <c r="H3587" t="e">
        <f ca="1">IF(tblAEX[[#This Row],[Close]]=MinClose,tblAEX[[#This Row],[Close]],NA())</f>
        <v>#N/A</v>
      </c>
      <c r="I3587" t="e">
        <f ca="1">IF(tblAEX[[#This Row],[Close]]=MaxClose,tblAEX[[#This Row],[Close]],NA())</f>
        <v>#N/A</v>
      </c>
    </row>
    <row r="3588" spans="1:9" x14ac:dyDescent="0.25">
      <c r="A3588" s="1">
        <v>41648</v>
      </c>
      <c r="B3588">
        <v>403.52</v>
      </c>
      <c r="C3588">
        <v>405</v>
      </c>
      <c r="D3588">
        <v>401.11</v>
      </c>
      <c r="E3588">
        <v>401.97</v>
      </c>
      <c r="F3588" t="e">
        <f>IF(tblAEX[[#This Row],[Datum]]&lt;=INDEX(tblRecessie[Eind],MATCH(tblAEX[[#This Row],[Datum]],tblRecessie[Start])),1,NA())</f>
        <v>#N/A</v>
      </c>
      <c r="G3588" s="3">
        <f>tblAEX[[#This Row],[Close]]/INDEX(tblAEX[Close],MATCH(EDATE(tblAEX[[#This Row],[Datum]],-12),tblAEX[Datum]))-1</f>
        <v>0.14848571428571433</v>
      </c>
      <c r="H3588" t="e">
        <f ca="1">IF(tblAEX[[#This Row],[Close]]=MinClose,tblAEX[[#This Row],[Close]],NA())</f>
        <v>#N/A</v>
      </c>
      <c r="I3588" t="e">
        <f ca="1">IF(tblAEX[[#This Row],[Close]]=MaxClose,tblAEX[[#This Row],[Close]],NA())</f>
        <v>#N/A</v>
      </c>
    </row>
    <row r="3589" spans="1:9" x14ac:dyDescent="0.25">
      <c r="A3589" s="1">
        <v>41649</v>
      </c>
      <c r="B3589">
        <v>404.01</v>
      </c>
      <c r="C3589">
        <v>405.95</v>
      </c>
      <c r="D3589">
        <v>402.97</v>
      </c>
      <c r="E3589">
        <v>403.95</v>
      </c>
      <c r="F3589" t="e">
        <f>IF(tblAEX[[#This Row],[Datum]]&lt;=INDEX(tblRecessie[Eind],MATCH(tblAEX[[#This Row],[Datum]],tblRecessie[Start])),1,NA())</f>
        <v>#N/A</v>
      </c>
      <c r="G3589" s="3">
        <f>tblAEX[[#This Row],[Close]]/INDEX(tblAEX[Close],MATCH(EDATE(tblAEX[[#This Row],[Datum]],-12),tblAEX[Datum]))-1</f>
        <v>0.15187202372465713</v>
      </c>
      <c r="H3589" t="e">
        <f ca="1">IF(tblAEX[[#This Row],[Close]]=MinClose,tblAEX[[#This Row],[Close]],NA())</f>
        <v>#N/A</v>
      </c>
      <c r="I3589" t="e">
        <f ca="1">IF(tblAEX[[#This Row],[Close]]=MaxClose,tblAEX[[#This Row],[Close]],NA())</f>
        <v>#N/A</v>
      </c>
    </row>
    <row r="3590" spans="1:9" x14ac:dyDescent="0.25">
      <c r="A3590" s="1">
        <v>41652</v>
      </c>
      <c r="B3590">
        <v>404.94</v>
      </c>
      <c r="C3590">
        <v>405.38</v>
      </c>
      <c r="D3590">
        <v>403.31</v>
      </c>
      <c r="E3590">
        <v>404.93</v>
      </c>
      <c r="F3590" t="e">
        <f>IF(tblAEX[[#This Row],[Datum]]&lt;=INDEX(tblRecessie[Eind],MATCH(tblAEX[[#This Row],[Datum]],tblRecessie[Start])),1,NA())</f>
        <v>#N/A</v>
      </c>
      <c r="G3590" s="3">
        <f>tblAEX[[#This Row],[Close]]/INDEX(tblAEX[Close],MATCH(EDATE(tblAEX[[#This Row],[Datum]],-12),tblAEX[Datum]))-1</f>
        <v>0.1565132950618342</v>
      </c>
      <c r="H3590" t="e">
        <f ca="1">IF(tblAEX[[#This Row],[Close]]=MinClose,tblAEX[[#This Row],[Close]],NA())</f>
        <v>#N/A</v>
      </c>
      <c r="I3590" t="e">
        <f ca="1">IF(tblAEX[[#This Row],[Close]]=MaxClose,tblAEX[[#This Row],[Close]],NA())</f>
        <v>#N/A</v>
      </c>
    </row>
    <row r="3591" spans="1:9" x14ac:dyDescent="0.25">
      <c r="A3591" s="1">
        <v>41653</v>
      </c>
      <c r="B3591">
        <v>401.31</v>
      </c>
      <c r="C3591">
        <v>406.57</v>
      </c>
      <c r="D3591">
        <v>400.46</v>
      </c>
      <c r="E3591">
        <v>406.57</v>
      </c>
      <c r="F3591" t="e">
        <f>IF(tblAEX[[#This Row],[Datum]]&lt;=INDEX(tblRecessie[Eind],MATCH(tblAEX[[#This Row],[Datum]],tblRecessie[Start])),1,NA())</f>
        <v>#N/A</v>
      </c>
      <c r="G3591" s="3">
        <f>tblAEX[[#This Row],[Close]]/INDEX(tblAEX[Close],MATCH(EDATE(tblAEX[[#This Row],[Datum]],-12),tblAEX[Datum]))-1</f>
        <v>0.17052455806990285</v>
      </c>
      <c r="H3591" t="e">
        <f ca="1">IF(tblAEX[[#This Row],[Close]]=MinClose,tblAEX[[#This Row],[Close]],NA())</f>
        <v>#N/A</v>
      </c>
      <c r="I3591" t="e">
        <f ca="1">IF(tblAEX[[#This Row],[Close]]=MaxClose,tblAEX[[#This Row],[Close]],NA())</f>
        <v>#N/A</v>
      </c>
    </row>
    <row r="3592" spans="1:9" x14ac:dyDescent="0.25">
      <c r="A3592" s="1">
        <v>41654</v>
      </c>
      <c r="B3592">
        <v>407.59</v>
      </c>
      <c r="C3592">
        <v>408.93</v>
      </c>
      <c r="D3592">
        <v>406.65</v>
      </c>
      <c r="E3592">
        <v>408.62</v>
      </c>
      <c r="F3592" t="e">
        <f>IF(tblAEX[[#This Row],[Datum]]&lt;=INDEX(tblRecessie[Eind],MATCH(tblAEX[[#This Row],[Datum]],tblRecessie[Start])),1,NA())</f>
        <v>#N/A</v>
      </c>
      <c r="G3592" s="3">
        <f>tblAEX[[#This Row],[Close]]/INDEX(tblAEX[Close],MATCH(EDATE(tblAEX[[#This Row],[Datum]],-12),tblAEX[Datum]))-1</f>
        <v>0.17466796987293742</v>
      </c>
      <c r="H3592" t="e">
        <f ca="1">IF(tblAEX[[#This Row],[Close]]=MinClose,tblAEX[[#This Row],[Close]],NA())</f>
        <v>#N/A</v>
      </c>
      <c r="I3592" t="e">
        <f ca="1">IF(tblAEX[[#This Row],[Close]]=MaxClose,tblAEX[[#This Row],[Close]],NA())</f>
        <v>#N/A</v>
      </c>
    </row>
    <row r="3593" spans="1:9" x14ac:dyDescent="0.25">
      <c r="A3593" s="1">
        <v>41655</v>
      </c>
      <c r="B3593">
        <v>408.51</v>
      </c>
      <c r="C3593">
        <v>408.72</v>
      </c>
      <c r="D3593">
        <v>407.08</v>
      </c>
      <c r="E3593">
        <v>407.59</v>
      </c>
      <c r="F3593" t="e">
        <f>IF(tblAEX[[#This Row],[Datum]]&lt;=INDEX(tblRecessie[Eind],MATCH(tblAEX[[#This Row],[Datum]],tblRecessie[Start])),1,NA())</f>
        <v>#N/A</v>
      </c>
      <c r="G3593" s="3">
        <f>tblAEX[[#This Row],[Close]]/INDEX(tblAEX[Close],MATCH(EDATE(tblAEX[[#This Row],[Datum]],-12),tblAEX[Datum]))-1</f>
        <v>0.16841531934411202</v>
      </c>
      <c r="H3593" t="e">
        <f ca="1">IF(tblAEX[[#This Row],[Close]]=MinClose,tblAEX[[#This Row],[Close]],NA())</f>
        <v>#N/A</v>
      </c>
      <c r="I3593" t="e">
        <f ca="1">IF(tblAEX[[#This Row],[Close]]=MaxClose,tblAEX[[#This Row],[Close]],NA())</f>
        <v>#N/A</v>
      </c>
    </row>
    <row r="3594" spans="1:9" x14ac:dyDescent="0.25">
      <c r="A3594" s="1">
        <v>41656</v>
      </c>
      <c r="B3594">
        <v>404.85</v>
      </c>
      <c r="C3594">
        <v>408.55</v>
      </c>
      <c r="D3594">
        <v>404.85</v>
      </c>
      <c r="E3594">
        <v>408.26</v>
      </c>
      <c r="F3594" t="e">
        <f>IF(tblAEX[[#This Row],[Datum]]&lt;=INDEX(tblRecessie[Eind],MATCH(tblAEX[[#This Row],[Datum]],tblRecessie[Start])),1,NA())</f>
        <v>#N/A</v>
      </c>
      <c r="G3594" s="3">
        <f>tblAEX[[#This Row],[Close]]/INDEX(tblAEX[Close],MATCH(EDATE(tblAEX[[#This Row],[Datum]],-12),tblAEX[Datum]))-1</f>
        <v>0.1625046271249182</v>
      </c>
      <c r="H3594" t="e">
        <f ca="1">IF(tblAEX[[#This Row],[Close]]=MinClose,tblAEX[[#This Row],[Close]],NA())</f>
        <v>#N/A</v>
      </c>
      <c r="I3594" t="e">
        <f ca="1">IF(tblAEX[[#This Row],[Close]]=MaxClose,tblAEX[[#This Row],[Close]],NA())</f>
        <v>#N/A</v>
      </c>
    </row>
    <row r="3595" spans="1:9" x14ac:dyDescent="0.25">
      <c r="A3595" s="1">
        <v>41659</v>
      </c>
      <c r="B3595">
        <v>407.18</v>
      </c>
      <c r="C3595">
        <v>408.03</v>
      </c>
      <c r="D3595">
        <v>406.54</v>
      </c>
      <c r="E3595">
        <v>408</v>
      </c>
      <c r="F3595" t="e">
        <f>IF(tblAEX[[#This Row],[Datum]]&lt;=INDEX(tblRecessie[Eind],MATCH(tblAEX[[#This Row],[Datum]],tblRecessie[Start])),1,NA())</f>
        <v>#N/A</v>
      </c>
      <c r="G3595" s="3">
        <f>tblAEX[[#This Row],[Close]]/INDEX(tblAEX[Close],MATCH(EDATE(tblAEX[[#This Row],[Datum]],-12),tblAEX[Datum]))-1</f>
        <v>0.16275755934908376</v>
      </c>
      <c r="H3595" t="e">
        <f ca="1">IF(tblAEX[[#This Row],[Close]]=MinClose,tblAEX[[#This Row],[Close]],NA())</f>
        <v>#N/A</v>
      </c>
      <c r="I3595" t="e">
        <f ca="1">IF(tblAEX[[#This Row],[Close]]=MaxClose,tblAEX[[#This Row],[Close]],NA())</f>
        <v>#N/A</v>
      </c>
    </row>
    <row r="3596" spans="1:9" x14ac:dyDescent="0.25">
      <c r="A3596" s="1">
        <v>41660</v>
      </c>
      <c r="B3596">
        <v>408.43</v>
      </c>
      <c r="C3596">
        <v>408.81</v>
      </c>
      <c r="D3596">
        <v>404.26</v>
      </c>
      <c r="E3596">
        <v>405.19</v>
      </c>
      <c r="F3596" t="e">
        <f>IF(tblAEX[[#This Row],[Datum]]&lt;=INDEX(tblRecessie[Eind],MATCH(tblAEX[[#This Row],[Datum]],tblRecessie[Start])),1,NA())</f>
        <v>#N/A</v>
      </c>
      <c r="G3596" s="3">
        <f>tblAEX[[#This Row],[Close]]/INDEX(tblAEX[Close],MATCH(EDATE(tblAEX[[#This Row],[Datum]],-12),tblAEX[Datum]))-1</f>
        <v>0.14761945223326811</v>
      </c>
      <c r="H3596" t="e">
        <f ca="1">IF(tblAEX[[#This Row],[Close]]=MinClose,tblAEX[[#This Row],[Close]],NA())</f>
        <v>#N/A</v>
      </c>
      <c r="I3596" t="e">
        <f ca="1">IF(tblAEX[[#This Row],[Close]]=MaxClose,tblAEX[[#This Row],[Close]],NA())</f>
        <v>#N/A</v>
      </c>
    </row>
    <row r="3597" spans="1:9" x14ac:dyDescent="0.25">
      <c r="A3597" s="1">
        <v>41661</v>
      </c>
      <c r="B3597">
        <v>406.92</v>
      </c>
      <c r="C3597">
        <v>408.37</v>
      </c>
      <c r="D3597">
        <v>405.47</v>
      </c>
      <c r="E3597">
        <v>407.45</v>
      </c>
      <c r="F3597" t="e">
        <f>IF(tblAEX[[#This Row],[Datum]]&lt;=INDEX(tblRecessie[Eind],MATCH(tblAEX[[#This Row],[Datum]],tblRecessie[Start])),1,NA())</f>
        <v>#N/A</v>
      </c>
      <c r="G3597" s="3">
        <f>tblAEX[[#This Row],[Close]]/INDEX(tblAEX[Close],MATCH(EDATE(tblAEX[[#This Row],[Datum]],-12),tblAEX[Datum]))-1</f>
        <v>0.15277974253784121</v>
      </c>
      <c r="H3597" t="e">
        <f ca="1">IF(tblAEX[[#This Row],[Close]]=MinClose,tblAEX[[#This Row],[Close]],NA())</f>
        <v>#N/A</v>
      </c>
      <c r="I3597" t="e">
        <f ca="1">IF(tblAEX[[#This Row],[Close]]=MaxClose,tblAEX[[#This Row],[Close]],NA())</f>
        <v>#N/A</v>
      </c>
    </row>
    <row r="3598" spans="1:9" x14ac:dyDescent="0.25">
      <c r="A3598" s="1">
        <v>41662</v>
      </c>
      <c r="B3598">
        <v>405.93</v>
      </c>
      <c r="C3598">
        <v>408.1</v>
      </c>
      <c r="D3598">
        <v>403.14</v>
      </c>
      <c r="E3598">
        <v>403.89</v>
      </c>
      <c r="F3598" t="e">
        <f>IF(tblAEX[[#This Row],[Datum]]&lt;=INDEX(tblRecessie[Eind],MATCH(tblAEX[[#This Row],[Datum]],tblRecessie[Start])),1,NA())</f>
        <v>#N/A</v>
      </c>
      <c r="G3598" s="3">
        <f>tblAEX[[#This Row],[Close]]/INDEX(tblAEX[Close],MATCH(EDATE(tblAEX[[#This Row],[Datum]],-12),tblAEX[Datum]))-1</f>
        <v>0.14413189428061535</v>
      </c>
      <c r="H3598" t="e">
        <f ca="1">IF(tblAEX[[#This Row],[Close]]=MinClose,tblAEX[[#This Row],[Close]],NA())</f>
        <v>#N/A</v>
      </c>
      <c r="I3598" t="e">
        <f ca="1">IF(tblAEX[[#This Row],[Close]]=MaxClose,tblAEX[[#This Row],[Close]],NA())</f>
        <v>#N/A</v>
      </c>
    </row>
    <row r="3599" spans="1:9" x14ac:dyDescent="0.25">
      <c r="A3599" s="1">
        <v>41663</v>
      </c>
      <c r="B3599">
        <v>404.17</v>
      </c>
      <c r="C3599">
        <v>404.98</v>
      </c>
      <c r="D3599">
        <v>393.54</v>
      </c>
      <c r="E3599">
        <v>393.85</v>
      </c>
      <c r="F3599" t="e">
        <f>IF(tblAEX[[#This Row],[Datum]]&lt;=INDEX(tblRecessie[Eind],MATCH(tblAEX[[#This Row],[Datum]],tblRecessie[Start])),1,NA())</f>
        <v>#N/A</v>
      </c>
      <c r="G3599" s="3">
        <f>tblAEX[[#This Row],[Close]]/INDEX(tblAEX[Close],MATCH(EDATE(tblAEX[[#This Row],[Datum]],-12),tblAEX[Datum]))-1</f>
        <v>0.11216220032191582</v>
      </c>
      <c r="H3599" t="e">
        <f ca="1">IF(tblAEX[[#This Row],[Close]]=MinClose,tblAEX[[#This Row],[Close]],NA())</f>
        <v>#N/A</v>
      </c>
      <c r="I3599" t="e">
        <f ca="1">IF(tblAEX[[#This Row],[Close]]=MaxClose,tblAEX[[#This Row],[Close]],NA())</f>
        <v>#N/A</v>
      </c>
    </row>
    <row r="3600" spans="1:9" x14ac:dyDescent="0.25">
      <c r="A3600" s="1">
        <v>41666</v>
      </c>
      <c r="B3600">
        <v>392.77</v>
      </c>
      <c r="C3600">
        <v>393.89</v>
      </c>
      <c r="D3600">
        <v>389.82</v>
      </c>
      <c r="E3600">
        <v>390.79</v>
      </c>
      <c r="F3600" t="e">
        <f>IF(tblAEX[[#This Row],[Datum]]&lt;=INDEX(tblRecessie[Eind],MATCH(tblAEX[[#This Row],[Datum]],tblRecessie[Start])),1,NA())</f>
        <v>#N/A</v>
      </c>
      <c r="G3600" s="3">
        <f>tblAEX[[#This Row],[Close]]/INDEX(tblAEX[Close],MATCH(EDATE(tblAEX[[#This Row],[Datum]],-12),tblAEX[Datum]))-1</f>
        <v>9.8527014111429834E-2</v>
      </c>
      <c r="H3600" t="e">
        <f ca="1">IF(tblAEX[[#This Row],[Close]]=MinClose,tblAEX[[#This Row],[Close]],NA())</f>
        <v>#N/A</v>
      </c>
      <c r="I3600" t="e">
        <f ca="1">IF(tblAEX[[#This Row],[Close]]=MaxClose,tblAEX[[#This Row],[Close]],NA())</f>
        <v>#N/A</v>
      </c>
    </row>
    <row r="3601" spans="1:9" x14ac:dyDescent="0.25">
      <c r="A3601" s="1">
        <v>41667</v>
      </c>
      <c r="B3601">
        <v>391.88</v>
      </c>
      <c r="C3601">
        <v>393.14</v>
      </c>
      <c r="D3601">
        <v>390.22</v>
      </c>
      <c r="E3601">
        <v>392.23</v>
      </c>
      <c r="F3601" t="e">
        <f>IF(tblAEX[[#This Row],[Datum]]&lt;=INDEX(tblRecessie[Eind],MATCH(tblAEX[[#This Row],[Datum]],tblRecessie[Start])),1,NA())</f>
        <v>#N/A</v>
      </c>
      <c r="G3601" s="3">
        <f>tblAEX[[#This Row],[Close]]/INDEX(tblAEX[Close],MATCH(EDATE(tblAEX[[#This Row],[Datum]],-12),tblAEX[Datum]))-1</f>
        <v>9.9669171245934773E-2</v>
      </c>
      <c r="H3601" t="e">
        <f ca="1">IF(tblAEX[[#This Row],[Close]]=MinClose,tblAEX[[#This Row],[Close]],NA())</f>
        <v>#N/A</v>
      </c>
      <c r="I3601" t="e">
        <f ca="1">IF(tblAEX[[#This Row],[Close]]=MaxClose,tblAEX[[#This Row],[Close]],NA())</f>
        <v>#N/A</v>
      </c>
    </row>
    <row r="3602" spans="1:9" x14ac:dyDescent="0.25">
      <c r="A3602" s="1">
        <v>41668</v>
      </c>
      <c r="B3602">
        <v>395.35</v>
      </c>
      <c r="C3602">
        <v>396.51</v>
      </c>
      <c r="D3602">
        <v>384.68</v>
      </c>
      <c r="E3602">
        <v>389.33</v>
      </c>
      <c r="F3602" t="e">
        <f>IF(tblAEX[[#This Row],[Datum]]&lt;=INDEX(tblRecessie[Eind],MATCH(tblAEX[[#This Row],[Datum]],tblRecessie[Start])),1,NA())</f>
        <v>#N/A</v>
      </c>
      <c r="G3602" s="3">
        <f>tblAEX[[#This Row],[Close]]/INDEX(tblAEX[Close],MATCH(EDATE(tblAEX[[#This Row],[Datum]],-12),tblAEX[Datum]))-1</f>
        <v>8.7271000893655026E-2</v>
      </c>
      <c r="H3602" t="e">
        <f ca="1">IF(tblAEX[[#This Row],[Close]]=MinClose,tblAEX[[#This Row],[Close]],NA())</f>
        <v>#N/A</v>
      </c>
      <c r="I3602" t="e">
        <f ca="1">IF(tblAEX[[#This Row],[Close]]=MaxClose,tblAEX[[#This Row],[Close]],NA())</f>
        <v>#N/A</v>
      </c>
    </row>
    <row r="3603" spans="1:9" x14ac:dyDescent="0.25">
      <c r="A3603" s="1">
        <v>41669</v>
      </c>
      <c r="B3603">
        <v>388.77</v>
      </c>
      <c r="C3603">
        <v>392.11</v>
      </c>
      <c r="D3603">
        <v>386.38</v>
      </c>
      <c r="E3603">
        <v>389.61</v>
      </c>
      <c r="F3603" t="e">
        <f>IF(tblAEX[[#This Row],[Datum]]&lt;=INDEX(tblRecessie[Eind],MATCH(tblAEX[[#This Row],[Datum]],tblRecessie[Start])),1,NA())</f>
        <v>#N/A</v>
      </c>
      <c r="G3603" s="3">
        <f>tblAEX[[#This Row],[Close]]/INDEX(tblAEX[Close],MATCH(EDATE(tblAEX[[#This Row],[Datum]],-12),tblAEX[Datum]))-1</f>
        <v>8.9696257761369358E-2</v>
      </c>
      <c r="H3603" t="e">
        <f ca="1">IF(tblAEX[[#This Row],[Close]]=MinClose,tblAEX[[#This Row],[Close]],NA())</f>
        <v>#N/A</v>
      </c>
      <c r="I3603" t="e">
        <f ca="1">IF(tblAEX[[#This Row],[Close]]=MaxClose,tblAEX[[#This Row],[Close]],NA())</f>
        <v>#N/A</v>
      </c>
    </row>
    <row r="3604" spans="1:9" x14ac:dyDescent="0.25">
      <c r="A3604" s="1">
        <v>41670</v>
      </c>
      <c r="B3604">
        <v>388.72</v>
      </c>
      <c r="C3604">
        <v>389.09</v>
      </c>
      <c r="D3604">
        <v>381.72</v>
      </c>
      <c r="E3604">
        <v>386.85</v>
      </c>
      <c r="F3604" t="e">
        <f>IF(tblAEX[[#This Row],[Datum]]&lt;=INDEX(tblRecessie[Eind],MATCH(tblAEX[[#This Row],[Datum]],tblRecessie[Start])),1,NA())</f>
        <v>#N/A</v>
      </c>
      <c r="G3604" s="3">
        <f>tblAEX[[#This Row],[Close]]/INDEX(tblAEX[Close],MATCH(EDATE(tblAEX[[#This Row],[Datum]],-12),tblAEX[Datum]))-1</f>
        <v>9.1717228728658062E-2</v>
      </c>
      <c r="H3604" t="e">
        <f ca="1">IF(tblAEX[[#This Row],[Close]]=MinClose,tblAEX[[#This Row],[Close]],NA())</f>
        <v>#N/A</v>
      </c>
      <c r="I3604" t="e">
        <f ca="1">IF(tblAEX[[#This Row],[Close]]=MaxClose,tblAEX[[#This Row],[Close]],NA())</f>
        <v>#N/A</v>
      </c>
    </row>
    <row r="3605" spans="1:9" x14ac:dyDescent="0.25">
      <c r="A3605" s="1">
        <v>41673</v>
      </c>
      <c r="B3605">
        <v>385.86</v>
      </c>
      <c r="C3605">
        <v>388.54</v>
      </c>
      <c r="D3605">
        <v>383.28</v>
      </c>
      <c r="E3605">
        <v>383.63</v>
      </c>
      <c r="F3605" t="e">
        <f>IF(tblAEX[[#This Row],[Datum]]&lt;=INDEX(tblRecessie[Eind],MATCH(tblAEX[[#This Row],[Datum]],tblRecessie[Start])),1,NA())</f>
        <v>#N/A</v>
      </c>
      <c r="G3605" s="3">
        <f>tblAEX[[#This Row],[Close]]/INDEX(tblAEX[Close],MATCH(EDATE(tblAEX[[#This Row],[Datum]],-12),tblAEX[Datum]))-1</f>
        <v>7.8976234003656165E-2</v>
      </c>
      <c r="H3605" t="e">
        <f ca="1">IF(tblAEX[[#This Row],[Close]]=MinClose,tblAEX[[#This Row],[Close]],NA())</f>
        <v>#N/A</v>
      </c>
      <c r="I3605" t="e">
        <f ca="1">IF(tblAEX[[#This Row],[Close]]=MaxClose,tblAEX[[#This Row],[Close]],NA())</f>
        <v>#N/A</v>
      </c>
    </row>
    <row r="3606" spans="1:9" x14ac:dyDescent="0.25">
      <c r="A3606" s="1">
        <v>41674</v>
      </c>
      <c r="B3606">
        <v>380.57</v>
      </c>
      <c r="C3606">
        <v>384.26</v>
      </c>
      <c r="D3606">
        <v>379.51</v>
      </c>
      <c r="E3606">
        <v>382.98</v>
      </c>
      <c r="F3606" t="e">
        <f>IF(tblAEX[[#This Row],[Datum]]&lt;=INDEX(tblRecessie[Eind],MATCH(tblAEX[[#This Row],[Datum]],tblRecessie[Start])),1,NA())</f>
        <v>#N/A</v>
      </c>
      <c r="G3606" s="3">
        <f>tblAEX[[#This Row],[Close]]/INDEX(tblAEX[Close],MATCH(EDATE(tblAEX[[#This Row],[Datum]],-12),tblAEX[Datum]))-1</f>
        <v>9.5198604478252236E-2</v>
      </c>
      <c r="H3606" t="e">
        <f ca="1">IF(tblAEX[[#This Row],[Close]]=MinClose,tblAEX[[#This Row],[Close]],NA())</f>
        <v>#N/A</v>
      </c>
      <c r="I3606" t="e">
        <f ca="1">IF(tblAEX[[#This Row],[Close]]=MaxClose,tblAEX[[#This Row],[Close]],NA())</f>
        <v>#N/A</v>
      </c>
    </row>
    <row r="3607" spans="1:9" x14ac:dyDescent="0.25">
      <c r="A3607" s="1">
        <v>41675</v>
      </c>
      <c r="B3607">
        <v>381.75</v>
      </c>
      <c r="C3607">
        <v>384.61</v>
      </c>
      <c r="D3607">
        <v>380.96</v>
      </c>
      <c r="E3607">
        <v>382.65</v>
      </c>
      <c r="F3607" t="e">
        <f>IF(tblAEX[[#This Row],[Datum]]&lt;=INDEX(tblRecessie[Eind],MATCH(tblAEX[[#This Row],[Datum]],tblRecessie[Start])),1,NA())</f>
        <v>#N/A</v>
      </c>
      <c r="G3607" s="3">
        <f>tblAEX[[#This Row],[Close]]/INDEX(tblAEX[Close],MATCH(EDATE(tblAEX[[#This Row],[Datum]],-12),tblAEX[Datum]))-1</f>
        <v>9.821197945067861E-2</v>
      </c>
      <c r="H3607" t="e">
        <f ca="1">IF(tblAEX[[#This Row],[Close]]=MinClose,tblAEX[[#This Row],[Close]],NA())</f>
        <v>#N/A</v>
      </c>
      <c r="I3607" t="e">
        <f ca="1">IF(tblAEX[[#This Row],[Close]]=MaxClose,tblAEX[[#This Row],[Close]],NA())</f>
        <v>#N/A</v>
      </c>
    </row>
    <row r="3608" spans="1:9" x14ac:dyDescent="0.25">
      <c r="A3608" s="1">
        <v>41676</v>
      </c>
      <c r="B3608">
        <v>384.8</v>
      </c>
      <c r="C3608">
        <v>389.67</v>
      </c>
      <c r="D3608">
        <v>383.51</v>
      </c>
      <c r="E3608">
        <v>388.41</v>
      </c>
      <c r="F3608" t="e">
        <f>IF(tblAEX[[#This Row],[Datum]]&lt;=INDEX(tblRecessie[Eind],MATCH(tblAEX[[#This Row],[Datum]],tblRecessie[Start])),1,NA())</f>
        <v>#N/A</v>
      </c>
      <c r="G3608" s="3">
        <f>tblAEX[[#This Row],[Close]]/INDEX(tblAEX[Close],MATCH(EDATE(tblAEX[[#This Row],[Datum]],-12),tblAEX[Datum]))-1</f>
        <v>0.12302665818539293</v>
      </c>
      <c r="H3608" t="e">
        <f ca="1">IF(tblAEX[[#This Row],[Close]]=MinClose,tblAEX[[#This Row],[Close]],NA())</f>
        <v>#N/A</v>
      </c>
      <c r="I3608" t="e">
        <f ca="1">IF(tblAEX[[#This Row],[Close]]=MaxClose,tblAEX[[#This Row],[Close]],NA())</f>
        <v>#N/A</v>
      </c>
    </row>
    <row r="3609" spans="1:9" x14ac:dyDescent="0.25">
      <c r="A3609" s="1">
        <v>41677</v>
      </c>
      <c r="B3609">
        <v>389.52</v>
      </c>
      <c r="C3609">
        <v>391.11</v>
      </c>
      <c r="D3609">
        <v>387.68</v>
      </c>
      <c r="E3609">
        <v>389.54</v>
      </c>
      <c r="F3609" t="e">
        <f>IF(tblAEX[[#This Row],[Datum]]&lt;=INDEX(tblRecessie[Eind],MATCH(tblAEX[[#This Row],[Datum]],tblRecessie[Start])),1,NA())</f>
        <v>#N/A</v>
      </c>
      <c r="G3609" s="3">
        <f>tblAEX[[#This Row],[Close]]/INDEX(tblAEX[Close],MATCH(EDATE(tblAEX[[#This Row],[Datum]],-12),tblAEX[Datum]))-1</f>
        <v>0.13337212685481536</v>
      </c>
      <c r="H3609" t="e">
        <f ca="1">IF(tblAEX[[#This Row],[Close]]=MinClose,tblAEX[[#This Row],[Close]],NA())</f>
        <v>#N/A</v>
      </c>
      <c r="I3609" t="e">
        <f ca="1">IF(tblAEX[[#This Row],[Close]]=MaxClose,tblAEX[[#This Row],[Close]],NA())</f>
        <v>#N/A</v>
      </c>
    </row>
    <row r="3610" spans="1:9" x14ac:dyDescent="0.25">
      <c r="A3610" s="1">
        <v>41680</v>
      </c>
      <c r="B3610">
        <v>390.8</v>
      </c>
      <c r="C3610">
        <v>391.06</v>
      </c>
      <c r="D3610">
        <v>388.8</v>
      </c>
      <c r="E3610">
        <v>389.64</v>
      </c>
      <c r="F3610" t="e">
        <f>IF(tblAEX[[#This Row],[Datum]]&lt;=INDEX(tblRecessie[Eind],MATCH(tblAEX[[#This Row],[Datum]],tblRecessie[Start])),1,NA())</f>
        <v>#N/A</v>
      </c>
      <c r="G3610" s="3">
        <f>tblAEX[[#This Row],[Close]]/INDEX(tblAEX[Close],MATCH(EDATE(tblAEX[[#This Row],[Datum]],-12),tblAEX[Datum]))-1</f>
        <v>0.12896589690841131</v>
      </c>
      <c r="H3610" t="e">
        <f ca="1">IF(tblAEX[[#This Row],[Close]]=MinClose,tblAEX[[#This Row],[Close]],NA())</f>
        <v>#N/A</v>
      </c>
      <c r="I3610" t="e">
        <f ca="1">IF(tblAEX[[#This Row],[Close]]=MaxClose,tblAEX[[#This Row],[Close]],NA())</f>
        <v>#N/A</v>
      </c>
    </row>
    <row r="3611" spans="1:9" x14ac:dyDescent="0.25">
      <c r="A3611" s="1">
        <v>41681</v>
      </c>
      <c r="B3611">
        <v>391.07</v>
      </c>
      <c r="C3611">
        <v>394.96</v>
      </c>
      <c r="D3611">
        <v>390.59</v>
      </c>
      <c r="E3611">
        <v>394.96</v>
      </c>
      <c r="F3611" t="e">
        <f>IF(tblAEX[[#This Row],[Datum]]&lt;=INDEX(tblRecessie[Eind],MATCH(tblAEX[[#This Row],[Datum]],tblRecessie[Start])),1,NA())</f>
        <v>#N/A</v>
      </c>
      <c r="G3611" s="3">
        <f>tblAEX[[#This Row],[Close]]/INDEX(tblAEX[Close],MATCH(EDATE(tblAEX[[#This Row],[Datum]],-12),tblAEX[Datum]))-1</f>
        <v>0.14484477810951035</v>
      </c>
      <c r="H3611" t="e">
        <f ca="1">IF(tblAEX[[#This Row],[Close]]=MinClose,tblAEX[[#This Row],[Close]],NA())</f>
        <v>#N/A</v>
      </c>
      <c r="I3611" t="e">
        <f ca="1">IF(tblAEX[[#This Row],[Close]]=MaxClose,tblAEX[[#This Row],[Close]],NA())</f>
        <v>#N/A</v>
      </c>
    </row>
    <row r="3612" spans="1:9" x14ac:dyDescent="0.25">
      <c r="A3612" s="1">
        <v>41682</v>
      </c>
      <c r="B3612">
        <v>396.39</v>
      </c>
      <c r="C3612">
        <v>399.53</v>
      </c>
      <c r="D3612">
        <v>396.22</v>
      </c>
      <c r="E3612">
        <v>397.42</v>
      </c>
      <c r="F3612" t="e">
        <f>IF(tblAEX[[#This Row],[Datum]]&lt;=INDEX(tblRecessie[Eind],MATCH(tblAEX[[#This Row],[Datum]],tblRecessie[Start])),1,NA())</f>
        <v>#N/A</v>
      </c>
      <c r="G3612" s="3">
        <f>tblAEX[[#This Row],[Close]]/INDEX(tblAEX[Close],MATCH(EDATE(tblAEX[[#This Row],[Datum]],-12),tblAEX[Datum]))-1</f>
        <v>0.14794916233391109</v>
      </c>
      <c r="H3612" t="e">
        <f ca="1">IF(tblAEX[[#This Row],[Close]]=MinClose,tblAEX[[#This Row],[Close]],NA())</f>
        <v>#N/A</v>
      </c>
      <c r="I3612" t="e">
        <f ca="1">IF(tblAEX[[#This Row],[Close]]=MaxClose,tblAEX[[#This Row],[Close]],NA())</f>
        <v>#N/A</v>
      </c>
    </row>
    <row r="3613" spans="1:9" x14ac:dyDescent="0.25">
      <c r="A3613" s="1">
        <v>41683</v>
      </c>
      <c r="B3613">
        <v>396.94</v>
      </c>
      <c r="C3613">
        <v>397.52</v>
      </c>
      <c r="D3613">
        <v>394.77</v>
      </c>
      <c r="E3613">
        <v>397</v>
      </c>
      <c r="F3613" t="e">
        <f>IF(tblAEX[[#This Row],[Datum]]&lt;=INDEX(tblRecessie[Eind],MATCH(tblAEX[[#This Row],[Datum]],tblRecessie[Start])),1,NA())</f>
        <v>#N/A</v>
      </c>
      <c r="G3613" s="3">
        <f>tblAEX[[#This Row],[Close]]/INDEX(tblAEX[Close],MATCH(EDATE(tblAEX[[#This Row],[Datum]],-12),tblAEX[Datum]))-1</f>
        <v>0.14796287193129576</v>
      </c>
      <c r="H3613" t="e">
        <f ca="1">IF(tblAEX[[#This Row],[Close]]=MinClose,tblAEX[[#This Row],[Close]],NA())</f>
        <v>#N/A</v>
      </c>
      <c r="I3613" t="e">
        <f ca="1">IF(tblAEX[[#This Row],[Close]]=MaxClose,tblAEX[[#This Row],[Close]],NA())</f>
        <v>#N/A</v>
      </c>
    </row>
    <row r="3614" spans="1:9" x14ac:dyDescent="0.25">
      <c r="A3614" s="1">
        <v>41684</v>
      </c>
      <c r="B3614">
        <v>397.55</v>
      </c>
      <c r="C3614">
        <v>399.64</v>
      </c>
      <c r="D3614">
        <v>397.42</v>
      </c>
      <c r="E3614">
        <v>398.95</v>
      </c>
      <c r="F3614" t="e">
        <f>IF(tblAEX[[#This Row],[Datum]]&lt;=INDEX(tblRecessie[Eind],MATCH(tblAEX[[#This Row],[Datum]],tblRecessie[Start])),1,NA())</f>
        <v>#N/A</v>
      </c>
      <c r="G3614" s="3">
        <f>tblAEX[[#This Row],[Close]]/INDEX(tblAEX[Close],MATCH(EDATE(tblAEX[[#This Row],[Datum]],-12),tblAEX[Datum]))-1</f>
        <v>0.15356812398797137</v>
      </c>
      <c r="H3614" t="e">
        <f ca="1">IF(tblAEX[[#This Row],[Close]]=MinClose,tblAEX[[#This Row],[Close]],NA())</f>
        <v>#N/A</v>
      </c>
      <c r="I3614" t="e">
        <f ca="1">IF(tblAEX[[#This Row],[Close]]=MaxClose,tblAEX[[#This Row],[Close]],NA())</f>
        <v>#N/A</v>
      </c>
    </row>
    <row r="3615" spans="1:9" x14ac:dyDescent="0.25">
      <c r="A3615" s="1">
        <v>41687</v>
      </c>
      <c r="B3615">
        <v>400.01</v>
      </c>
      <c r="C3615">
        <v>401.82</v>
      </c>
      <c r="D3615">
        <v>399.64</v>
      </c>
      <c r="E3615">
        <v>401.24</v>
      </c>
      <c r="F3615" t="e">
        <f>IF(tblAEX[[#This Row],[Datum]]&lt;=INDEX(tblRecessie[Eind],MATCH(tblAEX[[#This Row],[Datum]],tblRecessie[Start])),1,NA())</f>
        <v>#N/A</v>
      </c>
      <c r="G3615" s="3">
        <f>tblAEX[[#This Row],[Close]]/INDEX(tblAEX[Close],MATCH(EDATE(tblAEX[[#This Row],[Datum]],-12),tblAEX[Datum]))-1</f>
        <v>0.16826321153006263</v>
      </c>
      <c r="H3615" t="e">
        <f ca="1">IF(tblAEX[[#This Row],[Close]]=MinClose,tblAEX[[#This Row],[Close]],NA())</f>
        <v>#N/A</v>
      </c>
      <c r="I3615" t="e">
        <f ca="1">IF(tblAEX[[#This Row],[Close]]=MaxClose,tblAEX[[#This Row],[Close]],NA())</f>
        <v>#N/A</v>
      </c>
    </row>
    <row r="3616" spans="1:9" x14ac:dyDescent="0.25">
      <c r="A3616" s="1">
        <v>41688</v>
      </c>
      <c r="B3616">
        <v>402.09</v>
      </c>
      <c r="C3616">
        <v>402.46</v>
      </c>
      <c r="D3616">
        <v>399.62</v>
      </c>
      <c r="E3616">
        <v>401.62</v>
      </c>
      <c r="F3616" t="e">
        <f>IF(tblAEX[[#This Row],[Datum]]&lt;=INDEX(tblRecessie[Eind],MATCH(tblAEX[[#This Row],[Datum]],tblRecessie[Start])),1,NA())</f>
        <v>#N/A</v>
      </c>
      <c r="G3616" s="3">
        <f>tblAEX[[#This Row],[Close]]/INDEX(tblAEX[Close],MATCH(EDATE(tblAEX[[#This Row],[Datum]],-12),tblAEX[Datum]))-1</f>
        <v>0.170119162077907</v>
      </c>
      <c r="H3616" t="e">
        <f ca="1">IF(tblAEX[[#This Row],[Close]]=MinClose,tblAEX[[#This Row],[Close]],NA())</f>
        <v>#N/A</v>
      </c>
      <c r="I3616" t="e">
        <f ca="1">IF(tblAEX[[#This Row],[Close]]=MaxClose,tblAEX[[#This Row],[Close]],NA())</f>
        <v>#N/A</v>
      </c>
    </row>
    <row r="3617" spans="1:9" x14ac:dyDescent="0.25">
      <c r="A3617" s="1">
        <v>41689</v>
      </c>
      <c r="B3617">
        <v>400.98</v>
      </c>
      <c r="C3617">
        <v>402.36</v>
      </c>
      <c r="D3617">
        <v>399.74</v>
      </c>
      <c r="E3617">
        <v>401.54</v>
      </c>
      <c r="F3617" t="e">
        <f>IF(tblAEX[[#This Row],[Datum]]&lt;=INDEX(tblRecessie[Eind],MATCH(tblAEX[[#This Row],[Datum]],tblRecessie[Start])),1,NA())</f>
        <v>#N/A</v>
      </c>
      <c r="G3617" s="3">
        <f>tblAEX[[#This Row],[Close]]/INDEX(tblAEX[Close],MATCH(EDATE(tblAEX[[#This Row],[Datum]],-12),tblAEX[Datum]))-1</f>
        <v>0.15507867560337152</v>
      </c>
      <c r="H3617" t="e">
        <f ca="1">IF(tblAEX[[#This Row],[Close]]=MinClose,tblAEX[[#This Row],[Close]],NA())</f>
        <v>#N/A</v>
      </c>
      <c r="I3617" t="e">
        <f ca="1">IF(tblAEX[[#This Row],[Close]]=MaxClose,tblAEX[[#This Row],[Close]],NA())</f>
        <v>#N/A</v>
      </c>
    </row>
    <row r="3618" spans="1:9" x14ac:dyDescent="0.25">
      <c r="A3618" s="1">
        <v>41690</v>
      </c>
      <c r="B3618">
        <v>397.04</v>
      </c>
      <c r="C3618">
        <v>398.76</v>
      </c>
      <c r="D3618">
        <v>395.78</v>
      </c>
      <c r="E3618">
        <v>398.76</v>
      </c>
      <c r="F3618" t="e">
        <f>IF(tblAEX[[#This Row],[Datum]]&lt;=INDEX(tblRecessie[Eind],MATCH(tblAEX[[#This Row],[Datum]],tblRecessie[Start])),1,NA())</f>
        <v>#N/A</v>
      </c>
      <c r="G3618" s="3">
        <f>tblAEX[[#This Row],[Close]]/INDEX(tblAEX[Close],MATCH(EDATE(tblAEX[[#This Row],[Datum]],-12),tblAEX[Datum]))-1</f>
        <v>0.16050173161433023</v>
      </c>
      <c r="H3618" t="e">
        <f ca="1">IF(tblAEX[[#This Row],[Close]]=MinClose,tblAEX[[#This Row],[Close]],NA())</f>
        <v>#N/A</v>
      </c>
      <c r="I3618" t="e">
        <f ca="1">IF(tblAEX[[#This Row],[Close]]=MaxClose,tblAEX[[#This Row],[Close]],NA())</f>
        <v>#N/A</v>
      </c>
    </row>
    <row r="3619" spans="1:9" x14ac:dyDescent="0.25">
      <c r="A3619" s="1">
        <v>41691</v>
      </c>
      <c r="B3619">
        <v>400.22</v>
      </c>
      <c r="C3619">
        <v>400.89</v>
      </c>
      <c r="D3619">
        <v>399.43</v>
      </c>
      <c r="E3619">
        <v>400.36</v>
      </c>
      <c r="F3619" t="e">
        <f>IF(tblAEX[[#This Row],[Datum]]&lt;=INDEX(tblRecessie[Eind],MATCH(tblAEX[[#This Row],[Datum]],tblRecessie[Start])),1,NA())</f>
        <v>#N/A</v>
      </c>
      <c r="G3619" s="3">
        <f>tblAEX[[#This Row],[Close]]/INDEX(tblAEX[Close],MATCH(EDATE(tblAEX[[#This Row],[Datum]],-12),tblAEX[Datum]))-1</f>
        <v>0.19020155776205483</v>
      </c>
      <c r="H3619" t="e">
        <f ca="1">IF(tblAEX[[#This Row],[Close]]=MinClose,tblAEX[[#This Row],[Close]],NA())</f>
        <v>#N/A</v>
      </c>
      <c r="I3619" t="e">
        <f ca="1">IF(tblAEX[[#This Row],[Close]]=MaxClose,tblAEX[[#This Row],[Close]],NA())</f>
        <v>#N/A</v>
      </c>
    </row>
    <row r="3620" spans="1:9" x14ac:dyDescent="0.25">
      <c r="A3620" s="1">
        <v>41694</v>
      </c>
      <c r="B3620">
        <v>399.57</v>
      </c>
      <c r="C3620">
        <v>401.76</v>
      </c>
      <c r="D3620">
        <v>398.8</v>
      </c>
      <c r="E3620">
        <v>401.76</v>
      </c>
      <c r="F3620" t="e">
        <f>IF(tblAEX[[#This Row],[Datum]]&lt;=INDEX(tblRecessie[Eind],MATCH(tblAEX[[#This Row],[Datum]],tblRecessie[Start])),1,NA())</f>
        <v>#N/A</v>
      </c>
      <c r="G3620" s="3">
        <f>tblAEX[[#This Row],[Close]]/INDEX(tblAEX[Close],MATCH(EDATE(tblAEX[[#This Row],[Datum]],-12),tblAEX[Datum]))-1</f>
        <v>0.18209903786741988</v>
      </c>
      <c r="H3620" t="e">
        <f ca="1">IF(tblAEX[[#This Row],[Close]]=MinClose,tblAEX[[#This Row],[Close]],NA())</f>
        <v>#N/A</v>
      </c>
      <c r="I3620" t="e">
        <f ca="1">IF(tblAEX[[#This Row],[Close]]=MaxClose,tblAEX[[#This Row],[Close]],NA())</f>
        <v>#N/A</v>
      </c>
    </row>
    <row r="3621" spans="1:9" x14ac:dyDescent="0.25">
      <c r="A3621" s="1">
        <v>41695</v>
      </c>
      <c r="B3621">
        <v>400.9</v>
      </c>
      <c r="C3621">
        <v>401.03</v>
      </c>
      <c r="D3621">
        <v>398.58</v>
      </c>
      <c r="E3621">
        <v>400.77</v>
      </c>
      <c r="F3621" t="e">
        <f>IF(tblAEX[[#This Row],[Datum]]&lt;=INDEX(tblRecessie[Eind],MATCH(tblAEX[[#This Row],[Datum]],tblRecessie[Start])),1,NA())</f>
        <v>#N/A</v>
      </c>
      <c r="G3621" s="3">
        <f>tblAEX[[#This Row],[Close]]/INDEX(tblAEX[Close],MATCH(EDATE(tblAEX[[#This Row],[Datum]],-12),tblAEX[Datum]))-1</f>
        <v>0.17783459707282656</v>
      </c>
      <c r="H3621" t="e">
        <f ca="1">IF(tblAEX[[#This Row],[Close]]=MinClose,tblAEX[[#This Row],[Close]],NA())</f>
        <v>#N/A</v>
      </c>
      <c r="I3621" t="e">
        <f ca="1">IF(tblAEX[[#This Row],[Close]]=MaxClose,tblAEX[[#This Row],[Close]],NA())</f>
        <v>#N/A</v>
      </c>
    </row>
    <row r="3622" spans="1:9" x14ac:dyDescent="0.25">
      <c r="A3622" s="1">
        <v>41696</v>
      </c>
      <c r="B3622">
        <v>400.91</v>
      </c>
      <c r="C3622">
        <v>401.48</v>
      </c>
      <c r="D3622">
        <v>397.32</v>
      </c>
      <c r="E3622">
        <v>398.64</v>
      </c>
      <c r="F3622" t="e">
        <f>IF(tblAEX[[#This Row],[Datum]]&lt;=INDEX(tblRecessie[Eind],MATCH(tblAEX[[#This Row],[Datum]],tblRecessie[Start])),1,NA())</f>
        <v>#N/A</v>
      </c>
      <c r="G3622" s="3">
        <f>tblAEX[[#This Row],[Close]]/INDEX(tblAEX[Close],MATCH(EDATE(tblAEX[[#This Row],[Datum]],-12),tblAEX[Datum]))-1</f>
        <v>0.18894091681827652</v>
      </c>
      <c r="H3622" t="e">
        <f ca="1">IF(tblAEX[[#This Row],[Close]]=MinClose,tblAEX[[#This Row],[Close]],NA())</f>
        <v>#N/A</v>
      </c>
      <c r="I3622" t="e">
        <f ca="1">IF(tblAEX[[#This Row],[Close]]=MaxClose,tblAEX[[#This Row],[Close]],NA())</f>
        <v>#N/A</v>
      </c>
    </row>
    <row r="3623" spans="1:9" x14ac:dyDescent="0.25">
      <c r="A3623" s="1">
        <v>41697</v>
      </c>
      <c r="B3623">
        <v>398.76</v>
      </c>
      <c r="C3623">
        <v>400.17</v>
      </c>
      <c r="D3623">
        <v>394.84</v>
      </c>
      <c r="E3623">
        <v>398.28</v>
      </c>
      <c r="F3623" t="e">
        <f>IF(tblAEX[[#This Row],[Datum]]&lt;=INDEX(tblRecessie[Eind],MATCH(tblAEX[[#This Row],[Datum]],tblRecessie[Start])),1,NA())</f>
        <v>#N/A</v>
      </c>
      <c r="G3623" s="3">
        <f>tblAEX[[#This Row],[Close]]/INDEX(tblAEX[Close],MATCH(EDATE(tblAEX[[#This Row],[Datum]],-12),tblAEX[Datum]))-1</f>
        <v>0.1805436168005452</v>
      </c>
      <c r="H3623" t="e">
        <f ca="1">IF(tblAEX[[#This Row],[Close]]=MinClose,tblAEX[[#This Row],[Close]],NA())</f>
        <v>#N/A</v>
      </c>
      <c r="I3623" t="e">
        <f ca="1">IF(tblAEX[[#This Row],[Close]]=MaxClose,tblAEX[[#This Row],[Close]],NA())</f>
        <v>#N/A</v>
      </c>
    </row>
    <row r="3624" spans="1:9" x14ac:dyDescent="0.25">
      <c r="A3624" s="1">
        <v>41698</v>
      </c>
      <c r="B3624">
        <v>398.89</v>
      </c>
      <c r="C3624">
        <v>399.77</v>
      </c>
      <c r="D3624">
        <v>396.61</v>
      </c>
      <c r="E3624">
        <v>398.54</v>
      </c>
      <c r="F3624" t="e">
        <f>IF(tblAEX[[#This Row],[Datum]]&lt;=INDEX(tblRecessie[Eind],MATCH(tblAEX[[#This Row],[Datum]],tblRecessie[Start])),1,NA())</f>
        <v>#N/A</v>
      </c>
      <c r="G3624" s="3">
        <f>tblAEX[[#This Row],[Close]]/INDEX(tblAEX[Close],MATCH(EDATE(tblAEX[[#This Row],[Datum]],-12),tblAEX[Datum]))-1</f>
        <v>0.17035209819986497</v>
      </c>
      <c r="H3624" t="e">
        <f ca="1">IF(tblAEX[[#This Row],[Close]]=MinClose,tblAEX[[#This Row],[Close]],NA())</f>
        <v>#N/A</v>
      </c>
      <c r="I3624" t="e">
        <f ca="1">IF(tblAEX[[#This Row],[Close]]=MaxClose,tblAEX[[#This Row],[Close]],NA())</f>
        <v>#N/A</v>
      </c>
    </row>
    <row r="3625" spans="1:9" x14ac:dyDescent="0.25">
      <c r="A3625" s="1">
        <v>41701</v>
      </c>
      <c r="B3625">
        <v>392.14</v>
      </c>
      <c r="C3625">
        <v>394</v>
      </c>
      <c r="D3625">
        <v>386.66</v>
      </c>
      <c r="E3625">
        <v>388.19</v>
      </c>
      <c r="F3625" t="e">
        <f>IF(tblAEX[[#This Row],[Datum]]&lt;=INDEX(tblRecessie[Eind],MATCH(tblAEX[[#This Row],[Datum]],tblRecessie[Start])),1,NA())</f>
        <v>#N/A</v>
      </c>
      <c r="G3625" s="3">
        <f>tblAEX[[#This Row],[Close]]/INDEX(tblAEX[Close],MATCH(EDATE(tblAEX[[#This Row],[Datum]],-12),tblAEX[Datum]))-1</f>
        <v>0.14264268683954895</v>
      </c>
      <c r="H3625" t="e">
        <f ca="1">IF(tblAEX[[#This Row],[Close]]=MinClose,tblAEX[[#This Row],[Close]],NA())</f>
        <v>#N/A</v>
      </c>
      <c r="I3625" t="e">
        <f ca="1">IF(tblAEX[[#This Row],[Close]]=MaxClose,tblAEX[[#This Row],[Close]],NA())</f>
        <v>#N/A</v>
      </c>
    </row>
    <row r="3626" spans="1:9" x14ac:dyDescent="0.25">
      <c r="A3626" s="1">
        <v>41702</v>
      </c>
      <c r="B3626">
        <v>392.46</v>
      </c>
      <c r="C3626">
        <v>398.89</v>
      </c>
      <c r="D3626">
        <v>392.31</v>
      </c>
      <c r="E3626">
        <v>398.73</v>
      </c>
      <c r="F3626" t="e">
        <f>IF(tblAEX[[#This Row],[Datum]]&lt;=INDEX(tblRecessie[Eind],MATCH(tblAEX[[#This Row],[Datum]],tblRecessie[Start])),1,NA())</f>
        <v>#N/A</v>
      </c>
      <c r="G3626" s="3">
        <f>tblAEX[[#This Row],[Close]]/INDEX(tblAEX[Close],MATCH(EDATE(tblAEX[[#This Row],[Datum]],-12),tblAEX[Datum]))-1</f>
        <v>0.17418575887861487</v>
      </c>
      <c r="H3626" t="e">
        <f ca="1">IF(tblAEX[[#This Row],[Close]]=MinClose,tblAEX[[#This Row],[Close]],NA())</f>
        <v>#N/A</v>
      </c>
      <c r="I3626" t="e">
        <f ca="1">IF(tblAEX[[#This Row],[Close]]=MaxClose,tblAEX[[#This Row],[Close]],NA())</f>
        <v>#N/A</v>
      </c>
    </row>
    <row r="3627" spans="1:9" x14ac:dyDescent="0.25">
      <c r="A3627" s="1">
        <v>41703</v>
      </c>
      <c r="B3627">
        <v>398.38</v>
      </c>
      <c r="C3627">
        <v>399.53</v>
      </c>
      <c r="D3627">
        <v>397.56</v>
      </c>
      <c r="E3627">
        <v>398.62</v>
      </c>
      <c r="F3627" t="e">
        <f>IF(tblAEX[[#This Row],[Datum]]&lt;=INDEX(tblRecessie[Eind],MATCH(tblAEX[[#This Row],[Datum]],tblRecessie[Start])),1,NA())</f>
        <v>#N/A</v>
      </c>
      <c r="G3627" s="3">
        <f>tblAEX[[#This Row],[Close]]/INDEX(tblAEX[Close],MATCH(EDATE(tblAEX[[#This Row],[Datum]],-12),tblAEX[Datum]))-1</f>
        <v>0.15041847041847034</v>
      </c>
      <c r="H3627" t="e">
        <f ca="1">IF(tblAEX[[#This Row],[Close]]=MinClose,tblAEX[[#This Row],[Close]],NA())</f>
        <v>#N/A</v>
      </c>
      <c r="I3627" t="e">
        <f ca="1">IF(tblAEX[[#This Row],[Close]]=MaxClose,tblAEX[[#This Row],[Close]],NA())</f>
        <v>#N/A</v>
      </c>
    </row>
    <row r="3628" spans="1:9" x14ac:dyDescent="0.25">
      <c r="A3628" s="1">
        <v>41704</v>
      </c>
      <c r="B3628">
        <v>399.56</v>
      </c>
      <c r="C3628">
        <v>400.83</v>
      </c>
      <c r="D3628">
        <v>398.58</v>
      </c>
      <c r="E3628">
        <v>400.06</v>
      </c>
      <c r="F3628" t="e">
        <f>IF(tblAEX[[#This Row],[Datum]]&lt;=INDEX(tblRecessie[Eind],MATCH(tblAEX[[#This Row],[Datum]],tblRecessie[Start])),1,NA())</f>
        <v>#N/A</v>
      </c>
      <c r="G3628" s="3">
        <f>tblAEX[[#This Row],[Close]]/INDEX(tblAEX[Close],MATCH(EDATE(tblAEX[[#This Row],[Datum]],-12),tblAEX[Datum]))-1</f>
        <v>0.15171579917088884</v>
      </c>
      <c r="H3628" t="e">
        <f ca="1">IF(tblAEX[[#This Row],[Close]]=MinClose,tblAEX[[#This Row],[Close]],NA())</f>
        <v>#N/A</v>
      </c>
      <c r="I3628" t="e">
        <f ca="1">IF(tblAEX[[#This Row],[Close]]=MaxClose,tblAEX[[#This Row],[Close]],NA())</f>
        <v>#N/A</v>
      </c>
    </row>
    <row r="3629" spans="1:9" x14ac:dyDescent="0.25">
      <c r="A3629" s="1">
        <v>41705</v>
      </c>
      <c r="B3629">
        <v>399.63</v>
      </c>
      <c r="C3629">
        <v>400.93</v>
      </c>
      <c r="D3629">
        <v>396</v>
      </c>
      <c r="E3629">
        <v>396.28</v>
      </c>
      <c r="F3629" t="e">
        <f>IF(tblAEX[[#This Row],[Datum]]&lt;=INDEX(tblRecessie[Eind],MATCH(tblAEX[[#This Row],[Datum]],tblRecessie[Start])),1,NA())</f>
        <v>#N/A</v>
      </c>
      <c r="G3629" s="3">
        <f>tblAEX[[#This Row],[Close]]/INDEX(tblAEX[Close],MATCH(EDATE(tblAEX[[#This Row],[Datum]],-12),tblAEX[Datum]))-1</f>
        <v>0.13916118090091123</v>
      </c>
      <c r="H3629" t="e">
        <f ca="1">IF(tblAEX[[#This Row],[Close]]=MinClose,tblAEX[[#This Row],[Close]],NA())</f>
        <v>#N/A</v>
      </c>
      <c r="I3629" t="e">
        <f ca="1">IF(tblAEX[[#This Row],[Close]]=MaxClose,tblAEX[[#This Row],[Close]],NA())</f>
        <v>#N/A</v>
      </c>
    </row>
    <row r="3630" spans="1:9" x14ac:dyDescent="0.25">
      <c r="A3630" s="1">
        <v>41708</v>
      </c>
      <c r="B3630">
        <v>395.49</v>
      </c>
      <c r="C3630">
        <v>399.06</v>
      </c>
      <c r="D3630">
        <v>392.01</v>
      </c>
      <c r="E3630">
        <v>393.4</v>
      </c>
      <c r="F3630" t="e">
        <f>IF(tblAEX[[#This Row],[Datum]]&lt;=INDEX(tblRecessie[Eind],MATCH(tblAEX[[#This Row],[Datum]],tblRecessie[Start])),1,NA())</f>
        <v>#N/A</v>
      </c>
      <c r="G3630" s="3">
        <f>tblAEX[[#This Row],[Close]]/INDEX(tblAEX[Close],MATCH(EDATE(tblAEX[[#This Row],[Datum]],-12),tblAEX[Datum]))-1</f>
        <v>0.11625003546803603</v>
      </c>
      <c r="H3630" t="e">
        <f ca="1">IF(tblAEX[[#This Row],[Close]]=MinClose,tblAEX[[#This Row],[Close]],NA())</f>
        <v>#N/A</v>
      </c>
      <c r="I3630" t="e">
        <f ca="1">IF(tblAEX[[#This Row],[Close]]=MaxClose,tblAEX[[#This Row],[Close]],NA())</f>
        <v>#N/A</v>
      </c>
    </row>
    <row r="3631" spans="1:9" x14ac:dyDescent="0.25">
      <c r="A3631" s="1">
        <v>41709</v>
      </c>
      <c r="B3631">
        <v>394.59</v>
      </c>
      <c r="C3631">
        <v>396.34</v>
      </c>
      <c r="D3631">
        <v>392.58</v>
      </c>
      <c r="E3631">
        <v>394.29</v>
      </c>
      <c r="F3631" t="e">
        <f>IF(tblAEX[[#This Row],[Datum]]&lt;=INDEX(tblRecessie[Eind],MATCH(tblAEX[[#This Row],[Datum]],tblRecessie[Start])),1,NA())</f>
        <v>#N/A</v>
      </c>
      <c r="G3631" s="3">
        <f>tblAEX[[#This Row],[Close]]/INDEX(tblAEX[Close],MATCH(EDATE(tblAEX[[#This Row],[Datum]],-12),tblAEX[Datum]))-1</f>
        <v>0.12154397542382522</v>
      </c>
      <c r="H3631" t="e">
        <f ca="1">IF(tblAEX[[#This Row],[Close]]=MinClose,tblAEX[[#This Row],[Close]],NA())</f>
        <v>#N/A</v>
      </c>
      <c r="I3631" t="e">
        <f ca="1">IF(tblAEX[[#This Row],[Close]]=MaxClose,tblAEX[[#This Row],[Close]],NA())</f>
        <v>#N/A</v>
      </c>
    </row>
    <row r="3632" spans="1:9" x14ac:dyDescent="0.25">
      <c r="A3632" s="1">
        <v>41710</v>
      </c>
      <c r="B3632">
        <v>391.95</v>
      </c>
      <c r="C3632">
        <v>392.54</v>
      </c>
      <c r="D3632">
        <v>388.51</v>
      </c>
      <c r="E3632">
        <v>391.41</v>
      </c>
      <c r="F3632" t="e">
        <f>IF(tblAEX[[#This Row],[Datum]]&lt;=INDEX(tblRecessie[Eind],MATCH(tblAEX[[#This Row],[Datum]],tblRecessie[Start])),1,NA())</f>
        <v>#N/A</v>
      </c>
      <c r="G3632" s="3">
        <f>tblAEX[[#This Row],[Close]]/INDEX(tblAEX[Close],MATCH(EDATE(tblAEX[[#This Row],[Datum]],-12),tblAEX[Datum]))-1</f>
        <v>0.11177072089984663</v>
      </c>
      <c r="H3632" t="e">
        <f ca="1">IF(tblAEX[[#This Row],[Close]]=MinClose,tblAEX[[#This Row],[Close]],NA())</f>
        <v>#N/A</v>
      </c>
      <c r="I3632" t="e">
        <f ca="1">IF(tblAEX[[#This Row],[Close]]=MaxClose,tblAEX[[#This Row],[Close]],NA())</f>
        <v>#N/A</v>
      </c>
    </row>
    <row r="3633" spans="1:9" x14ac:dyDescent="0.25">
      <c r="A3633" s="1">
        <v>41711</v>
      </c>
      <c r="B3633">
        <v>392.04</v>
      </c>
      <c r="C3633">
        <v>392.04</v>
      </c>
      <c r="D3633">
        <v>386.06</v>
      </c>
      <c r="E3633">
        <v>386.06</v>
      </c>
      <c r="F3633" t="e">
        <f>IF(tblAEX[[#This Row],[Datum]]&lt;=INDEX(tblRecessie[Eind],MATCH(tblAEX[[#This Row],[Datum]],tblRecessie[Start])),1,NA())</f>
        <v>#N/A</v>
      </c>
      <c r="G3633" s="3">
        <f>tblAEX[[#This Row],[Close]]/INDEX(tblAEX[Close],MATCH(EDATE(tblAEX[[#This Row],[Datum]],-12),tblAEX[Datum]))-1</f>
        <v>9.6699051190273444E-2</v>
      </c>
      <c r="H3633" t="e">
        <f ca="1">IF(tblAEX[[#This Row],[Close]]=MinClose,tblAEX[[#This Row],[Close]],NA())</f>
        <v>#N/A</v>
      </c>
      <c r="I3633" t="e">
        <f ca="1">IF(tblAEX[[#This Row],[Close]]=MaxClose,tblAEX[[#This Row],[Close]],NA())</f>
        <v>#N/A</v>
      </c>
    </row>
    <row r="3634" spans="1:9" x14ac:dyDescent="0.25">
      <c r="A3634" s="1">
        <v>41712</v>
      </c>
      <c r="B3634">
        <v>383.41</v>
      </c>
      <c r="C3634">
        <v>383.89</v>
      </c>
      <c r="D3634">
        <v>379.8</v>
      </c>
      <c r="E3634">
        <v>382.65</v>
      </c>
      <c r="F3634" t="e">
        <f>IF(tblAEX[[#This Row],[Datum]]&lt;=INDEX(tblRecessie[Eind],MATCH(tblAEX[[#This Row],[Datum]],tblRecessie[Start])),1,NA())</f>
        <v>#N/A</v>
      </c>
      <c r="G3634" s="3">
        <f>tblAEX[[#This Row],[Close]]/INDEX(tblAEX[Close],MATCH(EDATE(tblAEX[[#This Row],[Datum]],-12),tblAEX[Datum]))-1</f>
        <v>7.5312631726851098E-2</v>
      </c>
      <c r="H3634" t="e">
        <f ca="1">IF(tblAEX[[#This Row],[Close]]=MinClose,tblAEX[[#This Row],[Close]],NA())</f>
        <v>#N/A</v>
      </c>
      <c r="I3634" t="e">
        <f ca="1">IF(tblAEX[[#This Row],[Close]]=MaxClose,tblAEX[[#This Row],[Close]],NA())</f>
        <v>#N/A</v>
      </c>
    </row>
    <row r="3635" spans="1:9" x14ac:dyDescent="0.25">
      <c r="A3635" s="1">
        <v>41715</v>
      </c>
      <c r="B3635">
        <v>383.43</v>
      </c>
      <c r="C3635">
        <v>388.34</v>
      </c>
      <c r="D3635">
        <v>382.73</v>
      </c>
      <c r="E3635">
        <v>386.92</v>
      </c>
      <c r="F3635" t="e">
        <f>IF(tblAEX[[#This Row],[Datum]]&lt;=INDEX(tblRecessie[Eind],MATCH(tblAEX[[#This Row],[Datum]],tblRecessie[Start])),1,NA())</f>
        <v>#N/A</v>
      </c>
      <c r="G3635" s="3">
        <f>tblAEX[[#This Row],[Close]]/INDEX(tblAEX[Close],MATCH(EDATE(tblAEX[[#This Row],[Datum]],-12),tblAEX[Datum]))-1</f>
        <v>9.429266361219546E-2</v>
      </c>
      <c r="H3635" t="e">
        <f ca="1">IF(tblAEX[[#This Row],[Close]]=MinClose,tblAEX[[#This Row],[Close]],NA())</f>
        <v>#N/A</v>
      </c>
      <c r="I3635" t="e">
        <f ca="1">IF(tblAEX[[#This Row],[Close]]=MaxClose,tblAEX[[#This Row],[Close]],NA())</f>
        <v>#N/A</v>
      </c>
    </row>
    <row r="3636" spans="1:9" x14ac:dyDescent="0.25">
      <c r="A3636" s="1">
        <v>41716</v>
      </c>
      <c r="B3636">
        <v>386.28</v>
      </c>
      <c r="C3636">
        <v>391.35</v>
      </c>
      <c r="D3636">
        <v>384.14</v>
      </c>
      <c r="E3636">
        <v>389.37</v>
      </c>
      <c r="F3636" t="e">
        <f>IF(tblAEX[[#This Row],[Datum]]&lt;=INDEX(tblRecessie[Eind],MATCH(tblAEX[[#This Row],[Datum]],tblRecessie[Start])),1,NA())</f>
        <v>#N/A</v>
      </c>
      <c r="G3636" s="3">
        <f>tblAEX[[#This Row],[Close]]/INDEX(tblAEX[Close],MATCH(EDATE(tblAEX[[#This Row],[Datum]],-12),tblAEX[Datum]))-1</f>
        <v>0.10299991501657191</v>
      </c>
      <c r="H3636" t="e">
        <f ca="1">IF(tblAEX[[#This Row],[Close]]=MinClose,tblAEX[[#This Row],[Close]],NA())</f>
        <v>#N/A</v>
      </c>
      <c r="I3636" t="e">
        <f ca="1">IF(tblAEX[[#This Row],[Close]]=MaxClose,tblAEX[[#This Row],[Close]],NA())</f>
        <v>#N/A</v>
      </c>
    </row>
    <row r="3637" spans="1:9" x14ac:dyDescent="0.25">
      <c r="A3637" s="1">
        <v>41717</v>
      </c>
      <c r="B3637">
        <v>389.67</v>
      </c>
      <c r="C3637">
        <v>390.5</v>
      </c>
      <c r="D3637">
        <v>388.01</v>
      </c>
      <c r="E3637">
        <v>388.88</v>
      </c>
      <c r="F3637" t="e">
        <f>IF(tblAEX[[#This Row],[Datum]]&lt;=INDEX(tblRecessie[Eind],MATCH(tblAEX[[#This Row],[Datum]],tblRecessie[Start])),1,NA())</f>
        <v>#N/A</v>
      </c>
      <c r="G3637" s="3">
        <f>tblAEX[[#This Row],[Close]]/INDEX(tblAEX[Close],MATCH(EDATE(tblAEX[[#This Row],[Datum]],-12),tblAEX[Datum]))-1</f>
        <v>0.10461582161624761</v>
      </c>
      <c r="H3637" t="e">
        <f ca="1">IF(tblAEX[[#This Row],[Close]]=MinClose,tblAEX[[#This Row],[Close]],NA())</f>
        <v>#N/A</v>
      </c>
      <c r="I3637" t="e">
        <f ca="1">IF(tblAEX[[#This Row],[Close]]=MaxClose,tblAEX[[#This Row],[Close]],NA())</f>
        <v>#N/A</v>
      </c>
    </row>
    <row r="3638" spans="1:9" x14ac:dyDescent="0.25">
      <c r="A3638" s="1">
        <v>41718</v>
      </c>
      <c r="B3638">
        <v>386.98</v>
      </c>
      <c r="C3638">
        <v>390.82</v>
      </c>
      <c r="D3638">
        <v>385.67</v>
      </c>
      <c r="E3638">
        <v>390.82</v>
      </c>
      <c r="F3638" t="e">
        <f>IF(tblAEX[[#This Row],[Datum]]&lt;=INDEX(tblRecessie[Eind],MATCH(tblAEX[[#This Row],[Datum]],tblRecessie[Start])),1,NA())</f>
        <v>#N/A</v>
      </c>
      <c r="G3638" s="3">
        <f>tblAEX[[#This Row],[Close]]/INDEX(tblAEX[Close],MATCH(EDATE(tblAEX[[#This Row],[Datum]],-12),tblAEX[Datum]))-1</f>
        <v>0.10285859412478482</v>
      </c>
      <c r="H3638" t="e">
        <f ca="1">IF(tblAEX[[#This Row],[Close]]=MinClose,tblAEX[[#This Row],[Close]],NA())</f>
        <v>#N/A</v>
      </c>
      <c r="I3638" t="e">
        <f ca="1">IF(tblAEX[[#This Row],[Close]]=MaxClose,tblAEX[[#This Row],[Close]],NA())</f>
        <v>#N/A</v>
      </c>
    </row>
    <row r="3639" spans="1:9" x14ac:dyDescent="0.25">
      <c r="A3639" s="1">
        <v>41719</v>
      </c>
      <c r="B3639">
        <v>391.72</v>
      </c>
      <c r="C3639">
        <v>393.55</v>
      </c>
      <c r="D3639">
        <v>390.02</v>
      </c>
      <c r="E3639">
        <v>391.36</v>
      </c>
      <c r="F3639" t="e">
        <f>IF(tblAEX[[#This Row],[Datum]]&lt;=INDEX(tblRecessie[Eind],MATCH(tblAEX[[#This Row],[Datum]],tblRecessie[Start])),1,NA())</f>
        <v>#N/A</v>
      </c>
      <c r="G3639" s="3">
        <f>tblAEX[[#This Row],[Close]]/INDEX(tblAEX[Close],MATCH(EDATE(tblAEX[[#This Row],[Datum]],-12),tblAEX[Datum]))-1</f>
        <v>0.11052467296614732</v>
      </c>
      <c r="H3639" t="e">
        <f ca="1">IF(tblAEX[[#This Row],[Close]]=MinClose,tblAEX[[#This Row],[Close]],NA())</f>
        <v>#N/A</v>
      </c>
      <c r="I3639" t="e">
        <f ca="1">IF(tblAEX[[#This Row],[Close]]=MaxClose,tblAEX[[#This Row],[Close]],NA())</f>
        <v>#N/A</v>
      </c>
    </row>
    <row r="3640" spans="1:9" x14ac:dyDescent="0.25">
      <c r="A3640" s="1">
        <v>41722</v>
      </c>
      <c r="B3640">
        <v>391.82</v>
      </c>
      <c r="C3640">
        <v>392.4</v>
      </c>
      <c r="D3640">
        <v>387.24</v>
      </c>
      <c r="E3640">
        <v>388.23</v>
      </c>
      <c r="F3640" t="e">
        <f>IF(tblAEX[[#This Row],[Datum]]&lt;=INDEX(tblRecessie[Eind],MATCH(tblAEX[[#This Row],[Datum]],tblRecessie[Start])),1,NA())</f>
        <v>#N/A</v>
      </c>
      <c r="G3640" s="3">
        <f>tblAEX[[#This Row],[Close]]/INDEX(tblAEX[Close],MATCH(EDATE(tblAEX[[#This Row],[Datum]],-12),tblAEX[Datum]))-1</f>
        <v>0.10688829332268912</v>
      </c>
      <c r="H3640" t="e">
        <f ca="1">IF(tblAEX[[#This Row],[Close]]=MinClose,tblAEX[[#This Row],[Close]],NA())</f>
        <v>#N/A</v>
      </c>
      <c r="I3640" t="e">
        <f ca="1">IF(tblAEX[[#This Row],[Close]]=MaxClose,tblAEX[[#This Row],[Close]],NA())</f>
        <v>#N/A</v>
      </c>
    </row>
    <row r="3641" spans="1:9" x14ac:dyDescent="0.25">
      <c r="A3641" s="1">
        <v>41723</v>
      </c>
      <c r="B3641">
        <v>389.11</v>
      </c>
      <c r="C3641">
        <v>393.48</v>
      </c>
      <c r="D3641">
        <v>389.11</v>
      </c>
      <c r="E3641">
        <v>393.13</v>
      </c>
      <c r="F3641" t="e">
        <f>IF(tblAEX[[#This Row],[Datum]]&lt;=INDEX(tblRecessie[Eind],MATCH(tblAEX[[#This Row],[Datum]],tblRecessie[Start])),1,NA())</f>
        <v>#N/A</v>
      </c>
      <c r="G3641" s="3">
        <f>tblAEX[[#This Row],[Close]]/INDEX(tblAEX[Close],MATCH(EDATE(tblAEX[[#This Row],[Datum]],-12),tblAEX[Datum]))-1</f>
        <v>0.12735145675613668</v>
      </c>
      <c r="H3641" t="e">
        <f ca="1">IF(tblAEX[[#This Row],[Close]]=MinClose,tblAEX[[#This Row],[Close]],NA())</f>
        <v>#N/A</v>
      </c>
      <c r="I3641" t="e">
        <f ca="1">IF(tblAEX[[#This Row],[Close]]=MaxClose,tblAEX[[#This Row],[Close]],NA())</f>
        <v>#N/A</v>
      </c>
    </row>
    <row r="3642" spans="1:9" x14ac:dyDescent="0.25">
      <c r="A3642" s="1">
        <v>41724</v>
      </c>
      <c r="B3642">
        <v>394.67</v>
      </c>
      <c r="C3642">
        <v>398.09</v>
      </c>
      <c r="D3642">
        <v>394.08</v>
      </c>
      <c r="E3642">
        <v>396.89</v>
      </c>
      <c r="F3642" t="e">
        <f>IF(tblAEX[[#This Row],[Datum]]&lt;=INDEX(tblRecessie[Eind],MATCH(tblAEX[[#This Row],[Datum]],tblRecessie[Start])),1,NA())</f>
        <v>#N/A</v>
      </c>
      <c r="G3642" s="3">
        <f>tblAEX[[#This Row],[Close]]/INDEX(tblAEX[Close],MATCH(EDATE(tblAEX[[#This Row],[Datum]],-12),tblAEX[Datum]))-1</f>
        <v>0.13634151229707681</v>
      </c>
      <c r="H3642" t="e">
        <f ca="1">IF(tblAEX[[#This Row],[Close]]=MinClose,tblAEX[[#This Row],[Close]],NA())</f>
        <v>#N/A</v>
      </c>
      <c r="I3642" t="e">
        <f ca="1">IF(tblAEX[[#This Row],[Close]]=MaxClose,tblAEX[[#This Row],[Close]],NA())</f>
        <v>#N/A</v>
      </c>
    </row>
    <row r="3643" spans="1:9" x14ac:dyDescent="0.25">
      <c r="A3643" s="1">
        <v>41725</v>
      </c>
      <c r="B3643">
        <v>396.07</v>
      </c>
      <c r="C3643">
        <v>398.59</v>
      </c>
      <c r="D3643">
        <v>395.58</v>
      </c>
      <c r="E3643">
        <v>398.59</v>
      </c>
      <c r="F3643" t="e">
        <f>IF(tblAEX[[#This Row],[Datum]]&lt;=INDEX(tblRecessie[Eind],MATCH(tblAEX[[#This Row],[Datum]],tblRecessie[Start])),1,NA())</f>
        <v>#N/A</v>
      </c>
      <c r="G3643" s="3">
        <f>tblAEX[[#This Row],[Close]]/INDEX(tblAEX[Close],MATCH(EDATE(tblAEX[[#This Row],[Datum]],-12),tblAEX[Datum]))-1</f>
        <v>0.15146175179107901</v>
      </c>
      <c r="H3643" t="e">
        <f ca="1">IF(tblAEX[[#This Row],[Close]]=MinClose,tblAEX[[#This Row],[Close]],NA())</f>
        <v>#N/A</v>
      </c>
      <c r="I3643" t="e">
        <f ca="1">IF(tblAEX[[#This Row],[Close]]=MaxClose,tblAEX[[#This Row],[Close]],NA())</f>
        <v>#N/A</v>
      </c>
    </row>
    <row r="3644" spans="1:9" x14ac:dyDescent="0.25">
      <c r="A3644" s="1">
        <v>41726</v>
      </c>
      <c r="B3644">
        <v>399.86</v>
      </c>
      <c r="C3644">
        <v>401.95</v>
      </c>
      <c r="D3644">
        <v>399.56</v>
      </c>
      <c r="E3644">
        <v>401.79</v>
      </c>
      <c r="F3644" t="e">
        <f>IF(tblAEX[[#This Row],[Datum]]&lt;=INDEX(tblRecessie[Eind],MATCH(tblAEX[[#This Row],[Datum]],tblRecessie[Start])),1,NA())</f>
        <v>#N/A</v>
      </c>
      <c r="G3644" s="3">
        <f>tblAEX[[#This Row],[Close]]/INDEX(tblAEX[Close],MATCH(EDATE(tblAEX[[#This Row],[Datum]],-12),tblAEX[Datum]))-1</f>
        <v>0.15423728813559312</v>
      </c>
      <c r="H3644" t="e">
        <f ca="1">IF(tblAEX[[#This Row],[Close]]=MinClose,tblAEX[[#This Row],[Close]],NA())</f>
        <v>#N/A</v>
      </c>
      <c r="I3644" t="e">
        <f ca="1">IF(tblAEX[[#This Row],[Close]]=MaxClose,tblAEX[[#This Row],[Close]],NA())</f>
        <v>#N/A</v>
      </c>
    </row>
    <row r="3645" spans="1:9" x14ac:dyDescent="0.25">
      <c r="A3645" s="1">
        <v>41729</v>
      </c>
      <c r="B3645">
        <v>403.79</v>
      </c>
      <c r="C3645">
        <v>405.09</v>
      </c>
      <c r="D3645">
        <v>402.78</v>
      </c>
      <c r="E3645">
        <v>403.21</v>
      </c>
      <c r="F3645" t="e">
        <f>IF(tblAEX[[#This Row],[Datum]]&lt;=INDEX(tblRecessie[Eind],MATCH(tblAEX[[#This Row],[Datum]],tblRecessie[Start])),1,NA())</f>
        <v>#N/A</v>
      </c>
      <c r="G3645" s="3">
        <f>tblAEX[[#This Row],[Close]]/INDEX(tblAEX[Close],MATCH(EDATE(tblAEX[[#This Row],[Datum]],-12),tblAEX[Datum]))-1</f>
        <v>0.15831657569663871</v>
      </c>
      <c r="H3645" t="e">
        <f ca="1">IF(tblAEX[[#This Row],[Close]]=MinClose,tblAEX[[#This Row],[Close]],NA())</f>
        <v>#N/A</v>
      </c>
      <c r="I3645" t="e">
        <f ca="1">IF(tblAEX[[#This Row],[Close]]=MaxClose,tblAEX[[#This Row],[Close]],NA())</f>
        <v>#N/A</v>
      </c>
    </row>
    <row r="3646" spans="1:9" x14ac:dyDescent="0.25">
      <c r="A3646" s="1">
        <v>41730</v>
      </c>
      <c r="B3646">
        <v>404.83</v>
      </c>
      <c r="C3646">
        <v>406.42</v>
      </c>
      <c r="D3646">
        <v>403.42</v>
      </c>
      <c r="E3646">
        <v>405.62</v>
      </c>
      <c r="F3646" t="e">
        <f>IF(tblAEX[[#This Row],[Datum]]&lt;=INDEX(tblRecessie[Eind],MATCH(tblAEX[[#This Row],[Datum]],tblRecessie[Start])),1,NA())</f>
        <v>#N/A</v>
      </c>
      <c r="G3646" s="3">
        <f>tblAEX[[#This Row],[Close]]/INDEX(tblAEX[Close],MATCH(EDATE(tblAEX[[#This Row],[Datum]],-12),tblAEX[Datum]))-1</f>
        <v>0.1652398735995404</v>
      </c>
      <c r="H3646" t="e">
        <f ca="1">IF(tblAEX[[#This Row],[Close]]=MinClose,tblAEX[[#This Row],[Close]],NA())</f>
        <v>#N/A</v>
      </c>
      <c r="I3646" t="e">
        <f ca="1">IF(tblAEX[[#This Row],[Close]]=MaxClose,tblAEX[[#This Row],[Close]],NA())</f>
        <v>#N/A</v>
      </c>
    </row>
    <row r="3647" spans="1:9" x14ac:dyDescent="0.25">
      <c r="A3647" s="1">
        <v>41731</v>
      </c>
      <c r="B3647">
        <v>406.22</v>
      </c>
      <c r="C3647">
        <v>406.97</v>
      </c>
      <c r="D3647">
        <v>405.66</v>
      </c>
      <c r="E3647">
        <v>406.14</v>
      </c>
      <c r="F3647" t="e">
        <f>IF(tblAEX[[#This Row],[Datum]]&lt;=INDEX(tblRecessie[Eind],MATCH(tblAEX[[#This Row],[Datum]],tblRecessie[Start])),1,NA())</f>
        <v>#N/A</v>
      </c>
      <c r="G3647" s="3">
        <f>tblAEX[[#This Row],[Close]]/INDEX(tblAEX[Close],MATCH(EDATE(tblAEX[[#This Row],[Datum]],-12),tblAEX[Datum]))-1</f>
        <v>0.15217021276595744</v>
      </c>
      <c r="H3647" t="e">
        <f ca="1">IF(tblAEX[[#This Row],[Close]]=MinClose,tblAEX[[#This Row],[Close]],NA())</f>
        <v>#N/A</v>
      </c>
      <c r="I3647" t="e">
        <f ca="1">IF(tblAEX[[#This Row],[Close]]=MaxClose,tblAEX[[#This Row],[Close]],NA())</f>
        <v>#N/A</v>
      </c>
    </row>
    <row r="3648" spans="1:9" x14ac:dyDescent="0.25">
      <c r="A3648" s="1">
        <v>41732</v>
      </c>
      <c r="B3648">
        <v>406.79</v>
      </c>
      <c r="C3648">
        <v>406.95</v>
      </c>
      <c r="D3648">
        <v>404.73</v>
      </c>
      <c r="E3648">
        <v>405.69</v>
      </c>
      <c r="F3648" t="e">
        <f>IF(tblAEX[[#This Row],[Datum]]&lt;=INDEX(tblRecessie[Eind],MATCH(tblAEX[[#This Row],[Datum]],tblRecessie[Start])),1,NA())</f>
        <v>#N/A</v>
      </c>
      <c r="G3648" s="3">
        <f>tblAEX[[#This Row],[Close]]/INDEX(tblAEX[Close],MATCH(EDATE(tblAEX[[#This Row],[Datum]],-12),tblAEX[Datum]))-1</f>
        <v>0.16044050343249427</v>
      </c>
      <c r="H3648" t="e">
        <f ca="1">IF(tblAEX[[#This Row],[Close]]=MinClose,tblAEX[[#This Row],[Close]],NA())</f>
        <v>#N/A</v>
      </c>
      <c r="I3648" t="e">
        <f ca="1">IF(tblAEX[[#This Row],[Close]]=MaxClose,tblAEX[[#This Row],[Close]],NA())</f>
        <v>#N/A</v>
      </c>
    </row>
    <row r="3649" spans="1:9" x14ac:dyDescent="0.25">
      <c r="A3649" s="1">
        <v>41733</v>
      </c>
      <c r="B3649">
        <v>406.24</v>
      </c>
      <c r="C3649">
        <v>408.42</v>
      </c>
      <c r="D3649">
        <v>405.64</v>
      </c>
      <c r="E3649">
        <v>407.46</v>
      </c>
      <c r="F3649" t="e">
        <f>IF(tblAEX[[#This Row],[Datum]]&lt;=INDEX(tblRecessie[Eind],MATCH(tblAEX[[#This Row],[Datum]],tblRecessie[Start])),1,NA())</f>
        <v>#N/A</v>
      </c>
      <c r="G3649" s="3">
        <f>tblAEX[[#This Row],[Close]]/INDEX(tblAEX[Close],MATCH(EDATE(tblAEX[[#This Row],[Datum]],-12),tblAEX[Datum]))-1</f>
        <v>0.17582893255995158</v>
      </c>
      <c r="H3649" t="e">
        <f ca="1">IF(tblAEX[[#This Row],[Close]]=MinClose,tblAEX[[#This Row],[Close]],NA())</f>
        <v>#N/A</v>
      </c>
      <c r="I3649" t="e">
        <f ca="1">IF(tblAEX[[#This Row],[Close]]=MaxClose,tblAEX[[#This Row],[Close]],NA())</f>
        <v>#N/A</v>
      </c>
    </row>
    <row r="3650" spans="1:9" x14ac:dyDescent="0.25">
      <c r="A3650" s="1">
        <v>41736</v>
      </c>
      <c r="B3650">
        <v>404.2</v>
      </c>
      <c r="C3650">
        <v>406.22</v>
      </c>
      <c r="D3650">
        <v>403.23</v>
      </c>
      <c r="E3650">
        <v>404.04</v>
      </c>
      <c r="F3650" t="e">
        <f>IF(tblAEX[[#This Row],[Datum]]&lt;=INDEX(tblRecessie[Eind],MATCH(tblAEX[[#This Row],[Datum]],tblRecessie[Start])),1,NA())</f>
        <v>#N/A</v>
      </c>
      <c r="G3650" s="3">
        <f>tblAEX[[#This Row],[Close]]/INDEX(tblAEX[Close],MATCH(EDATE(tblAEX[[#This Row],[Datum]],-12),tblAEX[Datum]))-1</f>
        <v>0.18587655190631347</v>
      </c>
      <c r="H3650" t="e">
        <f ca="1">IF(tblAEX[[#This Row],[Close]]=MinClose,tblAEX[[#This Row],[Close]],NA())</f>
        <v>#N/A</v>
      </c>
      <c r="I3650" t="e">
        <f ca="1">IF(tblAEX[[#This Row],[Close]]=MaxClose,tblAEX[[#This Row],[Close]],NA())</f>
        <v>#N/A</v>
      </c>
    </row>
    <row r="3651" spans="1:9" x14ac:dyDescent="0.25">
      <c r="A3651" s="1">
        <v>41737</v>
      </c>
      <c r="B3651">
        <v>404.19</v>
      </c>
      <c r="C3651">
        <v>404.61</v>
      </c>
      <c r="D3651">
        <v>399.54</v>
      </c>
      <c r="E3651">
        <v>402.54</v>
      </c>
      <c r="F3651" t="e">
        <f>IF(tblAEX[[#This Row],[Datum]]&lt;=INDEX(tblRecessie[Eind],MATCH(tblAEX[[#This Row],[Datum]],tblRecessie[Start])),1,NA())</f>
        <v>#N/A</v>
      </c>
      <c r="G3651" s="3">
        <f>tblAEX[[#This Row],[Close]]/INDEX(tblAEX[Close],MATCH(EDATE(tblAEX[[#This Row],[Datum]],-12),tblAEX[Datum]))-1</f>
        <v>0.18078085125106336</v>
      </c>
      <c r="H3651" t="e">
        <f ca="1">IF(tblAEX[[#This Row],[Close]]=MinClose,tblAEX[[#This Row],[Close]],NA())</f>
        <v>#N/A</v>
      </c>
      <c r="I3651" t="e">
        <f ca="1">IF(tblAEX[[#This Row],[Close]]=MaxClose,tblAEX[[#This Row],[Close]],NA())</f>
        <v>#N/A</v>
      </c>
    </row>
    <row r="3652" spans="1:9" x14ac:dyDescent="0.25">
      <c r="A3652" s="1">
        <v>41738</v>
      </c>
      <c r="B3652">
        <v>403.13</v>
      </c>
      <c r="C3652">
        <v>404.17</v>
      </c>
      <c r="D3652">
        <v>402.52</v>
      </c>
      <c r="E3652">
        <v>403.39</v>
      </c>
      <c r="F3652" t="e">
        <f>IF(tblAEX[[#This Row],[Datum]]&lt;=INDEX(tblRecessie[Eind],MATCH(tblAEX[[#This Row],[Datum]],tblRecessie[Start])),1,NA())</f>
        <v>#N/A</v>
      </c>
      <c r="G3652" s="3">
        <f>tblAEX[[#This Row],[Close]]/INDEX(tblAEX[Close],MATCH(EDATE(tblAEX[[#This Row],[Datum]],-12),tblAEX[Datum]))-1</f>
        <v>0.1817489380401347</v>
      </c>
      <c r="H3652" t="e">
        <f ca="1">IF(tblAEX[[#This Row],[Close]]=MinClose,tblAEX[[#This Row],[Close]],NA())</f>
        <v>#N/A</v>
      </c>
      <c r="I3652" t="e">
        <f ca="1">IF(tblAEX[[#This Row],[Close]]=MaxClose,tblAEX[[#This Row],[Close]],NA())</f>
        <v>#N/A</v>
      </c>
    </row>
    <row r="3653" spans="1:9" x14ac:dyDescent="0.25">
      <c r="A3653" s="1">
        <v>41739</v>
      </c>
      <c r="B3653">
        <v>404.86</v>
      </c>
      <c r="C3653">
        <v>405.28</v>
      </c>
      <c r="D3653">
        <v>401.15</v>
      </c>
      <c r="E3653">
        <v>401.9</v>
      </c>
      <c r="F3653" t="e">
        <f>IF(tblAEX[[#This Row],[Datum]]&lt;=INDEX(tblRecessie[Eind],MATCH(tblAEX[[#This Row],[Datum]],tblRecessie[Start])),1,NA())</f>
        <v>#N/A</v>
      </c>
      <c r="G3653" s="3">
        <f>tblAEX[[#This Row],[Close]]/INDEX(tblAEX[Close],MATCH(EDATE(tblAEX[[#This Row],[Datum]],-12),tblAEX[Datum]))-1</f>
        <v>0.1531288554787249</v>
      </c>
      <c r="H3653" t="e">
        <f ca="1">IF(tblAEX[[#This Row],[Close]]=MinClose,tblAEX[[#This Row],[Close]],NA())</f>
        <v>#N/A</v>
      </c>
      <c r="I3653" t="e">
        <f ca="1">IF(tblAEX[[#This Row],[Close]]=MaxClose,tblAEX[[#This Row],[Close]],NA())</f>
        <v>#N/A</v>
      </c>
    </row>
    <row r="3654" spans="1:9" x14ac:dyDescent="0.25">
      <c r="A3654" s="1">
        <v>41740</v>
      </c>
      <c r="B3654">
        <v>398.59</v>
      </c>
      <c r="C3654">
        <v>399.04</v>
      </c>
      <c r="D3654">
        <v>394.16</v>
      </c>
      <c r="E3654">
        <v>395.64</v>
      </c>
      <c r="F3654" t="e">
        <f>IF(tblAEX[[#This Row],[Datum]]&lt;=INDEX(tblRecessie[Eind],MATCH(tblAEX[[#This Row],[Datum]],tblRecessie[Start])),1,NA())</f>
        <v>#N/A</v>
      </c>
      <c r="G3654" s="3">
        <f>tblAEX[[#This Row],[Close]]/INDEX(tblAEX[Close],MATCH(EDATE(tblAEX[[#This Row],[Datum]],-12),tblAEX[Datum]))-1</f>
        <v>0.1262810293782739</v>
      </c>
      <c r="H3654" t="e">
        <f ca="1">IF(tblAEX[[#This Row],[Close]]=MinClose,tblAEX[[#This Row],[Close]],NA())</f>
        <v>#N/A</v>
      </c>
      <c r="I3654" t="e">
        <f ca="1">IF(tblAEX[[#This Row],[Close]]=MaxClose,tblAEX[[#This Row],[Close]],NA())</f>
        <v>#N/A</v>
      </c>
    </row>
    <row r="3655" spans="1:9" x14ac:dyDescent="0.25">
      <c r="A3655" s="1">
        <v>41743</v>
      </c>
      <c r="B3655">
        <v>393.93</v>
      </c>
      <c r="C3655">
        <v>395.69</v>
      </c>
      <c r="D3655">
        <v>391.29</v>
      </c>
      <c r="E3655">
        <v>395.54</v>
      </c>
      <c r="F3655" t="e">
        <f>IF(tblAEX[[#This Row],[Datum]]&lt;=INDEX(tblRecessie[Eind],MATCH(tblAEX[[#This Row],[Datum]],tblRecessie[Start])),1,NA())</f>
        <v>#N/A</v>
      </c>
      <c r="G3655" s="3">
        <f>tblAEX[[#This Row],[Close]]/INDEX(tblAEX[Close],MATCH(EDATE(tblAEX[[#This Row],[Datum]],-12),tblAEX[Datum]))-1</f>
        <v>0.13449017639466532</v>
      </c>
      <c r="H3655" t="e">
        <f ca="1">IF(tblAEX[[#This Row],[Close]]=MinClose,tblAEX[[#This Row],[Close]],NA())</f>
        <v>#N/A</v>
      </c>
      <c r="I3655" t="e">
        <f ca="1">IF(tblAEX[[#This Row],[Close]]=MaxClose,tblAEX[[#This Row],[Close]],NA())</f>
        <v>#N/A</v>
      </c>
    </row>
    <row r="3656" spans="1:9" x14ac:dyDescent="0.25">
      <c r="A3656" s="1">
        <v>41744</v>
      </c>
      <c r="B3656">
        <v>395.64</v>
      </c>
      <c r="C3656">
        <v>396.33</v>
      </c>
      <c r="D3656">
        <v>392.61</v>
      </c>
      <c r="E3656">
        <v>392.66</v>
      </c>
      <c r="F3656" t="e">
        <f>IF(tblAEX[[#This Row],[Datum]]&lt;=INDEX(tblRecessie[Eind],MATCH(tblAEX[[#This Row],[Datum]],tblRecessie[Start])),1,NA())</f>
        <v>#N/A</v>
      </c>
      <c r="G3656" s="3">
        <f>tblAEX[[#This Row],[Close]]/INDEX(tblAEX[Close],MATCH(EDATE(tblAEX[[#This Row],[Datum]],-12),tblAEX[Datum]))-1</f>
        <v>0.13387236500144395</v>
      </c>
      <c r="H3656" t="e">
        <f ca="1">IF(tblAEX[[#This Row],[Close]]=MinClose,tblAEX[[#This Row],[Close]],NA())</f>
        <v>#N/A</v>
      </c>
      <c r="I3656" t="e">
        <f ca="1">IF(tblAEX[[#This Row],[Close]]=MaxClose,tblAEX[[#This Row],[Close]],NA())</f>
        <v>#N/A</v>
      </c>
    </row>
    <row r="3657" spans="1:9" x14ac:dyDescent="0.25">
      <c r="A3657" s="1">
        <v>41745</v>
      </c>
      <c r="B3657">
        <v>394.78</v>
      </c>
      <c r="C3657">
        <v>395.99</v>
      </c>
      <c r="D3657">
        <v>393.11</v>
      </c>
      <c r="E3657">
        <v>395.99</v>
      </c>
      <c r="F3657" t="e">
        <f>IF(tblAEX[[#This Row],[Datum]]&lt;=INDEX(tblRecessie[Eind],MATCH(tblAEX[[#This Row],[Datum]],tblRecessie[Start])),1,NA())</f>
        <v>#N/A</v>
      </c>
      <c r="G3657" s="3">
        <f>tblAEX[[#This Row],[Close]]/INDEX(tblAEX[Close],MATCH(EDATE(tblAEX[[#This Row],[Datum]],-12),tblAEX[Datum]))-1</f>
        <v>0.14517481708551427</v>
      </c>
      <c r="H3657" t="e">
        <f ca="1">IF(tblAEX[[#This Row],[Close]]=MinClose,tblAEX[[#This Row],[Close]],NA())</f>
        <v>#N/A</v>
      </c>
      <c r="I3657" t="e">
        <f ca="1">IF(tblAEX[[#This Row],[Close]]=MaxClose,tblAEX[[#This Row],[Close]],NA())</f>
        <v>#N/A</v>
      </c>
    </row>
    <row r="3658" spans="1:9" x14ac:dyDescent="0.25">
      <c r="A3658" s="1">
        <v>41746</v>
      </c>
      <c r="B3658">
        <v>396.22</v>
      </c>
      <c r="C3658">
        <v>396.91</v>
      </c>
      <c r="D3658">
        <v>393.81</v>
      </c>
      <c r="E3658">
        <v>396.76</v>
      </c>
      <c r="F3658" t="e">
        <f>IF(tblAEX[[#This Row],[Datum]]&lt;=INDEX(tblRecessie[Eind],MATCH(tblAEX[[#This Row],[Datum]],tblRecessie[Start])),1,NA())</f>
        <v>#N/A</v>
      </c>
      <c r="G3658" s="3">
        <f>tblAEX[[#This Row],[Close]]/INDEX(tblAEX[Close],MATCH(EDATE(tblAEX[[#This Row],[Datum]],-12),tblAEX[Datum]))-1</f>
        <v>0.16406525055744647</v>
      </c>
      <c r="H3658" t="e">
        <f ca="1">IF(tblAEX[[#This Row],[Close]]=MinClose,tblAEX[[#This Row],[Close]],NA())</f>
        <v>#N/A</v>
      </c>
      <c r="I3658" t="e">
        <f ca="1">IF(tblAEX[[#This Row],[Close]]=MaxClose,tblAEX[[#This Row],[Close]],NA())</f>
        <v>#N/A</v>
      </c>
    </row>
    <row r="3659" spans="1:9" x14ac:dyDescent="0.25">
      <c r="A3659" s="1">
        <v>41751</v>
      </c>
      <c r="B3659">
        <v>396.13</v>
      </c>
      <c r="C3659">
        <v>399.29</v>
      </c>
      <c r="D3659">
        <v>395.27</v>
      </c>
      <c r="E3659">
        <v>398.3</v>
      </c>
      <c r="F3659" t="e">
        <f>IF(tblAEX[[#This Row],[Datum]]&lt;=INDEX(tblRecessie[Eind],MATCH(tblAEX[[#This Row],[Datum]],tblRecessie[Start])),1,NA())</f>
        <v>#N/A</v>
      </c>
      <c r="G3659" s="3">
        <f>tblAEX[[#This Row],[Close]]/INDEX(tblAEX[Close],MATCH(EDATE(tblAEX[[#This Row],[Datum]],-12),tblAEX[Datum]))-1</f>
        <v>0.17122945275972601</v>
      </c>
      <c r="H3659" t="e">
        <f ca="1">IF(tblAEX[[#This Row],[Close]]=MinClose,tblAEX[[#This Row],[Close]],NA())</f>
        <v>#N/A</v>
      </c>
      <c r="I3659" t="e">
        <f ca="1">IF(tblAEX[[#This Row],[Close]]=MaxClose,tblAEX[[#This Row],[Close]],NA())</f>
        <v>#N/A</v>
      </c>
    </row>
    <row r="3660" spans="1:9" x14ac:dyDescent="0.25">
      <c r="A3660" s="1">
        <v>41752</v>
      </c>
      <c r="B3660">
        <v>398.04</v>
      </c>
      <c r="C3660">
        <v>398.16</v>
      </c>
      <c r="D3660">
        <v>396.89</v>
      </c>
      <c r="E3660">
        <v>397.34</v>
      </c>
      <c r="F3660" t="e">
        <f>IF(tblAEX[[#This Row],[Datum]]&lt;=INDEX(tblRecessie[Eind],MATCH(tblAEX[[#This Row],[Datum]],tblRecessie[Start])),1,NA())</f>
        <v>#N/A</v>
      </c>
      <c r="G3660" s="3">
        <f>tblAEX[[#This Row],[Close]]/INDEX(tblAEX[Close],MATCH(EDATE(tblAEX[[#This Row],[Datum]],-12),tblAEX[Datum]))-1</f>
        <v>0.13802090791923249</v>
      </c>
      <c r="H3660" t="e">
        <f ca="1">IF(tblAEX[[#This Row],[Close]]=MinClose,tblAEX[[#This Row],[Close]],NA())</f>
        <v>#N/A</v>
      </c>
      <c r="I3660" t="e">
        <f ca="1">IF(tblAEX[[#This Row],[Close]]=MaxClose,tblAEX[[#This Row],[Close]],NA())</f>
        <v>#N/A</v>
      </c>
    </row>
    <row r="3661" spans="1:9" x14ac:dyDescent="0.25">
      <c r="A3661" s="1">
        <v>41753</v>
      </c>
      <c r="B3661">
        <v>399.07</v>
      </c>
      <c r="C3661">
        <v>399.41</v>
      </c>
      <c r="D3661">
        <v>393.32</v>
      </c>
      <c r="E3661">
        <v>397.1</v>
      </c>
      <c r="F3661" t="e">
        <f>IF(tblAEX[[#This Row],[Datum]]&lt;=INDEX(tblRecessie[Eind],MATCH(tblAEX[[#This Row],[Datum]],tblRecessie[Start])),1,NA())</f>
        <v>#N/A</v>
      </c>
      <c r="G3661" s="3">
        <f>tblAEX[[#This Row],[Close]]/INDEX(tblAEX[Close],MATCH(EDATE(tblAEX[[#This Row],[Datum]],-12),tblAEX[Datum]))-1</f>
        <v>0.12512041706805688</v>
      </c>
      <c r="H3661" t="e">
        <f ca="1">IF(tblAEX[[#This Row],[Close]]=MinClose,tblAEX[[#This Row],[Close]],NA())</f>
        <v>#N/A</v>
      </c>
      <c r="I3661" t="e">
        <f ca="1">IF(tblAEX[[#This Row],[Close]]=MaxClose,tblAEX[[#This Row],[Close]],NA())</f>
        <v>#N/A</v>
      </c>
    </row>
    <row r="3662" spans="1:9" x14ac:dyDescent="0.25">
      <c r="A3662" s="1">
        <v>41754</v>
      </c>
      <c r="B3662">
        <v>394.86</v>
      </c>
      <c r="C3662">
        <v>395.51</v>
      </c>
      <c r="D3662">
        <v>391.83</v>
      </c>
      <c r="E3662">
        <v>392.85</v>
      </c>
      <c r="F3662" t="e">
        <f>IF(tblAEX[[#This Row],[Datum]]&lt;=INDEX(tblRecessie[Eind],MATCH(tblAEX[[#This Row],[Datum]],tblRecessie[Start])),1,NA())</f>
        <v>#N/A</v>
      </c>
      <c r="G3662" s="3">
        <f>tblAEX[[#This Row],[Close]]/INDEX(tblAEX[Close],MATCH(EDATE(tblAEX[[#This Row],[Datum]],-12),tblAEX[Datum]))-1</f>
        <v>0.10962038187775391</v>
      </c>
      <c r="H3662" t="e">
        <f ca="1">IF(tblAEX[[#This Row],[Close]]=MinClose,tblAEX[[#This Row],[Close]],NA())</f>
        <v>#N/A</v>
      </c>
      <c r="I3662" t="e">
        <f ca="1">IF(tblAEX[[#This Row],[Close]]=MaxClose,tblAEX[[#This Row],[Close]],NA())</f>
        <v>#N/A</v>
      </c>
    </row>
    <row r="3663" spans="1:9" x14ac:dyDescent="0.25">
      <c r="A3663" s="1">
        <v>41757</v>
      </c>
      <c r="B3663">
        <v>393.49</v>
      </c>
      <c r="C3663">
        <v>395.23</v>
      </c>
      <c r="D3663">
        <v>392.19</v>
      </c>
      <c r="E3663">
        <v>393.73</v>
      </c>
      <c r="F3663" t="e">
        <f>IF(tblAEX[[#This Row],[Datum]]&lt;=INDEX(tblRecessie[Eind],MATCH(tblAEX[[#This Row],[Datum]],tblRecessie[Start])),1,NA())</f>
        <v>#N/A</v>
      </c>
      <c r="G3663" s="3">
        <f>tblAEX[[#This Row],[Close]]/INDEX(tblAEX[Close],MATCH(EDATE(tblAEX[[#This Row],[Datum]],-12),tblAEX[Datum]))-1</f>
        <v>0.1201422475106686</v>
      </c>
      <c r="H3663" t="e">
        <f ca="1">IF(tblAEX[[#This Row],[Close]]=MinClose,tblAEX[[#This Row],[Close]],NA())</f>
        <v>#N/A</v>
      </c>
      <c r="I3663" t="e">
        <f ca="1">IF(tblAEX[[#This Row],[Close]]=MaxClose,tblAEX[[#This Row],[Close]],NA())</f>
        <v>#N/A</v>
      </c>
    </row>
    <row r="3664" spans="1:9" x14ac:dyDescent="0.25">
      <c r="A3664" s="1">
        <v>41758</v>
      </c>
      <c r="B3664">
        <v>394.92</v>
      </c>
      <c r="C3664">
        <v>398.51</v>
      </c>
      <c r="D3664">
        <v>394.29</v>
      </c>
      <c r="E3664">
        <v>398.47</v>
      </c>
      <c r="F3664" t="e">
        <f>IF(tblAEX[[#This Row],[Datum]]&lt;=INDEX(tblRecessie[Eind],MATCH(tblAEX[[#This Row],[Datum]],tblRecessie[Start])),1,NA())</f>
        <v>#N/A</v>
      </c>
      <c r="G3664" s="3">
        <f>tblAEX[[#This Row],[Close]]/INDEX(tblAEX[Close],MATCH(EDATE(tblAEX[[#This Row],[Datum]],-12),tblAEX[Datum]))-1</f>
        <v>0.12514471269236216</v>
      </c>
      <c r="H3664" t="e">
        <f ca="1">IF(tblAEX[[#This Row],[Close]]=MinClose,tblAEX[[#This Row],[Close]],NA())</f>
        <v>#N/A</v>
      </c>
      <c r="I3664" t="e">
        <f ca="1">IF(tblAEX[[#This Row],[Close]]=MaxClose,tblAEX[[#This Row],[Close]],NA())</f>
        <v>#N/A</v>
      </c>
    </row>
    <row r="3665" spans="1:9" x14ac:dyDescent="0.25">
      <c r="A3665" s="1">
        <v>41759</v>
      </c>
      <c r="B3665">
        <v>399.65</v>
      </c>
      <c r="C3665">
        <v>401.35</v>
      </c>
      <c r="D3665">
        <v>399.29</v>
      </c>
      <c r="E3665">
        <v>400.55</v>
      </c>
      <c r="F3665" t="e">
        <f>IF(tblAEX[[#This Row],[Datum]]&lt;=INDEX(tblRecessie[Eind],MATCH(tblAEX[[#This Row],[Datum]],tblRecessie[Start])),1,NA())</f>
        <v>#N/A</v>
      </c>
      <c r="G3665" s="3">
        <f>tblAEX[[#This Row],[Close]]/INDEX(tblAEX[Close],MATCH(EDATE(tblAEX[[#This Row],[Datum]],-12),tblAEX[Datum]))-1</f>
        <v>0.13990153390819327</v>
      </c>
      <c r="H3665" t="e">
        <f ca="1">IF(tblAEX[[#This Row],[Close]]=MinClose,tblAEX[[#This Row],[Close]],NA())</f>
        <v>#N/A</v>
      </c>
      <c r="I3665" t="e">
        <f ca="1">IF(tblAEX[[#This Row],[Close]]=MaxClose,tblAEX[[#This Row],[Close]],NA())</f>
        <v>#N/A</v>
      </c>
    </row>
    <row r="3666" spans="1:9" x14ac:dyDescent="0.25">
      <c r="A3666" s="1">
        <v>41761</v>
      </c>
      <c r="B3666">
        <v>400.05</v>
      </c>
      <c r="C3666">
        <v>400.84</v>
      </c>
      <c r="D3666">
        <v>398.45</v>
      </c>
      <c r="E3666">
        <v>399.23</v>
      </c>
      <c r="F3666" t="e">
        <f>IF(tblAEX[[#This Row],[Datum]]&lt;=INDEX(tblRecessie[Eind],MATCH(tblAEX[[#This Row],[Datum]],tblRecessie[Start])),1,NA())</f>
        <v>#N/A</v>
      </c>
      <c r="G3666" s="3">
        <f>tblAEX[[#This Row],[Close]]/INDEX(tblAEX[Close],MATCH(EDATE(tblAEX[[#This Row],[Datum]],-12),tblAEX[Datum]))-1</f>
        <v>0.12522547914317927</v>
      </c>
      <c r="H3666" t="e">
        <f ca="1">IF(tblAEX[[#This Row],[Close]]=MinClose,tblAEX[[#This Row],[Close]],NA())</f>
        <v>#N/A</v>
      </c>
      <c r="I3666" t="e">
        <f ca="1">IF(tblAEX[[#This Row],[Close]]=MaxClose,tblAEX[[#This Row],[Close]],NA())</f>
        <v>#N/A</v>
      </c>
    </row>
    <row r="3667" spans="1:9" x14ac:dyDescent="0.25">
      <c r="A3667" s="1">
        <v>41764</v>
      </c>
      <c r="B3667">
        <v>396.87</v>
      </c>
      <c r="C3667">
        <v>397.65</v>
      </c>
      <c r="D3667">
        <v>392.72</v>
      </c>
      <c r="E3667">
        <v>397.44</v>
      </c>
      <c r="F3667" t="e">
        <f>IF(tblAEX[[#This Row],[Datum]]&lt;=INDEX(tblRecessie[Eind],MATCH(tblAEX[[#This Row],[Datum]],tblRecessie[Start])),1,NA())</f>
        <v>#N/A</v>
      </c>
      <c r="G3667" s="3">
        <f>tblAEX[[#This Row],[Close]]/INDEX(tblAEX[Close],MATCH(EDATE(tblAEX[[#This Row],[Datum]],-12),tblAEX[Datum]))-1</f>
        <v>0.1113783171611531</v>
      </c>
      <c r="H3667" t="e">
        <f ca="1">IF(tblAEX[[#This Row],[Close]]=MinClose,tblAEX[[#This Row],[Close]],NA())</f>
        <v>#N/A</v>
      </c>
      <c r="I3667" t="e">
        <f ca="1">IF(tblAEX[[#This Row],[Close]]=MaxClose,tblAEX[[#This Row],[Close]],NA())</f>
        <v>#N/A</v>
      </c>
    </row>
    <row r="3668" spans="1:9" x14ac:dyDescent="0.25">
      <c r="A3668" s="1">
        <v>41765</v>
      </c>
      <c r="B3668">
        <v>398.26</v>
      </c>
      <c r="C3668">
        <v>398.72</v>
      </c>
      <c r="D3668">
        <v>395.22</v>
      </c>
      <c r="E3668">
        <v>396.54</v>
      </c>
      <c r="F3668" t="e">
        <f>IF(tblAEX[[#This Row],[Datum]]&lt;=INDEX(tblRecessie[Eind],MATCH(tblAEX[[#This Row],[Datum]],tblRecessie[Start])),1,NA())</f>
        <v>#N/A</v>
      </c>
      <c r="G3668" s="3">
        <f>tblAEX[[#This Row],[Close]]/INDEX(tblAEX[Close],MATCH(EDATE(tblAEX[[#This Row],[Datum]],-12),tblAEX[Datum]))-1</f>
        <v>0.1093889883616832</v>
      </c>
      <c r="H3668" t="e">
        <f ca="1">IF(tblAEX[[#This Row],[Close]]=MinClose,tblAEX[[#This Row],[Close]],NA())</f>
        <v>#N/A</v>
      </c>
      <c r="I3668" t="e">
        <f ca="1">IF(tblAEX[[#This Row],[Close]]=MaxClose,tblAEX[[#This Row],[Close]],NA())</f>
        <v>#N/A</v>
      </c>
    </row>
    <row r="3669" spans="1:9" x14ac:dyDescent="0.25">
      <c r="A3669" s="1">
        <v>41766</v>
      </c>
      <c r="B3669">
        <v>394.72</v>
      </c>
      <c r="C3669">
        <v>399.37</v>
      </c>
      <c r="D3669">
        <v>394.72</v>
      </c>
      <c r="E3669">
        <v>398.59</v>
      </c>
      <c r="F3669" t="e">
        <f>IF(tblAEX[[#This Row],[Datum]]&lt;=INDEX(tblRecessie[Eind],MATCH(tblAEX[[#This Row],[Datum]],tblRecessie[Start])),1,NA())</f>
        <v>#N/A</v>
      </c>
      <c r="G3669" s="3">
        <f>tblAEX[[#This Row],[Close]]/INDEX(tblAEX[Close],MATCH(EDATE(tblAEX[[#This Row],[Datum]],-12),tblAEX[Datum]))-1</f>
        <v>0.1181272441651704</v>
      </c>
      <c r="H3669" t="e">
        <f ca="1">IF(tblAEX[[#This Row],[Close]]=MinClose,tblAEX[[#This Row],[Close]],NA())</f>
        <v>#N/A</v>
      </c>
      <c r="I3669" t="e">
        <f ca="1">IF(tblAEX[[#This Row],[Close]]=MaxClose,tblAEX[[#This Row],[Close]],NA())</f>
        <v>#N/A</v>
      </c>
    </row>
    <row r="3670" spans="1:9" x14ac:dyDescent="0.25">
      <c r="A3670" s="1">
        <v>41767</v>
      </c>
      <c r="B3670">
        <v>399.28</v>
      </c>
      <c r="C3670">
        <v>403.17</v>
      </c>
      <c r="D3670">
        <v>398.36</v>
      </c>
      <c r="E3670">
        <v>402.98</v>
      </c>
      <c r="F3670" t="e">
        <f>IF(tblAEX[[#This Row],[Datum]]&lt;=INDEX(tblRecessie[Eind],MATCH(tblAEX[[#This Row],[Datum]],tblRecessie[Start])),1,NA())</f>
        <v>#N/A</v>
      </c>
      <c r="G3670" s="3">
        <f>tblAEX[[#This Row],[Close]]/INDEX(tblAEX[Close],MATCH(EDATE(tblAEX[[#This Row],[Datum]],-12),tblAEX[Datum]))-1</f>
        <v>0.12586259883217399</v>
      </c>
      <c r="H3670" t="e">
        <f ca="1">IF(tblAEX[[#This Row],[Close]]=MinClose,tblAEX[[#This Row],[Close]],NA())</f>
        <v>#N/A</v>
      </c>
      <c r="I3670" t="e">
        <f ca="1">IF(tblAEX[[#This Row],[Close]]=MaxClose,tblAEX[[#This Row],[Close]],NA())</f>
        <v>#N/A</v>
      </c>
    </row>
    <row r="3671" spans="1:9" x14ac:dyDescent="0.25">
      <c r="A3671" s="1">
        <v>41768</v>
      </c>
      <c r="B3671">
        <v>401.92</v>
      </c>
      <c r="C3671">
        <v>402.38</v>
      </c>
      <c r="D3671">
        <v>400.88</v>
      </c>
      <c r="E3671">
        <v>401.93</v>
      </c>
      <c r="F3671" t="e">
        <f>IF(tblAEX[[#This Row],[Datum]]&lt;=INDEX(tblRecessie[Eind],MATCH(tblAEX[[#This Row],[Datum]],tblRecessie[Start])),1,NA())</f>
        <v>#N/A</v>
      </c>
      <c r="G3671" s="3">
        <f>tblAEX[[#This Row],[Close]]/INDEX(tblAEX[Close],MATCH(EDATE(tblAEX[[#This Row],[Datum]],-12),tblAEX[Datum]))-1</f>
        <v>0.11911457608241682</v>
      </c>
      <c r="H3671" t="e">
        <f ca="1">IF(tblAEX[[#This Row],[Close]]=MinClose,tblAEX[[#This Row],[Close]],NA())</f>
        <v>#N/A</v>
      </c>
      <c r="I3671" t="e">
        <f ca="1">IF(tblAEX[[#This Row],[Close]]=MaxClose,tblAEX[[#This Row],[Close]],NA())</f>
        <v>#N/A</v>
      </c>
    </row>
    <row r="3672" spans="1:9" x14ac:dyDescent="0.25">
      <c r="A3672" s="1">
        <v>41771</v>
      </c>
      <c r="B3672">
        <v>402.4</v>
      </c>
      <c r="C3672">
        <v>404.34</v>
      </c>
      <c r="D3672">
        <v>401.51</v>
      </c>
      <c r="E3672">
        <v>403.78</v>
      </c>
      <c r="F3672" t="e">
        <f>IF(tblAEX[[#This Row],[Datum]]&lt;=INDEX(tblRecessie[Eind],MATCH(tblAEX[[#This Row],[Datum]],tblRecessie[Start])),1,NA())</f>
        <v>#N/A</v>
      </c>
      <c r="G3672" s="3">
        <f>tblAEX[[#This Row],[Close]]/INDEX(tblAEX[Close],MATCH(EDATE(tblAEX[[#This Row],[Datum]],-12),tblAEX[Datum]))-1</f>
        <v>0.1179776836392834</v>
      </c>
      <c r="H3672" t="e">
        <f ca="1">IF(tblAEX[[#This Row],[Close]]=MinClose,tblAEX[[#This Row],[Close]],NA())</f>
        <v>#N/A</v>
      </c>
      <c r="I3672" t="e">
        <f ca="1">IF(tblAEX[[#This Row],[Close]]=MaxClose,tblAEX[[#This Row],[Close]],NA())</f>
        <v>#N/A</v>
      </c>
    </row>
    <row r="3673" spans="1:9" x14ac:dyDescent="0.25">
      <c r="A3673" s="1">
        <v>41772</v>
      </c>
      <c r="B3673">
        <v>405.28</v>
      </c>
      <c r="C3673">
        <v>405.4</v>
      </c>
      <c r="D3673">
        <v>404.06</v>
      </c>
      <c r="E3673">
        <v>404.65</v>
      </c>
      <c r="F3673" t="e">
        <f>IF(tblAEX[[#This Row],[Datum]]&lt;=INDEX(tblRecessie[Eind],MATCH(tblAEX[[#This Row],[Datum]],tblRecessie[Start])),1,NA())</f>
        <v>#N/A</v>
      </c>
      <c r="G3673" s="3">
        <f>tblAEX[[#This Row],[Close]]/INDEX(tblAEX[Close],MATCH(EDATE(tblAEX[[#This Row],[Datum]],-12),tblAEX[Datum]))-1</f>
        <v>0.12054164820558255</v>
      </c>
      <c r="H3673" t="e">
        <f ca="1">IF(tblAEX[[#This Row],[Close]]=MinClose,tblAEX[[#This Row],[Close]],NA())</f>
        <v>#N/A</v>
      </c>
      <c r="I3673" t="e">
        <f ca="1">IF(tblAEX[[#This Row],[Close]]=MaxClose,tblAEX[[#This Row],[Close]],NA())</f>
        <v>#N/A</v>
      </c>
    </row>
    <row r="3674" spans="1:9" x14ac:dyDescent="0.25">
      <c r="A3674" s="1">
        <v>41773</v>
      </c>
      <c r="B3674">
        <v>404.46</v>
      </c>
      <c r="C3674">
        <v>404.46</v>
      </c>
      <c r="D3674">
        <v>402.75</v>
      </c>
      <c r="E3674">
        <v>403.33</v>
      </c>
      <c r="F3674" t="e">
        <f>IF(tblAEX[[#This Row],[Datum]]&lt;=INDEX(tblRecessie[Eind],MATCH(tblAEX[[#This Row],[Datum]],tblRecessie[Start])),1,NA())</f>
        <v>#N/A</v>
      </c>
      <c r="G3674" s="3">
        <f>tblAEX[[#This Row],[Close]]/INDEX(tblAEX[Close],MATCH(EDATE(tblAEX[[#This Row],[Datum]],-12),tblAEX[Datum]))-1</f>
        <v>0.1089939233962991</v>
      </c>
      <c r="H3674" t="e">
        <f ca="1">IF(tblAEX[[#This Row],[Close]]=MinClose,tblAEX[[#This Row],[Close]],NA())</f>
        <v>#N/A</v>
      </c>
      <c r="I3674" t="e">
        <f ca="1">IF(tblAEX[[#This Row],[Close]]=MaxClose,tblAEX[[#This Row],[Close]],NA())</f>
        <v>#N/A</v>
      </c>
    </row>
    <row r="3675" spans="1:9" x14ac:dyDescent="0.25">
      <c r="A3675" s="1">
        <v>41774</v>
      </c>
      <c r="B3675">
        <v>403.03</v>
      </c>
      <c r="C3675">
        <v>404.89</v>
      </c>
      <c r="D3675">
        <v>399.07</v>
      </c>
      <c r="E3675">
        <v>400.25</v>
      </c>
      <c r="F3675" t="e">
        <f>IF(tblAEX[[#This Row],[Datum]]&lt;=INDEX(tblRecessie[Eind],MATCH(tblAEX[[#This Row],[Datum]],tblRecessie[Start])),1,NA())</f>
        <v>#N/A</v>
      </c>
      <c r="G3675" s="3">
        <f>tblAEX[[#This Row],[Close]]/INDEX(tblAEX[Close],MATCH(EDATE(tblAEX[[#This Row],[Datum]],-12),tblAEX[Datum]))-1</f>
        <v>9.3370120468762918E-2</v>
      </c>
      <c r="H3675" t="e">
        <f ca="1">IF(tblAEX[[#This Row],[Close]]=MinClose,tblAEX[[#This Row],[Close]],NA())</f>
        <v>#N/A</v>
      </c>
      <c r="I3675" t="e">
        <f ca="1">IF(tblAEX[[#This Row],[Close]]=MaxClose,tblAEX[[#This Row],[Close]],NA())</f>
        <v>#N/A</v>
      </c>
    </row>
    <row r="3676" spans="1:9" x14ac:dyDescent="0.25">
      <c r="A3676" s="1">
        <v>41775</v>
      </c>
      <c r="B3676">
        <v>400.26</v>
      </c>
      <c r="C3676">
        <v>400.93</v>
      </c>
      <c r="D3676">
        <v>397.71</v>
      </c>
      <c r="E3676">
        <v>399.56</v>
      </c>
      <c r="F3676" t="e">
        <f>IF(tblAEX[[#This Row],[Datum]]&lt;=INDEX(tblRecessie[Eind],MATCH(tblAEX[[#This Row],[Datum]],tblRecessie[Start])),1,NA())</f>
        <v>#N/A</v>
      </c>
      <c r="G3676" s="3">
        <f>tblAEX[[#This Row],[Close]]/INDEX(tblAEX[Close],MATCH(EDATE(tblAEX[[#This Row],[Datum]],-12),tblAEX[Datum]))-1</f>
        <v>9.3576374633932646E-2</v>
      </c>
      <c r="H3676" t="e">
        <f ca="1">IF(tblAEX[[#This Row],[Close]]=MinClose,tblAEX[[#This Row],[Close]],NA())</f>
        <v>#N/A</v>
      </c>
      <c r="I3676" t="e">
        <f ca="1">IF(tblAEX[[#This Row],[Close]]=MaxClose,tblAEX[[#This Row],[Close]],NA())</f>
        <v>#N/A</v>
      </c>
    </row>
    <row r="3677" spans="1:9" x14ac:dyDescent="0.25">
      <c r="A3677" s="1">
        <v>41778</v>
      </c>
      <c r="B3677">
        <v>399.37</v>
      </c>
      <c r="C3677">
        <v>401.28</v>
      </c>
      <c r="D3677">
        <v>397.94</v>
      </c>
      <c r="E3677">
        <v>401.04</v>
      </c>
      <c r="F3677" t="e">
        <f>IF(tblAEX[[#This Row],[Datum]]&lt;=INDEX(tblRecessie[Eind],MATCH(tblAEX[[#This Row],[Datum]],tblRecessie[Start])),1,NA())</f>
        <v>#N/A</v>
      </c>
      <c r="G3677" s="3">
        <f>tblAEX[[#This Row],[Close]]/INDEX(tblAEX[Close],MATCH(EDATE(tblAEX[[#This Row],[Datum]],-12),tblAEX[Datum]))-1</f>
        <v>8.9545750923712308E-2</v>
      </c>
      <c r="H3677" t="e">
        <f ca="1">IF(tblAEX[[#This Row],[Close]]=MinClose,tblAEX[[#This Row],[Close]],NA())</f>
        <v>#N/A</v>
      </c>
      <c r="I3677" t="e">
        <f ca="1">IF(tblAEX[[#This Row],[Close]]=MaxClose,tblAEX[[#This Row],[Close]],NA())</f>
        <v>#N/A</v>
      </c>
    </row>
    <row r="3678" spans="1:9" x14ac:dyDescent="0.25">
      <c r="A3678" s="1">
        <v>41779</v>
      </c>
      <c r="B3678">
        <v>401.11</v>
      </c>
      <c r="C3678">
        <v>402.05</v>
      </c>
      <c r="D3678">
        <v>399.57</v>
      </c>
      <c r="E3678">
        <v>400.8</v>
      </c>
      <c r="F3678" t="e">
        <f>IF(tblAEX[[#This Row],[Datum]]&lt;=INDEX(tblRecessie[Eind],MATCH(tblAEX[[#This Row],[Datum]],tblRecessie[Start])),1,NA())</f>
        <v>#N/A</v>
      </c>
      <c r="G3678" s="3">
        <f>tblAEX[[#This Row],[Close]]/INDEX(tblAEX[Close],MATCH(EDATE(tblAEX[[#This Row],[Datum]],-12),tblAEX[Datum]))-1</f>
        <v>8.3331080898451093E-2</v>
      </c>
      <c r="H3678" t="e">
        <f ca="1">IF(tblAEX[[#This Row],[Close]]=MinClose,tblAEX[[#This Row],[Close]],NA())</f>
        <v>#N/A</v>
      </c>
      <c r="I3678" t="e">
        <f ca="1">IF(tblAEX[[#This Row],[Close]]=MaxClose,tblAEX[[#This Row],[Close]],NA())</f>
        <v>#N/A</v>
      </c>
    </row>
    <row r="3679" spans="1:9" x14ac:dyDescent="0.25">
      <c r="A3679" s="1">
        <v>41780</v>
      </c>
      <c r="B3679">
        <v>400.04</v>
      </c>
      <c r="C3679">
        <v>403.27</v>
      </c>
      <c r="D3679">
        <v>398.9</v>
      </c>
      <c r="E3679">
        <v>402.9</v>
      </c>
      <c r="F3679" t="e">
        <f>IF(tblAEX[[#This Row],[Datum]]&lt;=INDEX(tblRecessie[Eind],MATCH(tblAEX[[#This Row],[Datum]],tblRecessie[Start])),1,NA())</f>
        <v>#N/A</v>
      </c>
      <c r="G3679" s="3">
        <f>tblAEX[[#This Row],[Close]]/INDEX(tblAEX[Close],MATCH(EDATE(tblAEX[[#This Row],[Datum]],-12),tblAEX[Datum]))-1</f>
        <v>8.7625526401036602E-2</v>
      </c>
      <c r="H3679" t="e">
        <f ca="1">IF(tblAEX[[#This Row],[Close]]=MinClose,tblAEX[[#This Row],[Close]],NA())</f>
        <v>#N/A</v>
      </c>
      <c r="I3679" t="e">
        <f ca="1">IF(tblAEX[[#This Row],[Close]]=MaxClose,tblAEX[[#This Row],[Close]],NA())</f>
        <v>#N/A</v>
      </c>
    </row>
    <row r="3680" spans="1:9" x14ac:dyDescent="0.25">
      <c r="A3680" s="1">
        <v>41781</v>
      </c>
      <c r="B3680">
        <v>405.21</v>
      </c>
      <c r="C3680">
        <v>405.21</v>
      </c>
      <c r="D3680">
        <v>403.03</v>
      </c>
      <c r="E3680">
        <v>404.14</v>
      </c>
      <c r="F3680" t="e">
        <f>IF(tblAEX[[#This Row],[Datum]]&lt;=INDEX(tblRecessie[Eind],MATCH(tblAEX[[#This Row],[Datum]],tblRecessie[Start])),1,NA())</f>
        <v>#N/A</v>
      </c>
      <c r="G3680" s="3">
        <f>tblAEX[[#This Row],[Close]]/INDEX(tblAEX[Close],MATCH(EDATE(tblAEX[[#This Row],[Datum]],-12),tblAEX[Datum]))-1</f>
        <v>8.6076697750665065E-2</v>
      </c>
      <c r="H3680" t="e">
        <f ca="1">IF(tblAEX[[#This Row],[Close]]=MinClose,tblAEX[[#This Row],[Close]],NA())</f>
        <v>#N/A</v>
      </c>
      <c r="I3680" t="e">
        <f ca="1">IF(tblAEX[[#This Row],[Close]]=MaxClose,tblAEX[[#This Row],[Close]],NA())</f>
        <v>#N/A</v>
      </c>
    </row>
    <row r="3681" spans="1:9" x14ac:dyDescent="0.25">
      <c r="A3681" s="1">
        <v>41782</v>
      </c>
      <c r="B3681">
        <v>404.22</v>
      </c>
      <c r="C3681">
        <v>405.59</v>
      </c>
      <c r="D3681">
        <v>403.54</v>
      </c>
      <c r="E3681">
        <v>405.14</v>
      </c>
      <c r="F3681" t="e">
        <f>IF(tblAEX[[#This Row],[Datum]]&lt;=INDEX(tblRecessie[Eind],MATCH(tblAEX[[#This Row],[Datum]],tblRecessie[Start])),1,NA())</f>
        <v>#N/A</v>
      </c>
      <c r="G3681" s="3">
        <f>tblAEX[[#This Row],[Close]]/INDEX(tblAEX[Close],MATCH(EDATE(tblAEX[[#This Row],[Datum]],-12),tblAEX[Datum]))-1</f>
        <v>0.1093039811620391</v>
      </c>
      <c r="H3681" t="e">
        <f ca="1">IF(tblAEX[[#This Row],[Close]]=MinClose,tblAEX[[#This Row],[Close]],NA())</f>
        <v>#N/A</v>
      </c>
      <c r="I3681" t="e">
        <f ca="1">IF(tblAEX[[#This Row],[Close]]=MaxClose,tblAEX[[#This Row],[Close]],NA())</f>
        <v>#N/A</v>
      </c>
    </row>
    <row r="3682" spans="1:9" x14ac:dyDescent="0.25">
      <c r="A3682" s="1">
        <v>41785</v>
      </c>
      <c r="B3682">
        <v>406.1</v>
      </c>
      <c r="C3682">
        <v>407.1</v>
      </c>
      <c r="D3682">
        <v>405.82</v>
      </c>
      <c r="E3682">
        <v>406.88</v>
      </c>
      <c r="F3682" t="e">
        <f>IF(tblAEX[[#This Row],[Datum]]&lt;=INDEX(tblRecessie[Eind],MATCH(tblAEX[[#This Row],[Datum]],tblRecessie[Start])),1,NA())</f>
        <v>#N/A</v>
      </c>
      <c r="G3682" s="3">
        <f>tblAEX[[#This Row],[Close]]/INDEX(tblAEX[Close],MATCH(EDATE(tblAEX[[#This Row],[Datum]],-12),tblAEX[Datum]))-1</f>
        <v>0.11587088281271418</v>
      </c>
      <c r="H3682" t="e">
        <f ca="1">IF(tblAEX[[#This Row],[Close]]=MinClose,tblAEX[[#This Row],[Close]],NA())</f>
        <v>#N/A</v>
      </c>
      <c r="I3682" t="e">
        <f ca="1">IF(tblAEX[[#This Row],[Close]]=MaxClose,tblAEX[[#This Row],[Close]],NA())</f>
        <v>#N/A</v>
      </c>
    </row>
    <row r="3683" spans="1:9" x14ac:dyDescent="0.25">
      <c r="A3683" s="1">
        <v>41786</v>
      </c>
      <c r="B3683">
        <v>406.7</v>
      </c>
      <c r="C3683">
        <v>407.76</v>
      </c>
      <c r="D3683">
        <v>406.43</v>
      </c>
      <c r="E3683">
        <v>406.81</v>
      </c>
      <c r="F3683" t="e">
        <f>IF(tblAEX[[#This Row],[Datum]]&lt;=INDEX(tblRecessie[Eind],MATCH(tblAEX[[#This Row],[Datum]],tblRecessie[Start])),1,NA())</f>
        <v>#N/A</v>
      </c>
      <c r="G3683" s="3">
        <f>tblAEX[[#This Row],[Close]]/INDEX(tblAEX[Close],MATCH(EDATE(tblAEX[[#This Row],[Datum]],-12),tblAEX[Datum]))-1</f>
        <v>0.10980467044958542</v>
      </c>
      <c r="H3683" t="e">
        <f ca="1">IF(tblAEX[[#This Row],[Close]]=MinClose,tblAEX[[#This Row],[Close]],NA())</f>
        <v>#N/A</v>
      </c>
      <c r="I3683" t="e">
        <f ca="1">IF(tblAEX[[#This Row],[Close]]=MaxClose,tblAEX[[#This Row],[Close]],NA())</f>
        <v>#N/A</v>
      </c>
    </row>
    <row r="3684" spans="1:9" x14ac:dyDescent="0.25">
      <c r="A3684" s="1">
        <v>41787</v>
      </c>
      <c r="B3684">
        <v>405.95</v>
      </c>
      <c r="C3684">
        <v>406.15</v>
      </c>
      <c r="D3684">
        <v>404.61</v>
      </c>
      <c r="E3684">
        <v>405.94</v>
      </c>
      <c r="F3684" t="e">
        <f>IF(tblAEX[[#This Row],[Datum]]&lt;=INDEX(tblRecessie[Eind],MATCH(tblAEX[[#This Row],[Datum]],tblRecessie[Start])),1,NA())</f>
        <v>#N/A</v>
      </c>
      <c r="G3684" s="3">
        <f>tblAEX[[#This Row],[Close]]/INDEX(tblAEX[Close],MATCH(EDATE(tblAEX[[#This Row],[Datum]],-12),tblAEX[Datum]))-1</f>
        <v>9.2705248990578637E-2</v>
      </c>
      <c r="H3684" t="e">
        <f ca="1">IF(tblAEX[[#This Row],[Close]]=MinClose,tblAEX[[#This Row],[Close]],NA())</f>
        <v>#N/A</v>
      </c>
      <c r="I3684" t="e">
        <f ca="1">IF(tblAEX[[#This Row],[Close]]=MaxClose,tblAEX[[#This Row],[Close]],NA())</f>
        <v>#N/A</v>
      </c>
    </row>
    <row r="3685" spans="1:9" x14ac:dyDescent="0.25">
      <c r="A3685" s="1">
        <v>41788</v>
      </c>
      <c r="B3685">
        <v>405.39</v>
      </c>
      <c r="C3685">
        <v>407.74</v>
      </c>
      <c r="D3685">
        <v>405.39</v>
      </c>
      <c r="E3685">
        <v>407.44</v>
      </c>
      <c r="F3685" t="e">
        <f>IF(tblAEX[[#This Row],[Datum]]&lt;=INDEX(tblRecessie[Eind],MATCH(tblAEX[[#This Row],[Datum]],tblRecessie[Start])),1,NA())</f>
        <v>#N/A</v>
      </c>
      <c r="G3685" s="3">
        <f>tblAEX[[#This Row],[Close]]/INDEX(tblAEX[Close],MATCH(EDATE(tblAEX[[#This Row],[Datum]],-12),tblAEX[Datum]))-1</f>
        <v>0.11246416382252566</v>
      </c>
      <c r="H3685" t="e">
        <f ca="1">IF(tblAEX[[#This Row],[Close]]=MinClose,tblAEX[[#This Row],[Close]],NA())</f>
        <v>#N/A</v>
      </c>
      <c r="I3685" t="e">
        <f ca="1">IF(tblAEX[[#This Row],[Close]]=MaxClose,tblAEX[[#This Row],[Close]],NA())</f>
        <v>#N/A</v>
      </c>
    </row>
    <row r="3686" spans="1:9" x14ac:dyDescent="0.25">
      <c r="A3686" s="1">
        <v>41789</v>
      </c>
      <c r="B3686">
        <v>407.51</v>
      </c>
      <c r="C3686">
        <v>408.34</v>
      </c>
      <c r="D3686">
        <v>406.59</v>
      </c>
      <c r="E3686">
        <v>407.21</v>
      </c>
      <c r="F3686" t="e">
        <f>IF(tblAEX[[#This Row],[Datum]]&lt;=INDEX(tblRecessie[Eind],MATCH(tblAEX[[#This Row],[Datum]],tblRecessie[Start])),1,NA())</f>
        <v>#N/A</v>
      </c>
      <c r="G3686" s="3">
        <f>tblAEX[[#This Row],[Close]]/INDEX(tblAEX[Close],MATCH(EDATE(tblAEX[[#This Row],[Datum]],-12),tblAEX[Datum]))-1</f>
        <v>0.10748184612037304</v>
      </c>
      <c r="H3686" t="e">
        <f ca="1">IF(tblAEX[[#This Row],[Close]]=MinClose,tblAEX[[#This Row],[Close]],NA())</f>
        <v>#N/A</v>
      </c>
      <c r="I3686" t="e">
        <f ca="1">IF(tblAEX[[#This Row],[Close]]=MaxClose,tblAEX[[#This Row],[Close]],NA())</f>
        <v>#N/A</v>
      </c>
    </row>
    <row r="3687" spans="1:9" x14ac:dyDescent="0.25">
      <c r="A3687" s="1">
        <v>41792</v>
      </c>
      <c r="B3687">
        <v>408.6</v>
      </c>
      <c r="C3687">
        <v>409.29</v>
      </c>
      <c r="D3687">
        <v>407.8</v>
      </c>
      <c r="E3687">
        <v>408.77</v>
      </c>
      <c r="F3687" t="e">
        <f>IF(tblAEX[[#This Row],[Datum]]&lt;=INDEX(tblRecessie[Eind],MATCH(tblAEX[[#This Row],[Datum]],tblRecessie[Start])),1,NA())</f>
        <v>#N/A</v>
      </c>
      <c r="G3687" s="3">
        <f>tblAEX[[#This Row],[Close]]/INDEX(tblAEX[Close],MATCH(EDATE(tblAEX[[#This Row],[Datum]],-12),tblAEX[Datum]))-1</f>
        <v>0.12491056194617212</v>
      </c>
      <c r="H3687" t="e">
        <f ca="1">IF(tblAEX[[#This Row],[Close]]=MinClose,tblAEX[[#This Row],[Close]],NA())</f>
        <v>#N/A</v>
      </c>
      <c r="I3687" t="e">
        <f ca="1">IF(tblAEX[[#This Row],[Close]]=MaxClose,tblAEX[[#This Row],[Close]],NA())</f>
        <v>#N/A</v>
      </c>
    </row>
    <row r="3688" spans="1:9" x14ac:dyDescent="0.25">
      <c r="A3688" s="1">
        <v>41793</v>
      </c>
      <c r="B3688">
        <v>408.88</v>
      </c>
      <c r="C3688">
        <v>408.95</v>
      </c>
      <c r="D3688">
        <v>407.36</v>
      </c>
      <c r="E3688">
        <v>408.61</v>
      </c>
      <c r="F3688" t="e">
        <f>IF(tblAEX[[#This Row],[Datum]]&lt;=INDEX(tblRecessie[Eind],MATCH(tblAEX[[#This Row],[Datum]],tblRecessie[Start])),1,NA())</f>
        <v>#N/A</v>
      </c>
      <c r="G3688" s="3">
        <f>tblAEX[[#This Row],[Close]]/INDEX(tblAEX[Close],MATCH(EDATE(tblAEX[[#This Row],[Datum]],-12),tblAEX[Datum]))-1</f>
        <v>0.13166422023430369</v>
      </c>
      <c r="H3688" t="e">
        <f ca="1">IF(tblAEX[[#This Row],[Close]]=MinClose,tblAEX[[#This Row],[Close]],NA())</f>
        <v>#N/A</v>
      </c>
      <c r="I3688" t="e">
        <f ca="1">IF(tblAEX[[#This Row],[Close]]=MaxClose,tblAEX[[#This Row],[Close]],NA())</f>
        <v>#N/A</v>
      </c>
    </row>
    <row r="3689" spans="1:9" x14ac:dyDescent="0.25">
      <c r="A3689" s="1">
        <v>41794</v>
      </c>
      <c r="B3689">
        <v>407.75</v>
      </c>
      <c r="C3689">
        <v>408.85</v>
      </c>
      <c r="D3689">
        <v>406.5</v>
      </c>
      <c r="E3689">
        <v>408.07</v>
      </c>
      <c r="F3689" t="e">
        <f>IF(tblAEX[[#This Row],[Datum]]&lt;=INDEX(tblRecessie[Eind],MATCH(tblAEX[[#This Row],[Datum]],tblRecessie[Start])),1,NA())</f>
        <v>#N/A</v>
      </c>
      <c r="G3689" s="3">
        <f>tblAEX[[#This Row],[Close]]/INDEX(tblAEX[Close],MATCH(EDATE(tblAEX[[#This Row],[Datum]],-12),tblAEX[Datum]))-1</f>
        <v>0.13220686976305407</v>
      </c>
      <c r="H3689" t="e">
        <f ca="1">IF(tblAEX[[#This Row],[Close]]=MinClose,tblAEX[[#This Row],[Close]],NA())</f>
        <v>#N/A</v>
      </c>
      <c r="I3689" t="e">
        <f ca="1">IF(tblAEX[[#This Row],[Close]]=MaxClose,tblAEX[[#This Row],[Close]],NA())</f>
        <v>#N/A</v>
      </c>
    </row>
    <row r="3690" spans="1:9" x14ac:dyDescent="0.25">
      <c r="A3690" s="1">
        <v>41795</v>
      </c>
      <c r="B3690">
        <v>408.06</v>
      </c>
      <c r="C3690">
        <v>413.29</v>
      </c>
      <c r="D3690">
        <v>406.59</v>
      </c>
      <c r="E3690">
        <v>410.97</v>
      </c>
      <c r="F3690" t="e">
        <f>IF(tblAEX[[#This Row],[Datum]]&lt;=INDEX(tblRecessie[Eind],MATCH(tblAEX[[#This Row],[Datum]],tblRecessie[Start])),1,NA())</f>
        <v>#N/A</v>
      </c>
      <c r="G3690" s="3">
        <f>tblAEX[[#This Row],[Close]]/INDEX(tblAEX[Close],MATCH(EDATE(tblAEX[[#This Row],[Datum]],-12),tblAEX[Datum]))-1</f>
        <v>0.16402311221888644</v>
      </c>
      <c r="H3690" t="e">
        <f ca="1">IF(tblAEX[[#This Row],[Close]]=MinClose,tblAEX[[#This Row],[Close]],NA())</f>
        <v>#N/A</v>
      </c>
      <c r="I3690" t="e">
        <f ca="1">IF(tblAEX[[#This Row],[Close]]=MaxClose,tblAEX[[#This Row],[Close]],NA())</f>
        <v>#N/A</v>
      </c>
    </row>
    <row r="3691" spans="1:9" x14ac:dyDescent="0.25">
      <c r="A3691" s="1">
        <v>41796</v>
      </c>
      <c r="B3691">
        <v>411.46</v>
      </c>
      <c r="C3691">
        <v>413.49</v>
      </c>
      <c r="D3691">
        <v>411.04</v>
      </c>
      <c r="E3691">
        <v>413.26</v>
      </c>
      <c r="F3691" t="e">
        <f>IF(tblAEX[[#This Row],[Datum]]&lt;=INDEX(tblRecessie[Eind],MATCH(tblAEX[[#This Row],[Datum]],tblRecessie[Start])),1,NA())</f>
        <v>#N/A</v>
      </c>
      <c r="G3691" s="3">
        <f>tblAEX[[#This Row],[Close]]/INDEX(tblAEX[Close],MATCH(EDATE(tblAEX[[#This Row],[Datum]],-12),tblAEX[Datum]))-1</f>
        <v>0.18216145088391777</v>
      </c>
      <c r="H3691" t="e">
        <f ca="1">IF(tblAEX[[#This Row],[Close]]=MinClose,tblAEX[[#This Row],[Close]],NA())</f>
        <v>#N/A</v>
      </c>
      <c r="I3691" t="e">
        <f ca="1">IF(tblAEX[[#This Row],[Close]]=MaxClose,tblAEX[[#This Row],[Close]],NA())</f>
        <v>#N/A</v>
      </c>
    </row>
    <row r="3692" spans="1:9" x14ac:dyDescent="0.25">
      <c r="A3692" s="1">
        <v>41799</v>
      </c>
      <c r="B3692">
        <v>413.81</v>
      </c>
      <c r="C3692">
        <v>415.46</v>
      </c>
      <c r="D3692">
        <v>413.77</v>
      </c>
      <c r="E3692">
        <v>415.46</v>
      </c>
      <c r="F3692" t="e">
        <f>IF(tblAEX[[#This Row],[Datum]]&lt;=INDEX(tblRecessie[Eind],MATCH(tblAEX[[#This Row],[Datum]],tblRecessie[Start])),1,NA())</f>
        <v>#N/A</v>
      </c>
      <c r="G3692" s="3">
        <f>tblAEX[[#This Row],[Close]]/INDEX(tblAEX[Close],MATCH(EDATE(tblAEX[[#This Row],[Datum]],-12),tblAEX[Datum]))-1</f>
        <v>0.17797499220278423</v>
      </c>
      <c r="H3692" t="e">
        <f ca="1">IF(tblAEX[[#This Row],[Close]]=MinClose,tblAEX[[#This Row],[Close]],NA())</f>
        <v>#N/A</v>
      </c>
      <c r="I3692" t="e">
        <f ca="1">IF(tblAEX[[#This Row],[Close]]=MaxClose,tblAEX[[#This Row],[Close]],NA())</f>
        <v>#N/A</v>
      </c>
    </row>
    <row r="3693" spans="1:9" x14ac:dyDescent="0.25">
      <c r="A3693" s="1">
        <v>41800</v>
      </c>
      <c r="B3693">
        <v>414.94</v>
      </c>
      <c r="C3693">
        <v>415.86</v>
      </c>
      <c r="D3693">
        <v>414.59</v>
      </c>
      <c r="E3693">
        <v>415.86</v>
      </c>
      <c r="F3693" t="e">
        <f>IF(tblAEX[[#This Row],[Datum]]&lt;=INDEX(tblRecessie[Eind],MATCH(tblAEX[[#This Row],[Datum]],tblRecessie[Start])),1,NA())</f>
        <v>#N/A</v>
      </c>
      <c r="G3693" s="3">
        <f>tblAEX[[#This Row],[Close]]/INDEX(tblAEX[Close],MATCH(EDATE(tblAEX[[#This Row],[Datum]],-12),tblAEX[Datum]))-1</f>
        <v>0.17854106444482221</v>
      </c>
      <c r="H3693" t="e">
        <f ca="1">IF(tblAEX[[#This Row],[Close]]=MinClose,tblAEX[[#This Row],[Close]],NA())</f>
        <v>#N/A</v>
      </c>
      <c r="I3693" t="e">
        <f ca="1">IF(tblAEX[[#This Row],[Close]]=MaxClose,tblAEX[[#This Row],[Close]],NA())</f>
        <v>#N/A</v>
      </c>
    </row>
    <row r="3694" spans="1:9" x14ac:dyDescent="0.25">
      <c r="A3694" s="1">
        <v>41801</v>
      </c>
      <c r="B3694">
        <v>415.13</v>
      </c>
      <c r="C3694">
        <v>415.52</v>
      </c>
      <c r="D3694">
        <v>412.69</v>
      </c>
      <c r="E3694">
        <v>414.45</v>
      </c>
      <c r="F3694" t="e">
        <f>IF(tblAEX[[#This Row],[Datum]]&lt;=INDEX(tblRecessie[Eind],MATCH(tblAEX[[#This Row],[Datum]],tblRecessie[Start])),1,NA())</f>
        <v>#N/A</v>
      </c>
      <c r="G3694" s="3">
        <f>tblAEX[[#This Row],[Close]]/INDEX(tblAEX[Close],MATCH(EDATE(tblAEX[[#This Row],[Datum]],-12),tblAEX[Datum]))-1</f>
        <v>0.18312874678846702</v>
      </c>
      <c r="H3694" t="e">
        <f ca="1">IF(tblAEX[[#This Row],[Close]]=MinClose,tblAEX[[#This Row],[Close]],NA())</f>
        <v>#N/A</v>
      </c>
      <c r="I3694" t="e">
        <f ca="1">IF(tblAEX[[#This Row],[Close]]=MaxClose,tblAEX[[#This Row],[Close]],NA())</f>
        <v>#N/A</v>
      </c>
    </row>
    <row r="3695" spans="1:9" x14ac:dyDescent="0.25">
      <c r="A3695" s="1">
        <v>41802</v>
      </c>
      <c r="B3695">
        <v>414.9</v>
      </c>
      <c r="C3695">
        <v>415.91</v>
      </c>
      <c r="D3695">
        <v>414.04</v>
      </c>
      <c r="E3695">
        <v>414.74</v>
      </c>
      <c r="F3695" t="e">
        <f>IF(tblAEX[[#This Row],[Datum]]&lt;=INDEX(tblRecessie[Eind],MATCH(tblAEX[[#This Row],[Datum]],tblRecessie[Start])),1,NA())</f>
        <v>#N/A</v>
      </c>
      <c r="G3695" s="3">
        <f>tblAEX[[#This Row],[Close]]/INDEX(tblAEX[Close],MATCH(EDATE(tblAEX[[#This Row],[Datum]],-12),tblAEX[Datum]))-1</f>
        <v>0.19287850897376901</v>
      </c>
      <c r="H3695" t="e">
        <f ca="1">IF(tblAEX[[#This Row],[Close]]=MinClose,tblAEX[[#This Row],[Close]],NA())</f>
        <v>#N/A</v>
      </c>
      <c r="I3695" t="e">
        <f ca="1">IF(tblAEX[[#This Row],[Close]]=MaxClose,tblAEX[[#This Row],[Close]],NA())</f>
        <v>#N/A</v>
      </c>
    </row>
    <row r="3696" spans="1:9" x14ac:dyDescent="0.25">
      <c r="A3696" s="1">
        <v>41803</v>
      </c>
      <c r="B3696">
        <v>414.77</v>
      </c>
      <c r="C3696">
        <v>414.96</v>
      </c>
      <c r="D3696">
        <v>412.25</v>
      </c>
      <c r="E3696">
        <v>414.05</v>
      </c>
      <c r="F3696" t="e">
        <f>IF(tblAEX[[#This Row],[Datum]]&lt;=INDEX(tblRecessie[Eind],MATCH(tblAEX[[#This Row],[Datum]],tblRecessie[Start])),1,NA())</f>
        <v>#N/A</v>
      </c>
      <c r="G3696" s="3">
        <f>tblAEX[[#This Row],[Close]]/INDEX(tblAEX[Close],MATCH(EDATE(tblAEX[[#This Row],[Datum]],-12),tblAEX[Datum]))-1</f>
        <v>0.19243728940471727</v>
      </c>
      <c r="H3696" t="e">
        <f ca="1">IF(tblAEX[[#This Row],[Close]]=MinClose,tblAEX[[#This Row],[Close]],NA())</f>
        <v>#N/A</v>
      </c>
      <c r="I3696" t="e">
        <f ca="1">IF(tblAEX[[#This Row],[Close]]=MaxClose,tblAEX[[#This Row],[Close]],NA())</f>
        <v>#N/A</v>
      </c>
    </row>
    <row r="3697" spans="1:9" x14ac:dyDescent="0.25">
      <c r="A3697" s="1">
        <v>41806</v>
      </c>
      <c r="B3697">
        <v>413.18</v>
      </c>
      <c r="C3697">
        <v>414.11</v>
      </c>
      <c r="D3697">
        <v>412.24</v>
      </c>
      <c r="E3697">
        <v>412.54</v>
      </c>
      <c r="F3697" t="e">
        <f>IF(tblAEX[[#This Row],[Datum]]&lt;=INDEX(tblRecessie[Eind],MATCH(tblAEX[[#This Row],[Datum]],tblRecessie[Start])),1,NA())</f>
        <v>#N/A</v>
      </c>
      <c r="G3697" s="3">
        <f>tblAEX[[#This Row],[Close]]/INDEX(tblAEX[Close],MATCH(EDATE(tblAEX[[#This Row],[Datum]],-12),tblAEX[Datum]))-1</f>
        <v>0.18552790390252305</v>
      </c>
      <c r="H3697" t="e">
        <f ca="1">IF(tblAEX[[#This Row],[Close]]=MinClose,tblAEX[[#This Row],[Close]],NA())</f>
        <v>#N/A</v>
      </c>
      <c r="I3697" t="e">
        <f ca="1">IF(tblAEX[[#This Row],[Close]]=MaxClose,tblAEX[[#This Row],[Close]],NA())</f>
        <v>#N/A</v>
      </c>
    </row>
    <row r="3698" spans="1:9" x14ac:dyDescent="0.25">
      <c r="A3698" s="1">
        <v>41807</v>
      </c>
      <c r="B3698">
        <v>414.35</v>
      </c>
      <c r="C3698">
        <v>414.83</v>
      </c>
      <c r="D3698">
        <v>412.88</v>
      </c>
      <c r="E3698">
        <v>414.58</v>
      </c>
      <c r="F3698" t="e">
        <f>IF(tblAEX[[#This Row],[Datum]]&lt;=INDEX(tblRecessie[Eind],MATCH(tblAEX[[#This Row],[Datum]],tblRecessie[Start])),1,NA())</f>
        <v>#N/A</v>
      </c>
      <c r="G3698" s="3">
        <f>tblAEX[[#This Row],[Close]]/INDEX(tblAEX[Close],MATCH(EDATE(tblAEX[[#This Row],[Datum]],-12),tblAEX[Datum]))-1</f>
        <v>0.18177931073800635</v>
      </c>
      <c r="H3698" t="e">
        <f ca="1">IF(tblAEX[[#This Row],[Close]]=MinClose,tblAEX[[#This Row],[Close]],NA())</f>
        <v>#N/A</v>
      </c>
      <c r="I3698" t="e">
        <f ca="1">IF(tblAEX[[#This Row],[Close]]=MaxClose,tblAEX[[#This Row],[Close]],NA())</f>
        <v>#N/A</v>
      </c>
    </row>
    <row r="3699" spans="1:9" x14ac:dyDescent="0.25">
      <c r="A3699" s="1">
        <v>41808</v>
      </c>
      <c r="B3699">
        <v>415.22</v>
      </c>
      <c r="C3699">
        <v>416.77</v>
      </c>
      <c r="D3699">
        <v>414.93</v>
      </c>
      <c r="E3699">
        <v>415.48</v>
      </c>
      <c r="F3699" t="e">
        <f>IF(tblAEX[[#This Row],[Datum]]&lt;=INDEX(tblRecessie[Eind],MATCH(tblAEX[[#This Row],[Datum]],tblRecessie[Start])),1,NA())</f>
        <v>#N/A</v>
      </c>
      <c r="G3699" s="3">
        <f>tblAEX[[#This Row],[Close]]/INDEX(tblAEX[Close],MATCH(EDATE(tblAEX[[#This Row],[Datum]],-12),tblAEX[Datum]))-1</f>
        <v>0.1834002677376172</v>
      </c>
      <c r="H3699" t="e">
        <f ca="1">IF(tblAEX[[#This Row],[Close]]=MinClose,tblAEX[[#This Row],[Close]],NA())</f>
        <v>#N/A</v>
      </c>
      <c r="I3699" t="e">
        <f ca="1">IF(tblAEX[[#This Row],[Close]]=MaxClose,tblAEX[[#This Row],[Close]],NA())</f>
        <v>#N/A</v>
      </c>
    </row>
    <row r="3700" spans="1:9" x14ac:dyDescent="0.25">
      <c r="A3700" s="1">
        <v>41809</v>
      </c>
      <c r="B3700">
        <v>418.55</v>
      </c>
      <c r="C3700">
        <v>419.04</v>
      </c>
      <c r="D3700">
        <v>417.45</v>
      </c>
      <c r="E3700">
        <v>417.98</v>
      </c>
      <c r="F3700" t="e">
        <f>IF(tblAEX[[#This Row],[Datum]]&lt;=INDEX(tblRecessie[Eind],MATCH(tblAEX[[#This Row],[Datum]],tblRecessie[Start])),1,NA())</f>
        <v>#N/A</v>
      </c>
      <c r="G3700" s="3">
        <f>tblAEX[[#This Row],[Close]]/INDEX(tblAEX[Close],MATCH(EDATE(tblAEX[[#This Row],[Datum]],-12),tblAEX[Datum]))-1</f>
        <v>0.19055485929132976</v>
      </c>
      <c r="H3700" t="e">
        <f ca="1">IF(tblAEX[[#This Row],[Close]]=MinClose,tblAEX[[#This Row],[Close]],NA())</f>
        <v>#N/A</v>
      </c>
      <c r="I3700" t="e">
        <f ca="1">IF(tblAEX[[#This Row],[Close]]=MaxClose,tblAEX[[#This Row],[Close]],NA())</f>
        <v>#N/A</v>
      </c>
    </row>
    <row r="3701" spans="1:9" x14ac:dyDescent="0.25">
      <c r="A3701" s="1">
        <v>41810</v>
      </c>
      <c r="B3701">
        <v>417.65</v>
      </c>
      <c r="C3701">
        <v>419.57</v>
      </c>
      <c r="D3701">
        <v>417.14</v>
      </c>
      <c r="E3701">
        <v>417.9</v>
      </c>
      <c r="F3701" t="e">
        <f>IF(tblAEX[[#This Row],[Datum]]&lt;=INDEX(tblRecessie[Eind],MATCH(tblAEX[[#This Row],[Datum]],tblRecessie[Start])),1,NA())</f>
        <v>#N/A</v>
      </c>
      <c r="G3701" s="3">
        <f>tblAEX[[#This Row],[Close]]/INDEX(tblAEX[Close],MATCH(EDATE(tblAEX[[#This Row],[Datum]],-12),tblAEX[Datum]))-1</f>
        <v>0.22235872235872223</v>
      </c>
      <c r="H3701" t="e">
        <f ca="1">IF(tblAEX[[#This Row],[Close]]=MinClose,tblAEX[[#This Row],[Close]],NA())</f>
        <v>#N/A</v>
      </c>
      <c r="I3701" t="e">
        <f ca="1">IF(tblAEX[[#This Row],[Close]]=MaxClose,tblAEX[[#This Row],[Close]],NA())</f>
        <v>#N/A</v>
      </c>
    </row>
    <row r="3702" spans="1:9" x14ac:dyDescent="0.25">
      <c r="A3702" s="1">
        <v>41813</v>
      </c>
      <c r="B3702">
        <v>418.3</v>
      </c>
      <c r="C3702">
        <v>418.3</v>
      </c>
      <c r="D3702">
        <v>414.87</v>
      </c>
      <c r="E3702">
        <v>415.59</v>
      </c>
      <c r="F3702" t="e">
        <f>IF(tblAEX[[#This Row],[Datum]]&lt;=INDEX(tblRecessie[Eind],MATCH(tblAEX[[#This Row],[Datum]],tblRecessie[Start])),1,NA())</f>
        <v>#N/A</v>
      </c>
      <c r="G3702" s="3">
        <f>tblAEX[[#This Row],[Close]]/INDEX(tblAEX[Close],MATCH(EDATE(tblAEX[[#This Row],[Datum]],-12),tblAEX[Datum]))-1</f>
        <v>0.23086719582987802</v>
      </c>
      <c r="H3702" t="e">
        <f ca="1">IF(tblAEX[[#This Row],[Close]]=MinClose,tblAEX[[#This Row],[Close]],NA())</f>
        <v>#N/A</v>
      </c>
      <c r="I3702" t="e">
        <f ca="1">IF(tblAEX[[#This Row],[Close]]=MaxClose,tblAEX[[#This Row],[Close]],NA())</f>
        <v>#N/A</v>
      </c>
    </row>
    <row r="3703" spans="1:9" x14ac:dyDescent="0.25">
      <c r="A3703" s="1">
        <v>41814</v>
      </c>
      <c r="B3703">
        <v>416.83</v>
      </c>
      <c r="C3703">
        <v>416.97</v>
      </c>
      <c r="D3703">
        <v>414.74</v>
      </c>
      <c r="E3703">
        <v>415.78</v>
      </c>
      <c r="F3703" t="e">
        <f>IF(tblAEX[[#This Row],[Datum]]&lt;=INDEX(tblRecessie[Eind],MATCH(tblAEX[[#This Row],[Datum]],tblRecessie[Start])),1,NA())</f>
        <v>#N/A</v>
      </c>
      <c r="G3703" s="3">
        <f>tblAEX[[#This Row],[Close]]/INDEX(tblAEX[Close],MATCH(EDATE(tblAEX[[#This Row],[Datum]],-12),tblAEX[Datum]))-1</f>
        <v>0.25140707298720844</v>
      </c>
      <c r="H3703" t="e">
        <f ca="1">IF(tblAEX[[#This Row],[Close]]=MinClose,tblAEX[[#This Row],[Close]],NA())</f>
        <v>#N/A</v>
      </c>
      <c r="I3703" t="e">
        <f ca="1">IF(tblAEX[[#This Row],[Close]]=MaxClose,tblAEX[[#This Row],[Close]],NA())</f>
        <v>#N/A</v>
      </c>
    </row>
    <row r="3704" spans="1:9" x14ac:dyDescent="0.25">
      <c r="A3704" s="1">
        <v>41815</v>
      </c>
      <c r="B3704">
        <v>413.97</v>
      </c>
      <c r="C3704">
        <v>413.97</v>
      </c>
      <c r="D3704">
        <v>410.54</v>
      </c>
      <c r="E3704">
        <v>411.93</v>
      </c>
      <c r="F3704" t="e">
        <f>IF(tblAEX[[#This Row],[Datum]]&lt;=INDEX(tblRecessie[Eind],MATCH(tblAEX[[#This Row],[Datum]],tblRecessie[Start])),1,NA())</f>
        <v>#N/A</v>
      </c>
      <c r="G3704" s="3">
        <f>tblAEX[[#This Row],[Close]]/INDEX(tblAEX[Close],MATCH(EDATE(tblAEX[[#This Row],[Datum]],-12),tblAEX[Datum]))-1</f>
        <v>0.22817531305903405</v>
      </c>
      <c r="H3704" t="e">
        <f ca="1">IF(tblAEX[[#This Row],[Close]]=MinClose,tblAEX[[#This Row],[Close]],NA())</f>
        <v>#N/A</v>
      </c>
      <c r="I3704" t="e">
        <f ca="1">IF(tblAEX[[#This Row],[Close]]=MaxClose,tblAEX[[#This Row],[Close]],NA())</f>
        <v>#N/A</v>
      </c>
    </row>
    <row r="3705" spans="1:9" x14ac:dyDescent="0.25">
      <c r="A3705" s="1">
        <v>41816</v>
      </c>
      <c r="B3705">
        <v>412.7</v>
      </c>
      <c r="C3705">
        <v>412.74</v>
      </c>
      <c r="D3705">
        <v>408.6</v>
      </c>
      <c r="E3705">
        <v>410.81</v>
      </c>
      <c r="F3705" t="e">
        <f>IF(tblAEX[[#This Row],[Datum]]&lt;=INDEX(tblRecessie[Eind],MATCH(tblAEX[[#This Row],[Datum]],tblRecessie[Start])),1,NA())</f>
        <v>#N/A</v>
      </c>
      <c r="G3705" s="3">
        <f>tblAEX[[#This Row],[Close]]/INDEX(tblAEX[Close],MATCH(EDATE(tblAEX[[#This Row],[Datum]],-12),tblAEX[Datum]))-1</f>
        <v>0.20535766680359147</v>
      </c>
      <c r="H3705" t="e">
        <f ca="1">IF(tblAEX[[#This Row],[Close]]=MinClose,tblAEX[[#This Row],[Close]],NA())</f>
        <v>#N/A</v>
      </c>
      <c r="I3705" t="e">
        <f ca="1">IF(tblAEX[[#This Row],[Close]]=MaxClose,tblAEX[[#This Row],[Close]],NA())</f>
        <v>#N/A</v>
      </c>
    </row>
    <row r="3706" spans="1:9" x14ac:dyDescent="0.25">
      <c r="A3706" s="1">
        <v>41817</v>
      </c>
      <c r="B3706">
        <v>411.33</v>
      </c>
      <c r="C3706">
        <v>411.83</v>
      </c>
      <c r="D3706">
        <v>410.03</v>
      </c>
      <c r="E3706">
        <v>410.86</v>
      </c>
      <c r="F3706" t="e">
        <f>IF(tblAEX[[#This Row],[Datum]]&lt;=INDEX(tblRecessie[Eind],MATCH(tblAEX[[#This Row],[Datum]],tblRecessie[Start])),1,NA())</f>
        <v>#N/A</v>
      </c>
      <c r="G3706" s="3">
        <f>tblAEX[[#This Row],[Close]]/INDEX(tblAEX[Close],MATCH(EDATE(tblAEX[[#This Row],[Datum]],-12),tblAEX[Datum]))-1</f>
        <v>0.19176214648295864</v>
      </c>
      <c r="H3706" t="e">
        <f ca="1">IF(tblAEX[[#This Row],[Close]]=MinClose,tblAEX[[#This Row],[Close]],NA())</f>
        <v>#N/A</v>
      </c>
      <c r="I3706" t="e">
        <f ca="1">IF(tblAEX[[#This Row],[Close]]=MaxClose,tblAEX[[#This Row],[Close]],NA())</f>
        <v>#N/A</v>
      </c>
    </row>
    <row r="3707" spans="1:9" x14ac:dyDescent="0.25">
      <c r="A3707" s="1">
        <v>41820</v>
      </c>
      <c r="B3707">
        <v>411.35</v>
      </c>
      <c r="C3707">
        <v>413.94</v>
      </c>
      <c r="D3707">
        <v>411.15</v>
      </c>
      <c r="E3707">
        <v>413.15</v>
      </c>
      <c r="F3707" t="e">
        <f>IF(tblAEX[[#This Row],[Datum]]&lt;=INDEX(tblRecessie[Eind],MATCH(tblAEX[[#This Row],[Datum]],tblRecessie[Start])),1,NA())</f>
        <v>#N/A</v>
      </c>
      <c r="G3707" s="3">
        <f>tblAEX[[#This Row],[Close]]/INDEX(tblAEX[Close],MATCH(EDATE(tblAEX[[#This Row],[Datum]],-12),tblAEX[Datum]))-1</f>
        <v>0.19896108418700487</v>
      </c>
      <c r="H3707" t="e">
        <f ca="1">IF(tblAEX[[#This Row],[Close]]=MinClose,tblAEX[[#This Row],[Close]],NA())</f>
        <v>#N/A</v>
      </c>
      <c r="I3707" t="e">
        <f ca="1">IF(tblAEX[[#This Row],[Close]]=MaxClose,tblAEX[[#This Row],[Close]],NA())</f>
        <v>#N/A</v>
      </c>
    </row>
    <row r="3708" spans="1:9" x14ac:dyDescent="0.25">
      <c r="A3708" s="1">
        <v>41821</v>
      </c>
      <c r="B3708">
        <v>413.8</v>
      </c>
      <c r="C3708">
        <v>415.69</v>
      </c>
      <c r="D3708">
        <v>413.44</v>
      </c>
      <c r="E3708">
        <v>415.48</v>
      </c>
      <c r="F3708" t="e">
        <f>IF(tblAEX[[#This Row],[Datum]]&lt;=INDEX(tblRecessie[Eind],MATCH(tblAEX[[#This Row],[Datum]],tblRecessie[Start])),1,NA())</f>
        <v>#N/A</v>
      </c>
      <c r="G3708" s="3">
        <f>tblAEX[[#This Row],[Close]]/INDEX(tblAEX[Close],MATCH(EDATE(tblAEX[[#This Row],[Datum]],-12),tblAEX[Datum]))-1</f>
        <v>0.19607335118173719</v>
      </c>
      <c r="H3708" t="e">
        <f ca="1">IF(tblAEX[[#This Row],[Close]]=MinClose,tblAEX[[#This Row],[Close]],NA())</f>
        <v>#N/A</v>
      </c>
      <c r="I3708" t="e">
        <f ca="1">IF(tblAEX[[#This Row],[Close]]=MaxClose,tblAEX[[#This Row],[Close]],NA())</f>
        <v>#N/A</v>
      </c>
    </row>
    <row r="3709" spans="1:9" x14ac:dyDescent="0.25">
      <c r="A3709" s="1">
        <v>41822</v>
      </c>
      <c r="B3709">
        <v>415.58</v>
      </c>
      <c r="C3709">
        <v>417.2</v>
      </c>
      <c r="D3709">
        <v>415.25</v>
      </c>
      <c r="E3709">
        <v>415.85</v>
      </c>
      <c r="F3709" t="e">
        <f>IF(tblAEX[[#This Row],[Datum]]&lt;=INDEX(tblRecessie[Eind],MATCH(tblAEX[[#This Row],[Datum]],tblRecessie[Start])),1,NA())</f>
        <v>#N/A</v>
      </c>
      <c r="G3709" s="3">
        <f>tblAEX[[#This Row],[Close]]/INDEX(tblAEX[Close],MATCH(EDATE(tblAEX[[#This Row],[Datum]],-12),tblAEX[Datum]))-1</f>
        <v>0.19565842438182868</v>
      </c>
      <c r="H3709" t="e">
        <f ca="1">IF(tblAEX[[#This Row],[Close]]=MinClose,tblAEX[[#This Row],[Close]],NA())</f>
        <v>#N/A</v>
      </c>
      <c r="I3709" t="e">
        <f ca="1">IF(tblAEX[[#This Row],[Close]]=MaxClose,tblAEX[[#This Row],[Close]],NA())</f>
        <v>#N/A</v>
      </c>
    </row>
    <row r="3710" spans="1:9" x14ac:dyDescent="0.25">
      <c r="A3710" s="1">
        <v>41823</v>
      </c>
      <c r="B3710">
        <v>416.73</v>
      </c>
      <c r="C3710">
        <v>419.85</v>
      </c>
      <c r="D3710">
        <v>415.95</v>
      </c>
      <c r="E3710">
        <v>419.53</v>
      </c>
      <c r="F3710" t="e">
        <f>IF(tblAEX[[#This Row],[Datum]]&lt;=INDEX(tblRecessie[Eind],MATCH(tblAEX[[#This Row],[Datum]],tblRecessie[Start])),1,NA())</f>
        <v>#N/A</v>
      </c>
      <c r="G3710" s="3">
        <f>tblAEX[[#This Row],[Close]]/INDEX(tblAEX[Close],MATCH(EDATE(tblAEX[[#This Row],[Datum]],-12),tblAEX[Datum]))-1</f>
        <v>0.21314556705800691</v>
      </c>
      <c r="H3710" t="e">
        <f ca="1">IF(tblAEX[[#This Row],[Close]]=MinClose,tblAEX[[#This Row],[Close]],NA())</f>
        <v>#N/A</v>
      </c>
      <c r="I3710" t="e">
        <f ca="1">IF(tblAEX[[#This Row],[Close]]=MaxClose,tblAEX[[#This Row],[Close]],NA())</f>
        <v>#N/A</v>
      </c>
    </row>
    <row r="3711" spans="1:9" x14ac:dyDescent="0.25">
      <c r="A3711" s="1">
        <v>41824</v>
      </c>
      <c r="B3711">
        <v>419.29</v>
      </c>
      <c r="C3711">
        <v>419.94</v>
      </c>
      <c r="D3711">
        <v>418.7</v>
      </c>
      <c r="E3711">
        <v>418.7</v>
      </c>
      <c r="F3711" t="e">
        <f>IF(tblAEX[[#This Row],[Datum]]&lt;=INDEX(tblRecessie[Eind],MATCH(tblAEX[[#This Row],[Datum]],tblRecessie[Start])),1,NA())</f>
        <v>#N/A</v>
      </c>
      <c r="G3711" s="3">
        <f>tblAEX[[#This Row],[Close]]/INDEX(tblAEX[Close],MATCH(EDATE(tblAEX[[#This Row],[Datum]],-12),tblAEX[Datum]))-1</f>
        <v>0.18106682463118107</v>
      </c>
      <c r="H3711" t="e">
        <f ca="1">IF(tblAEX[[#This Row],[Close]]=MinClose,tblAEX[[#This Row],[Close]],NA())</f>
        <v>#N/A</v>
      </c>
      <c r="I3711" t="e">
        <f ca="1">IF(tblAEX[[#This Row],[Close]]=MaxClose,tblAEX[[#This Row],[Close]],NA())</f>
        <v>#N/A</v>
      </c>
    </row>
    <row r="3712" spans="1:9" x14ac:dyDescent="0.25">
      <c r="A3712" s="1">
        <v>41827</v>
      </c>
      <c r="B3712">
        <v>418.3</v>
      </c>
      <c r="C3712">
        <v>418.47</v>
      </c>
      <c r="D3712">
        <v>414.12</v>
      </c>
      <c r="E3712">
        <v>414.12</v>
      </c>
      <c r="F3712" t="e">
        <f>IF(tblAEX[[#This Row],[Datum]]&lt;=INDEX(tblRecessie[Eind],MATCH(tblAEX[[#This Row],[Datum]],tblRecessie[Start])),1,NA())</f>
        <v>#N/A</v>
      </c>
      <c r="G3712" s="3">
        <f>tblAEX[[#This Row],[Close]]/INDEX(tblAEX[Close],MATCH(EDATE(tblAEX[[#This Row],[Datum]],-12),tblAEX[Datum]))-1</f>
        <v>0.17470853544379206</v>
      </c>
      <c r="H3712" t="e">
        <f ca="1">IF(tblAEX[[#This Row],[Close]]=MinClose,tblAEX[[#This Row],[Close]],NA())</f>
        <v>#N/A</v>
      </c>
      <c r="I3712" t="e">
        <f ca="1">IF(tblAEX[[#This Row],[Close]]=MaxClose,tblAEX[[#This Row],[Close]],NA())</f>
        <v>#N/A</v>
      </c>
    </row>
    <row r="3713" spans="1:9" x14ac:dyDescent="0.25">
      <c r="A3713" s="1">
        <v>41828</v>
      </c>
      <c r="B3713">
        <v>414.11</v>
      </c>
      <c r="C3713">
        <v>414.86</v>
      </c>
      <c r="D3713">
        <v>409.76</v>
      </c>
      <c r="E3713">
        <v>409.76</v>
      </c>
      <c r="F3713" t="e">
        <f>IF(tblAEX[[#This Row],[Datum]]&lt;=INDEX(tblRecessie[Eind],MATCH(tblAEX[[#This Row],[Datum]],tblRecessie[Start])),1,NA())</f>
        <v>#N/A</v>
      </c>
      <c r="G3713" s="3">
        <f>tblAEX[[#This Row],[Close]]/INDEX(tblAEX[Close],MATCH(EDATE(tblAEX[[#This Row],[Datum]],-12),tblAEX[Datum]))-1</f>
        <v>0.14730505389892201</v>
      </c>
      <c r="H3713" t="e">
        <f ca="1">IF(tblAEX[[#This Row],[Close]]=MinClose,tblAEX[[#This Row],[Close]],NA())</f>
        <v>#N/A</v>
      </c>
      <c r="I3713" t="e">
        <f ca="1">IF(tblAEX[[#This Row],[Close]]=MaxClose,tblAEX[[#This Row],[Close]],NA())</f>
        <v>#N/A</v>
      </c>
    </row>
    <row r="3714" spans="1:9" x14ac:dyDescent="0.25">
      <c r="A3714" s="1">
        <v>41829</v>
      </c>
      <c r="B3714">
        <v>410.54</v>
      </c>
      <c r="C3714">
        <v>411.15</v>
      </c>
      <c r="D3714">
        <v>408.8</v>
      </c>
      <c r="E3714">
        <v>410.49</v>
      </c>
      <c r="F3714" t="e">
        <f>IF(tblAEX[[#This Row],[Datum]]&lt;=INDEX(tblRecessie[Eind],MATCH(tblAEX[[#This Row],[Datum]],tblRecessie[Start])),1,NA())</f>
        <v>#N/A</v>
      </c>
      <c r="G3714" s="3">
        <f>tblAEX[[#This Row],[Close]]/INDEX(tblAEX[Close],MATCH(EDATE(tblAEX[[#This Row],[Datum]],-12),tblAEX[Datum]))-1</f>
        <v>0.13990169670378494</v>
      </c>
      <c r="H3714" t="e">
        <f ca="1">IF(tblAEX[[#This Row],[Close]]=MinClose,tblAEX[[#This Row],[Close]],NA())</f>
        <v>#N/A</v>
      </c>
      <c r="I3714" t="e">
        <f ca="1">IF(tblAEX[[#This Row],[Close]]=MaxClose,tblAEX[[#This Row],[Close]],NA())</f>
        <v>#N/A</v>
      </c>
    </row>
    <row r="3715" spans="1:9" x14ac:dyDescent="0.25">
      <c r="A3715" s="1">
        <v>41830</v>
      </c>
      <c r="B3715">
        <v>409.89</v>
      </c>
      <c r="C3715">
        <v>410.07</v>
      </c>
      <c r="D3715">
        <v>402.15</v>
      </c>
      <c r="E3715">
        <v>403.39</v>
      </c>
      <c r="F3715" t="e">
        <f>IF(tblAEX[[#This Row],[Datum]]&lt;=INDEX(tblRecessie[Eind],MATCH(tblAEX[[#This Row],[Datum]],tblRecessie[Start])),1,NA())</f>
        <v>#N/A</v>
      </c>
      <c r="G3715" s="3">
        <f>tblAEX[[#This Row],[Close]]/INDEX(tblAEX[Close],MATCH(EDATE(tblAEX[[#This Row],[Datum]],-12),tblAEX[Datum]))-1</f>
        <v>0.11421389901668322</v>
      </c>
      <c r="H3715" t="e">
        <f ca="1">IF(tblAEX[[#This Row],[Close]]=MinClose,tblAEX[[#This Row],[Close]],NA())</f>
        <v>#N/A</v>
      </c>
      <c r="I3715" t="e">
        <f ca="1">IF(tblAEX[[#This Row],[Close]]=MaxClose,tblAEX[[#This Row],[Close]],NA())</f>
        <v>#N/A</v>
      </c>
    </row>
    <row r="3716" spans="1:9" x14ac:dyDescent="0.25">
      <c r="A3716" s="1">
        <v>41831</v>
      </c>
      <c r="B3716">
        <v>404.22</v>
      </c>
      <c r="C3716">
        <v>405.04</v>
      </c>
      <c r="D3716">
        <v>402.31</v>
      </c>
      <c r="E3716">
        <v>403.61</v>
      </c>
      <c r="F3716" t="e">
        <f>IF(tblAEX[[#This Row],[Datum]]&lt;=INDEX(tblRecessie[Eind],MATCH(tblAEX[[#This Row],[Datum]],tblRecessie[Start])),1,NA())</f>
        <v>#N/A</v>
      </c>
      <c r="G3716" s="3">
        <f>tblAEX[[#This Row],[Close]]/INDEX(tblAEX[Close],MATCH(EDATE(tblAEX[[#This Row],[Datum]],-12),tblAEX[Datum]))-1</f>
        <v>0.10866639197912376</v>
      </c>
      <c r="H3716" t="e">
        <f ca="1">IF(tblAEX[[#This Row],[Close]]=MinClose,tblAEX[[#This Row],[Close]],NA())</f>
        <v>#N/A</v>
      </c>
      <c r="I3716" t="e">
        <f ca="1">IF(tblAEX[[#This Row],[Close]]=MaxClose,tblAEX[[#This Row],[Close]],NA())</f>
        <v>#N/A</v>
      </c>
    </row>
    <row r="3717" spans="1:9" x14ac:dyDescent="0.25">
      <c r="A3717" s="1">
        <v>41834</v>
      </c>
      <c r="B3717">
        <v>404.16</v>
      </c>
      <c r="C3717">
        <v>407.1</v>
      </c>
      <c r="D3717">
        <v>403.78</v>
      </c>
      <c r="E3717">
        <v>406.55</v>
      </c>
      <c r="F3717" t="e">
        <f>IF(tblAEX[[#This Row],[Datum]]&lt;=INDEX(tblRecessie[Eind],MATCH(tblAEX[[#This Row],[Datum]],tblRecessie[Start])),1,NA())</f>
        <v>#N/A</v>
      </c>
      <c r="G3717" s="3">
        <f>tblAEX[[#This Row],[Close]]/INDEX(tblAEX[Close],MATCH(EDATE(tblAEX[[#This Row],[Datum]],-12),tblAEX[Datum]))-1</f>
        <v>0.11398821756404987</v>
      </c>
      <c r="H3717" t="e">
        <f ca="1">IF(tblAEX[[#This Row],[Close]]=MinClose,tblAEX[[#This Row],[Close]],NA())</f>
        <v>#N/A</v>
      </c>
      <c r="I3717" t="e">
        <f ca="1">IF(tblAEX[[#This Row],[Close]]=MaxClose,tblAEX[[#This Row],[Close]],NA())</f>
        <v>#N/A</v>
      </c>
    </row>
    <row r="3718" spans="1:9" x14ac:dyDescent="0.25">
      <c r="A3718" s="1">
        <v>41835</v>
      </c>
      <c r="B3718">
        <v>405.48</v>
      </c>
      <c r="C3718">
        <v>406.78</v>
      </c>
      <c r="D3718">
        <v>404.01</v>
      </c>
      <c r="E3718">
        <v>404.01</v>
      </c>
      <c r="F3718" t="e">
        <f>IF(tblAEX[[#This Row],[Datum]]&lt;=INDEX(tblRecessie[Eind],MATCH(tblAEX[[#This Row],[Datum]],tblRecessie[Start])),1,NA())</f>
        <v>#N/A</v>
      </c>
      <c r="G3718" s="3">
        <f>tblAEX[[#This Row],[Close]]/INDEX(tblAEX[Close],MATCH(EDATE(tblAEX[[#This Row],[Datum]],-12),tblAEX[Datum]))-1</f>
        <v>0.10153502194835995</v>
      </c>
      <c r="H3718" t="e">
        <f ca="1">IF(tblAEX[[#This Row],[Close]]=MinClose,tblAEX[[#This Row],[Close]],NA())</f>
        <v>#N/A</v>
      </c>
      <c r="I3718" t="e">
        <f ca="1">IF(tblAEX[[#This Row],[Close]]=MaxClose,tblAEX[[#This Row],[Close]],NA())</f>
        <v>#N/A</v>
      </c>
    </row>
    <row r="3719" spans="1:9" x14ac:dyDescent="0.25">
      <c r="A3719" s="1">
        <v>41836</v>
      </c>
      <c r="B3719">
        <v>404.41</v>
      </c>
      <c r="C3719">
        <v>408.78</v>
      </c>
      <c r="D3719">
        <v>404.41</v>
      </c>
      <c r="E3719">
        <v>408.78</v>
      </c>
      <c r="F3719" t="e">
        <f>IF(tblAEX[[#This Row],[Datum]]&lt;=INDEX(tblRecessie[Eind],MATCH(tblAEX[[#This Row],[Datum]],tblRecessie[Start])),1,NA())</f>
        <v>#N/A</v>
      </c>
      <c r="G3719" s="3">
        <f>tblAEX[[#This Row],[Close]]/INDEX(tblAEX[Close],MATCH(EDATE(tblAEX[[#This Row],[Datum]],-12),tblAEX[Datum]))-1</f>
        <v>0.12265187300889813</v>
      </c>
      <c r="H3719" t="e">
        <f ca="1">IF(tblAEX[[#This Row],[Close]]=MinClose,tblAEX[[#This Row],[Close]],NA())</f>
        <v>#N/A</v>
      </c>
      <c r="I3719" t="e">
        <f ca="1">IF(tblAEX[[#This Row],[Close]]=MaxClose,tblAEX[[#This Row],[Close]],NA())</f>
        <v>#N/A</v>
      </c>
    </row>
    <row r="3720" spans="1:9" x14ac:dyDescent="0.25">
      <c r="A3720" s="1">
        <v>41837</v>
      </c>
      <c r="B3720">
        <v>407.09</v>
      </c>
      <c r="C3720">
        <v>408.51</v>
      </c>
      <c r="D3720">
        <v>404.6</v>
      </c>
      <c r="E3720">
        <v>404.84</v>
      </c>
      <c r="F3720" t="e">
        <f>IF(tblAEX[[#This Row],[Datum]]&lt;=INDEX(tblRecessie[Eind],MATCH(tblAEX[[#This Row],[Datum]],tblRecessie[Start])),1,NA())</f>
        <v>#N/A</v>
      </c>
      <c r="G3720" s="3">
        <f>tblAEX[[#This Row],[Close]]/INDEX(tblAEX[Close],MATCH(EDATE(tblAEX[[#This Row],[Datum]],-12),tblAEX[Datum]))-1</f>
        <v>0.10593891711741232</v>
      </c>
      <c r="H3720" t="e">
        <f ca="1">IF(tblAEX[[#This Row],[Close]]=MinClose,tblAEX[[#This Row],[Close]],NA())</f>
        <v>#N/A</v>
      </c>
      <c r="I3720" t="e">
        <f ca="1">IF(tblAEX[[#This Row],[Close]]=MaxClose,tblAEX[[#This Row],[Close]],NA())</f>
        <v>#N/A</v>
      </c>
    </row>
    <row r="3721" spans="1:9" x14ac:dyDescent="0.25">
      <c r="A3721" s="1">
        <v>41838</v>
      </c>
      <c r="B3721">
        <v>403.4</v>
      </c>
      <c r="C3721">
        <v>404.49</v>
      </c>
      <c r="D3721">
        <v>401.56</v>
      </c>
      <c r="E3721">
        <v>404.4</v>
      </c>
      <c r="F3721" t="e">
        <f>IF(tblAEX[[#This Row],[Datum]]&lt;=INDEX(tblRecessie[Eind],MATCH(tblAEX[[#This Row],[Datum]],tblRecessie[Start])),1,NA())</f>
        <v>#N/A</v>
      </c>
      <c r="G3721" s="3">
        <f>tblAEX[[#This Row],[Close]]/INDEX(tblAEX[Close],MATCH(EDATE(tblAEX[[#This Row],[Datum]],-12),tblAEX[Datum]))-1</f>
        <v>9.6648226488773137E-2</v>
      </c>
      <c r="H3721" t="e">
        <f ca="1">IF(tblAEX[[#This Row],[Close]]=MinClose,tblAEX[[#This Row],[Close]],NA())</f>
        <v>#N/A</v>
      </c>
      <c r="I3721" t="e">
        <f ca="1">IF(tblAEX[[#This Row],[Close]]=MaxClose,tblAEX[[#This Row],[Close]],NA())</f>
        <v>#N/A</v>
      </c>
    </row>
    <row r="3722" spans="1:9" x14ac:dyDescent="0.25">
      <c r="A3722" s="1">
        <v>41841</v>
      </c>
      <c r="B3722">
        <v>404.48</v>
      </c>
      <c r="C3722">
        <v>404.6</v>
      </c>
      <c r="D3722">
        <v>401.9</v>
      </c>
      <c r="E3722">
        <v>403.71</v>
      </c>
      <c r="F3722" t="e">
        <f>IF(tblAEX[[#This Row],[Datum]]&lt;=INDEX(tblRecessie[Eind],MATCH(tblAEX[[#This Row],[Datum]],tblRecessie[Start])),1,NA())</f>
        <v>#N/A</v>
      </c>
      <c r="G3722" s="3">
        <f>tblAEX[[#This Row],[Close]]/INDEX(tblAEX[Close],MATCH(EDATE(tblAEX[[#This Row],[Datum]],-12),tblAEX[Datum]))-1</f>
        <v>9.1816313284292406E-2</v>
      </c>
      <c r="H3722" t="e">
        <f ca="1">IF(tblAEX[[#This Row],[Close]]=MinClose,tblAEX[[#This Row],[Close]],NA())</f>
        <v>#N/A</v>
      </c>
      <c r="I3722" t="e">
        <f ca="1">IF(tblAEX[[#This Row],[Close]]=MaxClose,tblAEX[[#This Row],[Close]],NA())</f>
        <v>#N/A</v>
      </c>
    </row>
    <row r="3723" spans="1:9" x14ac:dyDescent="0.25">
      <c r="A3723" s="1">
        <v>41842</v>
      </c>
      <c r="B3723">
        <v>405.82</v>
      </c>
      <c r="C3723">
        <v>408.26</v>
      </c>
      <c r="D3723">
        <v>405.45</v>
      </c>
      <c r="E3723">
        <v>407.95</v>
      </c>
      <c r="F3723" t="e">
        <f>IF(tblAEX[[#This Row],[Datum]]&lt;=INDEX(tblRecessie[Eind],MATCH(tblAEX[[#This Row],[Datum]],tblRecessie[Start])),1,NA())</f>
        <v>#N/A</v>
      </c>
      <c r="G3723" s="3">
        <f>tblAEX[[#This Row],[Close]]/INDEX(tblAEX[Close],MATCH(EDATE(tblAEX[[#This Row],[Datum]],-12),tblAEX[Datum]))-1</f>
        <v>0.10140662544885126</v>
      </c>
      <c r="H3723" t="e">
        <f ca="1">IF(tblAEX[[#This Row],[Close]]=MinClose,tblAEX[[#This Row],[Close]],NA())</f>
        <v>#N/A</v>
      </c>
      <c r="I3723" t="e">
        <f ca="1">IF(tblAEX[[#This Row],[Close]]=MaxClose,tblAEX[[#This Row],[Close]],NA())</f>
        <v>#N/A</v>
      </c>
    </row>
    <row r="3724" spans="1:9" x14ac:dyDescent="0.25">
      <c r="A3724" s="1">
        <v>41843</v>
      </c>
      <c r="B3724">
        <v>407.2</v>
      </c>
      <c r="C3724">
        <v>409.92</v>
      </c>
      <c r="D3724">
        <v>406.46</v>
      </c>
      <c r="E3724">
        <v>408.53</v>
      </c>
      <c r="F3724" t="e">
        <f>IF(tblAEX[[#This Row],[Datum]]&lt;=INDEX(tblRecessie[Eind],MATCH(tblAEX[[#This Row],[Datum]],tblRecessie[Start])),1,NA())</f>
        <v>#N/A</v>
      </c>
      <c r="G3724" s="3">
        <f>tblAEX[[#This Row],[Close]]/INDEX(tblAEX[Close],MATCH(EDATE(tblAEX[[#This Row],[Datum]],-12),tblAEX[Datum]))-1</f>
        <v>0.10796810587980032</v>
      </c>
      <c r="H3724" t="e">
        <f ca="1">IF(tblAEX[[#This Row],[Close]]=MinClose,tblAEX[[#This Row],[Close]],NA())</f>
        <v>#N/A</v>
      </c>
      <c r="I3724" t="e">
        <f ca="1">IF(tblAEX[[#This Row],[Close]]=MaxClose,tblAEX[[#This Row],[Close]],NA())</f>
        <v>#N/A</v>
      </c>
    </row>
    <row r="3725" spans="1:9" x14ac:dyDescent="0.25">
      <c r="A3725" s="1">
        <v>41844</v>
      </c>
      <c r="B3725">
        <v>407.93</v>
      </c>
      <c r="C3725">
        <v>410.3</v>
      </c>
      <c r="D3725">
        <v>405.81</v>
      </c>
      <c r="E3725">
        <v>409.98</v>
      </c>
      <c r="F3725" t="e">
        <f>IF(tblAEX[[#This Row],[Datum]]&lt;=INDEX(tblRecessie[Eind],MATCH(tblAEX[[#This Row],[Datum]],tblRecessie[Start])),1,NA())</f>
        <v>#N/A</v>
      </c>
      <c r="G3725" s="3">
        <f>tblAEX[[#This Row],[Close]]/INDEX(tblAEX[Close],MATCH(EDATE(tblAEX[[#This Row],[Datum]],-12),tblAEX[Datum]))-1</f>
        <v>0.10221529196687817</v>
      </c>
      <c r="H3725" t="e">
        <f ca="1">IF(tblAEX[[#This Row],[Close]]=MinClose,tblAEX[[#This Row],[Close]],NA())</f>
        <v>#N/A</v>
      </c>
      <c r="I3725" t="e">
        <f ca="1">IF(tblAEX[[#This Row],[Close]]=MaxClose,tblAEX[[#This Row],[Close]],NA())</f>
        <v>#N/A</v>
      </c>
    </row>
    <row r="3726" spans="1:9" x14ac:dyDescent="0.25">
      <c r="A3726" s="1">
        <v>41845</v>
      </c>
      <c r="B3726">
        <v>408.96</v>
      </c>
      <c r="C3726">
        <v>409.83</v>
      </c>
      <c r="D3726">
        <v>403.73</v>
      </c>
      <c r="E3726">
        <v>404.84</v>
      </c>
      <c r="F3726" t="e">
        <f>IF(tblAEX[[#This Row],[Datum]]&lt;=INDEX(tblRecessie[Eind],MATCH(tblAEX[[#This Row],[Datum]],tblRecessie[Start])),1,NA())</f>
        <v>#N/A</v>
      </c>
      <c r="G3726" s="3">
        <f>tblAEX[[#This Row],[Close]]/INDEX(tblAEX[Close],MATCH(EDATE(tblAEX[[#This Row],[Datum]],-12),tblAEX[Datum]))-1</f>
        <v>9.3098606760989133E-2</v>
      </c>
      <c r="H3726" t="e">
        <f ca="1">IF(tblAEX[[#This Row],[Close]]=MinClose,tblAEX[[#This Row],[Close]],NA())</f>
        <v>#N/A</v>
      </c>
      <c r="I3726" t="e">
        <f ca="1">IF(tblAEX[[#This Row],[Close]]=MaxClose,tblAEX[[#This Row],[Close]],NA())</f>
        <v>#N/A</v>
      </c>
    </row>
    <row r="3727" spans="1:9" x14ac:dyDescent="0.25">
      <c r="A3727" s="1">
        <v>41848</v>
      </c>
      <c r="B3727">
        <v>405.82</v>
      </c>
      <c r="C3727">
        <v>406.22</v>
      </c>
      <c r="D3727">
        <v>401.88</v>
      </c>
      <c r="E3727">
        <v>404.68</v>
      </c>
      <c r="F3727" t="e">
        <f>IF(tblAEX[[#This Row],[Datum]]&lt;=INDEX(tblRecessie[Eind],MATCH(tblAEX[[#This Row],[Datum]],tblRecessie[Start])),1,NA())</f>
        <v>#N/A</v>
      </c>
      <c r="G3727" s="3">
        <f>tblAEX[[#This Row],[Close]]/INDEX(tblAEX[Close],MATCH(EDATE(tblAEX[[#This Row],[Datum]],-12),tblAEX[Datum]))-1</f>
        <v>9.8748336998723873E-2</v>
      </c>
      <c r="H3727" t="e">
        <f ca="1">IF(tblAEX[[#This Row],[Close]]=MinClose,tblAEX[[#This Row],[Close]],NA())</f>
        <v>#N/A</v>
      </c>
      <c r="I3727" t="e">
        <f ca="1">IF(tblAEX[[#This Row],[Close]]=MaxClose,tblAEX[[#This Row],[Close]],NA())</f>
        <v>#N/A</v>
      </c>
    </row>
    <row r="3728" spans="1:9" x14ac:dyDescent="0.25">
      <c r="A3728" s="1">
        <v>41849</v>
      </c>
      <c r="B3728">
        <v>405.89</v>
      </c>
      <c r="C3728">
        <v>408.63</v>
      </c>
      <c r="D3728">
        <v>403.87</v>
      </c>
      <c r="E3728">
        <v>407.31</v>
      </c>
      <c r="F3728" t="e">
        <f>IF(tblAEX[[#This Row],[Datum]]&lt;=INDEX(tblRecessie[Eind],MATCH(tblAEX[[#This Row],[Datum]],tblRecessie[Start])),1,NA())</f>
        <v>#N/A</v>
      </c>
      <c r="G3728" s="3">
        <f>tblAEX[[#This Row],[Close]]/INDEX(tblAEX[Close],MATCH(EDATE(tblAEX[[#This Row],[Datum]],-12),tblAEX[Datum]))-1</f>
        <v>0.10582901202725825</v>
      </c>
      <c r="H3728" t="e">
        <f ca="1">IF(tblAEX[[#This Row],[Close]]=MinClose,tblAEX[[#This Row],[Close]],NA())</f>
        <v>#N/A</v>
      </c>
      <c r="I3728" t="e">
        <f ca="1">IF(tblAEX[[#This Row],[Close]]=MaxClose,tblAEX[[#This Row],[Close]],NA())</f>
        <v>#N/A</v>
      </c>
    </row>
    <row r="3729" spans="1:9" x14ac:dyDescent="0.25">
      <c r="A3729" s="1">
        <v>41850</v>
      </c>
      <c r="B3729">
        <v>407.24</v>
      </c>
      <c r="C3729">
        <v>410.4</v>
      </c>
      <c r="D3729">
        <v>405.77</v>
      </c>
      <c r="E3729">
        <v>407.96</v>
      </c>
      <c r="F3729" t="e">
        <f>IF(tblAEX[[#This Row],[Datum]]&lt;=INDEX(tblRecessie[Eind],MATCH(tblAEX[[#This Row],[Datum]],tblRecessie[Start])),1,NA())</f>
        <v>#N/A</v>
      </c>
      <c r="G3729" s="3">
        <f>tblAEX[[#This Row],[Close]]/INDEX(tblAEX[Close],MATCH(EDATE(tblAEX[[#This Row],[Datum]],-12),tblAEX[Datum]))-1</f>
        <v>0.10561261822813628</v>
      </c>
      <c r="H3729" t="e">
        <f ca="1">IF(tblAEX[[#This Row],[Close]]=MinClose,tblAEX[[#This Row],[Close]],NA())</f>
        <v>#N/A</v>
      </c>
      <c r="I3729" t="e">
        <f ca="1">IF(tblAEX[[#This Row],[Close]]=MaxClose,tblAEX[[#This Row],[Close]],NA())</f>
        <v>#N/A</v>
      </c>
    </row>
    <row r="3730" spans="1:9" x14ac:dyDescent="0.25">
      <c r="A3730" s="1">
        <v>41851</v>
      </c>
      <c r="B3730">
        <v>408.7</v>
      </c>
      <c r="C3730">
        <v>409.39</v>
      </c>
      <c r="D3730">
        <v>403.42</v>
      </c>
      <c r="E3730">
        <v>404.29</v>
      </c>
      <c r="F3730" t="e">
        <f>IF(tblAEX[[#This Row],[Datum]]&lt;=INDEX(tblRecessie[Eind],MATCH(tblAEX[[#This Row],[Datum]],tblRecessie[Start])),1,NA())</f>
        <v>#N/A</v>
      </c>
      <c r="G3730" s="3">
        <f>tblAEX[[#This Row],[Close]]/INDEX(tblAEX[Close],MATCH(EDATE(tblAEX[[#This Row],[Datum]],-12),tblAEX[Datum]))-1</f>
        <v>9.3237067683405117E-2</v>
      </c>
      <c r="H3730" t="e">
        <f ca="1">IF(tblAEX[[#This Row],[Close]]=MinClose,tblAEX[[#This Row],[Close]],NA())</f>
        <v>#N/A</v>
      </c>
      <c r="I3730" t="e">
        <f ca="1">IF(tblAEX[[#This Row],[Close]]=MaxClose,tblAEX[[#This Row],[Close]],NA())</f>
        <v>#N/A</v>
      </c>
    </row>
    <row r="3731" spans="1:9" x14ac:dyDescent="0.25">
      <c r="A3731" s="1">
        <v>41852</v>
      </c>
      <c r="B3731">
        <v>403.35</v>
      </c>
      <c r="C3731">
        <v>404.62</v>
      </c>
      <c r="D3731">
        <v>397.25</v>
      </c>
      <c r="E3731">
        <v>398.56</v>
      </c>
      <c r="F3731" t="e">
        <f>IF(tblAEX[[#This Row],[Datum]]&lt;=INDEX(tblRecessie[Eind],MATCH(tblAEX[[#This Row],[Datum]],tblRecessie[Start])),1,NA())</f>
        <v>#N/A</v>
      </c>
      <c r="G3731" s="3">
        <f>tblAEX[[#This Row],[Close]]/INDEX(tblAEX[Close],MATCH(EDATE(tblAEX[[#This Row],[Datum]],-12),tblAEX[Datum]))-1</f>
        <v>7.0275786138188412E-2</v>
      </c>
      <c r="H3731" t="e">
        <f ca="1">IF(tblAEX[[#This Row],[Close]]=MinClose,tblAEX[[#This Row],[Close]],NA())</f>
        <v>#N/A</v>
      </c>
      <c r="I3731" t="e">
        <f ca="1">IF(tblAEX[[#This Row],[Close]]=MaxClose,tblAEX[[#This Row],[Close]],NA())</f>
        <v>#N/A</v>
      </c>
    </row>
    <row r="3732" spans="1:9" x14ac:dyDescent="0.25">
      <c r="A3732" s="1">
        <v>41855</v>
      </c>
      <c r="B3732">
        <v>400.48</v>
      </c>
      <c r="C3732">
        <v>400.48</v>
      </c>
      <c r="D3732">
        <v>394.74</v>
      </c>
      <c r="E3732">
        <v>395.95</v>
      </c>
      <c r="F3732" t="e">
        <f>IF(tblAEX[[#This Row],[Datum]]&lt;=INDEX(tblRecessie[Eind],MATCH(tblAEX[[#This Row],[Datum]],tblRecessie[Start])),1,NA())</f>
        <v>#N/A</v>
      </c>
      <c r="G3732" s="3">
        <f>tblAEX[[#This Row],[Close]]/INDEX(tblAEX[Close],MATCH(EDATE(tblAEX[[#This Row],[Datum]],-12),tblAEX[Datum]))-1</f>
        <v>6.6273495987504649E-2</v>
      </c>
      <c r="H3732" t="e">
        <f ca="1">IF(tblAEX[[#This Row],[Close]]=MinClose,tblAEX[[#This Row],[Close]],NA())</f>
        <v>#N/A</v>
      </c>
      <c r="I3732" t="e">
        <f ca="1">IF(tblAEX[[#This Row],[Close]]=MaxClose,tblAEX[[#This Row],[Close]],NA())</f>
        <v>#N/A</v>
      </c>
    </row>
    <row r="3733" spans="1:9" x14ac:dyDescent="0.25">
      <c r="A3733" s="1">
        <v>41856</v>
      </c>
      <c r="B3733">
        <v>397.04</v>
      </c>
      <c r="C3733">
        <v>399.13</v>
      </c>
      <c r="D3733">
        <v>396.54</v>
      </c>
      <c r="E3733">
        <v>398.38</v>
      </c>
      <c r="F3733" t="e">
        <f>IF(tblAEX[[#This Row],[Datum]]&lt;=INDEX(tblRecessie[Eind],MATCH(tblAEX[[#This Row],[Datum]],tblRecessie[Start])),1,NA())</f>
        <v>#N/A</v>
      </c>
      <c r="G3733" s="3">
        <f>tblAEX[[#This Row],[Close]]/INDEX(tblAEX[Close],MATCH(EDATE(tblAEX[[#This Row],[Datum]],-12),tblAEX[Datum]))-1</f>
        <v>6.9419091592397786E-2</v>
      </c>
      <c r="H3733" t="e">
        <f ca="1">IF(tblAEX[[#This Row],[Close]]=MinClose,tblAEX[[#This Row],[Close]],NA())</f>
        <v>#N/A</v>
      </c>
      <c r="I3733" t="e">
        <f ca="1">IF(tblAEX[[#This Row],[Close]]=MaxClose,tblAEX[[#This Row],[Close]],NA())</f>
        <v>#N/A</v>
      </c>
    </row>
    <row r="3734" spans="1:9" x14ac:dyDescent="0.25">
      <c r="A3734" s="1">
        <v>41857</v>
      </c>
      <c r="B3734">
        <v>396.23</v>
      </c>
      <c r="C3734">
        <v>398.1</v>
      </c>
      <c r="D3734">
        <v>393.35</v>
      </c>
      <c r="E3734">
        <v>397.21</v>
      </c>
      <c r="F3734" t="e">
        <f>IF(tblAEX[[#This Row],[Datum]]&lt;=INDEX(tblRecessie[Eind],MATCH(tblAEX[[#This Row],[Datum]],tblRecessie[Start])),1,NA())</f>
        <v>#N/A</v>
      </c>
      <c r="G3734" s="3">
        <f>tblAEX[[#This Row],[Close]]/INDEX(tblAEX[Close],MATCH(EDATE(tblAEX[[#This Row],[Datum]],-12),tblAEX[Datum]))-1</f>
        <v>6.9551402875760671E-2</v>
      </c>
      <c r="H3734" t="e">
        <f ca="1">IF(tblAEX[[#This Row],[Close]]=MinClose,tblAEX[[#This Row],[Close]],NA())</f>
        <v>#N/A</v>
      </c>
      <c r="I3734" t="e">
        <f ca="1">IF(tblAEX[[#This Row],[Close]]=MaxClose,tblAEX[[#This Row],[Close]],NA())</f>
        <v>#N/A</v>
      </c>
    </row>
    <row r="3735" spans="1:9" x14ac:dyDescent="0.25">
      <c r="A3735" s="1">
        <v>41858</v>
      </c>
      <c r="B3735">
        <v>396.98</v>
      </c>
      <c r="C3735">
        <v>398.66</v>
      </c>
      <c r="D3735">
        <v>394.04</v>
      </c>
      <c r="E3735">
        <v>394.2</v>
      </c>
      <c r="F3735" t="e">
        <f>IF(tblAEX[[#This Row],[Datum]]&lt;=INDEX(tblRecessie[Eind],MATCH(tblAEX[[#This Row],[Datum]],tblRecessie[Start])),1,NA())</f>
        <v>#N/A</v>
      </c>
      <c r="G3735" s="3">
        <f>tblAEX[[#This Row],[Close]]/INDEX(tblAEX[Close],MATCH(EDATE(tblAEX[[#This Row],[Datum]],-12),tblAEX[Datum]))-1</f>
        <v>6.6529585238494615E-2</v>
      </c>
      <c r="H3735" t="e">
        <f ca="1">IF(tblAEX[[#This Row],[Close]]=MinClose,tblAEX[[#This Row],[Close]],NA())</f>
        <v>#N/A</v>
      </c>
      <c r="I3735" t="e">
        <f ca="1">IF(tblAEX[[#This Row],[Close]]=MaxClose,tblAEX[[#This Row],[Close]],NA())</f>
        <v>#N/A</v>
      </c>
    </row>
    <row r="3736" spans="1:9" x14ac:dyDescent="0.25">
      <c r="A3736" s="1">
        <v>41859</v>
      </c>
      <c r="B3736">
        <v>390.58</v>
      </c>
      <c r="C3736">
        <v>391.78</v>
      </c>
      <c r="D3736">
        <v>388.14</v>
      </c>
      <c r="E3736">
        <v>390.25</v>
      </c>
      <c r="F3736" t="e">
        <f>IF(tblAEX[[#This Row],[Datum]]&lt;=INDEX(tblRecessie[Eind],MATCH(tblAEX[[#This Row],[Datum]],tblRecessie[Start])),1,NA())</f>
        <v>#N/A</v>
      </c>
      <c r="G3736" s="3">
        <f>tblAEX[[#This Row],[Close]]/INDEX(tblAEX[Close],MATCH(EDATE(tblAEX[[#This Row],[Datum]],-12),tblAEX[Datum]))-1</f>
        <v>4.8664481109260027E-2</v>
      </c>
      <c r="H3736" t="e">
        <f ca="1">IF(tblAEX[[#This Row],[Close]]=MinClose,tblAEX[[#This Row],[Close]],NA())</f>
        <v>#N/A</v>
      </c>
      <c r="I3736" t="e">
        <f ca="1">IF(tblAEX[[#This Row],[Close]]=MaxClose,tblAEX[[#This Row],[Close]],NA())</f>
        <v>#N/A</v>
      </c>
    </row>
    <row r="3737" spans="1:9" x14ac:dyDescent="0.25">
      <c r="A3737" s="1">
        <v>41862</v>
      </c>
      <c r="B3737">
        <v>393.39</v>
      </c>
      <c r="C3737">
        <v>397.31</v>
      </c>
      <c r="D3737">
        <v>392.84</v>
      </c>
      <c r="E3737">
        <v>396.65</v>
      </c>
      <c r="F3737" t="e">
        <f>IF(tblAEX[[#This Row],[Datum]]&lt;=INDEX(tblRecessie[Eind],MATCH(tblAEX[[#This Row],[Datum]],tblRecessie[Start])),1,NA())</f>
        <v>#N/A</v>
      </c>
      <c r="G3737" s="3">
        <f>tblAEX[[#This Row],[Close]]/INDEX(tblAEX[Close],MATCH(EDATE(tblAEX[[#This Row],[Datum]],-12),tblAEX[Datum]))-1</f>
        <v>5.6606286627597147E-2</v>
      </c>
      <c r="H3737" t="e">
        <f ca="1">IF(tblAEX[[#This Row],[Close]]=MinClose,tblAEX[[#This Row],[Close]],NA())</f>
        <v>#N/A</v>
      </c>
      <c r="I3737" t="e">
        <f ca="1">IF(tblAEX[[#This Row],[Close]]=MaxClose,tblAEX[[#This Row],[Close]],NA())</f>
        <v>#N/A</v>
      </c>
    </row>
    <row r="3738" spans="1:9" x14ac:dyDescent="0.25">
      <c r="A3738" s="1">
        <v>41863</v>
      </c>
      <c r="B3738">
        <v>396.34</v>
      </c>
      <c r="C3738">
        <v>396.9</v>
      </c>
      <c r="D3738">
        <v>393.66</v>
      </c>
      <c r="E3738">
        <v>394.22</v>
      </c>
      <c r="F3738" t="e">
        <f>IF(tblAEX[[#This Row],[Datum]]&lt;=INDEX(tblRecessie[Eind],MATCH(tblAEX[[#This Row],[Datum]],tblRecessie[Start])),1,NA())</f>
        <v>#N/A</v>
      </c>
      <c r="G3738" s="3">
        <f>tblAEX[[#This Row],[Close]]/INDEX(tblAEX[Close],MATCH(EDATE(tblAEX[[#This Row],[Datum]],-12),tblAEX[Datum]))-1</f>
        <v>4.9546071723330032E-2</v>
      </c>
      <c r="H3738" t="e">
        <f ca="1">IF(tblAEX[[#This Row],[Close]]=MinClose,tblAEX[[#This Row],[Close]],NA())</f>
        <v>#N/A</v>
      </c>
      <c r="I3738" t="e">
        <f ca="1">IF(tblAEX[[#This Row],[Close]]=MaxClose,tblAEX[[#This Row],[Close]],NA())</f>
        <v>#N/A</v>
      </c>
    </row>
    <row r="3739" spans="1:9" x14ac:dyDescent="0.25">
      <c r="A3739" s="1">
        <v>41864</v>
      </c>
      <c r="B3739">
        <v>395.19</v>
      </c>
      <c r="C3739">
        <v>396.39</v>
      </c>
      <c r="D3739">
        <v>393.93</v>
      </c>
      <c r="E3739">
        <v>395.27</v>
      </c>
      <c r="F3739" t="e">
        <f>IF(tblAEX[[#This Row],[Datum]]&lt;=INDEX(tblRecessie[Eind],MATCH(tblAEX[[#This Row],[Datum]],tblRecessie[Start])),1,NA())</f>
        <v>#N/A</v>
      </c>
      <c r="G3739" s="3">
        <f>tblAEX[[#This Row],[Close]]/INDEX(tblAEX[Close],MATCH(EDATE(tblAEX[[#This Row],[Datum]],-12),tblAEX[Datum]))-1</f>
        <v>4.6684673233767571E-2</v>
      </c>
      <c r="H3739" t="e">
        <f ca="1">IF(tblAEX[[#This Row],[Close]]=MinClose,tblAEX[[#This Row],[Close]],NA())</f>
        <v>#N/A</v>
      </c>
      <c r="I3739" t="e">
        <f ca="1">IF(tblAEX[[#This Row],[Close]]=MaxClose,tblAEX[[#This Row],[Close]],NA())</f>
        <v>#N/A</v>
      </c>
    </row>
    <row r="3740" spans="1:9" x14ac:dyDescent="0.25">
      <c r="A3740" s="1">
        <v>41865</v>
      </c>
      <c r="B3740">
        <v>394.04</v>
      </c>
      <c r="C3740">
        <v>396.8</v>
      </c>
      <c r="D3740">
        <v>393.79</v>
      </c>
      <c r="E3740">
        <v>395.84</v>
      </c>
      <c r="F3740" t="e">
        <f>IF(tblAEX[[#This Row],[Datum]]&lt;=INDEX(tblRecessie[Eind],MATCH(tblAEX[[#This Row],[Datum]],tblRecessie[Start])),1,NA())</f>
        <v>#N/A</v>
      </c>
      <c r="G3740" s="3">
        <f>tblAEX[[#This Row],[Close]]/INDEX(tblAEX[Close],MATCH(EDATE(tblAEX[[#This Row],[Datum]],-12),tblAEX[Datum]))-1</f>
        <v>4.2726937463779535E-2</v>
      </c>
      <c r="H3740" t="e">
        <f ca="1">IF(tblAEX[[#This Row],[Close]]=MinClose,tblAEX[[#This Row],[Close]],NA())</f>
        <v>#N/A</v>
      </c>
      <c r="I3740" t="e">
        <f ca="1">IF(tblAEX[[#This Row],[Close]]=MaxClose,tblAEX[[#This Row],[Close]],NA())</f>
        <v>#N/A</v>
      </c>
    </row>
    <row r="3741" spans="1:9" x14ac:dyDescent="0.25">
      <c r="A3741" s="1">
        <v>41866</v>
      </c>
      <c r="B3741">
        <v>396.87</v>
      </c>
      <c r="C3741">
        <v>400.53</v>
      </c>
      <c r="D3741">
        <v>395.24</v>
      </c>
      <c r="E3741">
        <v>395.35</v>
      </c>
      <c r="F3741" t="e">
        <f>IF(tblAEX[[#This Row],[Datum]]&lt;=INDEX(tblRecessie[Eind],MATCH(tblAEX[[#This Row],[Datum]],tblRecessie[Start])),1,NA())</f>
        <v>#N/A</v>
      </c>
      <c r="G3741" s="3">
        <f>tblAEX[[#This Row],[Close]]/INDEX(tblAEX[Close],MATCH(EDATE(tblAEX[[#This Row],[Datum]],-12),tblAEX[Datum]))-1</f>
        <v>5.2638585654188219E-2</v>
      </c>
      <c r="H3741" t="e">
        <f ca="1">IF(tblAEX[[#This Row],[Close]]=MinClose,tblAEX[[#This Row],[Close]],NA())</f>
        <v>#N/A</v>
      </c>
      <c r="I3741" t="e">
        <f ca="1">IF(tblAEX[[#This Row],[Close]]=MaxClose,tblAEX[[#This Row],[Close]],NA())</f>
        <v>#N/A</v>
      </c>
    </row>
    <row r="3742" spans="1:9" x14ac:dyDescent="0.25">
      <c r="A3742" s="1">
        <v>41869</v>
      </c>
      <c r="B3742">
        <v>398.53</v>
      </c>
      <c r="C3742">
        <v>400.2</v>
      </c>
      <c r="D3742">
        <v>398.53</v>
      </c>
      <c r="E3742">
        <v>399.91</v>
      </c>
      <c r="F3742" t="e">
        <f>IF(tblAEX[[#This Row],[Datum]]&lt;=INDEX(tblRecessie[Eind],MATCH(tblAEX[[#This Row],[Datum]],tblRecessie[Start])),1,NA())</f>
        <v>#N/A</v>
      </c>
      <c r="G3742" s="3">
        <f>tblAEX[[#This Row],[Close]]/INDEX(tblAEX[Close],MATCH(EDATE(tblAEX[[#This Row],[Datum]],-12),tblAEX[Datum]))-1</f>
        <v>6.7138092061374222E-2</v>
      </c>
      <c r="H3742" t="e">
        <f ca="1">IF(tblAEX[[#This Row],[Close]]=MinClose,tblAEX[[#This Row],[Close]],NA())</f>
        <v>#N/A</v>
      </c>
      <c r="I3742" t="e">
        <f ca="1">IF(tblAEX[[#This Row],[Close]]=MaxClose,tblAEX[[#This Row],[Close]],NA())</f>
        <v>#N/A</v>
      </c>
    </row>
    <row r="3743" spans="1:9" x14ac:dyDescent="0.25">
      <c r="A3743" s="1">
        <v>41870</v>
      </c>
      <c r="B3743">
        <v>401.13</v>
      </c>
      <c r="C3743">
        <v>403.68</v>
      </c>
      <c r="D3743">
        <v>400.83</v>
      </c>
      <c r="E3743">
        <v>403.31</v>
      </c>
      <c r="F3743" t="e">
        <f>IF(tblAEX[[#This Row],[Datum]]&lt;=INDEX(tblRecessie[Eind],MATCH(tblAEX[[#This Row],[Datum]],tblRecessie[Start])),1,NA())</f>
        <v>#N/A</v>
      </c>
      <c r="G3743" s="3">
        <f>tblAEX[[#This Row],[Close]]/INDEX(tblAEX[Close],MATCH(EDATE(tblAEX[[#This Row],[Datum]],-12),tblAEX[Datum]))-1</f>
        <v>7.8945960406634486E-2</v>
      </c>
      <c r="H3743" t="e">
        <f ca="1">IF(tblAEX[[#This Row],[Close]]=MinClose,tblAEX[[#This Row],[Close]],NA())</f>
        <v>#N/A</v>
      </c>
      <c r="I3743" t="e">
        <f ca="1">IF(tblAEX[[#This Row],[Close]]=MaxClose,tblAEX[[#This Row],[Close]],NA())</f>
        <v>#N/A</v>
      </c>
    </row>
    <row r="3744" spans="1:9" x14ac:dyDescent="0.25">
      <c r="A3744" s="1">
        <v>41871</v>
      </c>
      <c r="B3744">
        <v>403.81</v>
      </c>
      <c r="C3744">
        <v>404.81</v>
      </c>
      <c r="D3744">
        <v>402.17</v>
      </c>
      <c r="E3744">
        <v>403.32</v>
      </c>
      <c r="F3744" t="e">
        <f>IF(tblAEX[[#This Row],[Datum]]&lt;=INDEX(tblRecessie[Eind],MATCH(tblAEX[[#This Row],[Datum]],tblRecessie[Start])),1,NA())</f>
        <v>#N/A</v>
      </c>
      <c r="G3744" s="3">
        <f>tblAEX[[#This Row],[Close]]/INDEX(tblAEX[Close],MATCH(EDATE(tblAEX[[#This Row],[Datum]],-12),tblAEX[Datum]))-1</f>
        <v>9.3215515138373117E-2</v>
      </c>
      <c r="H3744" t="e">
        <f ca="1">IF(tblAEX[[#This Row],[Close]]=MinClose,tblAEX[[#This Row],[Close]],NA())</f>
        <v>#N/A</v>
      </c>
      <c r="I3744" t="e">
        <f ca="1">IF(tblAEX[[#This Row],[Close]]=MaxClose,tblAEX[[#This Row],[Close]],NA())</f>
        <v>#N/A</v>
      </c>
    </row>
    <row r="3745" spans="1:9" x14ac:dyDescent="0.25">
      <c r="A3745" s="1">
        <v>41872</v>
      </c>
      <c r="B3745">
        <v>403.37</v>
      </c>
      <c r="C3745">
        <v>405.77</v>
      </c>
      <c r="D3745">
        <v>402.68</v>
      </c>
      <c r="E3745">
        <v>405.77</v>
      </c>
      <c r="F3745" t="e">
        <f>IF(tblAEX[[#This Row],[Datum]]&lt;=INDEX(tblRecessie[Eind],MATCH(tblAEX[[#This Row],[Datum]],tblRecessie[Start])),1,NA())</f>
        <v>#N/A</v>
      </c>
      <c r="G3745" s="3">
        <f>tblAEX[[#This Row],[Close]]/INDEX(tblAEX[Close],MATCH(EDATE(tblAEX[[#This Row],[Datum]],-12),tblAEX[Datum]))-1</f>
        <v>0.10410601072079673</v>
      </c>
      <c r="H3745" t="e">
        <f ca="1">IF(tblAEX[[#This Row],[Close]]=MinClose,tblAEX[[#This Row],[Close]],NA())</f>
        <v>#N/A</v>
      </c>
      <c r="I3745" t="e">
        <f ca="1">IF(tblAEX[[#This Row],[Close]]=MaxClose,tblAEX[[#This Row],[Close]],NA())</f>
        <v>#N/A</v>
      </c>
    </row>
    <row r="3746" spans="1:9" x14ac:dyDescent="0.25">
      <c r="A3746" s="1">
        <v>41873</v>
      </c>
      <c r="B3746">
        <v>406.39</v>
      </c>
      <c r="C3746">
        <v>406.41</v>
      </c>
      <c r="D3746">
        <v>402.54</v>
      </c>
      <c r="E3746">
        <v>404.48</v>
      </c>
      <c r="F3746" t="e">
        <f>IF(tblAEX[[#This Row],[Datum]]&lt;=INDEX(tblRecessie[Eind],MATCH(tblAEX[[#This Row],[Datum]],tblRecessie[Start])),1,NA())</f>
        <v>#N/A</v>
      </c>
      <c r="G3746" s="3">
        <f>tblAEX[[#This Row],[Close]]/INDEX(tblAEX[Close],MATCH(EDATE(tblAEX[[#This Row],[Datum]],-12),tblAEX[Datum]))-1</f>
        <v>8.7487229122976906E-2</v>
      </c>
      <c r="H3746" t="e">
        <f ca="1">IF(tblAEX[[#This Row],[Close]]=MinClose,tblAEX[[#This Row],[Close]],NA())</f>
        <v>#N/A</v>
      </c>
      <c r="I3746" t="e">
        <f ca="1">IF(tblAEX[[#This Row],[Close]]=MaxClose,tblAEX[[#This Row],[Close]],NA())</f>
        <v>#N/A</v>
      </c>
    </row>
    <row r="3747" spans="1:9" x14ac:dyDescent="0.25">
      <c r="A3747" s="1">
        <v>41876</v>
      </c>
      <c r="B3747">
        <v>407.25</v>
      </c>
      <c r="C3747">
        <v>409.47</v>
      </c>
      <c r="D3747">
        <v>406.35</v>
      </c>
      <c r="E3747">
        <v>409.32</v>
      </c>
      <c r="F3747" t="e">
        <f>IF(tblAEX[[#This Row],[Datum]]&lt;=INDEX(tblRecessie[Eind],MATCH(tblAEX[[#This Row],[Datum]],tblRecessie[Start])),1,NA())</f>
        <v>#N/A</v>
      </c>
      <c r="G3747" s="3">
        <f>tblAEX[[#This Row],[Close]]/INDEX(tblAEX[Close],MATCH(EDATE(tblAEX[[#This Row],[Datum]],-12),tblAEX[Datum]))-1</f>
        <v>9.2481383617583512E-2</v>
      </c>
      <c r="H3747" t="e">
        <f ca="1">IF(tblAEX[[#This Row],[Close]]=MinClose,tblAEX[[#This Row],[Close]],NA())</f>
        <v>#N/A</v>
      </c>
      <c r="I3747" t="e">
        <f ca="1">IF(tblAEX[[#This Row],[Close]]=MaxClose,tblAEX[[#This Row],[Close]],NA())</f>
        <v>#N/A</v>
      </c>
    </row>
    <row r="3748" spans="1:9" x14ac:dyDescent="0.25">
      <c r="A3748" s="1">
        <v>41877</v>
      </c>
      <c r="B3748">
        <v>409.12</v>
      </c>
      <c r="C3748">
        <v>413.02</v>
      </c>
      <c r="D3748">
        <v>408.42</v>
      </c>
      <c r="E3748">
        <v>412.93</v>
      </c>
      <c r="F3748" t="e">
        <f>IF(tblAEX[[#This Row],[Datum]]&lt;=INDEX(tblRecessie[Eind],MATCH(tblAEX[[#This Row],[Datum]],tblRecessie[Start])),1,NA())</f>
        <v>#N/A</v>
      </c>
      <c r="G3748" s="3">
        <f>tblAEX[[#This Row],[Close]]/INDEX(tblAEX[Close],MATCH(EDATE(tblAEX[[#This Row],[Datum]],-12),tblAEX[Datum]))-1</f>
        <v>0.10559854346836595</v>
      </c>
      <c r="H3748" t="e">
        <f ca="1">IF(tblAEX[[#This Row],[Close]]=MinClose,tblAEX[[#This Row],[Close]],NA())</f>
        <v>#N/A</v>
      </c>
      <c r="I3748" t="e">
        <f ca="1">IF(tblAEX[[#This Row],[Close]]=MaxClose,tblAEX[[#This Row],[Close]],NA())</f>
        <v>#N/A</v>
      </c>
    </row>
    <row r="3749" spans="1:9" x14ac:dyDescent="0.25">
      <c r="A3749" s="1">
        <v>41878</v>
      </c>
      <c r="B3749">
        <v>412.37</v>
      </c>
      <c r="C3749">
        <v>413.6</v>
      </c>
      <c r="D3749">
        <v>412.03</v>
      </c>
      <c r="E3749">
        <v>413.19</v>
      </c>
      <c r="F3749" t="e">
        <f>IF(tblAEX[[#This Row],[Datum]]&lt;=INDEX(tblRecessie[Eind],MATCH(tblAEX[[#This Row],[Datum]],tblRecessie[Start])),1,NA())</f>
        <v>#N/A</v>
      </c>
      <c r="G3749" s="3">
        <f>tblAEX[[#This Row],[Close]]/INDEX(tblAEX[Close],MATCH(EDATE(tblAEX[[#This Row],[Datum]],-12),tblAEX[Datum]))-1</f>
        <v>0.13243072875270645</v>
      </c>
      <c r="H3749" t="e">
        <f ca="1">IF(tblAEX[[#This Row],[Close]]=MinClose,tblAEX[[#This Row],[Close]],NA())</f>
        <v>#N/A</v>
      </c>
      <c r="I3749" t="e">
        <f ca="1">IF(tblAEX[[#This Row],[Close]]=MaxClose,tblAEX[[#This Row],[Close]],NA())</f>
        <v>#N/A</v>
      </c>
    </row>
    <row r="3750" spans="1:9" x14ac:dyDescent="0.25">
      <c r="A3750" s="1">
        <v>41879</v>
      </c>
      <c r="B3750">
        <v>412.28</v>
      </c>
      <c r="C3750">
        <v>412.72</v>
      </c>
      <c r="D3750">
        <v>410.62</v>
      </c>
      <c r="E3750">
        <v>412.14</v>
      </c>
      <c r="F3750" t="e">
        <f>IF(tblAEX[[#This Row],[Datum]]&lt;=INDEX(tblRecessie[Eind],MATCH(tblAEX[[#This Row],[Datum]],tblRecessie[Start])),1,NA())</f>
        <v>#N/A</v>
      </c>
      <c r="G3750" s="3">
        <f>tblAEX[[#This Row],[Close]]/INDEX(tblAEX[Close],MATCH(EDATE(tblAEX[[#This Row],[Datum]],-12),tblAEX[Datum]))-1</f>
        <v>0.13079265783192029</v>
      </c>
      <c r="H3750" t="e">
        <f ca="1">IF(tblAEX[[#This Row],[Close]]=MinClose,tblAEX[[#This Row],[Close]],NA())</f>
        <v>#N/A</v>
      </c>
      <c r="I3750" t="e">
        <f ca="1">IF(tblAEX[[#This Row],[Close]]=MaxClose,tblAEX[[#This Row],[Close]],NA())</f>
        <v>#N/A</v>
      </c>
    </row>
    <row r="3751" spans="1:9" x14ac:dyDescent="0.25">
      <c r="A3751" s="1">
        <v>41880</v>
      </c>
      <c r="B3751">
        <v>412.78</v>
      </c>
      <c r="C3751">
        <v>413.34</v>
      </c>
      <c r="D3751">
        <v>410.08</v>
      </c>
      <c r="E3751">
        <v>413.13</v>
      </c>
      <c r="F3751" t="e">
        <f>IF(tblAEX[[#This Row],[Datum]]&lt;=INDEX(tblRecessie[Eind],MATCH(tblAEX[[#This Row],[Datum]],tblRecessie[Start])),1,NA())</f>
        <v>#N/A</v>
      </c>
      <c r="G3751" s="3">
        <f>tblAEX[[#This Row],[Close]]/INDEX(tblAEX[Close],MATCH(EDATE(tblAEX[[#This Row],[Datum]],-12),tblAEX[Datum]))-1</f>
        <v>0.12529621659902479</v>
      </c>
      <c r="H3751" t="e">
        <f ca="1">IF(tblAEX[[#This Row],[Close]]=MinClose,tblAEX[[#This Row],[Close]],NA())</f>
        <v>#N/A</v>
      </c>
      <c r="I3751" t="e">
        <f ca="1">IF(tblAEX[[#This Row],[Close]]=MaxClose,tblAEX[[#This Row],[Close]],NA())</f>
        <v>#N/A</v>
      </c>
    </row>
    <row r="3752" spans="1:9" x14ac:dyDescent="0.25">
      <c r="A3752" s="1">
        <v>41883</v>
      </c>
      <c r="B3752">
        <v>413.4</v>
      </c>
      <c r="C3752">
        <v>414.23</v>
      </c>
      <c r="D3752">
        <v>413.13</v>
      </c>
      <c r="E3752">
        <v>414.23</v>
      </c>
      <c r="F3752" t="e">
        <f>IF(tblAEX[[#This Row],[Datum]]&lt;=INDEX(tblRecessie[Eind],MATCH(tblAEX[[#This Row],[Datum]],tblRecessie[Start])),1,NA())</f>
        <v>#N/A</v>
      </c>
      <c r="G3752" s="3">
        <f>tblAEX[[#This Row],[Close]]/INDEX(tblAEX[Close],MATCH(EDATE(tblAEX[[#This Row],[Datum]],-12),tblAEX[Datum]))-1</f>
        <v>0.14134957154272176</v>
      </c>
      <c r="H3752" t="e">
        <f ca="1">IF(tblAEX[[#This Row],[Close]]=MinClose,tblAEX[[#This Row],[Close]],NA())</f>
        <v>#N/A</v>
      </c>
      <c r="I3752" t="e">
        <f ca="1">IF(tblAEX[[#This Row],[Close]]=MaxClose,tblAEX[[#This Row],[Close]],NA())</f>
        <v>#N/A</v>
      </c>
    </row>
    <row r="3753" spans="1:9" x14ac:dyDescent="0.25">
      <c r="A3753" s="1">
        <v>41884</v>
      </c>
      <c r="B3753">
        <v>415</v>
      </c>
      <c r="C3753">
        <v>416.19</v>
      </c>
      <c r="D3753">
        <v>413.88</v>
      </c>
      <c r="E3753">
        <v>415</v>
      </c>
      <c r="F3753" t="e">
        <f>IF(tblAEX[[#This Row],[Datum]]&lt;=INDEX(tblRecessie[Eind],MATCH(tblAEX[[#This Row],[Datum]],tblRecessie[Start])),1,NA())</f>
        <v>#N/A</v>
      </c>
      <c r="G3753" s="3">
        <f>tblAEX[[#This Row],[Close]]/INDEX(tblAEX[Close],MATCH(EDATE(tblAEX[[#This Row],[Datum]],-12),tblAEX[Datum]))-1</f>
        <v>0.12386936034230622</v>
      </c>
      <c r="H3753" t="e">
        <f ca="1">IF(tblAEX[[#This Row],[Close]]=MinClose,tblAEX[[#This Row],[Close]],NA())</f>
        <v>#N/A</v>
      </c>
      <c r="I3753" t="e">
        <f ca="1">IF(tblAEX[[#This Row],[Close]]=MaxClose,tblAEX[[#This Row],[Close]],NA())</f>
        <v>#N/A</v>
      </c>
    </row>
    <row r="3754" spans="1:9" x14ac:dyDescent="0.25">
      <c r="A3754" s="1">
        <v>41885</v>
      </c>
      <c r="B3754">
        <v>416.28</v>
      </c>
      <c r="C3754">
        <v>418.88</v>
      </c>
      <c r="D3754">
        <v>415.89</v>
      </c>
      <c r="E3754">
        <v>417.21</v>
      </c>
      <c r="F3754" t="e">
        <f>IF(tblAEX[[#This Row],[Datum]]&lt;=INDEX(tblRecessie[Eind],MATCH(tblAEX[[#This Row],[Datum]],tblRecessie[Start])),1,NA())</f>
        <v>#N/A</v>
      </c>
      <c r="G3754" s="3">
        <f>tblAEX[[#This Row],[Close]]/INDEX(tblAEX[Close],MATCH(EDATE(tblAEX[[#This Row],[Datum]],-12),tblAEX[Datum]))-1</f>
        <v>0.13653327521861125</v>
      </c>
      <c r="H3754" t="e">
        <f ca="1">IF(tblAEX[[#This Row],[Close]]=MinClose,tblAEX[[#This Row],[Close]],NA())</f>
        <v>#N/A</v>
      </c>
      <c r="I3754" t="e">
        <f ca="1">IF(tblAEX[[#This Row],[Close]]=MaxClose,tblAEX[[#This Row],[Close]],NA())</f>
        <v>#N/A</v>
      </c>
    </row>
    <row r="3755" spans="1:9" x14ac:dyDescent="0.25">
      <c r="A3755" s="1">
        <v>41886</v>
      </c>
      <c r="B3755">
        <v>416.64</v>
      </c>
      <c r="C3755">
        <v>422.77</v>
      </c>
      <c r="D3755">
        <v>416.35</v>
      </c>
      <c r="E3755">
        <v>421.59</v>
      </c>
      <c r="F3755" t="e">
        <f>IF(tblAEX[[#This Row],[Datum]]&lt;=INDEX(tblRecessie[Eind],MATCH(tblAEX[[#This Row],[Datum]],tblRecessie[Start])),1,NA())</f>
        <v>#N/A</v>
      </c>
      <c r="G3755" s="3">
        <f>tblAEX[[#This Row],[Close]]/INDEX(tblAEX[Close],MATCH(EDATE(tblAEX[[#This Row],[Datum]],-12),tblAEX[Datum]))-1</f>
        <v>0.14481616249389018</v>
      </c>
      <c r="H3755" t="e">
        <f ca="1">IF(tblAEX[[#This Row],[Close]]=MinClose,tblAEX[[#This Row],[Close]],NA())</f>
        <v>#N/A</v>
      </c>
      <c r="I3755" t="e">
        <f ca="1">IF(tblAEX[[#This Row],[Close]]=MaxClose,tblAEX[[#This Row],[Close]],NA())</f>
        <v>#N/A</v>
      </c>
    </row>
    <row r="3756" spans="1:9" x14ac:dyDescent="0.25">
      <c r="A3756" s="1">
        <v>41887</v>
      </c>
      <c r="B3756">
        <v>421.11</v>
      </c>
      <c r="C3756">
        <v>421.77</v>
      </c>
      <c r="D3756">
        <v>419.61</v>
      </c>
      <c r="E3756">
        <v>421.11</v>
      </c>
      <c r="F3756" t="e">
        <f>IF(tblAEX[[#This Row],[Datum]]&lt;=INDEX(tblRecessie[Eind],MATCH(tblAEX[[#This Row],[Datum]],tblRecessie[Start])),1,NA())</f>
        <v>#N/A</v>
      </c>
      <c r="G3756" s="3">
        <f>tblAEX[[#This Row],[Close]]/INDEX(tblAEX[Close],MATCH(EDATE(tblAEX[[#This Row],[Datum]],-12),tblAEX[Datum]))-1</f>
        <v>0.13828895796729301</v>
      </c>
      <c r="H3756" t="e">
        <f ca="1">IF(tblAEX[[#This Row],[Close]]=MinClose,tblAEX[[#This Row],[Close]],NA())</f>
        <v>#N/A</v>
      </c>
      <c r="I3756" t="e">
        <f ca="1">IF(tblAEX[[#This Row],[Close]]=MaxClose,tblAEX[[#This Row],[Close]],NA())</f>
        <v>#N/A</v>
      </c>
    </row>
    <row r="3757" spans="1:9" x14ac:dyDescent="0.25">
      <c r="A3757" s="1">
        <v>41890</v>
      </c>
      <c r="B3757">
        <v>421.29</v>
      </c>
      <c r="C3757">
        <v>421.29</v>
      </c>
      <c r="D3757">
        <v>418.41</v>
      </c>
      <c r="E3757">
        <v>420.6</v>
      </c>
      <c r="F3757" t="e">
        <f>IF(tblAEX[[#This Row],[Datum]]&lt;=INDEX(tblRecessie[Eind],MATCH(tblAEX[[#This Row],[Datum]],tblRecessie[Start])),1,NA())</f>
        <v>#N/A</v>
      </c>
      <c r="G3757" s="3">
        <f>tblAEX[[#This Row],[Close]]/INDEX(tblAEX[Close],MATCH(EDATE(tblAEX[[#This Row],[Datum]],-12),tblAEX[Datum]))-1</f>
        <v>0.13357050452781372</v>
      </c>
      <c r="H3757" t="e">
        <f ca="1">IF(tblAEX[[#This Row],[Close]]=MinClose,tblAEX[[#This Row],[Close]],NA())</f>
        <v>#N/A</v>
      </c>
      <c r="I3757" t="e">
        <f ca="1">IF(tblAEX[[#This Row],[Close]]=MaxClose,tblAEX[[#This Row],[Close]],NA())</f>
        <v>#N/A</v>
      </c>
    </row>
    <row r="3758" spans="1:9" x14ac:dyDescent="0.25">
      <c r="A3758" s="1">
        <v>41891</v>
      </c>
      <c r="B3758">
        <v>419.97</v>
      </c>
      <c r="C3758">
        <v>420.6</v>
      </c>
      <c r="D3758">
        <v>418.06</v>
      </c>
      <c r="E3758">
        <v>418.4</v>
      </c>
      <c r="F3758" t="e">
        <f>IF(tblAEX[[#This Row],[Datum]]&lt;=INDEX(tblRecessie[Eind],MATCH(tblAEX[[#This Row],[Datum]],tblRecessie[Start])),1,NA())</f>
        <v>#N/A</v>
      </c>
      <c r="G3758" s="3">
        <f>tblAEX[[#This Row],[Close]]/INDEX(tblAEX[Close],MATCH(EDATE(tblAEX[[#This Row],[Datum]],-12),tblAEX[Datum]))-1</f>
        <v>0.13148358483422573</v>
      </c>
      <c r="H3758" t="e">
        <f ca="1">IF(tblAEX[[#This Row],[Close]]=MinClose,tblAEX[[#This Row],[Close]],NA())</f>
        <v>#N/A</v>
      </c>
      <c r="I3758" t="e">
        <f ca="1">IF(tblAEX[[#This Row],[Close]]=MaxClose,tblAEX[[#This Row],[Close]],NA())</f>
        <v>#N/A</v>
      </c>
    </row>
    <row r="3759" spans="1:9" x14ac:dyDescent="0.25">
      <c r="A3759" s="1">
        <v>41892</v>
      </c>
      <c r="B3759">
        <v>417.22</v>
      </c>
      <c r="C3759">
        <v>419.36</v>
      </c>
      <c r="D3759">
        <v>416.46</v>
      </c>
      <c r="E3759">
        <v>418.95</v>
      </c>
      <c r="F3759" t="e">
        <f>IF(tblAEX[[#This Row],[Datum]]&lt;=INDEX(tblRecessie[Eind],MATCH(tblAEX[[#This Row],[Datum]],tblRecessie[Start])),1,NA())</f>
        <v>#N/A</v>
      </c>
      <c r="G3759" s="3">
        <f>tblAEX[[#This Row],[Close]]/INDEX(tblAEX[Close],MATCH(EDATE(tblAEX[[#This Row],[Datum]],-12),tblAEX[Datum]))-1</f>
        <v>0.11331083415269316</v>
      </c>
      <c r="H3759" t="e">
        <f ca="1">IF(tblAEX[[#This Row],[Close]]=MinClose,tblAEX[[#This Row],[Close]],NA())</f>
        <v>#N/A</v>
      </c>
      <c r="I3759" t="e">
        <f ca="1">IF(tblAEX[[#This Row],[Close]]=MaxClose,tblAEX[[#This Row],[Close]],NA())</f>
        <v>#N/A</v>
      </c>
    </row>
    <row r="3760" spans="1:9" x14ac:dyDescent="0.25">
      <c r="A3760" s="1">
        <v>41893</v>
      </c>
      <c r="B3760">
        <v>420.24</v>
      </c>
      <c r="C3760">
        <v>420.46</v>
      </c>
      <c r="D3760">
        <v>416.17</v>
      </c>
      <c r="E3760">
        <v>418.01</v>
      </c>
      <c r="F3760" t="e">
        <f>IF(tblAEX[[#This Row],[Datum]]&lt;=INDEX(tblRecessie[Eind],MATCH(tblAEX[[#This Row],[Datum]],tblRecessie[Start])),1,NA())</f>
        <v>#N/A</v>
      </c>
      <c r="G3760" s="3">
        <f>tblAEX[[#This Row],[Close]]/INDEX(tblAEX[Close],MATCH(EDATE(tblAEX[[#This Row],[Datum]],-12),tblAEX[Datum]))-1</f>
        <v>0.11454472736968402</v>
      </c>
      <c r="H3760" t="e">
        <f ca="1">IF(tblAEX[[#This Row],[Close]]=MinClose,tblAEX[[#This Row],[Close]],NA())</f>
        <v>#N/A</v>
      </c>
      <c r="I3760" t="e">
        <f ca="1">IF(tblAEX[[#This Row],[Close]]=MaxClose,tblAEX[[#This Row],[Close]],NA())</f>
        <v>#N/A</v>
      </c>
    </row>
    <row r="3761" spans="1:9" x14ac:dyDescent="0.25">
      <c r="A3761" s="1">
        <v>41894</v>
      </c>
      <c r="B3761">
        <v>418.65</v>
      </c>
      <c r="C3761">
        <v>419.14</v>
      </c>
      <c r="D3761">
        <v>417.07</v>
      </c>
      <c r="E3761">
        <v>417.8</v>
      </c>
      <c r="F3761" t="e">
        <f>IF(tblAEX[[#This Row],[Datum]]&lt;=INDEX(tblRecessie[Eind],MATCH(tblAEX[[#This Row],[Datum]],tblRecessie[Start])),1,NA())</f>
        <v>#N/A</v>
      </c>
      <c r="G3761" s="3">
        <f>tblAEX[[#This Row],[Close]]/INDEX(tblAEX[Close],MATCH(EDATE(tblAEX[[#This Row],[Datum]],-12),tblAEX[Datum]))-1</f>
        <v>0.10922317209154131</v>
      </c>
      <c r="H3761" t="e">
        <f ca="1">IF(tblAEX[[#This Row],[Close]]=MinClose,tblAEX[[#This Row],[Close]],NA())</f>
        <v>#N/A</v>
      </c>
      <c r="I3761" t="e">
        <f ca="1">IF(tblAEX[[#This Row],[Close]]=MaxClose,tblAEX[[#This Row],[Close]],NA())</f>
        <v>#N/A</v>
      </c>
    </row>
    <row r="3762" spans="1:9" x14ac:dyDescent="0.25">
      <c r="A3762" s="1">
        <v>41897</v>
      </c>
      <c r="B3762">
        <v>416.71</v>
      </c>
      <c r="C3762">
        <v>418.43</v>
      </c>
      <c r="D3762">
        <v>415.71</v>
      </c>
      <c r="E3762">
        <v>417.65</v>
      </c>
      <c r="F3762" t="e">
        <f>IF(tblAEX[[#This Row],[Datum]]&lt;=INDEX(tblRecessie[Eind],MATCH(tblAEX[[#This Row],[Datum]],tblRecessie[Start])),1,NA())</f>
        <v>#N/A</v>
      </c>
      <c r="G3762" s="3">
        <f>tblAEX[[#This Row],[Close]]/INDEX(tblAEX[Close],MATCH(EDATE(tblAEX[[#This Row],[Datum]],-12),tblAEX[Datum]))-1</f>
        <v>0.10829529773909363</v>
      </c>
      <c r="H3762" t="e">
        <f ca="1">IF(tblAEX[[#This Row],[Close]]=MinClose,tblAEX[[#This Row],[Close]],NA())</f>
        <v>#N/A</v>
      </c>
      <c r="I3762" t="e">
        <f ca="1">IF(tblAEX[[#This Row],[Close]]=MaxClose,tblAEX[[#This Row],[Close]],NA())</f>
        <v>#N/A</v>
      </c>
    </row>
    <row r="3763" spans="1:9" x14ac:dyDescent="0.25">
      <c r="A3763" s="1">
        <v>41898</v>
      </c>
      <c r="B3763">
        <v>417.81</v>
      </c>
      <c r="C3763">
        <v>417.99</v>
      </c>
      <c r="D3763">
        <v>415.87</v>
      </c>
      <c r="E3763">
        <v>417.4</v>
      </c>
      <c r="F3763" t="e">
        <f>IF(tblAEX[[#This Row],[Datum]]&lt;=INDEX(tblRecessie[Eind],MATCH(tblAEX[[#This Row],[Datum]],tblRecessie[Start])),1,NA())</f>
        <v>#N/A</v>
      </c>
      <c r="G3763" s="3">
        <f>tblAEX[[#This Row],[Close]]/INDEX(tblAEX[Close],MATCH(EDATE(tblAEX[[#This Row],[Datum]],-12),tblAEX[Datum]))-1</f>
        <v>9.8739108689357424E-2</v>
      </c>
      <c r="H3763" t="e">
        <f ca="1">IF(tblAEX[[#This Row],[Close]]=MinClose,tblAEX[[#This Row],[Close]],NA())</f>
        <v>#N/A</v>
      </c>
      <c r="I3763" t="e">
        <f ca="1">IF(tblAEX[[#This Row],[Close]]=MaxClose,tblAEX[[#This Row],[Close]],NA())</f>
        <v>#N/A</v>
      </c>
    </row>
    <row r="3764" spans="1:9" x14ac:dyDescent="0.25">
      <c r="A3764" s="1">
        <v>41899</v>
      </c>
      <c r="B3764">
        <v>418.94</v>
      </c>
      <c r="C3764">
        <v>419.97</v>
      </c>
      <c r="D3764">
        <v>417.79</v>
      </c>
      <c r="E3764">
        <v>417.84</v>
      </c>
      <c r="F3764" t="e">
        <f>IF(tblAEX[[#This Row],[Datum]]&lt;=INDEX(tblRecessie[Eind],MATCH(tblAEX[[#This Row],[Datum]],tblRecessie[Start])),1,NA())</f>
        <v>#N/A</v>
      </c>
      <c r="G3764" s="3">
        <f>tblAEX[[#This Row],[Close]]/INDEX(tblAEX[Close],MATCH(EDATE(tblAEX[[#This Row],[Datum]],-12),tblAEX[Datum]))-1</f>
        <v>0.10012901187435808</v>
      </c>
      <c r="H3764" t="e">
        <f ca="1">IF(tblAEX[[#This Row],[Close]]=MinClose,tblAEX[[#This Row],[Close]],NA())</f>
        <v>#N/A</v>
      </c>
      <c r="I3764" t="e">
        <f ca="1">IF(tblAEX[[#This Row],[Close]]=MaxClose,tblAEX[[#This Row],[Close]],NA())</f>
        <v>#N/A</v>
      </c>
    </row>
    <row r="3765" spans="1:9" x14ac:dyDescent="0.25">
      <c r="A3765" s="1">
        <v>41900</v>
      </c>
      <c r="B3765">
        <v>418.54</v>
      </c>
      <c r="C3765">
        <v>422.18</v>
      </c>
      <c r="D3765">
        <v>418.18</v>
      </c>
      <c r="E3765">
        <v>422.05</v>
      </c>
      <c r="F3765" t="e">
        <f>IF(tblAEX[[#This Row],[Datum]]&lt;=INDEX(tblRecessie[Eind],MATCH(tblAEX[[#This Row],[Datum]],tblRecessie[Start])),1,NA())</f>
        <v>#N/A</v>
      </c>
      <c r="G3765" s="3">
        <f>tblAEX[[#This Row],[Close]]/INDEX(tblAEX[Close],MATCH(EDATE(tblAEX[[#This Row],[Datum]],-12),tblAEX[Datum]))-1</f>
        <v>0.10797542791137249</v>
      </c>
      <c r="H3765" t="e">
        <f ca="1">IF(tblAEX[[#This Row],[Close]]=MinClose,tblAEX[[#This Row],[Close]],NA())</f>
        <v>#N/A</v>
      </c>
      <c r="I3765" t="e">
        <f ca="1">IF(tblAEX[[#This Row],[Close]]=MaxClose,tblAEX[[#This Row],[Close]],NA())</f>
        <v>#N/A</v>
      </c>
    </row>
    <row r="3766" spans="1:9" x14ac:dyDescent="0.25">
      <c r="A3766" s="1">
        <v>41901</v>
      </c>
      <c r="B3766">
        <v>424.77</v>
      </c>
      <c r="C3766">
        <v>425.74</v>
      </c>
      <c r="D3766">
        <v>422.79</v>
      </c>
      <c r="E3766">
        <v>425.74</v>
      </c>
      <c r="F3766" t="e">
        <f>IF(tblAEX[[#This Row],[Datum]]&lt;=INDEX(tblRecessie[Eind],MATCH(tblAEX[[#This Row],[Datum]],tblRecessie[Start])),1,NA())</f>
        <v>#N/A</v>
      </c>
      <c r="G3766" s="3">
        <f>tblAEX[[#This Row],[Close]]/INDEX(tblAEX[Close],MATCH(EDATE(tblAEX[[#This Row],[Datum]],-12),tblAEX[Datum]))-1</f>
        <v>0.11281300643002767</v>
      </c>
      <c r="H3766" t="e">
        <f ca="1">IF(tblAEX[[#This Row],[Close]]=MinClose,tblAEX[[#This Row],[Close]],NA())</f>
        <v>#N/A</v>
      </c>
      <c r="I3766" t="e">
        <f ca="1">IF(tblAEX[[#This Row],[Close]]=MaxClose,tblAEX[[#This Row],[Close]],NA())</f>
        <v>#N/A</v>
      </c>
    </row>
    <row r="3767" spans="1:9" x14ac:dyDescent="0.25">
      <c r="A3767" s="1">
        <v>41904</v>
      </c>
      <c r="B3767">
        <v>422.93</v>
      </c>
      <c r="C3767">
        <v>423.52</v>
      </c>
      <c r="D3767">
        <v>421.65</v>
      </c>
      <c r="E3767">
        <v>422.05</v>
      </c>
      <c r="F3767" t="e">
        <f>IF(tblAEX[[#This Row],[Datum]]&lt;=INDEX(tblRecessie[Eind],MATCH(tblAEX[[#This Row],[Datum]],tblRecessie[Start])),1,NA())</f>
        <v>#N/A</v>
      </c>
      <c r="G3767" s="3">
        <f>tblAEX[[#This Row],[Close]]/INDEX(tblAEX[Close],MATCH(EDATE(tblAEX[[#This Row],[Datum]],-12),tblAEX[Datum]))-1</f>
        <v>0.1046405109011439</v>
      </c>
      <c r="H3767" t="e">
        <f ca="1">IF(tblAEX[[#This Row],[Close]]=MinClose,tblAEX[[#This Row],[Close]],NA())</f>
        <v>#N/A</v>
      </c>
      <c r="I3767" t="e">
        <f ca="1">IF(tblAEX[[#This Row],[Close]]=MaxClose,tblAEX[[#This Row],[Close]],NA())</f>
        <v>#N/A</v>
      </c>
    </row>
    <row r="3768" spans="1:9" x14ac:dyDescent="0.25">
      <c r="A3768" s="1">
        <v>41905</v>
      </c>
      <c r="B3768">
        <v>421.88</v>
      </c>
      <c r="C3768">
        <v>422.33</v>
      </c>
      <c r="D3768">
        <v>417.05</v>
      </c>
      <c r="E3768">
        <v>418.83</v>
      </c>
      <c r="F3768" t="e">
        <f>IF(tblAEX[[#This Row],[Datum]]&lt;=INDEX(tblRecessie[Eind],MATCH(tblAEX[[#This Row],[Datum]],tblRecessie[Start])),1,NA())</f>
        <v>#N/A</v>
      </c>
      <c r="G3768" s="3">
        <f>tblAEX[[#This Row],[Close]]/INDEX(tblAEX[Close],MATCH(EDATE(tblAEX[[#This Row],[Datum]],-12),tblAEX[Datum]))-1</f>
        <v>0.10349097615597413</v>
      </c>
      <c r="H3768" t="e">
        <f ca="1">IF(tblAEX[[#This Row],[Close]]=MinClose,tblAEX[[#This Row],[Close]],NA())</f>
        <v>#N/A</v>
      </c>
      <c r="I3768" t="e">
        <f ca="1">IF(tblAEX[[#This Row],[Close]]=MaxClose,tblAEX[[#This Row],[Close]],NA())</f>
        <v>#N/A</v>
      </c>
    </row>
    <row r="3769" spans="1:9" x14ac:dyDescent="0.25">
      <c r="A3769" s="1">
        <v>41906</v>
      </c>
      <c r="B3769">
        <v>418.89</v>
      </c>
      <c r="C3769">
        <v>421.48</v>
      </c>
      <c r="D3769">
        <v>417.23</v>
      </c>
      <c r="E3769">
        <v>421.42</v>
      </c>
      <c r="F3769" t="e">
        <f>IF(tblAEX[[#This Row],[Datum]]&lt;=INDEX(tblRecessie[Eind],MATCH(tblAEX[[#This Row],[Datum]],tblRecessie[Start])),1,NA())</f>
        <v>#N/A</v>
      </c>
      <c r="G3769" s="3">
        <f>tblAEX[[#This Row],[Close]]/INDEX(tblAEX[Close],MATCH(EDATE(tblAEX[[#This Row],[Datum]],-12),tblAEX[Datum]))-1</f>
        <v>0.10704809940368287</v>
      </c>
      <c r="H3769" t="e">
        <f ca="1">IF(tblAEX[[#This Row],[Close]]=MinClose,tblAEX[[#This Row],[Close]],NA())</f>
        <v>#N/A</v>
      </c>
      <c r="I3769" t="e">
        <f ca="1">IF(tblAEX[[#This Row],[Close]]=MaxClose,tblAEX[[#This Row],[Close]],NA())</f>
        <v>#N/A</v>
      </c>
    </row>
    <row r="3770" spans="1:9" x14ac:dyDescent="0.25">
      <c r="A3770" s="1">
        <v>41907</v>
      </c>
      <c r="B3770">
        <v>421.83</v>
      </c>
      <c r="C3770">
        <v>422.84</v>
      </c>
      <c r="D3770">
        <v>416.57</v>
      </c>
      <c r="E3770">
        <v>417.25</v>
      </c>
      <c r="F3770" t="e">
        <f>IF(tblAEX[[#This Row],[Datum]]&lt;=INDEX(tblRecessie[Eind],MATCH(tblAEX[[#This Row],[Datum]],tblRecessie[Start])),1,NA())</f>
        <v>#N/A</v>
      </c>
      <c r="G3770" s="3">
        <f>tblAEX[[#This Row],[Close]]/INDEX(tblAEX[Close],MATCH(EDATE(tblAEX[[#This Row],[Datum]],-12),tblAEX[Datum]))-1</f>
        <v>9.9183350895679645E-2</v>
      </c>
      <c r="H3770" t="e">
        <f ca="1">IF(tblAEX[[#This Row],[Close]]=MinClose,tblAEX[[#This Row],[Close]],NA())</f>
        <v>#N/A</v>
      </c>
      <c r="I3770" t="e">
        <f ca="1">IF(tblAEX[[#This Row],[Close]]=MaxClose,tblAEX[[#This Row],[Close]],NA())</f>
        <v>#N/A</v>
      </c>
    </row>
    <row r="3771" spans="1:9" x14ac:dyDescent="0.25">
      <c r="A3771" s="1">
        <v>41908</v>
      </c>
      <c r="B3771">
        <v>417.65</v>
      </c>
      <c r="C3771">
        <v>419.41</v>
      </c>
      <c r="D3771">
        <v>415.22</v>
      </c>
      <c r="E3771">
        <v>418.49</v>
      </c>
      <c r="F3771" t="e">
        <f>IF(tblAEX[[#This Row],[Datum]]&lt;=INDEX(tblRecessie[Eind],MATCH(tblAEX[[#This Row],[Datum]],tblRecessie[Start])),1,NA())</f>
        <v>#N/A</v>
      </c>
      <c r="G3771" s="3">
        <f>tblAEX[[#This Row],[Close]]/INDEX(tblAEX[Close],MATCH(EDATE(tblAEX[[#This Row],[Datum]],-12),tblAEX[Datum]))-1</f>
        <v>0.10726286545839403</v>
      </c>
      <c r="H3771" t="e">
        <f ca="1">IF(tblAEX[[#This Row],[Close]]=MinClose,tblAEX[[#This Row],[Close]],NA())</f>
        <v>#N/A</v>
      </c>
      <c r="I3771" t="e">
        <f ca="1">IF(tblAEX[[#This Row],[Close]]=MaxClose,tblAEX[[#This Row],[Close]],NA())</f>
        <v>#N/A</v>
      </c>
    </row>
    <row r="3772" spans="1:9" x14ac:dyDescent="0.25">
      <c r="A3772" s="1">
        <v>41911</v>
      </c>
      <c r="B3772">
        <v>418.63</v>
      </c>
      <c r="C3772">
        <v>419.45</v>
      </c>
      <c r="D3772">
        <v>415.7</v>
      </c>
      <c r="E3772">
        <v>418.18</v>
      </c>
      <c r="F3772" t="e">
        <f>IF(tblAEX[[#This Row],[Datum]]&lt;=INDEX(tblRecessie[Eind],MATCH(tblAEX[[#This Row],[Datum]],tblRecessie[Start])),1,NA())</f>
        <v>#N/A</v>
      </c>
      <c r="G3772" s="3">
        <f>tblAEX[[#This Row],[Close]]/INDEX(tblAEX[Close],MATCH(EDATE(tblAEX[[#This Row],[Datum]],-12),tblAEX[Datum]))-1</f>
        <v>0.11286159086675362</v>
      </c>
      <c r="H3772" t="e">
        <f ca="1">IF(tblAEX[[#This Row],[Close]]=MinClose,tblAEX[[#This Row],[Close]],NA())</f>
        <v>#N/A</v>
      </c>
      <c r="I3772" t="e">
        <f ca="1">IF(tblAEX[[#This Row],[Close]]=MaxClose,tblAEX[[#This Row],[Close]],NA())</f>
        <v>#N/A</v>
      </c>
    </row>
    <row r="3773" spans="1:9" x14ac:dyDescent="0.25">
      <c r="A3773" s="1">
        <v>41912</v>
      </c>
      <c r="B3773">
        <v>419.26</v>
      </c>
      <c r="C3773">
        <v>421.95</v>
      </c>
      <c r="D3773">
        <v>418.6</v>
      </c>
      <c r="E3773">
        <v>421.14</v>
      </c>
      <c r="F3773" t="e">
        <f>IF(tblAEX[[#This Row],[Datum]]&lt;=INDEX(tblRecessie[Eind],MATCH(tblAEX[[#This Row],[Datum]],tblRecessie[Start])),1,NA())</f>
        <v>#N/A</v>
      </c>
      <c r="G3773" s="3">
        <f>tblAEX[[#This Row],[Close]]/INDEX(tblAEX[Close],MATCH(EDATE(tblAEX[[#This Row],[Datum]],-12),tblAEX[Datum]))-1</f>
        <v>0.12327963298837075</v>
      </c>
      <c r="H3773" t="e">
        <f ca="1">IF(tblAEX[[#This Row],[Close]]=MinClose,tblAEX[[#This Row],[Close]],NA())</f>
        <v>#N/A</v>
      </c>
      <c r="I3773" t="e">
        <f ca="1">IF(tblAEX[[#This Row],[Close]]=MaxClose,tblAEX[[#This Row],[Close]],NA())</f>
        <v>#N/A</v>
      </c>
    </row>
    <row r="3774" spans="1:9" x14ac:dyDescent="0.25">
      <c r="A3774" s="1">
        <v>41913</v>
      </c>
      <c r="B3774">
        <v>419.68</v>
      </c>
      <c r="C3774">
        <v>421.48</v>
      </c>
      <c r="D3774">
        <v>415.93</v>
      </c>
      <c r="E3774">
        <v>416.8</v>
      </c>
      <c r="F3774" t="e">
        <f>IF(tblAEX[[#This Row],[Datum]]&lt;=INDEX(tblRecessie[Eind],MATCH(tblAEX[[#This Row],[Datum]],tblRecessie[Start])),1,NA())</f>
        <v>#N/A</v>
      </c>
      <c r="G3774" s="3">
        <f>tblAEX[[#This Row],[Close]]/INDEX(tblAEX[Close],MATCH(EDATE(tblAEX[[#This Row],[Datum]],-12),tblAEX[Datum]))-1</f>
        <v>0.10372586923708393</v>
      </c>
      <c r="H3774" t="e">
        <f ca="1">IF(tblAEX[[#This Row],[Close]]=MinClose,tblAEX[[#This Row],[Close]],NA())</f>
        <v>#N/A</v>
      </c>
      <c r="I3774" t="e">
        <f ca="1">IF(tblAEX[[#This Row],[Close]]=MaxClose,tblAEX[[#This Row],[Close]],NA())</f>
        <v>#N/A</v>
      </c>
    </row>
    <row r="3775" spans="1:9" x14ac:dyDescent="0.25">
      <c r="A3775" s="1">
        <v>41914</v>
      </c>
      <c r="B3775">
        <v>415.31</v>
      </c>
      <c r="C3775">
        <v>415.67</v>
      </c>
      <c r="D3775">
        <v>406.22</v>
      </c>
      <c r="E3775">
        <v>406.22</v>
      </c>
      <c r="F3775" t="e">
        <f>IF(tblAEX[[#This Row],[Datum]]&lt;=INDEX(tblRecessie[Eind],MATCH(tblAEX[[#This Row],[Datum]],tblRecessie[Start])),1,NA())</f>
        <v>#N/A</v>
      </c>
      <c r="G3775" s="3">
        <f>tblAEX[[#This Row],[Close]]/INDEX(tblAEX[Close],MATCH(EDATE(tblAEX[[#This Row],[Datum]],-12),tblAEX[Datum]))-1</f>
        <v>7.9884094957067386E-2</v>
      </c>
      <c r="H3775" t="e">
        <f ca="1">IF(tblAEX[[#This Row],[Close]]=MinClose,tblAEX[[#This Row],[Close]],NA())</f>
        <v>#N/A</v>
      </c>
      <c r="I3775" t="e">
        <f ca="1">IF(tblAEX[[#This Row],[Close]]=MaxClose,tblAEX[[#This Row],[Close]],NA())</f>
        <v>#N/A</v>
      </c>
    </row>
    <row r="3776" spans="1:9" x14ac:dyDescent="0.25">
      <c r="A3776" s="1">
        <v>41915</v>
      </c>
      <c r="B3776">
        <v>409.86</v>
      </c>
      <c r="C3776">
        <v>412.51</v>
      </c>
      <c r="D3776">
        <v>408.85</v>
      </c>
      <c r="E3776">
        <v>411.19</v>
      </c>
      <c r="F3776" t="e">
        <f>IF(tblAEX[[#This Row],[Datum]]&lt;=INDEX(tblRecessie[Eind],MATCH(tblAEX[[#This Row],[Datum]],tblRecessie[Start])),1,NA())</f>
        <v>#N/A</v>
      </c>
      <c r="G3776" s="3">
        <f>tblAEX[[#This Row],[Close]]/INDEX(tblAEX[Close],MATCH(EDATE(tblAEX[[#This Row],[Datum]],-12),tblAEX[Datum]))-1</f>
        <v>9.7003975135394827E-2</v>
      </c>
      <c r="H3776" t="e">
        <f ca="1">IF(tblAEX[[#This Row],[Close]]=MinClose,tblAEX[[#This Row],[Close]],NA())</f>
        <v>#N/A</v>
      </c>
      <c r="I3776" t="e">
        <f ca="1">IF(tblAEX[[#This Row],[Close]]=MaxClose,tblAEX[[#This Row],[Close]],NA())</f>
        <v>#N/A</v>
      </c>
    </row>
    <row r="3777" spans="1:9" x14ac:dyDescent="0.25">
      <c r="A3777" s="1">
        <v>41918</v>
      </c>
      <c r="B3777">
        <v>413.26</v>
      </c>
      <c r="C3777">
        <v>414.4</v>
      </c>
      <c r="D3777">
        <v>410.98</v>
      </c>
      <c r="E3777">
        <v>412.24</v>
      </c>
      <c r="F3777" t="e">
        <f>IF(tblAEX[[#This Row],[Datum]]&lt;=INDEX(tblRecessie[Eind],MATCH(tblAEX[[#This Row],[Datum]],tblRecessie[Start])),1,NA())</f>
        <v>#N/A</v>
      </c>
      <c r="G3777" s="3">
        <f>tblAEX[[#This Row],[Close]]/INDEX(tblAEX[Close],MATCH(EDATE(tblAEX[[#This Row],[Datum]],-12),tblAEX[Datum]))-1</f>
        <v>9.6295508337100877E-2</v>
      </c>
      <c r="H3777" t="e">
        <f ca="1">IF(tblAEX[[#This Row],[Close]]=MinClose,tblAEX[[#This Row],[Close]],NA())</f>
        <v>#N/A</v>
      </c>
      <c r="I3777" t="e">
        <f ca="1">IF(tblAEX[[#This Row],[Close]]=MaxClose,tblAEX[[#This Row],[Close]],NA())</f>
        <v>#N/A</v>
      </c>
    </row>
    <row r="3778" spans="1:9" x14ac:dyDescent="0.25">
      <c r="A3778" s="1">
        <v>41919</v>
      </c>
      <c r="B3778">
        <v>411.08</v>
      </c>
      <c r="C3778">
        <v>411.08</v>
      </c>
      <c r="D3778">
        <v>406.51</v>
      </c>
      <c r="E3778">
        <v>406.51</v>
      </c>
      <c r="F3778" t="e">
        <f>IF(tblAEX[[#This Row],[Datum]]&lt;=INDEX(tblRecessie[Eind],MATCH(tblAEX[[#This Row],[Datum]],tblRecessie[Start])),1,NA())</f>
        <v>#N/A</v>
      </c>
      <c r="G3778" s="3">
        <f>tblAEX[[#This Row],[Close]]/INDEX(tblAEX[Close],MATCH(EDATE(tblAEX[[#This Row],[Datum]],-12),tblAEX[Datum]))-1</f>
        <v>8.7652173913043363E-2</v>
      </c>
      <c r="H3778" t="e">
        <f ca="1">IF(tblAEX[[#This Row],[Close]]=MinClose,tblAEX[[#This Row],[Close]],NA())</f>
        <v>#N/A</v>
      </c>
      <c r="I3778" t="e">
        <f ca="1">IF(tblAEX[[#This Row],[Close]]=MaxClose,tblAEX[[#This Row],[Close]],NA())</f>
        <v>#N/A</v>
      </c>
    </row>
    <row r="3779" spans="1:9" x14ac:dyDescent="0.25">
      <c r="A3779" s="1">
        <v>41920</v>
      </c>
      <c r="B3779">
        <v>404.01</v>
      </c>
      <c r="C3779">
        <v>405.4</v>
      </c>
      <c r="D3779">
        <v>402.32</v>
      </c>
      <c r="E3779">
        <v>403.46</v>
      </c>
      <c r="F3779" t="e">
        <f>IF(tblAEX[[#This Row],[Datum]]&lt;=INDEX(tblRecessie[Eind],MATCH(tblAEX[[#This Row],[Datum]],tblRecessie[Start])),1,NA())</f>
        <v>#N/A</v>
      </c>
      <c r="G3779" s="3">
        <f>tblAEX[[#This Row],[Close]]/INDEX(tblAEX[Close],MATCH(EDATE(tblAEX[[#This Row],[Datum]],-12),tblAEX[Datum]))-1</f>
        <v>8.7551889589735143E-2</v>
      </c>
      <c r="H3779" t="e">
        <f ca="1">IF(tblAEX[[#This Row],[Close]]=MinClose,tblAEX[[#This Row],[Close]],NA())</f>
        <v>#N/A</v>
      </c>
      <c r="I3779" t="e">
        <f ca="1">IF(tblAEX[[#This Row],[Close]]=MaxClose,tblAEX[[#This Row],[Close]],NA())</f>
        <v>#N/A</v>
      </c>
    </row>
    <row r="3780" spans="1:9" x14ac:dyDescent="0.25">
      <c r="A3780" s="1">
        <v>41921</v>
      </c>
      <c r="B3780">
        <v>407.99</v>
      </c>
      <c r="C3780">
        <v>408.2</v>
      </c>
      <c r="D3780">
        <v>401.19</v>
      </c>
      <c r="E3780">
        <v>402.66</v>
      </c>
      <c r="F3780" t="e">
        <f>IF(tblAEX[[#This Row],[Datum]]&lt;=INDEX(tblRecessie[Eind],MATCH(tblAEX[[#This Row],[Datum]],tblRecessie[Start])),1,NA())</f>
        <v>#N/A</v>
      </c>
      <c r="G3780" s="3">
        <f>tblAEX[[#This Row],[Close]]/INDEX(tblAEX[Close],MATCH(EDATE(tblAEX[[#This Row],[Datum]],-12),tblAEX[Datum]))-1</f>
        <v>9.6598491244314966E-2</v>
      </c>
      <c r="H3780" t="e">
        <f ca="1">IF(tblAEX[[#This Row],[Close]]=MinClose,tblAEX[[#This Row],[Close]],NA())</f>
        <v>#N/A</v>
      </c>
      <c r="I3780" t="e">
        <f ca="1">IF(tblAEX[[#This Row],[Close]]=MaxClose,tblAEX[[#This Row],[Close]],NA())</f>
        <v>#N/A</v>
      </c>
    </row>
    <row r="3781" spans="1:9" x14ac:dyDescent="0.25">
      <c r="A3781" s="1">
        <v>41922</v>
      </c>
      <c r="B3781">
        <v>399.1</v>
      </c>
      <c r="C3781">
        <v>400.31</v>
      </c>
      <c r="D3781">
        <v>394.28</v>
      </c>
      <c r="E3781">
        <v>395.68</v>
      </c>
      <c r="F3781" t="e">
        <f>IF(tblAEX[[#This Row],[Datum]]&lt;=INDEX(tblRecessie[Eind],MATCH(tblAEX[[#This Row],[Datum]],tblRecessie[Start])),1,NA())</f>
        <v>#N/A</v>
      </c>
      <c r="G3781" s="3">
        <f>tblAEX[[#This Row],[Close]]/INDEX(tblAEX[Close],MATCH(EDATE(tblAEX[[#This Row],[Datum]],-12),tblAEX[Datum]))-1</f>
        <v>5.8222566927870201E-2</v>
      </c>
      <c r="H3781" t="e">
        <f ca="1">IF(tblAEX[[#This Row],[Close]]=MinClose,tblAEX[[#This Row],[Close]],NA())</f>
        <v>#N/A</v>
      </c>
      <c r="I3781" t="e">
        <f ca="1">IF(tblAEX[[#This Row],[Close]]=MaxClose,tblAEX[[#This Row],[Close]],NA())</f>
        <v>#N/A</v>
      </c>
    </row>
    <row r="3782" spans="1:9" x14ac:dyDescent="0.25">
      <c r="A3782" s="1">
        <v>41925</v>
      </c>
      <c r="B3782">
        <v>391.96</v>
      </c>
      <c r="C3782">
        <v>396.51</v>
      </c>
      <c r="D3782">
        <v>390.6</v>
      </c>
      <c r="E3782">
        <v>394.33</v>
      </c>
      <c r="F3782" t="e">
        <f>IF(tblAEX[[#This Row],[Datum]]&lt;=INDEX(tblRecessie[Eind],MATCH(tblAEX[[#This Row],[Datum]],tblRecessie[Start])),1,NA())</f>
        <v>#N/A</v>
      </c>
      <c r="G3782" s="3">
        <f>tblAEX[[#This Row],[Close]]/INDEX(tblAEX[Close],MATCH(EDATE(tblAEX[[#This Row],[Datum]],-12),tblAEX[Datum]))-1</f>
        <v>4.844327457392783E-2</v>
      </c>
      <c r="H3782" t="e">
        <f ca="1">IF(tblAEX[[#This Row],[Close]]=MinClose,tblAEX[[#This Row],[Close]],NA())</f>
        <v>#N/A</v>
      </c>
      <c r="I3782" t="e">
        <f ca="1">IF(tblAEX[[#This Row],[Close]]=MaxClose,tblAEX[[#This Row],[Close]],NA())</f>
        <v>#N/A</v>
      </c>
    </row>
    <row r="3783" spans="1:9" x14ac:dyDescent="0.25">
      <c r="A3783" s="1">
        <v>41926</v>
      </c>
      <c r="B3783">
        <v>391.29</v>
      </c>
      <c r="C3783">
        <v>393.97</v>
      </c>
      <c r="D3783">
        <v>386.4</v>
      </c>
      <c r="E3783">
        <v>393.3</v>
      </c>
      <c r="F3783" t="e">
        <f>IF(tblAEX[[#This Row],[Datum]]&lt;=INDEX(tblRecessie[Eind],MATCH(tblAEX[[#This Row],[Datum]],tblRecessie[Start])),1,NA())</f>
        <v>#N/A</v>
      </c>
      <c r="G3783" s="3">
        <f>tblAEX[[#This Row],[Close]]/INDEX(tblAEX[Close],MATCH(EDATE(tblAEX[[#This Row],[Datum]],-12),tblAEX[Datum]))-1</f>
        <v>4.5260052621787672E-2</v>
      </c>
      <c r="H3783" t="e">
        <f ca="1">IF(tblAEX[[#This Row],[Close]]=MinClose,tblAEX[[#This Row],[Close]],NA())</f>
        <v>#N/A</v>
      </c>
      <c r="I3783" t="e">
        <f ca="1">IF(tblAEX[[#This Row],[Close]]=MaxClose,tblAEX[[#This Row],[Close]],NA())</f>
        <v>#N/A</v>
      </c>
    </row>
    <row r="3784" spans="1:9" x14ac:dyDescent="0.25">
      <c r="A3784" s="1">
        <v>41927</v>
      </c>
      <c r="B3784">
        <v>393.24</v>
      </c>
      <c r="C3784">
        <v>394.28</v>
      </c>
      <c r="D3784">
        <v>379.53</v>
      </c>
      <c r="E3784">
        <v>379.69</v>
      </c>
      <c r="F3784" t="e">
        <f>IF(tblAEX[[#This Row],[Datum]]&lt;=INDEX(tblRecessie[Eind],MATCH(tblAEX[[#This Row],[Datum]],tblRecessie[Start])),1,NA())</f>
        <v>#N/A</v>
      </c>
      <c r="G3784" s="3">
        <f>tblAEX[[#This Row],[Close]]/INDEX(tblAEX[Close],MATCH(EDATE(tblAEX[[#This Row],[Datum]],-12),tblAEX[Datum]))-1</f>
        <v>-5.9170048435659428E-3</v>
      </c>
      <c r="H3784" t="e">
        <f ca="1">IF(tblAEX[[#This Row],[Close]]=MinClose,tblAEX[[#This Row],[Close]],NA())</f>
        <v>#N/A</v>
      </c>
      <c r="I3784" t="e">
        <f ca="1">IF(tblAEX[[#This Row],[Close]]=MaxClose,tblAEX[[#This Row],[Close]],NA())</f>
        <v>#N/A</v>
      </c>
    </row>
    <row r="3785" spans="1:9" x14ac:dyDescent="0.25">
      <c r="A3785" s="1">
        <v>41928</v>
      </c>
      <c r="B3785">
        <v>381.95</v>
      </c>
      <c r="C3785">
        <v>383.89</v>
      </c>
      <c r="D3785">
        <v>366.84</v>
      </c>
      <c r="E3785">
        <v>376.27</v>
      </c>
      <c r="F3785" t="e">
        <f>IF(tblAEX[[#This Row],[Datum]]&lt;=INDEX(tblRecessie[Eind],MATCH(tblAEX[[#This Row],[Datum]],tblRecessie[Start])),1,NA())</f>
        <v>#N/A</v>
      </c>
      <c r="G3785" s="3">
        <f>tblAEX[[#This Row],[Close]]/INDEX(tblAEX[Close],MATCH(EDATE(tblAEX[[#This Row],[Datum]],-12),tblAEX[Datum]))-1</f>
        <v>-1.8417551456969217E-2</v>
      </c>
      <c r="H3785" t="e">
        <f ca="1">IF(tblAEX[[#This Row],[Close]]=MinClose,tblAEX[[#This Row],[Close]],NA())</f>
        <v>#N/A</v>
      </c>
      <c r="I3785" t="e">
        <f ca="1">IF(tblAEX[[#This Row],[Close]]=MaxClose,tblAEX[[#This Row],[Close]],NA())</f>
        <v>#N/A</v>
      </c>
    </row>
    <row r="3786" spans="1:9" x14ac:dyDescent="0.25">
      <c r="A3786" s="1">
        <v>41929</v>
      </c>
      <c r="B3786">
        <v>378.47</v>
      </c>
      <c r="C3786">
        <v>387.66</v>
      </c>
      <c r="D3786">
        <v>376.18</v>
      </c>
      <c r="E3786">
        <v>387.06</v>
      </c>
      <c r="F3786" t="e">
        <f>IF(tblAEX[[#This Row],[Datum]]&lt;=INDEX(tblRecessie[Eind],MATCH(tblAEX[[#This Row],[Datum]],tblRecessie[Start])),1,NA())</f>
        <v>#N/A</v>
      </c>
      <c r="G3786" s="3">
        <f>tblAEX[[#This Row],[Close]]/INDEX(tblAEX[Close],MATCH(EDATE(tblAEX[[#This Row],[Datum]],-12),tblAEX[Datum]))-1</f>
        <v>1.1895113853232608E-2</v>
      </c>
      <c r="H3786" t="e">
        <f ca="1">IF(tblAEX[[#This Row],[Close]]=MinClose,tblAEX[[#This Row],[Close]],NA())</f>
        <v>#N/A</v>
      </c>
      <c r="I3786" t="e">
        <f ca="1">IF(tblAEX[[#This Row],[Close]]=MaxClose,tblAEX[[#This Row],[Close]],NA())</f>
        <v>#N/A</v>
      </c>
    </row>
    <row r="3787" spans="1:9" x14ac:dyDescent="0.25">
      <c r="A3787" s="1">
        <v>41932</v>
      </c>
      <c r="B3787">
        <v>386.31</v>
      </c>
      <c r="C3787">
        <v>387.16</v>
      </c>
      <c r="D3787">
        <v>380.86</v>
      </c>
      <c r="E3787">
        <v>384.4</v>
      </c>
      <c r="F3787" t="e">
        <f>IF(tblAEX[[#This Row],[Datum]]&lt;=INDEX(tblRecessie[Eind],MATCH(tblAEX[[#This Row],[Datum]],tblRecessie[Start])),1,NA())</f>
        <v>#N/A</v>
      </c>
      <c r="G3787" s="3">
        <f>tblAEX[[#This Row],[Close]]/INDEX(tblAEX[Close],MATCH(EDATE(tblAEX[[#This Row],[Datum]],-12),tblAEX[Datum]))-1</f>
        <v>-3.4480076737615217E-3</v>
      </c>
      <c r="H3787" t="e">
        <f ca="1">IF(tblAEX[[#This Row],[Close]]=MinClose,tblAEX[[#This Row],[Close]],NA())</f>
        <v>#N/A</v>
      </c>
      <c r="I3787" t="e">
        <f ca="1">IF(tblAEX[[#This Row],[Close]]=MaxClose,tblAEX[[#This Row],[Close]],NA())</f>
        <v>#N/A</v>
      </c>
    </row>
    <row r="3788" spans="1:9" x14ac:dyDescent="0.25">
      <c r="A3788" s="1">
        <v>41933</v>
      </c>
      <c r="B3788">
        <v>383.61</v>
      </c>
      <c r="C3788">
        <v>394.49</v>
      </c>
      <c r="D3788">
        <v>381.56</v>
      </c>
      <c r="E3788">
        <v>394.49</v>
      </c>
      <c r="F3788" t="e">
        <f>IF(tblAEX[[#This Row],[Datum]]&lt;=INDEX(tblRecessie[Eind],MATCH(tblAEX[[#This Row],[Datum]],tblRecessie[Start])),1,NA())</f>
        <v>#N/A</v>
      </c>
      <c r="G3788" s="3">
        <f>tblAEX[[#This Row],[Close]]/INDEX(tblAEX[Close],MATCH(EDATE(tblAEX[[#This Row],[Datum]],-12),tblAEX[Datum]))-1</f>
        <v>1.5993612856701533E-2</v>
      </c>
      <c r="H3788" t="e">
        <f ca="1">IF(tblAEX[[#This Row],[Close]]=MinClose,tblAEX[[#This Row],[Close]],NA())</f>
        <v>#N/A</v>
      </c>
      <c r="I3788" t="e">
        <f ca="1">IF(tblAEX[[#This Row],[Close]]=MaxClose,tblAEX[[#This Row],[Close]],NA())</f>
        <v>#N/A</v>
      </c>
    </row>
    <row r="3789" spans="1:9" x14ac:dyDescent="0.25">
      <c r="A3789" s="1">
        <v>41934</v>
      </c>
      <c r="B3789">
        <v>395.51</v>
      </c>
      <c r="C3789">
        <v>396.17</v>
      </c>
      <c r="D3789">
        <v>392.45</v>
      </c>
      <c r="E3789">
        <v>396.01</v>
      </c>
      <c r="F3789" t="e">
        <f>IF(tblAEX[[#This Row],[Datum]]&lt;=INDEX(tblRecessie[Eind],MATCH(tblAEX[[#This Row],[Datum]],tblRecessie[Start])),1,NA())</f>
        <v>#N/A</v>
      </c>
      <c r="G3789" s="3">
        <f>tblAEX[[#This Row],[Close]]/INDEX(tblAEX[Close],MATCH(EDATE(tblAEX[[#This Row],[Datum]],-12),tblAEX[Datum]))-1</f>
        <v>1.4915810246290295E-2</v>
      </c>
      <c r="H3789" t="e">
        <f ca="1">IF(tblAEX[[#This Row],[Close]]=MinClose,tblAEX[[#This Row],[Close]],NA())</f>
        <v>#N/A</v>
      </c>
      <c r="I3789" t="e">
        <f ca="1">IF(tblAEX[[#This Row],[Close]]=MaxClose,tblAEX[[#This Row],[Close]],NA())</f>
        <v>#N/A</v>
      </c>
    </row>
    <row r="3790" spans="1:9" x14ac:dyDescent="0.25">
      <c r="A3790" s="1">
        <v>41935</v>
      </c>
      <c r="B3790">
        <v>392.37</v>
      </c>
      <c r="C3790">
        <v>397.39</v>
      </c>
      <c r="D3790">
        <v>389.42</v>
      </c>
      <c r="E3790">
        <v>396.89</v>
      </c>
      <c r="F3790" t="e">
        <f>IF(tblAEX[[#This Row],[Datum]]&lt;=INDEX(tblRecessie[Eind],MATCH(tblAEX[[#This Row],[Datum]],tblRecessie[Start])),1,NA())</f>
        <v>#N/A</v>
      </c>
      <c r="G3790" s="3">
        <f>tblAEX[[#This Row],[Close]]/INDEX(tblAEX[Close],MATCH(EDATE(tblAEX[[#This Row],[Datum]],-12),tblAEX[Datum]))-1</f>
        <v>2.1438130533250943E-2</v>
      </c>
      <c r="H3790" t="e">
        <f ca="1">IF(tblAEX[[#This Row],[Close]]=MinClose,tblAEX[[#This Row],[Close]],NA())</f>
        <v>#N/A</v>
      </c>
      <c r="I3790" t="e">
        <f ca="1">IF(tblAEX[[#This Row],[Close]]=MaxClose,tblAEX[[#This Row],[Close]],NA())</f>
        <v>#N/A</v>
      </c>
    </row>
    <row r="3791" spans="1:9" x14ac:dyDescent="0.25">
      <c r="A3791" s="1">
        <v>41936</v>
      </c>
      <c r="B3791">
        <v>395.84</v>
      </c>
      <c r="C3791">
        <v>396.49</v>
      </c>
      <c r="D3791">
        <v>393.45</v>
      </c>
      <c r="E3791">
        <v>396.12</v>
      </c>
      <c r="F3791" t="e">
        <f>IF(tblAEX[[#This Row],[Datum]]&lt;=INDEX(tblRecessie[Eind],MATCH(tblAEX[[#This Row],[Datum]],tblRecessie[Start])),1,NA())</f>
        <v>#N/A</v>
      </c>
      <c r="G3791" s="3">
        <f>tblAEX[[#This Row],[Close]]/INDEX(tblAEX[Close],MATCH(EDATE(tblAEX[[#This Row],[Datum]],-12),tblAEX[Datum]))-1</f>
        <v>1.5145690781886767E-2</v>
      </c>
      <c r="H3791" t="e">
        <f ca="1">IF(tblAEX[[#This Row],[Close]]=MinClose,tblAEX[[#This Row],[Close]],NA())</f>
        <v>#N/A</v>
      </c>
      <c r="I3791" t="e">
        <f ca="1">IF(tblAEX[[#This Row],[Close]]=MaxClose,tblAEX[[#This Row],[Close]],NA())</f>
        <v>#N/A</v>
      </c>
    </row>
    <row r="3792" spans="1:9" x14ac:dyDescent="0.25">
      <c r="A3792" s="1">
        <v>41939</v>
      </c>
      <c r="B3792">
        <v>400.21</v>
      </c>
      <c r="C3792">
        <v>400.68</v>
      </c>
      <c r="D3792">
        <v>392.69</v>
      </c>
      <c r="E3792">
        <v>395.05</v>
      </c>
      <c r="F3792" t="e">
        <f>IF(tblAEX[[#This Row],[Datum]]&lt;=INDEX(tblRecessie[Eind],MATCH(tblAEX[[#This Row],[Datum]],tblRecessie[Start])),1,NA())</f>
        <v>#N/A</v>
      </c>
      <c r="G3792" s="3">
        <f>tblAEX[[#This Row],[Close]]/INDEX(tblAEX[Close],MATCH(EDATE(tblAEX[[#This Row],[Datum]],-12),tblAEX[Datum]))-1</f>
        <v>1.5056913075875533E-2</v>
      </c>
      <c r="H3792" t="e">
        <f ca="1">IF(tblAEX[[#This Row],[Close]]=MinClose,tblAEX[[#This Row],[Close]],NA())</f>
        <v>#N/A</v>
      </c>
      <c r="I3792" t="e">
        <f ca="1">IF(tblAEX[[#This Row],[Close]]=MaxClose,tblAEX[[#This Row],[Close]],NA())</f>
        <v>#N/A</v>
      </c>
    </row>
    <row r="3793" spans="1:9" x14ac:dyDescent="0.25">
      <c r="A3793" s="1">
        <v>41940</v>
      </c>
      <c r="B3793">
        <v>397.33</v>
      </c>
      <c r="C3793">
        <v>401.98</v>
      </c>
      <c r="D3793">
        <v>397.33</v>
      </c>
      <c r="E3793">
        <v>401.26</v>
      </c>
      <c r="F3793" t="e">
        <f>IF(tblAEX[[#This Row],[Datum]]&lt;=INDEX(tblRecessie[Eind],MATCH(tblAEX[[#This Row],[Datum]],tblRecessie[Start])),1,NA())</f>
        <v>#N/A</v>
      </c>
      <c r="G3793" s="3">
        <f>tblAEX[[#This Row],[Close]]/INDEX(tblAEX[Close],MATCH(EDATE(tblAEX[[#This Row],[Datum]],-12),tblAEX[Datum]))-1</f>
        <v>3.2047325102880553E-2</v>
      </c>
      <c r="H3793" t="e">
        <f ca="1">IF(tblAEX[[#This Row],[Close]]=MinClose,tblAEX[[#This Row],[Close]],NA())</f>
        <v>#N/A</v>
      </c>
      <c r="I3793" t="e">
        <f ca="1">IF(tblAEX[[#This Row],[Close]]=MaxClose,tblAEX[[#This Row],[Close]],NA())</f>
        <v>#N/A</v>
      </c>
    </row>
    <row r="3794" spans="1:9" x14ac:dyDescent="0.25">
      <c r="A3794" s="1">
        <v>41941</v>
      </c>
      <c r="B3794">
        <v>403.28</v>
      </c>
      <c r="C3794">
        <v>403.5</v>
      </c>
      <c r="D3794">
        <v>400.4</v>
      </c>
      <c r="E3794">
        <v>401.1</v>
      </c>
      <c r="F3794" t="e">
        <f>IF(tblAEX[[#This Row],[Datum]]&lt;=INDEX(tblRecessie[Eind],MATCH(tblAEX[[#This Row],[Datum]],tblRecessie[Start])),1,NA())</f>
        <v>#N/A</v>
      </c>
      <c r="G3794" s="3">
        <f>tblAEX[[#This Row],[Close]]/INDEX(tblAEX[Close],MATCH(EDATE(tblAEX[[#This Row],[Datum]],-12),tblAEX[Datum]))-1</f>
        <v>2.5490246209700196E-2</v>
      </c>
      <c r="H3794" t="e">
        <f ca="1">IF(tblAEX[[#This Row],[Close]]=MinClose,tblAEX[[#This Row],[Close]],NA())</f>
        <v>#N/A</v>
      </c>
      <c r="I3794" t="e">
        <f ca="1">IF(tblAEX[[#This Row],[Close]]=MaxClose,tblAEX[[#This Row],[Close]],NA())</f>
        <v>#N/A</v>
      </c>
    </row>
    <row r="3795" spans="1:9" x14ac:dyDescent="0.25">
      <c r="A3795" s="1">
        <v>41942</v>
      </c>
      <c r="B3795">
        <v>404.34</v>
      </c>
      <c r="C3795">
        <v>405.01</v>
      </c>
      <c r="D3795">
        <v>396.3</v>
      </c>
      <c r="E3795">
        <v>403.71</v>
      </c>
      <c r="F3795" t="e">
        <f>IF(tblAEX[[#This Row],[Datum]]&lt;=INDEX(tblRecessie[Eind],MATCH(tblAEX[[#This Row],[Datum]],tblRecessie[Start])),1,NA())</f>
        <v>#N/A</v>
      </c>
      <c r="G3795" s="3">
        <f>tblAEX[[#This Row],[Close]]/INDEX(tblAEX[Close],MATCH(EDATE(tblAEX[[#This Row],[Datum]],-12),tblAEX[Datum]))-1</f>
        <v>3.1978527607361862E-2</v>
      </c>
      <c r="H3795" t="e">
        <f ca="1">IF(tblAEX[[#This Row],[Close]]=MinClose,tblAEX[[#This Row],[Close]],NA())</f>
        <v>#N/A</v>
      </c>
      <c r="I3795" t="e">
        <f ca="1">IF(tblAEX[[#This Row],[Close]]=MaxClose,tblAEX[[#This Row],[Close]],NA())</f>
        <v>#N/A</v>
      </c>
    </row>
    <row r="3796" spans="1:9" x14ac:dyDescent="0.25">
      <c r="A3796" s="1">
        <v>41943</v>
      </c>
      <c r="B3796">
        <v>408.73</v>
      </c>
      <c r="C3796">
        <v>411.81</v>
      </c>
      <c r="D3796">
        <v>407.25</v>
      </c>
      <c r="E3796">
        <v>411.32</v>
      </c>
      <c r="F3796" t="e">
        <f>IF(tblAEX[[#This Row],[Datum]]&lt;=INDEX(tblRecessie[Eind],MATCH(tblAEX[[#This Row],[Datum]],tblRecessie[Start])),1,NA())</f>
        <v>#N/A</v>
      </c>
      <c r="G3796" s="3">
        <f>tblAEX[[#This Row],[Close]]/INDEX(tblAEX[Close],MATCH(EDATE(tblAEX[[#This Row],[Datum]],-12),tblAEX[Datum]))-1</f>
        <v>4.9499897938354742E-2</v>
      </c>
      <c r="H3796" t="e">
        <f ca="1">IF(tblAEX[[#This Row],[Close]]=MinClose,tblAEX[[#This Row],[Close]],NA())</f>
        <v>#N/A</v>
      </c>
      <c r="I3796" t="e">
        <f ca="1">IF(tblAEX[[#This Row],[Close]]=MaxClose,tblAEX[[#This Row],[Close]],NA())</f>
        <v>#N/A</v>
      </c>
    </row>
    <row r="3797" spans="1:9" x14ac:dyDescent="0.25">
      <c r="A3797" s="1">
        <v>41946</v>
      </c>
      <c r="B3797">
        <v>411.28</v>
      </c>
      <c r="C3797">
        <v>412.81</v>
      </c>
      <c r="D3797">
        <v>408.34</v>
      </c>
      <c r="E3797">
        <v>409.04</v>
      </c>
      <c r="F3797" t="e">
        <f>IF(tblAEX[[#This Row],[Datum]]&lt;=INDEX(tblRecessie[Eind],MATCH(tblAEX[[#This Row],[Datum]],tblRecessie[Start])),1,NA())</f>
        <v>#N/A</v>
      </c>
      <c r="G3797" s="3">
        <f>tblAEX[[#This Row],[Close]]/INDEX(tblAEX[Close],MATCH(EDATE(tblAEX[[#This Row],[Datum]],-12),tblAEX[Datum]))-1</f>
        <v>4.5603271983640115E-2</v>
      </c>
      <c r="H3797" t="e">
        <f ca="1">IF(tblAEX[[#This Row],[Close]]=MinClose,tblAEX[[#This Row],[Close]],NA())</f>
        <v>#N/A</v>
      </c>
      <c r="I3797" t="e">
        <f ca="1">IF(tblAEX[[#This Row],[Close]]=MaxClose,tblAEX[[#This Row],[Close]],NA())</f>
        <v>#N/A</v>
      </c>
    </row>
    <row r="3798" spans="1:9" x14ac:dyDescent="0.25">
      <c r="A3798" s="1">
        <v>41947</v>
      </c>
      <c r="B3798">
        <v>408.49</v>
      </c>
      <c r="C3798">
        <v>410.31</v>
      </c>
      <c r="D3798">
        <v>403.15</v>
      </c>
      <c r="E3798">
        <v>403.78</v>
      </c>
      <c r="F3798" t="e">
        <f>IF(tblAEX[[#This Row],[Datum]]&lt;=INDEX(tblRecessie[Eind],MATCH(tblAEX[[#This Row],[Datum]],tblRecessie[Start])),1,NA())</f>
        <v>#N/A</v>
      </c>
      <c r="G3798" s="3">
        <f>tblAEX[[#This Row],[Close]]/INDEX(tblAEX[Close],MATCH(EDATE(tblAEX[[#This Row],[Datum]],-12),tblAEX[Datum]))-1</f>
        <v>2.703802619865181E-2</v>
      </c>
      <c r="H3798" t="e">
        <f ca="1">IF(tblAEX[[#This Row],[Close]]=MinClose,tblAEX[[#This Row],[Close]],NA())</f>
        <v>#N/A</v>
      </c>
      <c r="I3798" t="e">
        <f ca="1">IF(tblAEX[[#This Row],[Close]]=MaxClose,tblAEX[[#This Row],[Close]],NA())</f>
        <v>#N/A</v>
      </c>
    </row>
    <row r="3799" spans="1:9" x14ac:dyDescent="0.25">
      <c r="A3799" s="1">
        <v>41948</v>
      </c>
      <c r="B3799">
        <v>407.31</v>
      </c>
      <c r="C3799">
        <v>411.16</v>
      </c>
      <c r="D3799">
        <v>406.04</v>
      </c>
      <c r="E3799">
        <v>410.66</v>
      </c>
      <c r="F3799" t="e">
        <f>IF(tblAEX[[#This Row],[Datum]]&lt;=INDEX(tblRecessie[Eind],MATCH(tblAEX[[#This Row],[Datum]],tblRecessie[Start])),1,NA())</f>
        <v>#N/A</v>
      </c>
      <c r="G3799" s="3">
        <f>tblAEX[[#This Row],[Close]]/INDEX(tblAEX[Close],MATCH(EDATE(tblAEX[[#This Row],[Datum]],-12),tblAEX[Datum]))-1</f>
        <v>4.9610223642172491E-2</v>
      </c>
      <c r="H3799" t="e">
        <f ca="1">IF(tblAEX[[#This Row],[Close]]=MinClose,tblAEX[[#This Row],[Close]],NA())</f>
        <v>#N/A</v>
      </c>
      <c r="I3799" t="e">
        <f ca="1">IF(tblAEX[[#This Row],[Close]]=MaxClose,tblAEX[[#This Row],[Close]],NA())</f>
        <v>#N/A</v>
      </c>
    </row>
    <row r="3800" spans="1:9" x14ac:dyDescent="0.25">
      <c r="A3800" s="1">
        <v>41949</v>
      </c>
      <c r="B3800">
        <v>409.14</v>
      </c>
      <c r="C3800">
        <v>415.74</v>
      </c>
      <c r="D3800">
        <v>408.76</v>
      </c>
      <c r="E3800">
        <v>413.15</v>
      </c>
      <c r="F3800" t="e">
        <f>IF(tblAEX[[#This Row],[Datum]]&lt;=INDEX(tblRecessie[Eind],MATCH(tblAEX[[#This Row],[Datum]],tblRecessie[Start])),1,NA())</f>
        <v>#N/A</v>
      </c>
      <c r="G3800" s="3">
        <f>tblAEX[[#This Row],[Close]]/INDEX(tblAEX[Close],MATCH(EDATE(tblAEX[[#This Row],[Datum]],-12),tblAEX[Datum]))-1</f>
        <v>4.8683909942381254E-2</v>
      </c>
      <c r="H3800" t="e">
        <f ca="1">IF(tblAEX[[#This Row],[Close]]=MinClose,tblAEX[[#This Row],[Close]],NA())</f>
        <v>#N/A</v>
      </c>
      <c r="I3800" t="e">
        <f ca="1">IF(tblAEX[[#This Row],[Close]]=MaxClose,tblAEX[[#This Row],[Close]],NA())</f>
        <v>#N/A</v>
      </c>
    </row>
    <row r="3801" spans="1:9" x14ac:dyDescent="0.25">
      <c r="A3801" s="1">
        <v>41950</v>
      </c>
      <c r="B3801">
        <v>414.73</v>
      </c>
      <c r="C3801">
        <v>414.97</v>
      </c>
      <c r="D3801">
        <v>409.46</v>
      </c>
      <c r="E3801">
        <v>411.43</v>
      </c>
      <c r="F3801" t="e">
        <f>IF(tblAEX[[#This Row],[Datum]]&lt;=INDEX(tblRecessie[Eind],MATCH(tblAEX[[#This Row],[Datum]],tblRecessie[Start])),1,NA())</f>
        <v>#N/A</v>
      </c>
      <c r="G3801" s="3">
        <f>tblAEX[[#This Row],[Close]]/INDEX(tblAEX[Close],MATCH(EDATE(tblAEX[[#This Row],[Datum]],-12),tblAEX[Datum]))-1</f>
        <v>4.6309953715477192E-2</v>
      </c>
      <c r="H3801" t="e">
        <f ca="1">IF(tblAEX[[#This Row],[Close]]=MinClose,tblAEX[[#This Row],[Close]],NA())</f>
        <v>#N/A</v>
      </c>
      <c r="I3801" t="e">
        <f ca="1">IF(tblAEX[[#This Row],[Close]]=MaxClose,tblAEX[[#This Row],[Close]],NA())</f>
        <v>#N/A</v>
      </c>
    </row>
    <row r="3802" spans="1:9" x14ac:dyDescent="0.25">
      <c r="A3802" s="1">
        <v>41953</v>
      </c>
      <c r="B3802">
        <v>410.77</v>
      </c>
      <c r="C3802">
        <v>415.02</v>
      </c>
      <c r="D3802">
        <v>410.77</v>
      </c>
      <c r="E3802">
        <v>414.96</v>
      </c>
      <c r="F3802" t="e">
        <f>IF(tblAEX[[#This Row],[Datum]]&lt;=INDEX(tblRecessie[Eind],MATCH(tblAEX[[#This Row],[Datum]],tblRecessie[Start])),1,NA())</f>
        <v>#N/A</v>
      </c>
      <c r="G3802" s="3">
        <f>tblAEX[[#This Row],[Close]]/INDEX(tblAEX[Close],MATCH(EDATE(tblAEX[[#This Row],[Datum]],-12),tblAEX[Datum]))-1</f>
        <v>5.3010886390742806E-2</v>
      </c>
      <c r="H3802" t="e">
        <f ca="1">IF(tblAEX[[#This Row],[Close]]=MinClose,tblAEX[[#This Row],[Close]],NA())</f>
        <v>#N/A</v>
      </c>
      <c r="I3802" t="e">
        <f ca="1">IF(tblAEX[[#This Row],[Close]]=MaxClose,tblAEX[[#This Row],[Close]],NA())</f>
        <v>#N/A</v>
      </c>
    </row>
    <row r="3803" spans="1:9" x14ac:dyDescent="0.25">
      <c r="A3803" s="1">
        <v>41954</v>
      </c>
      <c r="B3803">
        <v>416.11</v>
      </c>
      <c r="C3803">
        <v>417.41</v>
      </c>
      <c r="D3803">
        <v>414.05</v>
      </c>
      <c r="E3803">
        <v>415.18</v>
      </c>
      <c r="F3803" t="e">
        <f>IF(tblAEX[[#This Row],[Datum]]&lt;=INDEX(tblRecessie[Eind],MATCH(tblAEX[[#This Row],[Datum]],tblRecessie[Start])),1,NA())</f>
        <v>#N/A</v>
      </c>
      <c r="G3803" s="3">
        <f>tblAEX[[#This Row],[Close]]/INDEX(tblAEX[Close],MATCH(EDATE(tblAEX[[#This Row],[Datum]],-12),tblAEX[Datum]))-1</f>
        <v>4.9892527500316142E-2</v>
      </c>
      <c r="H3803" t="e">
        <f ca="1">IF(tblAEX[[#This Row],[Close]]=MinClose,tblAEX[[#This Row],[Close]],NA())</f>
        <v>#N/A</v>
      </c>
      <c r="I3803" t="e">
        <f ca="1">IF(tblAEX[[#This Row],[Close]]=MaxClose,tblAEX[[#This Row],[Close]],NA())</f>
        <v>#N/A</v>
      </c>
    </row>
    <row r="3804" spans="1:9" x14ac:dyDescent="0.25">
      <c r="A3804" s="1">
        <v>41955</v>
      </c>
      <c r="B3804">
        <v>413.93</v>
      </c>
      <c r="C3804">
        <v>415.62</v>
      </c>
      <c r="D3804">
        <v>411.14</v>
      </c>
      <c r="E3804">
        <v>411.93</v>
      </c>
      <c r="F3804" t="e">
        <f>IF(tblAEX[[#This Row],[Datum]]&lt;=INDEX(tblRecessie[Eind],MATCH(tblAEX[[#This Row],[Datum]],tblRecessie[Start])),1,NA())</f>
        <v>#N/A</v>
      </c>
      <c r="G3804" s="3">
        <f>tblAEX[[#This Row],[Close]]/INDEX(tblAEX[Close],MATCH(EDATE(tblAEX[[#This Row],[Datum]],-12),tblAEX[Datum]))-1</f>
        <v>4.7155422238039479E-2</v>
      </c>
      <c r="H3804" t="e">
        <f ca="1">IF(tblAEX[[#This Row],[Close]]=MinClose,tblAEX[[#This Row],[Close]],NA())</f>
        <v>#N/A</v>
      </c>
      <c r="I3804" t="e">
        <f ca="1">IF(tblAEX[[#This Row],[Close]]=MaxClose,tblAEX[[#This Row],[Close]],NA())</f>
        <v>#N/A</v>
      </c>
    </row>
    <row r="3805" spans="1:9" x14ac:dyDescent="0.25">
      <c r="A3805" s="1">
        <v>41956</v>
      </c>
      <c r="B3805">
        <v>412.77</v>
      </c>
      <c r="C3805">
        <v>413.83</v>
      </c>
      <c r="D3805">
        <v>408.87</v>
      </c>
      <c r="E3805">
        <v>411.41</v>
      </c>
      <c r="F3805" t="e">
        <f>IF(tblAEX[[#This Row],[Datum]]&lt;=INDEX(tblRecessie[Eind],MATCH(tblAEX[[#This Row],[Datum]],tblRecessie[Start])),1,NA())</f>
        <v>#N/A</v>
      </c>
      <c r="G3805" s="3">
        <f>tblAEX[[#This Row],[Close]]/INDEX(tblAEX[Close],MATCH(EDATE(tblAEX[[#This Row],[Datum]],-12),tblAEX[Datum]))-1</f>
        <v>5.1715322869267499E-2</v>
      </c>
      <c r="H3805" t="e">
        <f ca="1">IF(tblAEX[[#This Row],[Close]]=MinClose,tblAEX[[#This Row],[Close]],NA())</f>
        <v>#N/A</v>
      </c>
      <c r="I3805" t="e">
        <f ca="1">IF(tblAEX[[#This Row],[Close]]=MaxClose,tblAEX[[#This Row],[Close]],NA())</f>
        <v>#N/A</v>
      </c>
    </row>
    <row r="3806" spans="1:9" x14ac:dyDescent="0.25">
      <c r="A3806" s="1">
        <v>41957</v>
      </c>
      <c r="B3806">
        <v>412.56</v>
      </c>
      <c r="C3806">
        <v>412.56</v>
      </c>
      <c r="D3806">
        <v>408.99</v>
      </c>
      <c r="E3806">
        <v>411.97</v>
      </c>
      <c r="F3806" t="e">
        <f>IF(tblAEX[[#This Row],[Datum]]&lt;=INDEX(tblRecessie[Eind],MATCH(tblAEX[[#This Row],[Datum]],tblRecessie[Start])),1,NA())</f>
        <v>#N/A</v>
      </c>
      <c r="G3806" s="3">
        <f>tblAEX[[#This Row],[Close]]/INDEX(tblAEX[Close],MATCH(EDATE(tblAEX[[#This Row],[Datum]],-12),tblAEX[Datum]))-1</f>
        <v>4.3305391647884273E-2</v>
      </c>
      <c r="H3806" t="e">
        <f ca="1">IF(tblAEX[[#This Row],[Close]]=MinClose,tblAEX[[#This Row],[Close]],NA())</f>
        <v>#N/A</v>
      </c>
      <c r="I3806" t="e">
        <f ca="1">IF(tblAEX[[#This Row],[Close]]=MaxClose,tblAEX[[#This Row],[Close]],NA())</f>
        <v>#N/A</v>
      </c>
    </row>
    <row r="3807" spans="1:9" x14ac:dyDescent="0.25">
      <c r="A3807" s="1">
        <v>41960</v>
      </c>
      <c r="B3807">
        <v>408.83</v>
      </c>
      <c r="C3807">
        <v>414.8</v>
      </c>
      <c r="D3807">
        <v>408.61</v>
      </c>
      <c r="E3807">
        <v>414.07</v>
      </c>
      <c r="F3807" t="e">
        <f>IF(tblAEX[[#This Row],[Datum]]&lt;=INDEX(tblRecessie[Eind],MATCH(tblAEX[[#This Row],[Datum]],tblRecessie[Start])),1,NA())</f>
        <v>#N/A</v>
      </c>
      <c r="G3807" s="3">
        <f>tblAEX[[#This Row],[Close]]/INDEX(tblAEX[Close],MATCH(EDATE(tblAEX[[#This Row],[Datum]],-12),tblAEX[Datum]))-1</f>
        <v>4.7376941366924719E-2</v>
      </c>
      <c r="H3807" t="e">
        <f ca="1">IF(tblAEX[[#This Row],[Close]]=MinClose,tblAEX[[#This Row],[Close]],NA())</f>
        <v>#N/A</v>
      </c>
      <c r="I3807" t="e">
        <f ca="1">IF(tblAEX[[#This Row],[Close]]=MaxClose,tblAEX[[#This Row],[Close]],NA())</f>
        <v>#N/A</v>
      </c>
    </row>
    <row r="3808" spans="1:9" x14ac:dyDescent="0.25">
      <c r="A3808" s="1">
        <v>41961</v>
      </c>
      <c r="B3808">
        <v>414.39</v>
      </c>
      <c r="C3808">
        <v>417.81</v>
      </c>
      <c r="D3808">
        <v>413.81</v>
      </c>
      <c r="E3808">
        <v>417.16</v>
      </c>
      <c r="F3808" t="e">
        <f>IF(tblAEX[[#This Row],[Datum]]&lt;=INDEX(tblRecessie[Eind],MATCH(tblAEX[[#This Row],[Datum]],tblRecessie[Start])),1,NA())</f>
        <v>#N/A</v>
      </c>
      <c r="G3808" s="3">
        <f>tblAEX[[#This Row],[Close]]/INDEX(tblAEX[Close],MATCH(EDATE(tblAEX[[#This Row],[Datum]],-12),tblAEX[Datum]))-1</f>
        <v>5.0833795153408357E-2</v>
      </c>
      <c r="H3808" t="e">
        <f ca="1">IF(tblAEX[[#This Row],[Close]]=MinClose,tblAEX[[#This Row],[Close]],NA())</f>
        <v>#N/A</v>
      </c>
      <c r="I3808" t="e">
        <f ca="1">IF(tblAEX[[#This Row],[Close]]=MaxClose,tblAEX[[#This Row],[Close]],NA())</f>
        <v>#N/A</v>
      </c>
    </row>
    <row r="3809" spans="1:9" x14ac:dyDescent="0.25">
      <c r="A3809" s="1">
        <v>41962</v>
      </c>
      <c r="B3809">
        <v>416.98</v>
      </c>
      <c r="C3809">
        <v>419.44</v>
      </c>
      <c r="D3809">
        <v>416.13</v>
      </c>
      <c r="E3809">
        <v>417.79</v>
      </c>
      <c r="F3809" t="e">
        <f>IF(tblAEX[[#This Row],[Datum]]&lt;=INDEX(tblRecessie[Eind],MATCH(tblAEX[[#This Row],[Datum]],tblRecessie[Start])),1,NA())</f>
        <v>#N/A</v>
      </c>
      <c r="G3809" s="3">
        <f>tblAEX[[#This Row],[Close]]/INDEX(tblAEX[Close],MATCH(EDATE(tblAEX[[#This Row],[Datum]],-12),tblAEX[Datum]))-1</f>
        <v>5.6412460807120368E-2</v>
      </c>
      <c r="H3809" t="e">
        <f ca="1">IF(tblAEX[[#This Row],[Close]]=MinClose,tblAEX[[#This Row],[Close]],NA())</f>
        <v>#N/A</v>
      </c>
      <c r="I3809" t="e">
        <f ca="1">IF(tblAEX[[#This Row],[Close]]=MaxClose,tblAEX[[#This Row],[Close]],NA())</f>
        <v>#N/A</v>
      </c>
    </row>
    <row r="3810" spans="1:9" x14ac:dyDescent="0.25">
      <c r="A3810" s="1">
        <v>41963</v>
      </c>
      <c r="B3810">
        <v>417.99</v>
      </c>
      <c r="C3810">
        <v>418.33</v>
      </c>
      <c r="D3810">
        <v>414.37</v>
      </c>
      <c r="E3810">
        <v>416.81</v>
      </c>
      <c r="F3810" t="e">
        <f>IF(tblAEX[[#This Row],[Datum]]&lt;=INDEX(tblRecessie[Eind],MATCH(tblAEX[[#This Row],[Datum]],tblRecessie[Start])),1,NA())</f>
        <v>#N/A</v>
      </c>
      <c r="G3810" s="3">
        <f>tblAEX[[#This Row],[Close]]/INDEX(tblAEX[Close],MATCH(EDATE(tblAEX[[#This Row],[Datum]],-12),tblAEX[Datum]))-1</f>
        <v>5.1117163463963333E-2</v>
      </c>
      <c r="H3810" t="e">
        <f ca="1">IF(tblAEX[[#This Row],[Close]]=MinClose,tblAEX[[#This Row],[Close]],NA())</f>
        <v>#N/A</v>
      </c>
      <c r="I3810" t="e">
        <f ca="1">IF(tblAEX[[#This Row],[Close]]=MaxClose,tblAEX[[#This Row],[Close]],NA())</f>
        <v>#N/A</v>
      </c>
    </row>
    <row r="3811" spans="1:9" x14ac:dyDescent="0.25">
      <c r="A3811" s="1">
        <v>41964</v>
      </c>
      <c r="B3811">
        <v>417.89</v>
      </c>
      <c r="C3811">
        <v>424.73</v>
      </c>
      <c r="D3811">
        <v>417.3</v>
      </c>
      <c r="E3811">
        <v>423.46</v>
      </c>
      <c r="F3811" t="e">
        <f>IF(tblAEX[[#This Row],[Datum]]&lt;=INDEX(tblRecessie[Eind],MATCH(tblAEX[[#This Row],[Datum]],tblRecessie[Start])),1,NA())</f>
        <v>#N/A</v>
      </c>
      <c r="G3811" s="3">
        <f>tblAEX[[#This Row],[Close]]/INDEX(tblAEX[Close],MATCH(EDATE(tblAEX[[#This Row],[Datum]],-12),tblAEX[Datum]))-1</f>
        <v>7.1155743303063179E-2</v>
      </c>
      <c r="H3811" t="e">
        <f ca="1">IF(tblAEX[[#This Row],[Close]]=MinClose,tblAEX[[#This Row],[Close]],NA())</f>
        <v>#N/A</v>
      </c>
      <c r="I3811" t="e">
        <f ca="1">IF(tblAEX[[#This Row],[Close]]=MaxClose,tblAEX[[#This Row],[Close]],NA())</f>
        <v>#N/A</v>
      </c>
    </row>
    <row r="3812" spans="1:9" x14ac:dyDescent="0.25">
      <c r="A3812" s="1">
        <v>41967</v>
      </c>
      <c r="B3812">
        <v>423.61</v>
      </c>
      <c r="C3812">
        <v>425.84</v>
      </c>
      <c r="D3812">
        <v>422.32</v>
      </c>
      <c r="E3812">
        <v>422.91</v>
      </c>
      <c r="F3812" t="e">
        <f>IF(tblAEX[[#This Row],[Datum]]&lt;=INDEX(tblRecessie[Eind],MATCH(tblAEX[[#This Row],[Datum]],tblRecessie[Start])),1,NA())</f>
        <v>#N/A</v>
      </c>
      <c r="G3812" s="3">
        <f>tblAEX[[#This Row],[Close]]/INDEX(tblAEX[Close],MATCH(EDATE(tblAEX[[#This Row],[Datum]],-12),tblAEX[Datum]))-1</f>
        <v>6.8494188984335569E-2</v>
      </c>
      <c r="H3812" t="e">
        <f ca="1">IF(tblAEX[[#This Row],[Close]]=MinClose,tblAEX[[#This Row],[Close]],NA())</f>
        <v>#N/A</v>
      </c>
      <c r="I3812" t="e">
        <f ca="1">IF(tblAEX[[#This Row],[Close]]=MaxClose,tblAEX[[#This Row],[Close]],NA())</f>
        <v>#N/A</v>
      </c>
    </row>
    <row r="3813" spans="1:9" x14ac:dyDescent="0.25">
      <c r="A3813" s="1">
        <v>41968</v>
      </c>
      <c r="B3813">
        <v>423.13</v>
      </c>
      <c r="C3813">
        <v>425.75</v>
      </c>
      <c r="D3813">
        <v>421.66</v>
      </c>
      <c r="E3813">
        <v>423.18</v>
      </c>
      <c r="F3813" t="e">
        <f>IF(tblAEX[[#This Row],[Datum]]&lt;=INDEX(tblRecessie[Eind],MATCH(tblAEX[[#This Row],[Datum]],tblRecessie[Start])),1,NA())</f>
        <v>#N/A</v>
      </c>
      <c r="G3813" s="3">
        <f>tblAEX[[#This Row],[Close]]/INDEX(tblAEX[Close],MATCH(EDATE(tblAEX[[#This Row],[Datum]],-12),tblAEX[Datum]))-1</f>
        <v>6.4710914305842193E-2</v>
      </c>
      <c r="H3813" t="e">
        <f ca="1">IF(tblAEX[[#This Row],[Close]]=MinClose,tblAEX[[#This Row],[Close]],NA())</f>
        <v>#N/A</v>
      </c>
      <c r="I3813" t="e">
        <f ca="1">IF(tblAEX[[#This Row],[Close]]=MaxClose,tblAEX[[#This Row],[Close]],NA())</f>
        <v>#N/A</v>
      </c>
    </row>
    <row r="3814" spans="1:9" x14ac:dyDescent="0.25">
      <c r="A3814" s="1">
        <v>41969</v>
      </c>
      <c r="B3814">
        <v>424.02</v>
      </c>
      <c r="C3814">
        <v>425.48</v>
      </c>
      <c r="D3814">
        <v>423.5</v>
      </c>
      <c r="E3814">
        <v>423.97</v>
      </c>
      <c r="F3814" t="e">
        <f>IF(tblAEX[[#This Row],[Datum]]&lt;=INDEX(tblRecessie[Eind],MATCH(tblAEX[[#This Row],[Datum]],tblRecessie[Start])),1,NA())</f>
        <v>#N/A</v>
      </c>
      <c r="G3814" s="3">
        <f>tblAEX[[#This Row],[Close]]/INDEX(tblAEX[Close],MATCH(EDATE(tblAEX[[#This Row],[Datum]],-12),tblAEX[Datum]))-1</f>
        <v>7.5765649184238004E-2</v>
      </c>
      <c r="H3814" t="e">
        <f ca="1">IF(tblAEX[[#This Row],[Close]]=MinClose,tblAEX[[#This Row],[Close]],NA())</f>
        <v>#N/A</v>
      </c>
      <c r="I3814" t="e">
        <f ca="1">IF(tblAEX[[#This Row],[Close]]=MaxClose,tblAEX[[#This Row],[Close]],NA())</f>
        <v>#N/A</v>
      </c>
    </row>
    <row r="3815" spans="1:9" x14ac:dyDescent="0.25">
      <c r="A3815" s="1">
        <v>41970</v>
      </c>
      <c r="B3815">
        <v>425.09</v>
      </c>
      <c r="C3815">
        <v>426.99</v>
      </c>
      <c r="D3815">
        <v>425.04</v>
      </c>
      <c r="E3815">
        <v>425.75</v>
      </c>
      <c r="F3815" t="e">
        <f>IF(tblAEX[[#This Row],[Datum]]&lt;=INDEX(tblRecessie[Eind],MATCH(tblAEX[[#This Row],[Datum]],tblRecessie[Start])),1,NA())</f>
        <v>#N/A</v>
      </c>
      <c r="G3815" s="3">
        <f>tblAEX[[#This Row],[Close]]/INDEX(tblAEX[Close],MATCH(EDATE(tblAEX[[#This Row],[Datum]],-12),tblAEX[Datum]))-1</f>
        <v>7.4529301902983125E-2</v>
      </c>
      <c r="H3815" t="e">
        <f ca="1">IF(tblAEX[[#This Row],[Close]]=MinClose,tblAEX[[#This Row],[Close]],NA())</f>
        <v>#N/A</v>
      </c>
      <c r="I3815" t="e">
        <f ca="1">IF(tblAEX[[#This Row],[Close]]=MaxClose,tblAEX[[#This Row],[Close]],NA())</f>
        <v>#N/A</v>
      </c>
    </row>
    <row r="3816" spans="1:9" x14ac:dyDescent="0.25">
      <c r="A3816" s="1">
        <v>41971</v>
      </c>
      <c r="B3816">
        <v>425.56</v>
      </c>
      <c r="C3816">
        <v>426.02</v>
      </c>
      <c r="D3816">
        <v>422.97</v>
      </c>
      <c r="E3816">
        <v>425.86</v>
      </c>
      <c r="F3816" t="e">
        <f>IF(tblAEX[[#This Row],[Datum]]&lt;=INDEX(tblRecessie[Eind],MATCH(tblAEX[[#This Row],[Datum]],tblRecessie[Start])),1,NA())</f>
        <v>#N/A</v>
      </c>
      <c r="G3816" s="3">
        <f>tblAEX[[#This Row],[Close]]/INDEX(tblAEX[Close],MATCH(EDATE(tblAEX[[#This Row],[Datum]],-12),tblAEX[Datum]))-1</f>
        <v>7.337114051669813E-2</v>
      </c>
      <c r="H3816" t="e">
        <f ca="1">IF(tblAEX[[#This Row],[Close]]=MinClose,tblAEX[[#This Row],[Close]],NA())</f>
        <v>#N/A</v>
      </c>
      <c r="I3816" t="e">
        <f ca="1">IF(tblAEX[[#This Row],[Close]]=MaxClose,tblAEX[[#This Row],[Close]],NA())</f>
        <v>#N/A</v>
      </c>
    </row>
    <row r="3817" spans="1:9" x14ac:dyDescent="0.25">
      <c r="A3817" s="1">
        <v>41974</v>
      </c>
      <c r="B3817">
        <v>422.82</v>
      </c>
      <c r="C3817">
        <v>424.45</v>
      </c>
      <c r="D3817">
        <v>421.61</v>
      </c>
      <c r="E3817">
        <v>423.47</v>
      </c>
      <c r="F3817" t="e">
        <f>IF(tblAEX[[#This Row],[Datum]]&lt;=INDEX(tblRecessie[Eind],MATCH(tblAEX[[#This Row],[Datum]],tblRecessie[Start])),1,NA())</f>
        <v>#N/A</v>
      </c>
      <c r="G3817" s="3">
        <f>tblAEX[[#This Row],[Close]]/INDEX(tblAEX[Close],MATCH(EDATE(tblAEX[[#This Row],[Datum]],-12),tblAEX[Datum]))-1</f>
        <v>6.7885512545706739E-2</v>
      </c>
      <c r="H3817" t="e">
        <f ca="1">IF(tblAEX[[#This Row],[Close]]=MinClose,tblAEX[[#This Row],[Close]],NA())</f>
        <v>#N/A</v>
      </c>
      <c r="I3817" t="e">
        <f ca="1">IF(tblAEX[[#This Row],[Close]]=MaxClose,tblAEX[[#This Row],[Close]],NA())</f>
        <v>#N/A</v>
      </c>
    </row>
    <row r="3818" spans="1:9" x14ac:dyDescent="0.25">
      <c r="A3818" s="1">
        <v>41975</v>
      </c>
      <c r="B3818">
        <v>424.86</v>
      </c>
      <c r="C3818">
        <v>428.84</v>
      </c>
      <c r="D3818">
        <v>424.64</v>
      </c>
      <c r="E3818">
        <v>428.48</v>
      </c>
      <c r="F3818" t="e">
        <f>IF(tblAEX[[#This Row],[Datum]]&lt;=INDEX(tblRecessie[Eind],MATCH(tblAEX[[#This Row],[Datum]],tblRecessie[Start])),1,NA())</f>
        <v>#N/A</v>
      </c>
      <c r="G3818" s="3">
        <f>tblAEX[[#This Row],[Close]]/INDEX(tblAEX[Close],MATCH(EDATE(tblAEX[[#This Row],[Datum]],-12),tblAEX[Datum]))-1</f>
        <v>8.2047526452688313E-2</v>
      </c>
      <c r="H3818" t="e">
        <f ca="1">IF(tblAEX[[#This Row],[Close]]=MinClose,tblAEX[[#This Row],[Close]],NA())</f>
        <v>#N/A</v>
      </c>
      <c r="I3818" t="e">
        <f ca="1">IF(tblAEX[[#This Row],[Close]]=MaxClose,tblAEX[[#This Row],[Close]],NA())</f>
        <v>#N/A</v>
      </c>
    </row>
    <row r="3819" spans="1:9" x14ac:dyDescent="0.25">
      <c r="A3819" s="1">
        <v>41976</v>
      </c>
      <c r="B3819">
        <v>428.53</v>
      </c>
      <c r="C3819">
        <v>429.93</v>
      </c>
      <c r="D3819">
        <v>428.29</v>
      </c>
      <c r="E3819">
        <v>428.61</v>
      </c>
      <c r="F3819" t="e">
        <f>IF(tblAEX[[#This Row],[Datum]]&lt;=INDEX(tblRecessie[Eind],MATCH(tblAEX[[#This Row],[Datum]],tblRecessie[Start])),1,NA())</f>
        <v>#N/A</v>
      </c>
      <c r="G3819" s="3">
        <f>tblAEX[[#This Row],[Close]]/INDEX(tblAEX[Close],MATCH(EDATE(tblAEX[[#This Row],[Datum]],-12),tblAEX[Datum]))-1</f>
        <v>9.7396113372762994E-2</v>
      </c>
      <c r="H3819" t="e">
        <f ca="1">IF(tblAEX[[#This Row],[Close]]=MinClose,tblAEX[[#This Row],[Close]],NA())</f>
        <v>#N/A</v>
      </c>
      <c r="I3819" t="e">
        <f ca="1">IF(tblAEX[[#This Row],[Close]]=MaxClose,tblAEX[[#This Row],[Close]],NA())</f>
        <v>#N/A</v>
      </c>
    </row>
    <row r="3820" spans="1:9" x14ac:dyDescent="0.25">
      <c r="A3820" s="1">
        <v>41977</v>
      </c>
      <c r="B3820">
        <v>430.25</v>
      </c>
      <c r="C3820">
        <v>432.22</v>
      </c>
      <c r="D3820">
        <v>422.86</v>
      </c>
      <c r="E3820">
        <v>423.68</v>
      </c>
      <c r="F3820" t="e">
        <f>IF(tblAEX[[#This Row],[Datum]]&lt;=INDEX(tblRecessie[Eind],MATCH(tblAEX[[#This Row],[Datum]],tblRecessie[Start])),1,NA())</f>
        <v>#N/A</v>
      </c>
      <c r="G3820" s="3">
        <f>tblAEX[[#This Row],[Close]]/INDEX(tblAEX[Close],MATCH(EDATE(tblAEX[[#This Row],[Datum]],-12),tblAEX[Datum]))-1</f>
        <v>9.1564899263152588E-2</v>
      </c>
      <c r="H3820" t="e">
        <f ca="1">IF(tblAEX[[#This Row],[Close]]=MinClose,tblAEX[[#This Row],[Close]],NA())</f>
        <v>#N/A</v>
      </c>
      <c r="I3820" t="e">
        <f ca="1">IF(tblAEX[[#This Row],[Close]]=MaxClose,tblAEX[[#This Row],[Close]],NA())</f>
        <v>#N/A</v>
      </c>
    </row>
    <row r="3821" spans="1:9" x14ac:dyDescent="0.25">
      <c r="A3821" s="1">
        <v>41978</v>
      </c>
      <c r="B3821">
        <v>426.73</v>
      </c>
      <c r="C3821">
        <v>431.22</v>
      </c>
      <c r="D3821">
        <v>426.69</v>
      </c>
      <c r="E3821">
        <v>431.06</v>
      </c>
      <c r="F3821" t="e">
        <f>IF(tblAEX[[#This Row],[Datum]]&lt;=INDEX(tblRecessie[Eind],MATCH(tblAEX[[#This Row],[Datum]],tblRecessie[Start])),1,NA())</f>
        <v>#N/A</v>
      </c>
      <c r="G3821" s="3">
        <f>tblAEX[[#This Row],[Close]]/INDEX(tblAEX[Close],MATCH(EDATE(tblAEX[[#This Row],[Datum]],-12),tblAEX[Datum]))-1</f>
        <v>0.12340048474108056</v>
      </c>
      <c r="H3821" t="e">
        <f ca="1">IF(tblAEX[[#This Row],[Close]]=MinClose,tblAEX[[#This Row],[Close]],NA())</f>
        <v>#N/A</v>
      </c>
      <c r="I3821" t="e">
        <f ca="1">IF(tblAEX[[#This Row],[Close]]=MaxClose,tblAEX[[#This Row],[Close]],NA())</f>
        <v>#N/A</v>
      </c>
    </row>
    <row r="3822" spans="1:9" x14ac:dyDescent="0.25">
      <c r="A3822" s="1">
        <v>41981</v>
      </c>
      <c r="B3822">
        <v>429.65</v>
      </c>
      <c r="C3822">
        <v>430.62</v>
      </c>
      <c r="D3822">
        <v>427.27</v>
      </c>
      <c r="E3822">
        <v>427.27</v>
      </c>
      <c r="F3822" t="e">
        <f>IF(tblAEX[[#This Row],[Datum]]&lt;=INDEX(tblRecessie[Eind],MATCH(tblAEX[[#This Row],[Datum]],tblRecessie[Start])),1,NA())</f>
        <v>#N/A</v>
      </c>
      <c r="G3822" s="3">
        <f>tblAEX[[#This Row],[Close]]/INDEX(tblAEX[Close],MATCH(EDATE(tblAEX[[#This Row],[Datum]],-12),tblAEX[Datum]))-1</f>
        <v>0.10402831968166204</v>
      </c>
      <c r="H3822" t="e">
        <f ca="1">IF(tblAEX[[#This Row],[Close]]=MinClose,tblAEX[[#This Row],[Close]],NA())</f>
        <v>#N/A</v>
      </c>
      <c r="I3822" t="e">
        <f ca="1">IF(tblAEX[[#This Row],[Close]]=MaxClose,tblAEX[[#This Row],[Close]],NA())</f>
        <v>#N/A</v>
      </c>
    </row>
    <row r="3823" spans="1:9" x14ac:dyDescent="0.25">
      <c r="A3823" s="1">
        <v>41982</v>
      </c>
      <c r="B3823">
        <v>423.31</v>
      </c>
      <c r="C3823">
        <v>424.37</v>
      </c>
      <c r="D3823">
        <v>418.16</v>
      </c>
      <c r="E3823">
        <v>418.43</v>
      </c>
      <c r="F3823" t="e">
        <f>IF(tblAEX[[#This Row],[Datum]]&lt;=INDEX(tblRecessie[Eind],MATCH(tblAEX[[#This Row],[Datum]],tblRecessie[Start])),1,NA())</f>
        <v>#N/A</v>
      </c>
      <c r="G3823" s="3">
        <f>tblAEX[[#This Row],[Close]]/INDEX(tblAEX[Close],MATCH(EDATE(tblAEX[[#This Row],[Datum]],-12),tblAEX[Datum]))-1</f>
        <v>8.0153854096752575E-2</v>
      </c>
      <c r="H3823" t="e">
        <f ca="1">IF(tblAEX[[#This Row],[Close]]=MinClose,tblAEX[[#This Row],[Close]],NA())</f>
        <v>#N/A</v>
      </c>
      <c r="I3823" t="e">
        <f ca="1">IF(tblAEX[[#This Row],[Close]]=MaxClose,tblAEX[[#This Row],[Close]],NA())</f>
        <v>#N/A</v>
      </c>
    </row>
    <row r="3824" spans="1:9" x14ac:dyDescent="0.25">
      <c r="A3824" s="1">
        <v>41983</v>
      </c>
      <c r="B3824">
        <v>419.31</v>
      </c>
      <c r="C3824">
        <v>421.39</v>
      </c>
      <c r="D3824">
        <v>415.64</v>
      </c>
      <c r="E3824">
        <v>416.71</v>
      </c>
      <c r="F3824" t="e">
        <f>IF(tblAEX[[#This Row],[Datum]]&lt;=INDEX(tblRecessie[Eind],MATCH(tblAEX[[#This Row],[Datum]],tblRecessie[Start])),1,NA())</f>
        <v>#N/A</v>
      </c>
      <c r="G3824" s="3">
        <f>tblAEX[[#This Row],[Close]]/INDEX(tblAEX[Close],MATCH(EDATE(tblAEX[[#This Row],[Datum]],-12),tblAEX[Datum]))-1</f>
        <v>8.0791575889614942E-2</v>
      </c>
      <c r="H3824" t="e">
        <f ca="1">IF(tblAEX[[#This Row],[Close]]=MinClose,tblAEX[[#This Row],[Close]],NA())</f>
        <v>#N/A</v>
      </c>
      <c r="I3824" t="e">
        <f ca="1">IF(tblAEX[[#This Row],[Close]]=MaxClose,tblAEX[[#This Row],[Close]],NA())</f>
        <v>#N/A</v>
      </c>
    </row>
    <row r="3825" spans="1:9" x14ac:dyDescent="0.25">
      <c r="A3825" s="1">
        <v>41984</v>
      </c>
      <c r="B3825">
        <v>415.35</v>
      </c>
      <c r="C3825">
        <v>418.52</v>
      </c>
      <c r="D3825">
        <v>413.89</v>
      </c>
      <c r="E3825">
        <v>416.77</v>
      </c>
      <c r="F3825" t="e">
        <f>IF(tblAEX[[#This Row],[Datum]]&lt;=INDEX(tblRecessie[Eind],MATCH(tblAEX[[#This Row],[Datum]],tblRecessie[Start])),1,NA())</f>
        <v>#N/A</v>
      </c>
      <c r="G3825" s="3">
        <f>tblAEX[[#This Row],[Close]]/INDEX(tblAEX[Close],MATCH(EDATE(tblAEX[[#This Row],[Datum]],-12),tblAEX[Datum]))-1</f>
        <v>8.7746313454260649E-2</v>
      </c>
      <c r="H3825" t="e">
        <f ca="1">IF(tblAEX[[#This Row],[Close]]=MinClose,tblAEX[[#This Row],[Close]],NA())</f>
        <v>#N/A</v>
      </c>
      <c r="I3825" t="e">
        <f ca="1">IF(tblAEX[[#This Row],[Close]]=MaxClose,tblAEX[[#This Row],[Close]],NA())</f>
        <v>#N/A</v>
      </c>
    </row>
    <row r="3826" spans="1:9" x14ac:dyDescent="0.25">
      <c r="A3826" s="1">
        <v>41985</v>
      </c>
      <c r="B3826">
        <v>413.66</v>
      </c>
      <c r="C3826">
        <v>414.35</v>
      </c>
      <c r="D3826">
        <v>405.63</v>
      </c>
      <c r="E3826">
        <v>406.17</v>
      </c>
      <c r="F3826" t="e">
        <f>IF(tblAEX[[#This Row],[Datum]]&lt;=INDEX(tblRecessie[Eind],MATCH(tblAEX[[#This Row],[Datum]],tblRecessie[Start])),1,NA())</f>
        <v>#N/A</v>
      </c>
      <c r="G3826" s="3">
        <f>tblAEX[[#This Row],[Close]]/INDEX(tblAEX[Close],MATCH(EDATE(tblAEX[[#This Row],[Datum]],-12),tblAEX[Datum]))-1</f>
        <v>7.5035731300619357E-2</v>
      </c>
      <c r="H3826" t="e">
        <f ca="1">IF(tblAEX[[#This Row],[Close]]=MinClose,tblAEX[[#This Row],[Close]],NA())</f>
        <v>#N/A</v>
      </c>
      <c r="I3826" t="e">
        <f ca="1">IF(tblAEX[[#This Row],[Close]]=MaxClose,tblAEX[[#This Row],[Close]],NA())</f>
        <v>#N/A</v>
      </c>
    </row>
    <row r="3827" spans="1:9" x14ac:dyDescent="0.25">
      <c r="A3827" s="1">
        <v>41988</v>
      </c>
      <c r="B3827">
        <v>405.21</v>
      </c>
      <c r="C3827">
        <v>408.89</v>
      </c>
      <c r="D3827">
        <v>395.61</v>
      </c>
      <c r="E3827">
        <v>396.09</v>
      </c>
      <c r="F3827" t="e">
        <f>IF(tblAEX[[#This Row],[Datum]]&lt;=INDEX(tblRecessie[Eind],MATCH(tblAEX[[#This Row],[Datum]],tblRecessie[Start])),1,NA())</f>
        <v>#N/A</v>
      </c>
      <c r="G3827" s="3">
        <f>tblAEX[[#This Row],[Close]]/INDEX(tblAEX[Close],MATCH(EDATE(tblAEX[[#This Row],[Datum]],-12),tblAEX[Datum]))-1</f>
        <v>5.1026906543544026E-2</v>
      </c>
      <c r="H3827" t="e">
        <f ca="1">IF(tblAEX[[#This Row],[Close]]=MinClose,tblAEX[[#This Row],[Close]],NA())</f>
        <v>#N/A</v>
      </c>
      <c r="I3827" t="e">
        <f ca="1">IF(tblAEX[[#This Row],[Close]]=MaxClose,tblAEX[[#This Row],[Close]],NA())</f>
        <v>#N/A</v>
      </c>
    </row>
    <row r="3828" spans="1:9" x14ac:dyDescent="0.25">
      <c r="A3828" s="1">
        <v>41989</v>
      </c>
      <c r="B3828">
        <v>397.66</v>
      </c>
      <c r="C3828">
        <v>404.17</v>
      </c>
      <c r="D3828">
        <v>389.31</v>
      </c>
      <c r="E3828">
        <v>403.79</v>
      </c>
      <c r="F3828" t="e">
        <f>IF(tblAEX[[#This Row],[Datum]]&lt;=INDEX(tblRecessie[Eind],MATCH(tblAEX[[#This Row],[Datum]],tblRecessie[Start])),1,NA())</f>
        <v>#N/A</v>
      </c>
      <c r="G3828" s="3">
        <f>tblAEX[[#This Row],[Close]]/INDEX(tblAEX[Close],MATCH(EDATE(tblAEX[[#This Row],[Datum]],-12),tblAEX[Datum]))-1</f>
        <v>5.859375E-2</v>
      </c>
      <c r="H3828" t="e">
        <f ca="1">IF(tblAEX[[#This Row],[Close]]=MinClose,tblAEX[[#This Row],[Close]],NA())</f>
        <v>#N/A</v>
      </c>
      <c r="I3828" t="e">
        <f ca="1">IF(tblAEX[[#This Row],[Close]]=MaxClose,tblAEX[[#This Row],[Close]],NA())</f>
        <v>#N/A</v>
      </c>
    </row>
    <row r="3829" spans="1:9" x14ac:dyDescent="0.25">
      <c r="A3829" s="1">
        <v>41990</v>
      </c>
      <c r="B3829">
        <v>399.16</v>
      </c>
      <c r="C3829">
        <v>404.53</v>
      </c>
      <c r="D3829">
        <v>397.09</v>
      </c>
      <c r="E3829">
        <v>403.46</v>
      </c>
      <c r="F3829" t="e">
        <f>IF(tblAEX[[#This Row],[Datum]]&lt;=INDEX(tblRecessie[Eind],MATCH(tblAEX[[#This Row],[Datum]],tblRecessie[Start])),1,NA())</f>
        <v>#N/A</v>
      </c>
      <c r="G3829" s="3">
        <f>tblAEX[[#This Row],[Close]]/INDEX(tblAEX[Close],MATCH(EDATE(tblAEX[[#This Row],[Datum]],-12),tblAEX[Datum]))-1</f>
        <v>6.6874685987783122E-2</v>
      </c>
      <c r="H3829" t="e">
        <f ca="1">IF(tblAEX[[#This Row],[Close]]=MinClose,tblAEX[[#This Row],[Close]],NA())</f>
        <v>#N/A</v>
      </c>
      <c r="I3829" t="e">
        <f ca="1">IF(tblAEX[[#This Row],[Close]]=MaxClose,tblAEX[[#This Row],[Close]],NA())</f>
        <v>#N/A</v>
      </c>
    </row>
    <row r="3830" spans="1:9" x14ac:dyDescent="0.25">
      <c r="A3830" s="1">
        <v>41991</v>
      </c>
      <c r="B3830">
        <v>410.09</v>
      </c>
      <c r="C3830">
        <v>416.56</v>
      </c>
      <c r="D3830">
        <v>407.97</v>
      </c>
      <c r="E3830">
        <v>416.44</v>
      </c>
      <c r="F3830" t="e">
        <f>IF(tblAEX[[#This Row],[Datum]]&lt;=INDEX(tblRecessie[Eind],MATCH(tblAEX[[#This Row],[Datum]],tblRecessie[Start])),1,NA())</f>
        <v>#N/A</v>
      </c>
      <c r="G3830" s="3">
        <f>tblAEX[[#This Row],[Close]]/INDEX(tblAEX[Close],MATCH(EDATE(tblAEX[[#This Row],[Datum]],-12),tblAEX[Datum]))-1</f>
        <v>9.2530891728100251E-2</v>
      </c>
      <c r="H3830" t="e">
        <f ca="1">IF(tblAEX[[#This Row],[Close]]=MinClose,tblAEX[[#This Row],[Close]],NA())</f>
        <v>#N/A</v>
      </c>
      <c r="I3830" t="e">
        <f ca="1">IF(tblAEX[[#This Row],[Close]]=MaxClose,tblAEX[[#This Row],[Close]],NA())</f>
        <v>#N/A</v>
      </c>
    </row>
    <row r="3831" spans="1:9" x14ac:dyDescent="0.25">
      <c r="A3831" s="1">
        <v>41992</v>
      </c>
      <c r="B3831">
        <v>420.66</v>
      </c>
      <c r="C3831">
        <v>421.35</v>
      </c>
      <c r="D3831">
        <v>414.39</v>
      </c>
      <c r="E3831">
        <v>418.37</v>
      </c>
      <c r="F3831" t="e">
        <f>IF(tblAEX[[#This Row],[Datum]]&lt;=INDEX(tblRecessie[Eind],MATCH(tblAEX[[#This Row],[Datum]],tblRecessie[Start])),1,NA())</f>
        <v>#N/A</v>
      </c>
      <c r="G3831" s="3">
        <f>tblAEX[[#This Row],[Close]]/INDEX(tblAEX[Close],MATCH(EDATE(tblAEX[[#This Row],[Datum]],-12),tblAEX[Datum]))-1</f>
        <v>7.8745842250470544E-2</v>
      </c>
      <c r="H3831" t="e">
        <f ca="1">IF(tblAEX[[#This Row],[Close]]=MinClose,tblAEX[[#This Row],[Close]],NA())</f>
        <v>#N/A</v>
      </c>
      <c r="I3831" t="e">
        <f ca="1">IF(tblAEX[[#This Row],[Close]]=MaxClose,tblAEX[[#This Row],[Close]],NA())</f>
        <v>#N/A</v>
      </c>
    </row>
    <row r="3832" spans="1:9" x14ac:dyDescent="0.25">
      <c r="A3832" s="1">
        <v>41995</v>
      </c>
      <c r="B3832">
        <v>419.76</v>
      </c>
      <c r="C3832">
        <v>424.08</v>
      </c>
      <c r="D3832">
        <v>419.76</v>
      </c>
      <c r="E3832">
        <v>421.58</v>
      </c>
      <c r="F3832" t="e">
        <f>IF(tblAEX[[#This Row],[Datum]]&lt;=INDEX(tblRecessie[Eind],MATCH(tblAEX[[#This Row],[Datum]],tblRecessie[Start])),1,NA())</f>
        <v>#N/A</v>
      </c>
      <c r="G3832" s="3">
        <f>tblAEX[[#This Row],[Close]]/INDEX(tblAEX[Close],MATCH(EDATE(tblAEX[[#This Row],[Datum]],-12),tblAEX[Datum]))-1</f>
        <v>7.6667688221472963E-2</v>
      </c>
      <c r="H3832" t="e">
        <f ca="1">IF(tblAEX[[#This Row],[Close]]=MinClose,tblAEX[[#This Row],[Close]],NA())</f>
        <v>#N/A</v>
      </c>
      <c r="I3832" t="e">
        <f ca="1">IF(tblAEX[[#This Row],[Close]]=MaxClose,tblAEX[[#This Row],[Close]],NA())</f>
        <v>#N/A</v>
      </c>
    </row>
    <row r="3833" spans="1:9" x14ac:dyDescent="0.25">
      <c r="A3833" s="1">
        <v>41996</v>
      </c>
      <c r="B3833">
        <v>423.04</v>
      </c>
      <c r="C3833">
        <v>426.77</v>
      </c>
      <c r="D3833">
        <v>422.64</v>
      </c>
      <c r="E3833">
        <v>426.77</v>
      </c>
      <c r="F3833" t="e">
        <f>IF(tblAEX[[#This Row],[Datum]]&lt;=INDEX(tblRecessie[Eind],MATCH(tblAEX[[#This Row],[Datum]],tblRecessie[Start])),1,NA())</f>
        <v>#N/A</v>
      </c>
      <c r="G3833" s="3">
        <f>tblAEX[[#This Row],[Close]]/INDEX(tblAEX[Close],MATCH(EDATE(tblAEX[[#This Row],[Datum]],-12),tblAEX[Datum]))-1</f>
        <v>7.9009911003236288E-2</v>
      </c>
      <c r="H3833" t="e">
        <f ca="1">IF(tblAEX[[#This Row],[Close]]=MinClose,tblAEX[[#This Row],[Close]],NA())</f>
        <v>#N/A</v>
      </c>
      <c r="I3833" t="e">
        <f ca="1">IF(tblAEX[[#This Row],[Close]]=MaxClose,tblAEX[[#This Row],[Close]],NA())</f>
        <v>#N/A</v>
      </c>
    </row>
    <row r="3834" spans="1:9" x14ac:dyDescent="0.25">
      <c r="A3834" s="1">
        <v>41997</v>
      </c>
      <c r="B3834">
        <v>425.97</v>
      </c>
      <c r="C3834">
        <v>427.44</v>
      </c>
      <c r="D3834">
        <v>425.33</v>
      </c>
      <c r="E3834">
        <v>425.57</v>
      </c>
      <c r="F3834" t="e">
        <f>IF(tblAEX[[#This Row],[Datum]]&lt;=INDEX(tblRecessie[Eind],MATCH(tblAEX[[#This Row],[Datum]],tblRecessie[Start])),1,NA())</f>
        <v>#N/A</v>
      </c>
      <c r="G3834" s="3">
        <f>tblAEX[[#This Row],[Close]]/INDEX(tblAEX[Close],MATCH(EDATE(tblAEX[[#This Row],[Datum]],-12),tblAEX[Datum]))-1</f>
        <v>7.3018834623433504E-2</v>
      </c>
      <c r="H3834" t="e">
        <f ca="1">IF(tblAEX[[#This Row],[Close]]=MinClose,tblAEX[[#This Row],[Close]],NA())</f>
        <v>#N/A</v>
      </c>
      <c r="I3834" t="e">
        <f ca="1">IF(tblAEX[[#This Row],[Close]]=MaxClose,tblAEX[[#This Row],[Close]],NA())</f>
        <v>#N/A</v>
      </c>
    </row>
    <row r="3835" spans="1:9" x14ac:dyDescent="0.25">
      <c r="A3835" s="1">
        <v>42002</v>
      </c>
      <c r="B3835">
        <v>427.39</v>
      </c>
      <c r="C3835">
        <v>428.32</v>
      </c>
      <c r="D3835">
        <v>422.86</v>
      </c>
      <c r="E3835">
        <v>426.89</v>
      </c>
      <c r="F3835" t="e">
        <f>IF(tblAEX[[#This Row],[Datum]]&lt;=INDEX(tblRecessie[Eind],MATCH(tblAEX[[#This Row],[Datum]],tblRecessie[Start])),1,NA())</f>
        <v>#N/A</v>
      </c>
      <c r="G3835" s="3">
        <f>tblAEX[[#This Row],[Close]]/INDEX(tblAEX[Close],MATCH(EDATE(tblAEX[[#This Row],[Datum]],-12),tblAEX[Datum]))-1</f>
        <v>6.4590139404972602E-2</v>
      </c>
      <c r="H3835" t="e">
        <f ca="1">IF(tblAEX[[#This Row],[Close]]=MinClose,tblAEX[[#This Row],[Close]],NA())</f>
        <v>#N/A</v>
      </c>
      <c r="I3835" t="e">
        <f ca="1">IF(tblAEX[[#This Row],[Close]]=MaxClose,tblAEX[[#This Row],[Close]],NA())</f>
        <v>#N/A</v>
      </c>
    </row>
    <row r="3836" spans="1:9" x14ac:dyDescent="0.25">
      <c r="A3836" s="1">
        <v>42003</v>
      </c>
      <c r="B3836">
        <v>425.13</v>
      </c>
      <c r="C3836">
        <v>425.13</v>
      </c>
      <c r="D3836">
        <v>421.56</v>
      </c>
      <c r="E3836">
        <v>421.59</v>
      </c>
      <c r="F3836" t="e">
        <f>IF(tblAEX[[#This Row],[Datum]]&lt;=INDEX(tblRecessie[Eind],MATCH(tblAEX[[#This Row],[Datum]],tblRecessie[Start])),1,NA())</f>
        <v>#N/A</v>
      </c>
      <c r="G3836" s="3">
        <f>tblAEX[[#This Row],[Close]]/INDEX(tblAEX[Close],MATCH(EDATE(tblAEX[[#This Row],[Datum]],-12),tblAEX[Datum]))-1</f>
        <v>5.4581384295970148E-2</v>
      </c>
      <c r="H3836" t="e">
        <f ca="1">IF(tblAEX[[#This Row],[Close]]=MinClose,tblAEX[[#This Row],[Close]],NA())</f>
        <v>#N/A</v>
      </c>
      <c r="I3836" t="e">
        <f ca="1">IF(tblAEX[[#This Row],[Close]]=MaxClose,tblAEX[[#This Row],[Close]],NA())</f>
        <v>#N/A</v>
      </c>
    </row>
    <row r="3837" spans="1:9" x14ac:dyDescent="0.25">
      <c r="A3837" s="1">
        <v>42004</v>
      </c>
      <c r="B3837">
        <v>422.84</v>
      </c>
      <c r="C3837">
        <v>424.7</v>
      </c>
      <c r="D3837">
        <v>422.27</v>
      </c>
      <c r="E3837">
        <v>424.47</v>
      </c>
      <c r="F3837" t="e">
        <f>IF(tblAEX[[#This Row],[Datum]]&lt;=INDEX(tblRecessie[Eind],MATCH(tblAEX[[#This Row],[Datum]],tblRecessie[Start])),1,NA())</f>
        <v>#N/A</v>
      </c>
      <c r="G3837" s="3">
        <f>tblAEX[[#This Row],[Close]]/INDEX(tblAEX[Close],MATCH(EDATE(tblAEX[[#This Row],[Datum]],-12),tblAEX[Datum]))-1</f>
        <v>5.6447397894422435E-2</v>
      </c>
      <c r="H3837" t="e">
        <f ca="1">IF(tblAEX[[#This Row],[Close]]=MinClose,tblAEX[[#This Row],[Close]],NA())</f>
        <v>#N/A</v>
      </c>
      <c r="I3837" t="e">
        <f ca="1">IF(tblAEX[[#This Row],[Close]]=MaxClose,tblAEX[[#This Row],[Close]],NA())</f>
        <v>#N/A</v>
      </c>
    </row>
    <row r="3838" spans="1:9" x14ac:dyDescent="0.25">
      <c r="A3838" s="1">
        <v>42006</v>
      </c>
      <c r="B3838">
        <v>425.89</v>
      </c>
      <c r="C3838">
        <v>428.09</v>
      </c>
      <c r="D3838">
        <v>420.35</v>
      </c>
      <c r="E3838">
        <v>422.28</v>
      </c>
      <c r="F3838" t="e">
        <f>IF(tblAEX[[#This Row],[Datum]]&lt;=INDEX(tblRecessie[Eind],MATCH(tblAEX[[#This Row],[Datum]],tblRecessie[Start])),1,NA())</f>
        <v>#N/A</v>
      </c>
      <c r="G3838" s="3">
        <f>tblAEX[[#This Row],[Close]]/INDEX(tblAEX[Close],MATCH(EDATE(tblAEX[[#This Row],[Datum]],-12),tblAEX[Datum]))-1</f>
        <v>5.6175278875493895E-2</v>
      </c>
      <c r="H3838" t="e">
        <f ca="1">IF(tblAEX[[#This Row],[Close]]=MinClose,tblAEX[[#This Row],[Close]],NA())</f>
        <v>#N/A</v>
      </c>
      <c r="I3838" t="e">
        <f ca="1">IF(tblAEX[[#This Row],[Close]]=MaxClose,tblAEX[[#This Row],[Close]],NA())</f>
        <v>#N/A</v>
      </c>
    </row>
    <row r="3839" spans="1:9" x14ac:dyDescent="0.25">
      <c r="A3839" s="1">
        <v>42009</v>
      </c>
      <c r="B3839">
        <v>420.06</v>
      </c>
      <c r="C3839">
        <v>424.58</v>
      </c>
      <c r="D3839">
        <v>410.49</v>
      </c>
      <c r="E3839">
        <v>410.94</v>
      </c>
      <c r="F3839" t="e">
        <f>IF(tblAEX[[#This Row],[Datum]]&lt;=INDEX(tblRecessie[Eind],MATCH(tblAEX[[#This Row],[Datum]],tblRecessie[Start])),1,NA())</f>
        <v>#N/A</v>
      </c>
      <c r="G3839" s="3">
        <f>tblAEX[[#This Row],[Close]]/INDEX(tblAEX[Close],MATCH(EDATE(tblAEX[[#This Row],[Datum]],-12),tblAEX[Datum]))-1</f>
        <v>2.2315098141652223E-2</v>
      </c>
      <c r="H3839" t="e">
        <f ca="1">IF(tblAEX[[#This Row],[Close]]=MinClose,tblAEX[[#This Row],[Close]],NA())</f>
        <v>#N/A</v>
      </c>
      <c r="I3839" t="e">
        <f ca="1">IF(tblAEX[[#This Row],[Close]]=MaxClose,tblAEX[[#This Row],[Close]],NA())</f>
        <v>#N/A</v>
      </c>
    </row>
    <row r="3840" spans="1:9" x14ac:dyDescent="0.25">
      <c r="A3840" s="1">
        <v>42010</v>
      </c>
      <c r="B3840">
        <v>411.67</v>
      </c>
      <c r="C3840">
        <v>414.62</v>
      </c>
      <c r="D3840">
        <v>406.3</v>
      </c>
      <c r="E3840">
        <v>408.43</v>
      </c>
      <c r="F3840" t="e">
        <f>IF(tblAEX[[#This Row],[Datum]]&lt;=INDEX(tblRecessie[Eind],MATCH(tblAEX[[#This Row],[Datum]],tblRecessie[Start])),1,NA())</f>
        <v>#N/A</v>
      </c>
      <c r="G3840" s="3">
        <f>tblAEX[[#This Row],[Close]]/INDEX(tblAEX[Close],MATCH(EDATE(tblAEX[[#This Row],[Datum]],-12),tblAEX[Datum]))-1</f>
        <v>2.1458046767537819E-2</v>
      </c>
      <c r="H3840" t="e">
        <f ca="1">IF(tblAEX[[#This Row],[Close]]=MinClose,tblAEX[[#This Row],[Close]],NA())</f>
        <v>#N/A</v>
      </c>
      <c r="I3840" t="e">
        <f ca="1">IF(tblAEX[[#This Row],[Close]]=MaxClose,tblAEX[[#This Row],[Close]],NA())</f>
        <v>#N/A</v>
      </c>
    </row>
    <row r="3841" spans="1:9" x14ac:dyDescent="0.25">
      <c r="A3841" s="1">
        <v>42011</v>
      </c>
      <c r="B3841">
        <v>411.01</v>
      </c>
      <c r="C3841">
        <v>413.96</v>
      </c>
      <c r="D3841">
        <v>408.6</v>
      </c>
      <c r="E3841">
        <v>411.21</v>
      </c>
      <c r="F3841" t="e">
        <f>IF(tblAEX[[#This Row],[Datum]]&lt;=INDEX(tblRecessie[Eind],MATCH(tblAEX[[#This Row],[Datum]],tblRecessie[Start])),1,NA())</f>
        <v>#N/A</v>
      </c>
      <c r="G3841" s="3">
        <f>tblAEX[[#This Row],[Close]]/INDEX(tblAEX[Close],MATCH(EDATE(tblAEX[[#This Row],[Datum]],-12),tblAEX[Datum]))-1</f>
        <v>2.0448172320520097E-2</v>
      </c>
      <c r="H3841" t="e">
        <f ca="1">IF(tblAEX[[#This Row],[Close]]=MinClose,tblAEX[[#This Row],[Close]],NA())</f>
        <v>#N/A</v>
      </c>
      <c r="I3841" t="e">
        <f ca="1">IF(tblAEX[[#This Row],[Close]]=MaxClose,tblAEX[[#This Row],[Close]],NA())</f>
        <v>#N/A</v>
      </c>
    </row>
    <row r="3842" spans="1:9" x14ac:dyDescent="0.25">
      <c r="A3842" s="1">
        <v>42012</v>
      </c>
      <c r="B3842">
        <v>416.6</v>
      </c>
      <c r="C3842">
        <v>424.14</v>
      </c>
      <c r="D3842">
        <v>415.44</v>
      </c>
      <c r="E3842">
        <v>423.07</v>
      </c>
      <c r="F3842" t="e">
        <f>IF(tblAEX[[#This Row],[Datum]]&lt;=INDEX(tblRecessie[Eind],MATCH(tblAEX[[#This Row],[Datum]],tblRecessie[Start])),1,NA())</f>
        <v>#N/A</v>
      </c>
      <c r="G3842" s="3">
        <f>tblAEX[[#This Row],[Close]]/INDEX(tblAEX[Close],MATCH(EDATE(tblAEX[[#This Row],[Datum]],-12),tblAEX[Datum]))-1</f>
        <v>4.7565988213737365E-2</v>
      </c>
      <c r="H3842" t="e">
        <f ca="1">IF(tblAEX[[#This Row],[Close]]=MinClose,tblAEX[[#This Row],[Close]],NA())</f>
        <v>#N/A</v>
      </c>
      <c r="I3842" t="e">
        <f ca="1">IF(tblAEX[[#This Row],[Close]]=MaxClose,tblAEX[[#This Row],[Close]],NA())</f>
        <v>#N/A</v>
      </c>
    </row>
    <row r="3843" spans="1:9" x14ac:dyDescent="0.25">
      <c r="A3843" s="1">
        <v>42013</v>
      </c>
      <c r="B3843">
        <v>422.41</v>
      </c>
      <c r="C3843">
        <v>424.23</v>
      </c>
      <c r="D3843">
        <v>412.76</v>
      </c>
      <c r="E3843">
        <v>415.59</v>
      </c>
      <c r="F3843" t="e">
        <f>IF(tblAEX[[#This Row],[Datum]]&lt;=INDEX(tblRecessie[Eind],MATCH(tblAEX[[#This Row],[Datum]],tblRecessie[Start])),1,NA())</f>
        <v>#N/A</v>
      </c>
      <c r="G3843" s="3">
        <f>tblAEX[[#This Row],[Close]]/INDEX(tblAEX[Close],MATCH(EDATE(tblAEX[[#This Row],[Datum]],-12),tblAEX[Datum]))-1</f>
        <v>3.3883125606388509E-2</v>
      </c>
      <c r="H3843" t="e">
        <f ca="1">IF(tblAEX[[#This Row],[Close]]=MinClose,tblAEX[[#This Row],[Close]],NA())</f>
        <v>#N/A</v>
      </c>
      <c r="I3843" t="e">
        <f ca="1">IF(tblAEX[[#This Row],[Close]]=MaxClose,tblAEX[[#This Row],[Close]],NA())</f>
        <v>#N/A</v>
      </c>
    </row>
    <row r="3844" spans="1:9" x14ac:dyDescent="0.25">
      <c r="A3844" s="1">
        <v>42016</v>
      </c>
      <c r="B3844">
        <v>417.05</v>
      </c>
      <c r="C3844">
        <v>421.5</v>
      </c>
      <c r="D3844">
        <v>413.63</v>
      </c>
      <c r="E3844">
        <v>418.41</v>
      </c>
      <c r="F3844" t="e">
        <f>IF(tblAEX[[#This Row],[Datum]]&lt;=INDEX(tblRecessie[Eind],MATCH(tblAEX[[#This Row],[Datum]],tblRecessie[Start])),1,NA())</f>
        <v>#N/A</v>
      </c>
      <c r="G3844" s="3">
        <f>tblAEX[[#This Row],[Close]]/INDEX(tblAEX[Close],MATCH(EDATE(tblAEX[[#This Row],[Datum]],-12),tblAEX[Datum]))-1</f>
        <v>3.579650946899382E-2</v>
      </c>
      <c r="H3844" t="e">
        <f ca="1">IF(tblAEX[[#This Row],[Close]]=MinClose,tblAEX[[#This Row],[Close]],NA())</f>
        <v>#N/A</v>
      </c>
      <c r="I3844" t="e">
        <f ca="1">IF(tblAEX[[#This Row],[Close]]=MaxClose,tblAEX[[#This Row],[Close]],NA())</f>
        <v>#N/A</v>
      </c>
    </row>
    <row r="3845" spans="1:9" x14ac:dyDescent="0.25">
      <c r="A3845" s="1">
        <v>42017</v>
      </c>
      <c r="B3845">
        <v>415.76</v>
      </c>
      <c r="C3845">
        <v>424.92</v>
      </c>
      <c r="D3845">
        <v>414.82</v>
      </c>
      <c r="E3845">
        <v>423.79</v>
      </c>
      <c r="F3845" t="e">
        <f>IF(tblAEX[[#This Row],[Datum]]&lt;=INDEX(tblRecessie[Eind],MATCH(tblAEX[[#This Row],[Datum]],tblRecessie[Start])),1,NA())</f>
        <v>#N/A</v>
      </c>
      <c r="G3845" s="3">
        <f>tblAEX[[#This Row],[Close]]/INDEX(tblAEX[Close],MATCH(EDATE(tblAEX[[#This Row],[Datum]],-12),tblAEX[Datum]))-1</f>
        <v>4.6575951399007165E-2</v>
      </c>
      <c r="H3845" t="e">
        <f ca="1">IF(tblAEX[[#This Row],[Close]]=MinClose,tblAEX[[#This Row],[Close]],NA())</f>
        <v>#N/A</v>
      </c>
      <c r="I3845" t="e">
        <f ca="1">IF(tblAEX[[#This Row],[Close]]=MaxClose,tblAEX[[#This Row],[Close]],NA())</f>
        <v>#N/A</v>
      </c>
    </row>
    <row r="3846" spans="1:9" x14ac:dyDescent="0.25">
      <c r="A3846" s="1">
        <v>42018</v>
      </c>
      <c r="B3846">
        <v>418.44</v>
      </c>
      <c r="C3846">
        <v>425.3</v>
      </c>
      <c r="D3846">
        <v>416.87</v>
      </c>
      <c r="E3846">
        <v>418.33</v>
      </c>
      <c r="F3846" t="e">
        <f>IF(tblAEX[[#This Row],[Datum]]&lt;=INDEX(tblRecessie[Eind],MATCH(tblAEX[[#This Row],[Datum]],tblRecessie[Start])),1,NA())</f>
        <v>#N/A</v>
      </c>
      <c r="G3846" s="3">
        <f>tblAEX[[#This Row],[Close]]/INDEX(tblAEX[Close],MATCH(EDATE(tblAEX[[#This Row],[Datum]],-12),tblAEX[Datum]))-1</f>
        <v>2.8924908379860836E-2</v>
      </c>
      <c r="H3846" t="e">
        <f ca="1">IF(tblAEX[[#This Row],[Close]]=MinClose,tblAEX[[#This Row],[Close]],NA())</f>
        <v>#N/A</v>
      </c>
      <c r="I3846" t="e">
        <f ca="1">IF(tblAEX[[#This Row],[Close]]=MaxClose,tblAEX[[#This Row],[Close]],NA())</f>
        <v>#N/A</v>
      </c>
    </row>
    <row r="3847" spans="1:9" x14ac:dyDescent="0.25">
      <c r="A3847" s="1">
        <v>42019</v>
      </c>
      <c r="B3847">
        <v>422.6</v>
      </c>
      <c r="C3847">
        <v>426.62</v>
      </c>
      <c r="D3847">
        <v>411.46</v>
      </c>
      <c r="E3847">
        <v>425.32</v>
      </c>
      <c r="F3847" t="e">
        <f>IF(tblAEX[[#This Row],[Datum]]&lt;=INDEX(tblRecessie[Eind],MATCH(tblAEX[[#This Row],[Datum]],tblRecessie[Start])),1,NA())</f>
        <v>#N/A</v>
      </c>
      <c r="G3847" s="3">
        <f>tblAEX[[#This Row],[Close]]/INDEX(tblAEX[Close],MATCH(EDATE(tblAEX[[#This Row],[Datum]],-12),tblAEX[Datum]))-1</f>
        <v>4.0869267289902478E-2</v>
      </c>
      <c r="H3847" t="e">
        <f ca="1">IF(tblAEX[[#This Row],[Close]]=MinClose,tblAEX[[#This Row],[Close]],NA())</f>
        <v>#N/A</v>
      </c>
      <c r="I3847" t="e">
        <f ca="1">IF(tblAEX[[#This Row],[Close]]=MaxClose,tblAEX[[#This Row],[Close]],NA())</f>
        <v>#N/A</v>
      </c>
    </row>
    <row r="3848" spans="1:9" x14ac:dyDescent="0.25">
      <c r="A3848" s="1">
        <v>42020</v>
      </c>
      <c r="B3848">
        <v>423.37</v>
      </c>
      <c r="C3848">
        <v>433.62</v>
      </c>
      <c r="D3848">
        <v>422.94</v>
      </c>
      <c r="E3848">
        <v>432.98</v>
      </c>
      <c r="F3848" t="e">
        <f>IF(tblAEX[[#This Row],[Datum]]&lt;=INDEX(tblRecessie[Eind],MATCH(tblAEX[[#This Row],[Datum]],tblRecessie[Start])),1,NA())</f>
        <v>#N/A</v>
      </c>
      <c r="G3848" s="3">
        <f>tblAEX[[#This Row],[Close]]/INDEX(tblAEX[Close],MATCH(EDATE(tblAEX[[#This Row],[Datum]],-12),tblAEX[Datum]))-1</f>
        <v>6.2292990505164569E-2</v>
      </c>
      <c r="H3848" t="e">
        <f ca="1">IF(tblAEX[[#This Row],[Close]]=MinClose,tblAEX[[#This Row],[Close]],NA())</f>
        <v>#N/A</v>
      </c>
      <c r="I3848" t="e">
        <f ca="1">IF(tblAEX[[#This Row],[Close]]=MaxClose,tblAEX[[#This Row],[Close]],NA())</f>
        <v>#N/A</v>
      </c>
    </row>
    <row r="3849" spans="1:9" x14ac:dyDescent="0.25">
      <c r="A3849" s="1">
        <v>42023</v>
      </c>
      <c r="B3849">
        <v>433.84</v>
      </c>
      <c r="C3849">
        <v>436.2</v>
      </c>
      <c r="D3849">
        <v>432.03</v>
      </c>
      <c r="E3849">
        <v>435.31</v>
      </c>
      <c r="F3849" t="e">
        <f>IF(tblAEX[[#This Row],[Datum]]&lt;=INDEX(tblRecessie[Eind],MATCH(tblAEX[[#This Row],[Datum]],tblRecessie[Start])),1,NA())</f>
        <v>#N/A</v>
      </c>
      <c r="G3849" s="3">
        <f>tblAEX[[#This Row],[Close]]/INDEX(tblAEX[Close],MATCH(EDATE(tblAEX[[#This Row],[Datum]],-12),tblAEX[Datum]))-1</f>
        <v>6.6256797139078172E-2</v>
      </c>
      <c r="H3849" t="e">
        <f ca="1">IF(tblAEX[[#This Row],[Close]]=MinClose,tblAEX[[#This Row],[Close]],NA())</f>
        <v>#N/A</v>
      </c>
      <c r="I3849" t="e">
        <f ca="1">IF(tblAEX[[#This Row],[Close]]=MaxClose,tblAEX[[#This Row],[Close]],NA())</f>
        <v>#N/A</v>
      </c>
    </row>
    <row r="3850" spans="1:9" x14ac:dyDescent="0.25">
      <c r="A3850" s="1">
        <v>42024</v>
      </c>
      <c r="B3850">
        <v>435.97</v>
      </c>
      <c r="C3850">
        <v>439.39</v>
      </c>
      <c r="D3850">
        <v>435.6</v>
      </c>
      <c r="E3850">
        <v>437.92</v>
      </c>
      <c r="F3850" t="e">
        <f>IF(tblAEX[[#This Row],[Datum]]&lt;=INDEX(tblRecessie[Eind],MATCH(tblAEX[[#This Row],[Datum]],tblRecessie[Start])),1,NA())</f>
        <v>#N/A</v>
      </c>
      <c r="G3850" s="3">
        <f>tblAEX[[#This Row],[Close]]/INDEX(tblAEX[Close],MATCH(EDATE(tblAEX[[#This Row],[Datum]],-12),tblAEX[Datum]))-1</f>
        <v>7.3333333333333472E-2</v>
      </c>
      <c r="H3850" t="e">
        <f ca="1">IF(tblAEX[[#This Row],[Close]]=MinClose,tblAEX[[#This Row],[Close]],NA())</f>
        <v>#N/A</v>
      </c>
      <c r="I3850" t="e">
        <f ca="1">IF(tblAEX[[#This Row],[Close]]=MaxClose,tblAEX[[#This Row],[Close]],NA())</f>
        <v>#N/A</v>
      </c>
    </row>
    <row r="3851" spans="1:9" x14ac:dyDescent="0.25">
      <c r="A3851" s="1">
        <v>42025</v>
      </c>
      <c r="B3851">
        <v>439.99</v>
      </c>
      <c r="C3851">
        <v>441.09</v>
      </c>
      <c r="D3851">
        <v>435.84</v>
      </c>
      <c r="E3851">
        <v>441.09</v>
      </c>
      <c r="F3851" t="e">
        <f>IF(tblAEX[[#This Row],[Datum]]&lt;=INDEX(tblRecessie[Eind],MATCH(tblAEX[[#This Row],[Datum]],tblRecessie[Start])),1,NA())</f>
        <v>#N/A</v>
      </c>
      <c r="G3851" s="3">
        <f>tblAEX[[#This Row],[Close]]/INDEX(tblAEX[Close],MATCH(EDATE(tblAEX[[#This Row],[Datum]],-12),tblAEX[Datum]))-1</f>
        <v>8.8600409684345571E-2</v>
      </c>
      <c r="H3851" t="e">
        <f ca="1">IF(tblAEX[[#This Row],[Close]]=MinClose,tblAEX[[#This Row],[Close]],NA())</f>
        <v>#N/A</v>
      </c>
      <c r="I3851" t="e">
        <f ca="1">IF(tblAEX[[#This Row],[Close]]=MaxClose,tblAEX[[#This Row],[Close]],NA())</f>
        <v>#N/A</v>
      </c>
    </row>
    <row r="3852" spans="1:9" x14ac:dyDescent="0.25">
      <c r="A3852" s="1">
        <v>42026</v>
      </c>
      <c r="B3852">
        <v>442.04</v>
      </c>
      <c r="C3852">
        <v>449.03</v>
      </c>
      <c r="D3852">
        <v>440.41</v>
      </c>
      <c r="E3852">
        <v>447.77</v>
      </c>
      <c r="F3852" t="e">
        <f>IF(tblAEX[[#This Row],[Datum]]&lt;=INDEX(tblRecessie[Eind],MATCH(tblAEX[[#This Row],[Datum]],tblRecessie[Start])),1,NA())</f>
        <v>#N/A</v>
      </c>
      <c r="G3852" s="3">
        <f>tblAEX[[#This Row],[Close]]/INDEX(tblAEX[Close],MATCH(EDATE(tblAEX[[#This Row],[Datum]],-12),tblAEX[Datum]))-1</f>
        <v>9.8956927230335001E-2</v>
      </c>
      <c r="H3852" t="e">
        <f ca="1">IF(tblAEX[[#This Row],[Close]]=MinClose,tblAEX[[#This Row],[Close]],NA())</f>
        <v>#N/A</v>
      </c>
      <c r="I3852" t="e">
        <f ca="1">IF(tblAEX[[#This Row],[Close]]=MaxClose,tblAEX[[#This Row],[Close]],NA())</f>
        <v>#N/A</v>
      </c>
    </row>
    <row r="3853" spans="1:9" x14ac:dyDescent="0.25">
      <c r="A3853" s="1">
        <v>42027</v>
      </c>
      <c r="B3853">
        <v>451.02</v>
      </c>
      <c r="C3853">
        <v>457.1</v>
      </c>
      <c r="D3853">
        <v>450.28</v>
      </c>
      <c r="E3853">
        <v>454.56</v>
      </c>
      <c r="F3853" t="e">
        <f>IF(tblAEX[[#This Row],[Datum]]&lt;=INDEX(tblRecessie[Eind],MATCH(tblAEX[[#This Row],[Datum]],tblRecessie[Start])),1,NA())</f>
        <v>#N/A</v>
      </c>
      <c r="G3853" s="3">
        <f>tblAEX[[#This Row],[Close]]/INDEX(tblAEX[Close],MATCH(EDATE(tblAEX[[#This Row],[Datum]],-12),tblAEX[Datum]))-1</f>
        <v>0.12545495060536282</v>
      </c>
      <c r="H3853" t="e">
        <f ca="1">IF(tblAEX[[#This Row],[Close]]=MinClose,tblAEX[[#This Row],[Close]],NA())</f>
        <v>#N/A</v>
      </c>
      <c r="I3853" t="e">
        <f ca="1">IF(tblAEX[[#This Row],[Close]]=MaxClose,tblAEX[[#This Row],[Close]],NA())</f>
        <v>#N/A</v>
      </c>
    </row>
    <row r="3854" spans="1:9" x14ac:dyDescent="0.25">
      <c r="A3854" s="1">
        <v>42030</v>
      </c>
      <c r="B3854">
        <v>452.62</v>
      </c>
      <c r="C3854">
        <v>459.44</v>
      </c>
      <c r="D3854">
        <v>452.62</v>
      </c>
      <c r="E3854">
        <v>459.14</v>
      </c>
      <c r="F3854" t="e">
        <f>IF(tblAEX[[#This Row],[Datum]]&lt;=INDEX(tblRecessie[Eind],MATCH(tblAEX[[#This Row],[Datum]],tblRecessie[Start])),1,NA())</f>
        <v>#N/A</v>
      </c>
      <c r="G3854" s="3">
        <f>tblAEX[[#This Row],[Close]]/INDEX(tblAEX[Close],MATCH(EDATE(tblAEX[[#This Row],[Datum]],-12),tblAEX[Datum]))-1</f>
        <v>0.16577377174051033</v>
      </c>
      <c r="H3854" t="e">
        <f ca="1">IF(tblAEX[[#This Row],[Close]]=MinClose,tblAEX[[#This Row],[Close]],NA())</f>
        <v>#N/A</v>
      </c>
      <c r="I3854" t="e">
        <f ca="1">IF(tblAEX[[#This Row],[Close]]=MaxClose,tblAEX[[#This Row],[Close]],NA())</f>
        <v>#N/A</v>
      </c>
    </row>
    <row r="3855" spans="1:9" x14ac:dyDescent="0.25">
      <c r="A3855" s="1">
        <v>42031</v>
      </c>
      <c r="B3855">
        <v>458.34</v>
      </c>
      <c r="C3855">
        <v>459.06</v>
      </c>
      <c r="D3855">
        <v>451.49</v>
      </c>
      <c r="E3855">
        <v>454.46</v>
      </c>
      <c r="F3855" t="e">
        <f>IF(tblAEX[[#This Row],[Datum]]&lt;=INDEX(tblRecessie[Eind],MATCH(tblAEX[[#This Row],[Datum]],tblRecessie[Start])),1,NA())</f>
        <v>#N/A</v>
      </c>
      <c r="G3855" s="3">
        <f>tblAEX[[#This Row],[Close]]/INDEX(tblAEX[Close],MATCH(EDATE(tblAEX[[#This Row],[Datum]],-12),tblAEX[Datum]))-1</f>
        <v>0.16292637989713143</v>
      </c>
      <c r="H3855" t="e">
        <f ca="1">IF(tblAEX[[#This Row],[Close]]=MinClose,tblAEX[[#This Row],[Close]],NA())</f>
        <v>#N/A</v>
      </c>
      <c r="I3855" t="e">
        <f ca="1">IF(tblAEX[[#This Row],[Close]]=MaxClose,tblAEX[[#This Row],[Close]],NA())</f>
        <v>#N/A</v>
      </c>
    </row>
    <row r="3856" spans="1:9" x14ac:dyDescent="0.25">
      <c r="A3856" s="1">
        <v>42032</v>
      </c>
      <c r="B3856">
        <v>457.03</v>
      </c>
      <c r="C3856">
        <v>457.57</v>
      </c>
      <c r="D3856">
        <v>450.25</v>
      </c>
      <c r="E3856">
        <v>452.3</v>
      </c>
      <c r="F3856" t="e">
        <f>IF(tblAEX[[#This Row],[Datum]]&lt;=INDEX(tblRecessie[Eind],MATCH(tblAEX[[#This Row],[Datum]],tblRecessie[Start])),1,NA())</f>
        <v>#N/A</v>
      </c>
      <c r="G3856" s="3">
        <f>tblAEX[[#This Row],[Close]]/INDEX(tblAEX[Close],MATCH(EDATE(tblAEX[[#This Row],[Datum]],-12),tblAEX[Datum]))-1</f>
        <v>0.15314993753664941</v>
      </c>
      <c r="H3856" t="e">
        <f ca="1">IF(tblAEX[[#This Row],[Close]]=MinClose,tblAEX[[#This Row],[Close]],NA())</f>
        <v>#N/A</v>
      </c>
      <c r="I3856" t="e">
        <f ca="1">IF(tblAEX[[#This Row],[Close]]=MaxClose,tblAEX[[#This Row],[Close]],NA())</f>
        <v>#N/A</v>
      </c>
    </row>
    <row r="3857" spans="1:9" x14ac:dyDescent="0.25">
      <c r="A3857" s="1">
        <v>42033</v>
      </c>
      <c r="B3857">
        <v>447.83</v>
      </c>
      <c r="C3857">
        <v>453.16</v>
      </c>
      <c r="D3857">
        <v>447.83</v>
      </c>
      <c r="E3857">
        <v>452.47</v>
      </c>
      <c r="F3857" t="e">
        <f>IF(tblAEX[[#This Row],[Datum]]&lt;=INDEX(tblRecessie[Eind],MATCH(tblAEX[[#This Row],[Datum]],tblRecessie[Start])),1,NA())</f>
        <v>#N/A</v>
      </c>
      <c r="G3857" s="3">
        <f>tblAEX[[#This Row],[Close]]/INDEX(tblAEX[Close],MATCH(EDATE(tblAEX[[#This Row],[Datum]],-12),tblAEX[Datum]))-1</f>
        <v>0.16217604602779145</v>
      </c>
      <c r="H3857" t="e">
        <f ca="1">IF(tblAEX[[#This Row],[Close]]=MinClose,tblAEX[[#This Row],[Close]],NA())</f>
        <v>#N/A</v>
      </c>
      <c r="I3857" t="e">
        <f ca="1">IF(tblAEX[[#This Row],[Close]]=MaxClose,tblAEX[[#This Row],[Close]],NA())</f>
        <v>#N/A</v>
      </c>
    </row>
    <row r="3858" spans="1:9" x14ac:dyDescent="0.25">
      <c r="A3858" s="1">
        <v>42034</v>
      </c>
      <c r="B3858">
        <v>454</v>
      </c>
      <c r="C3858">
        <v>454.65</v>
      </c>
      <c r="D3858">
        <v>448.9</v>
      </c>
      <c r="E3858">
        <v>450.39</v>
      </c>
      <c r="F3858" t="e">
        <f>IF(tblAEX[[#This Row],[Datum]]&lt;=INDEX(tblRecessie[Eind],MATCH(tblAEX[[#This Row],[Datum]],tblRecessie[Start])),1,NA())</f>
        <v>#N/A</v>
      </c>
      <c r="G3858" s="3">
        <f>tblAEX[[#This Row],[Close]]/INDEX(tblAEX[Close],MATCH(EDATE(tblAEX[[#This Row],[Datum]],-12),tblAEX[Datum]))-1</f>
        <v>0.15600215600215583</v>
      </c>
      <c r="H3858" t="e">
        <f ca="1">IF(tblAEX[[#This Row],[Close]]=MinClose,tblAEX[[#This Row],[Close]],NA())</f>
        <v>#N/A</v>
      </c>
      <c r="I3858" t="e">
        <f ca="1">IF(tblAEX[[#This Row],[Close]]=MaxClose,tblAEX[[#This Row],[Close]],NA())</f>
        <v>#N/A</v>
      </c>
    </row>
    <row r="3859" spans="1:9" x14ac:dyDescent="0.25">
      <c r="A3859" s="1">
        <v>42037</v>
      </c>
      <c r="B3859">
        <v>450.6</v>
      </c>
      <c r="C3859">
        <v>451.91</v>
      </c>
      <c r="D3859">
        <v>446.44</v>
      </c>
      <c r="E3859">
        <v>450.76</v>
      </c>
      <c r="F3859" t="e">
        <f>IF(tblAEX[[#This Row],[Datum]]&lt;=INDEX(tblRecessie[Eind],MATCH(tblAEX[[#This Row],[Datum]],tblRecessie[Start])),1,NA())</f>
        <v>#N/A</v>
      </c>
      <c r="G3859" s="3">
        <f>tblAEX[[#This Row],[Close]]/INDEX(tblAEX[Close],MATCH(EDATE(tblAEX[[#This Row],[Datum]],-12),tblAEX[Datum]))-1</f>
        <v>0.16520615225539603</v>
      </c>
      <c r="H3859" t="e">
        <f ca="1">IF(tblAEX[[#This Row],[Close]]=MinClose,tblAEX[[#This Row],[Close]],NA())</f>
        <v>#N/A</v>
      </c>
      <c r="I3859" t="e">
        <f ca="1">IF(tblAEX[[#This Row],[Close]]=MaxClose,tblAEX[[#This Row],[Close]],NA())</f>
        <v>#N/A</v>
      </c>
    </row>
    <row r="3860" spans="1:9" x14ac:dyDescent="0.25">
      <c r="A3860" s="1">
        <v>42038</v>
      </c>
      <c r="B3860">
        <v>453.24</v>
      </c>
      <c r="C3860">
        <v>457.66</v>
      </c>
      <c r="D3860">
        <v>452.78</v>
      </c>
      <c r="E3860">
        <v>455.82</v>
      </c>
      <c r="F3860" t="e">
        <f>IF(tblAEX[[#This Row],[Datum]]&lt;=INDEX(tblRecessie[Eind],MATCH(tblAEX[[#This Row],[Datum]],tblRecessie[Start])),1,NA())</f>
        <v>#N/A</v>
      </c>
      <c r="G3860" s="3">
        <f>tblAEX[[#This Row],[Close]]/INDEX(tblAEX[Close],MATCH(EDATE(tblAEX[[#This Row],[Datum]],-12),tblAEX[Datum]))-1</f>
        <v>0.18817610718661215</v>
      </c>
      <c r="H3860" t="e">
        <f ca="1">IF(tblAEX[[#This Row],[Close]]=MinClose,tblAEX[[#This Row],[Close]],NA())</f>
        <v>#N/A</v>
      </c>
      <c r="I3860" t="e">
        <f ca="1">IF(tblAEX[[#This Row],[Close]]=MaxClose,tblAEX[[#This Row],[Close]],NA())</f>
        <v>#N/A</v>
      </c>
    </row>
    <row r="3861" spans="1:9" x14ac:dyDescent="0.25">
      <c r="A3861" s="1">
        <v>42039</v>
      </c>
      <c r="B3861">
        <v>456.42</v>
      </c>
      <c r="C3861">
        <v>456.84</v>
      </c>
      <c r="D3861">
        <v>450.79</v>
      </c>
      <c r="E3861">
        <v>454.88</v>
      </c>
      <c r="F3861" t="e">
        <f>IF(tblAEX[[#This Row],[Datum]]&lt;=INDEX(tblRecessie[Eind],MATCH(tblAEX[[#This Row],[Datum]],tblRecessie[Start])),1,NA())</f>
        <v>#N/A</v>
      </c>
      <c r="G3861" s="3">
        <f>tblAEX[[#This Row],[Close]]/INDEX(tblAEX[Close],MATCH(EDATE(tblAEX[[#This Row],[Datum]],-12),tblAEX[Datum]))-1</f>
        <v>0.18773826309467845</v>
      </c>
      <c r="H3861" t="e">
        <f ca="1">IF(tblAEX[[#This Row],[Close]]=MinClose,tblAEX[[#This Row],[Close]],NA())</f>
        <v>#N/A</v>
      </c>
      <c r="I3861" t="e">
        <f ca="1">IF(tblAEX[[#This Row],[Close]]=MaxClose,tblAEX[[#This Row],[Close]],NA())</f>
        <v>#N/A</v>
      </c>
    </row>
    <row r="3862" spans="1:9" x14ac:dyDescent="0.25">
      <c r="A3862" s="1">
        <v>42040</v>
      </c>
      <c r="B3862">
        <v>450.86</v>
      </c>
      <c r="C3862">
        <v>455.42</v>
      </c>
      <c r="D3862">
        <v>450.14</v>
      </c>
      <c r="E3862">
        <v>455.3</v>
      </c>
      <c r="F3862" t="e">
        <f>IF(tblAEX[[#This Row],[Datum]]&lt;=INDEX(tblRecessie[Eind],MATCH(tblAEX[[#This Row],[Datum]],tblRecessie[Start])),1,NA())</f>
        <v>#N/A</v>
      </c>
      <c r="G3862" s="3">
        <f>tblAEX[[#This Row],[Close]]/INDEX(tblAEX[Close],MATCH(EDATE(tblAEX[[#This Row],[Datum]],-12),tblAEX[Datum]))-1</f>
        <v>0.18986018554815121</v>
      </c>
      <c r="H3862" t="e">
        <f ca="1">IF(tblAEX[[#This Row],[Close]]=MinClose,tblAEX[[#This Row],[Close]],NA())</f>
        <v>#N/A</v>
      </c>
      <c r="I3862" t="e">
        <f ca="1">IF(tblAEX[[#This Row],[Close]]=MaxClose,tblAEX[[#This Row],[Close]],NA())</f>
        <v>#N/A</v>
      </c>
    </row>
    <row r="3863" spans="1:9" x14ac:dyDescent="0.25">
      <c r="A3863" s="1">
        <v>42041</v>
      </c>
      <c r="B3863">
        <v>455.06</v>
      </c>
      <c r="C3863">
        <v>456.16</v>
      </c>
      <c r="D3863">
        <v>452.96</v>
      </c>
      <c r="E3863">
        <v>454.69</v>
      </c>
      <c r="F3863" t="e">
        <f>IF(tblAEX[[#This Row],[Datum]]&lt;=INDEX(tblRecessie[Eind],MATCH(tblAEX[[#This Row],[Datum]],tblRecessie[Start])),1,NA())</f>
        <v>#N/A</v>
      </c>
      <c r="G3863" s="3">
        <f>tblAEX[[#This Row],[Close]]/INDEX(tblAEX[Close],MATCH(EDATE(tblAEX[[#This Row],[Datum]],-12),tblAEX[Datum]))-1</f>
        <v>0.17064442213125308</v>
      </c>
      <c r="H3863" t="e">
        <f ca="1">IF(tblAEX[[#This Row],[Close]]=MinClose,tblAEX[[#This Row],[Close]],NA())</f>
        <v>#N/A</v>
      </c>
      <c r="I3863" t="e">
        <f ca="1">IF(tblAEX[[#This Row],[Close]]=MaxClose,tblAEX[[#This Row],[Close]],NA())</f>
        <v>#N/A</v>
      </c>
    </row>
    <row r="3864" spans="1:9" x14ac:dyDescent="0.25">
      <c r="A3864" s="1">
        <v>42044</v>
      </c>
      <c r="B3864">
        <v>451.1</v>
      </c>
      <c r="C3864">
        <v>451.64</v>
      </c>
      <c r="D3864">
        <v>447.24</v>
      </c>
      <c r="E3864">
        <v>450.96</v>
      </c>
      <c r="F3864" t="e">
        <f>IF(tblAEX[[#This Row],[Datum]]&lt;=INDEX(tblRecessie[Eind],MATCH(tblAEX[[#This Row],[Datum]],tblRecessie[Start])),1,NA())</f>
        <v>#N/A</v>
      </c>
      <c r="G3864" s="3">
        <f>tblAEX[[#This Row],[Close]]/INDEX(tblAEX[Close],MATCH(EDATE(tblAEX[[#This Row],[Datum]],-12),tblAEX[Datum]))-1</f>
        <v>0.15767315294963269</v>
      </c>
      <c r="H3864" t="e">
        <f ca="1">IF(tblAEX[[#This Row],[Close]]=MinClose,tblAEX[[#This Row],[Close]],NA())</f>
        <v>#N/A</v>
      </c>
      <c r="I3864" t="e">
        <f ca="1">IF(tblAEX[[#This Row],[Close]]=MaxClose,tblAEX[[#This Row],[Close]],NA())</f>
        <v>#N/A</v>
      </c>
    </row>
    <row r="3865" spans="1:9" x14ac:dyDescent="0.25">
      <c r="A3865" s="1">
        <v>42045</v>
      </c>
      <c r="B3865">
        <v>451.5</v>
      </c>
      <c r="C3865">
        <v>456.03</v>
      </c>
      <c r="D3865">
        <v>449.54</v>
      </c>
      <c r="E3865">
        <v>453.8</v>
      </c>
      <c r="F3865" t="e">
        <f>IF(tblAEX[[#This Row],[Datum]]&lt;=INDEX(tblRecessie[Eind],MATCH(tblAEX[[#This Row],[Datum]],tblRecessie[Start])),1,NA())</f>
        <v>#N/A</v>
      </c>
      <c r="G3865" s="3">
        <f>tblAEX[[#This Row],[Close]]/INDEX(tblAEX[Close],MATCH(EDATE(tblAEX[[#This Row],[Datum]],-12),tblAEX[Datum]))-1</f>
        <v>0.16466481880710404</v>
      </c>
      <c r="H3865" t="e">
        <f ca="1">IF(tblAEX[[#This Row],[Close]]=MinClose,tblAEX[[#This Row],[Close]],NA())</f>
        <v>#N/A</v>
      </c>
      <c r="I3865" t="e">
        <f ca="1">IF(tblAEX[[#This Row],[Close]]=MaxClose,tblAEX[[#This Row],[Close]],NA())</f>
        <v>#N/A</v>
      </c>
    </row>
    <row r="3866" spans="1:9" x14ac:dyDescent="0.25">
      <c r="A3866" s="1">
        <v>42046</v>
      </c>
      <c r="B3866">
        <v>455.65</v>
      </c>
      <c r="C3866">
        <v>459.06</v>
      </c>
      <c r="D3866">
        <v>454.83</v>
      </c>
      <c r="E3866">
        <v>458.27</v>
      </c>
      <c r="F3866" t="e">
        <f>IF(tblAEX[[#This Row],[Datum]]&lt;=INDEX(tblRecessie[Eind],MATCH(tblAEX[[#This Row],[Datum]],tblRecessie[Start])),1,NA())</f>
        <v>#N/A</v>
      </c>
      <c r="G3866" s="3">
        <f>tblAEX[[#This Row],[Close]]/INDEX(tblAEX[Close],MATCH(EDATE(tblAEX[[#This Row],[Datum]],-12),tblAEX[Datum]))-1</f>
        <v>0.16029471338869761</v>
      </c>
      <c r="H3866" t="e">
        <f ca="1">IF(tblAEX[[#This Row],[Close]]=MinClose,tblAEX[[#This Row],[Close]],NA())</f>
        <v>#N/A</v>
      </c>
      <c r="I3866" t="e">
        <f ca="1">IF(tblAEX[[#This Row],[Close]]=MaxClose,tblAEX[[#This Row],[Close]],NA())</f>
        <v>#N/A</v>
      </c>
    </row>
    <row r="3867" spans="1:9" x14ac:dyDescent="0.25">
      <c r="A3867" s="1">
        <v>42047</v>
      </c>
      <c r="B3867">
        <v>457.71</v>
      </c>
      <c r="C3867">
        <v>463.79</v>
      </c>
      <c r="D3867">
        <v>457.71</v>
      </c>
      <c r="E3867">
        <v>460.43</v>
      </c>
      <c r="F3867" t="e">
        <f>IF(tblAEX[[#This Row],[Datum]]&lt;=INDEX(tblRecessie[Eind],MATCH(tblAEX[[#This Row],[Datum]],tblRecessie[Start])),1,NA())</f>
        <v>#N/A</v>
      </c>
      <c r="G3867" s="3">
        <f>tblAEX[[#This Row],[Close]]/INDEX(tblAEX[Close],MATCH(EDATE(tblAEX[[#This Row],[Datum]],-12),tblAEX[Datum]))-1</f>
        <v>0.15854763222786983</v>
      </c>
      <c r="H3867" t="e">
        <f ca="1">IF(tblAEX[[#This Row],[Close]]=MinClose,tblAEX[[#This Row],[Close]],NA())</f>
        <v>#N/A</v>
      </c>
      <c r="I3867" t="e">
        <f ca="1">IF(tblAEX[[#This Row],[Close]]=MaxClose,tblAEX[[#This Row],[Close]],NA())</f>
        <v>#N/A</v>
      </c>
    </row>
    <row r="3868" spans="1:9" x14ac:dyDescent="0.25">
      <c r="A3868" s="1">
        <v>42048</v>
      </c>
      <c r="B3868">
        <v>462.43</v>
      </c>
      <c r="C3868">
        <v>466.06</v>
      </c>
      <c r="D3868">
        <v>461.86</v>
      </c>
      <c r="E3868">
        <v>464.9</v>
      </c>
      <c r="F3868" t="e">
        <f>IF(tblAEX[[#This Row],[Datum]]&lt;=INDEX(tblRecessie[Eind],MATCH(tblAEX[[#This Row],[Datum]],tblRecessie[Start])),1,NA())</f>
        <v>#N/A</v>
      </c>
      <c r="G3868" s="3">
        <f>tblAEX[[#This Row],[Close]]/INDEX(tblAEX[Close],MATCH(EDATE(tblAEX[[#This Row],[Datum]],-12),tblAEX[Datum]))-1</f>
        <v>0.17103274559193959</v>
      </c>
      <c r="H3868" t="e">
        <f ca="1">IF(tblAEX[[#This Row],[Close]]=MinClose,tblAEX[[#This Row],[Close]],NA())</f>
        <v>#N/A</v>
      </c>
      <c r="I3868" t="e">
        <f ca="1">IF(tblAEX[[#This Row],[Close]]=MaxClose,tblAEX[[#This Row],[Close]],NA())</f>
        <v>#N/A</v>
      </c>
    </row>
    <row r="3869" spans="1:9" x14ac:dyDescent="0.25">
      <c r="A3869" s="1">
        <v>42051</v>
      </c>
      <c r="B3869">
        <v>465.14</v>
      </c>
      <c r="C3869">
        <v>465.37</v>
      </c>
      <c r="D3869">
        <v>462</v>
      </c>
      <c r="E3869">
        <v>462.82</v>
      </c>
      <c r="F3869" t="e">
        <f>IF(tblAEX[[#This Row],[Datum]]&lt;=INDEX(tblRecessie[Eind],MATCH(tblAEX[[#This Row],[Datum]],tblRecessie[Start])),1,NA())</f>
        <v>#N/A</v>
      </c>
      <c r="G3869" s="3">
        <f>tblAEX[[#This Row],[Close]]/INDEX(tblAEX[Close],MATCH(EDATE(tblAEX[[#This Row],[Datum]],-12),tblAEX[Datum]))-1</f>
        <v>0.16009525003133218</v>
      </c>
      <c r="H3869" t="e">
        <f ca="1">IF(tblAEX[[#This Row],[Close]]=MinClose,tblAEX[[#This Row],[Close]],NA())</f>
        <v>#N/A</v>
      </c>
      <c r="I3869" t="e">
        <f ca="1">IF(tblAEX[[#This Row],[Close]]=MaxClose,tblAEX[[#This Row],[Close]],NA())</f>
        <v>#N/A</v>
      </c>
    </row>
    <row r="3870" spans="1:9" x14ac:dyDescent="0.25">
      <c r="A3870" s="1">
        <v>42052</v>
      </c>
      <c r="B3870">
        <v>460.18</v>
      </c>
      <c r="C3870">
        <v>464.41</v>
      </c>
      <c r="D3870">
        <v>457.87</v>
      </c>
      <c r="E3870">
        <v>463.42</v>
      </c>
      <c r="F3870" t="e">
        <f>IF(tblAEX[[#This Row],[Datum]]&lt;=INDEX(tblRecessie[Eind],MATCH(tblAEX[[#This Row],[Datum]],tblRecessie[Start])),1,NA())</f>
        <v>#N/A</v>
      </c>
      <c r="G3870" s="3">
        <f>tblAEX[[#This Row],[Close]]/INDEX(tblAEX[Close],MATCH(EDATE(tblAEX[[#This Row],[Datum]],-12),tblAEX[Datum]))-1</f>
        <v>0.15496959425780088</v>
      </c>
      <c r="H3870" t="e">
        <f ca="1">IF(tblAEX[[#This Row],[Close]]=MinClose,tblAEX[[#This Row],[Close]],NA())</f>
        <v>#N/A</v>
      </c>
      <c r="I3870" t="e">
        <f ca="1">IF(tblAEX[[#This Row],[Close]]=MaxClose,tblAEX[[#This Row],[Close]],NA())</f>
        <v>#N/A</v>
      </c>
    </row>
    <row r="3871" spans="1:9" x14ac:dyDescent="0.25">
      <c r="A3871" s="1">
        <v>42053</v>
      </c>
      <c r="B3871">
        <v>465.88</v>
      </c>
      <c r="C3871">
        <v>467.32</v>
      </c>
      <c r="D3871">
        <v>465.28</v>
      </c>
      <c r="E3871">
        <v>467.32</v>
      </c>
      <c r="F3871" t="e">
        <f>IF(tblAEX[[#This Row],[Datum]]&lt;=INDEX(tblRecessie[Eind],MATCH(tblAEX[[#This Row],[Datum]],tblRecessie[Start])),1,NA())</f>
        <v>#N/A</v>
      </c>
      <c r="G3871" s="3">
        <f>tblAEX[[#This Row],[Close]]/INDEX(tblAEX[Close],MATCH(EDATE(tblAEX[[#This Row],[Datum]],-12),tblAEX[Datum]))-1</f>
        <v>0.16358747074348878</v>
      </c>
      <c r="H3871" t="e">
        <f ca="1">IF(tblAEX[[#This Row],[Close]]=MinClose,tblAEX[[#This Row],[Close]],NA())</f>
        <v>#N/A</v>
      </c>
      <c r="I3871" t="e">
        <f ca="1">IF(tblAEX[[#This Row],[Close]]=MaxClose,tblAEX[[#This Row],[Close]],NA())</f>
        <v>#N/A</v>
      </c>
    </row>
    <row r="3872" spans="1:9" x14ac:dyDescent="0.25">
      <c r="A3872" s="1">
        <v>42054</v>
      </c>
      <c r="B3872">
        <v>466.93</v>
      </c>
      <c r="C3872">
        <v>470.45</v>
      </c>
      <c r="D3872">
        <v>465.46</v>
      </c>
      <c r="E3872">
        <v>469.79</v>
      </c>
      <c r="F3872" t="e">
        <f>IF(tblAEX[[#This Row],[Datum]]&lt;=INDEX(tblRecessie[Eind],MATCH(tblAEX[[#This Row],[Datum]],tblRecessie[Start])),1,NA())</f>
        <v>#N/A</v>
      </c>
      <c r="G3872" s="3">
        <f>tblAEX[[#This Row],[Close]]/INDEX(tblAEX[Close],MATCH(EDATE(tblAEX[[#This Row],[Datum]],-12),tblAEX[Datum]))-1</f>
        <v>0.1699706131394132</v>
      </c>
      <c r="H3872" t="e">
        <f ca="1">IF(tblAEX[[#This Row],[Close]]=MinClose,tblAEX[[#This Row],[Close]],NA())</f>
        <v>#N/A</v>
      </c>
      <c r="I3872" t="e">
        <f ca="1">IF(tblAEX[[#This Row],[Close]]=MaxClose,tblAEX[[#This Row],[Close]],NA())</f>
        <v>#N/A</v>
      </c>
    </row>
    <row r="3873" spans="1:9" x14ac:dyDescent="0.25">
      <c r="A3873" s="1">
        <v>42055</v>
      </c>
      <c r="B3873">
        <v>468.98</v>
      </c>
      <c r="C3873">
        <v>469.85</v>
      </c>
      <c r="D3873">
        <v>466.15</v>
      </c>
      <c r="E3873">
        <v>469.85</v>
      </c>
      <c r="F3873" t="e">
        <f>IF(tblAEX[[#This Row],[Datum]]&lt;=INDEX(tblRecessie[Eind],MATCH(tblAEX[[#This Row],[Datum]],tblRecessie[Start])),1,NA())</f>
        <v>#N/A</v>
      </c>
      <c r="G3873" s="3">
        <f>tblAEX[[#This Row],[Close]]/INDEX(tblAEX[Close],MATCH(EDATE(tblAEX[[#This Row],[Datum]],-12),tblAEX[Datum]))-1</f>
        <v>0.17827766074831985</v>
      </c>
      <c r="H3873" t="e">
        <f ca="1">IF(tblAEX[[#This Row],[Close]]=MinClose,tblAEX[[#This Row],[Close]],NA())</f>
        <v>#N/A</v>
      </c>
      <c r="I3873" t="e">
        <f ca="1">IF(tblAEX[[#This Row],[Close]]=MaxClose,tblAEX[[#This Row],[Close]],NA())</f>
        <v>#N/A</v>
      </c>
    </row>
    <row r="3874" spans="1:9" x14ac:dyDescent="0.25">
      <c r="A3874" s="1">
        <v>42058</v>
      </c>
      <c r="B3874">
        <v>474.12</v>
      </c>
      <c r="C3874">
        <v>475.22</v>
      </c>
      <c r="D3874">
        <v>472.5</v>
      </c>
      <c r="E3874">
        <v>475.22</v>
      </c>
      <c r="F3874" t="e">
        <f>IF(tblAEX[[#This Row],[Datum]]&lt;=INDEX(tblRecessie[Eind],MATCH(tblAEX[[#This Row],[Datum]],tblRecessie[Start])),1,NA())</f>
        <v>#N/A</v>
      </c>
      <c r="G3874" s="3">
        <f>tblAEX[[#This Row],[Close]]/INDEX(tblAEX[Close],MATCH(EDATE(tblAEX[[#This Row],[Datum]],-12),tblAEX[Datum]))-1</f>
        <v>0.18698171645519035</v>
      </c>
      <c r="H3874" t="e">
        <f ca="1">IF(tblAEX[[#This Row],[Close]]=MinClose,tblAEX[[#This Row],[Close]],NA())</f>
        <v>#N/A</v>
      </c>
      <c r="I3874" t="e">
        <f ca="1">IF(tblAEX[[#This Row],[Close]]=MaxClose,tblAEX[[#This Row],[Close]],NA())</f>
        <v>#N/A</v>
      </c>
    </row>
    <row r="3875" spans="1:9" x14ac:dyDescent="0.25">
      <c r="A3875" s="1">
        <v>42059</v>
      </c>
      <c r="B3875">
        <v>476.05</v>
      </c>
      <c r="C3875">
        <v>480.6</v>
      </c>
      <c r="D3875">
        <v>475.75</v>
      </c>
      <c r="E3875">
        <v>479.94</v>
      </c>
      <c r="F3875" t="e">
        <f>IF(tblAEX[[#This Row],[Datum]]&lt;=INDEX(tblRecessie[Eind],MATCH(tblAEX[[#This Row],[Datum]],tblRecessie[Start])),1,NA())</f>
        <v>#N/A</v>
      </c>
      <c r="G3875" s="3">
        <f>tblAEX[[#This Row],[Close]]/INDEX(tblAEX[Close],MATCH(EDATE(tblAEX[[#This Row],[Datum]],-12),tblAEX[Datum]))-1</f>
        <v>0.19459378733572286</v>
      </c>
      <c r="H3875" t="e">
        <f ca="1">IF(tblAEX[[#This Row],[Close]]=MinClose,tblAEX[[#This Row],[Close]],NA())</f>
        <v>#N/A</v>
      </c>
      <c r="I3875" t="e">
        <f ca="1">IF(tblAEX[[#This Row],[Close]]=MaxClose,tblAEX[[#This Row],[Close]],NA())</f>
        <v>#N/A</v>
      </c>
    </row>
    <row r="3876" spans="1:9" x14ac:dyDescent="0.25">
      <c r="A3876" s="1">
        <v>42060</v>
      </c>
      <c r="B3876">
        <v>479.8</v>
      </c>
      <c r="C3876">
        <v>481.09</v>
      </c>
      <c r="D3876">
        <v>477.06</v>
      </c>
      <c r="E3876">
        <v>478.53</v>
      </c>
      <c r="F3876" t="e">
        <f>IF(tblAEX[[#This Row],[Datum]]&lt;=INDEX(tblRecessie[Eind],MATCH(tblAEX[[#This Row],[Datum]],tblRecessie[Start])),1,NA())</f>
        <v>#N/A</v>
      </c>
      <c r="G3876" s="3">
        <f>tblAEX[[#This Row],[Close]]/INDEX(tblAEX[Close],MATCH(EDATE(tblAEX[[#This Row],[Datum]],-12),tblAEX[Datum]))-1</f>
        <v>0.19402649898944535</v>
      </c>
      <c r="H3876" t="e">
        <f ca="1">IF(tblAEX[[#This Row],[Close]]=MinClose,tblAEX[[#This Row],[Close]],NA())</f>
        <v>#N/A</v>
      </c>
      <c r="I3876" t="e">
        <f ca="1">IF(tblAEX[[#This Row],[Close]]=MaxClose,tblAEX[[#This Row],[Close]],NA())</f>
        <v>#N/A</v>
      </c>
    </row>
    <row r="3877" spans="1:9" x14ac:dyDescent="0.25">
      <c r="A3877" s="1">
        <v>42061</v>
      </c>
      <c r="B3877">
        <v>478.79</v>
      </c>
      <c r="C3877">
        <v>482.61</v>
      </c>
      <c r="D3877">
        <v>477.9</v>
      </c>
      <c r="E3877">
        <v>482.47</v>
      </c>
      <c r="F3877" t="e">
        <f>IF(tblAEX[[#This Row],[Datum]]&lt;=INDEX(tblRecessie[Eind],MATCH(tblAEX[[#This Row],[Datum]],tblRecessie[Start])),1,NA())</f>
        <v>#N/A</v>
      </c>
      <c r="G3877" s="3">
        <f>tblAEX[[#This Row],[Close]]/INDEX(tblAEX[Close],MATCH(EDATE(tblAEX[[#This Row],[Datum]],-12),tblAEX[Datum]))-1</f>
        <v>0.2102899859522378</v>
      </c>
      <c r="H3877" t="e">
        <f ca="1">IF(tblAEX[[#This Row],[Close]]=MinClose,tblAEX[[#This Row],[Close]],NA())</f>
        <v>#N/A</v>
      </c>
      <c r="I3877" t="e">
        <f ca="1">IF(tblAEX[[#This Row],[Close]]=MaxClose,tblAEX[[#This Row],[Close]],NA())</f>
        <v>#N/A</v>
      </c>
    </row>
    <row r="3878" spans="1:9" x14ac:dyDescent="0.25">
      <c r="A3878" s="1">
        <v>42062</v>
      </c>
      <c r="B3878">
        <v>482.38</v>
      </c>
      <c r="C3878">
        <v>483.93</v>
      </c>
      <c r="D3878">
        <v>479.93</v>
      </c>
      <c r="E3878">
        <v>483.93</v>
      </c>
      <c r="F3878" t="e">
        <f>IF(tblAEX[[#This Row],[Datum]]&lt;=INDEX(tblRecessie[Eind],MATCH(tblAEX[[#This Row],[Datum]],tblRecessie[Start])),1,NA())</f>
        <v>#N/A</v>
      </c>
      <c r="G3878" s="3">
        <f>tblAEX[[#This Row],[Close]]/INDEX(tblAEX[Close],MATCH(EDATE(tblAEX[[#This Row],[Datum]],-12),tblAEX[Datum]))-1</f>
        <v>0.21504971376920778</v>
      </c>
      <c r="H3878" t="e">
        <f ca="1">IF(tblAEX[[#This Row],[Close]]=MinClose,tblAEX[[#This Row],[Close]],NA())</f>
        <v>#N/A</v>
      </c>
      <c r="I3878" t="e">
        <f ca="1">IF(tblAEX[[#This Row],[Close]]=MaxClose,tblAEX[[#This Row],[Close]],NA())</f>
        <v>#N/A</v>
      </c>
    </row>
    <row r="3879" spans="1:9" x14ac:dyDescent="0.25">
      <c r="A3879" s="1">
        <v>42065</v>
      </c>
      <c r="B3879">
        <v>484.36</v>
      </c>
      <c r="C3879">
        <v>487.01</v>
      </c>
      <c r="D3879">
        <v>483.37</v>
      </c>
      <c r="E3879">
        <v>485.84</v>
      </c>
      <c r="F3879" t="e">
        <f>IF(tblAEX[[#This Row],[Datum]]&lt;=INDEX(tblRecessie[Eind],MATCH(tblAEX[[#This Row],[Datum]],tblRecessie[Start])),1,NA())</f>
        <v>#N/A</v>
      </c>
      <c r="G3879" s="3">
        <f>tblAEX[[#This Row],[Close]]/INDEX(tblAEX[Close],MATCH(EDATE(tblAEX[[#This Row],[Datum]],-12),tblAEX[Datum]))-1</f>
        <v>0.21904953078737388</v>
      </c>
      <c r="H3879" t="e">
        <f ca="1">IF(tblAEX[[#This Row],[Close]]=MinClose,tblAEX[[#This Row],[Close]],NA())</f>
        <v>#N/A</v>
      </c>
      <c r="I3879" t="e">
        <f ca="1">IF(tblAEX[[#This Row],[Close]]=MaxClose,tblAEX[[#This Row],[Close]],NA())</f>
        <v>#N/A</v>
      </c>
    </row>
    <row r="3880" spans="1:9" x14ac:dyDescent="0.25">
      <c r="A3880" s="1">
        <v>42066</v>
      </c>
      <c r="B3880">
        <v>486.31</v>
      </c>
      <c r="C3880">
        <v>486.79</v>
      </c>
      <c r="D3880">
        <v>479.55</v>
      </c>
      <c r="E3880">
        <v>480.06</v>
      </c>
      <c r="F3880" t="e">
        <f>IF(tblAEX[[#This Row],[Datum]]&lt;=INDEX(tblRecessie[Eind],MATCH(tblAEX[[#This Row],[Datum]],tblRecessie[Start])),1,NA())</f>
        <v>#N/A</v>
      </c>
      <c r="G3880" s="3">
        <f>tblAEX[[#This Row],[Close]]/INDEX(tblAEX[Close],MATCH(EDATE(tblAEX[[#This Row],[Datum]],-12),tblAEX[Datum]))-1</f>
        <v>0.23666245910507744</v>
      </c>
      <c r="H3880" t="e">
        <f ca="1">IF(tblAEX[[#This Row],[Close]]=MinClose,tblAEX[[#This Row],[Close]],NA())</f>
        <v>#N/A</v>
      </c>
      <c r="I3880" t="e">
        <f ca="1">IF(tblAEX[[#This Row],[Close]]=MaxClose,tblAEX[[#This Row],[Close]],NA())</f>
        <v>#N/A</v>
      </c>
    </row>
    <row r="3881" spans="1:9" x14ac:dyDescent="0.25">
      <c r="A3881" s="1">
        <v>42067</v>
      </c>
      <c r="B3881">
        <v>481.22</v>
      </c>
      <c r="C3881">
        <v>483.57</v>
      </c>
      <c r="D3881">
        <v>478.8</v>
      </c>
      <c r="E3881">
        <v>483.57</v>
      </c>
      <c r="F3881" t="e">
        <f>IF(tblAEX[[#This Row],[Datum]]&lt;=INDEX(tblRecessie[Eind],MATCH(tblAEX[[#This Row],[Datum]],tblRecessie[Start])),1,NA())</f>
        <v>#N/A</v>
      </c>
      <c r="G3881" s="3">
        <f>tblAEX[[#This Row],[Close]]/INDEX(tblAEX[Close],MATCH(EDATE(tblAEX[[#This Row],[Datum]],-12),tblAEX[Datum]))-1</f>
        <v>0.21277556241065376</v>
      </c>
      <c r="H3881" t="e">
        <f ca="1">IF(tblAEX[[#This Row],[Close]]=MinClose,tblAEX[[#This Row],[Close]],NA())</f>
        <v>#N/A</v>
      </c>
      <c r="I3881" t="e">
        <f ca="1">IF(tblAEX[[#This Row],[Close]]=MaxClose,tblAEX[[#This Row],[Close]],NA())</f>
        <v>#N/A</v>
      </c>
    </row>
    <row r="3882" spans="1:9" x14ac:dyDescent="0.25">
      <c r="A3882" s="1">
        <v>42068</v>
      </c>
      <c r="B3882">
        <v>484.96</v>
      </c>
      <c r="C3882">
        <v>489.36</v>
      </c>
      <c r="D3882">
        <v>484.83</v>
      </c>
      <c r="E3882">
        <v>488.96</v>
      </c>
      <c r="F3882" t="e">
        <f>IF(tblAEX[[#This Row],[Datum]]&lt;=INDEX(tblRecessie[Eind],MATCH(tblAEX[[#This Row],[Datum]],tblRecessie[Start])),1,NA())</f>
        <v>#N/A</v>
      </c>
      <c r="G3882" s="3">
        <f>tblAEX[[#This Row],[Close]]/INDEX(tblAEX[Close],MATCH(EDATE(tblAEX[[#This Row],[Datum]],-12),tblAEX[Datum]))-1</f>
        <v>0.22663187998595147</v>
      </c>
      <c r="H3882" t="e">
        <f ca="1">IF(tblAEX[[#This Row],[Close]]=MinClose,tblAEX[[#This Row],[Close]],NA())</f>
        <v>#N/A</v>
      </c>
      <c r="I3882" t="e">
        <f ca="1">IF(tblAEX[[#This Row],[Close]]=MaxClose,tblAEX[[#This Row],[Close]],NA())</f>
        <v>#N/A</v>
      </c>
    </row>
    <row r="3883" spans="1:9" x14ac:dyDescent="0.25">
      <c r="A3883" s="1">
        <v>42069</v>
      </c>
      <c r="B3883">
        <v>488.55</v>
      </c>
      <c r="C3883">
        <v>492.36</v>
      </c>
      <c r="D3883">
        <v>488.07</v>
      </c>
      <c r="E3883">
        <v>489.84</v>
      </c>
      <c r="F3883" t="e">
        <f>IF(tblAEX[[#This Row],[Datum]]&lt;=INDEX(tblRecessie[Eind],MATCH(tblAEX[[#This Row],[Datum]],tblRecessie[Start])),1,NA())</f>
        <v>#N/A</v>
      </c>
      <c r="G3883" s="3">
        <f>tblAEX[[#This Row],[Close]]/INDEX(tblAEX[Close],MATCH(EDATE(tblAEX[[#This Row],[Datum]],-12),tblAEX[Datum]))-1</f>
        <v>0.22441633754936752</v>
      </c>
      <c r="H3883" t="e">
        <f ca="1">IF(tblAEX[[#This Row],[Close]]=MinClose,tblAEX[[#This Row],[Close]],NA())</f>
        <v>#N/A</v>
      </c>
      <c r="I3883" t="e">
        <f ca="1">IF(tblAEX[[#This Row],[Close]]=MaxClose,tblAEX[[#This Row],[Close]],NA())</f>
        <v>#N/A</v>
      </c>
    </row>
    <row r="3884" spans="1:9" x14ac:dyDescent="0.25">
      <c r="A3884" s="1">
        <v>42072</v>
      </c>
      <c r="B3884">
        <v>487.4</v>
      </c>
      <c r="C3884">
        <v>488.21</v>
      </c>
      <c r="D3884">
        <v>484.76</v>
      </c>
      <c r="E3884">
        <v>488.21</v>
      </c>
      <c r="F3884" t="e">
        <f>IF(tblAEX[[#This Row],[Datum]]&lt;=INDEX(tblRecessie[Eind],MATCH(tblAEX[[#This Row],[Datum]],tblRecessie[Start])),1,NA())</f>
        <v>#N/A</v>
      </c>
      <c r="G3884" s="3">
        <f>tblAEX[[#This Row],[Close]]/INDEX(tblAEX[Close],MATCH(EDATE(tblAEX[[#This Row],[Datum]],-12),tblAEX[Datum]))-1</f>
        <v>0.23198243666094687</v>
      </c>
      <c r="H3884" t="e">
        <f ca="1">IF(tblAEX[[#This Row],[Close]]=MinClose,tblAEX[[#This Row],[Close]],NA())</f>
        <v>#N/A</v>
      </c>
      <c r="I3884" t="e">
        <f ca="1">IF(tblAEX[[#This Row],[Close]]=MaxClose,tblAEX[[#This Row],[Close]],NA())</f>
        <v>#N/A</v>
      </c>
    </row>
    <row r="3885" spans="1:9" x14ac:dyDescent="0.25">
      <c r="A3885" s="1">
        <v>42073</v>
      </c>
      <c r="B3885">
        <v>486.88</v>
      </c>
      <c r="C3885">
        <v>488.51</v>
      </c>
      <c r="D3885">
        <v>482.13</v>
      </c>
      <c r="E3885">
        <v>483.1</v>
      </c>
      <c r="F3885" t="e">
        <f>IF(tblAEX[[#This Row],[Datum]]&lt;=INDEX(tblRecessie[Eind],MATCH(tblAEX[[#This Row],[Datum]],tblRecessie[Start])),1,NA())</f>
        <v>#N/A</v>
      </c>
      <c r="G3885" s="3">
        <f>tblAEX[[#This Row],[Close]]/INDEX(tblAEX[Close],MATCH(EDATE(tblAEX[[#This Row],[Datum]],-12),tblAEX[Datum]))-1</f>
        <v>0.22801220132180999</v>
      </c>
      <c r="H3885" t="e">
        <f ca="1">IF(tblAEX[[#This Row],[Close]]=MinClose,tblAEX[[#This Row],[Close]],NA())</f>
        <v>#N/A</v>
      </c>
      <c r="I3885" t="e">
        <f ca="1">IF(tblAEX[[#This Row],[Close]]=MaxClose,tblAEX[[#This Row],[Close]],NA())</f>
        <v>#N/A</v>
      </c>
    </row>
    <row r="3886" spans="1:9" x14ac:dyDescent="0.25">
      <c r="A3886" s="1">
        <v>42074</v>
      </c>
      <c r="B3886">
        <v>484.18</v>
      </c>
      <c r="C3886">
        <v>492.6</v>
      </c>
      <c r="D3886">
        <v>484.05</v>
      </c>
      <c r="E3886">
        <v>491.93</v>
      </c>
      <c r="F3886" t="e">
        <f>IF(tblAEX[[#This Row],[Datum]]&lt;=INDEX(tblRecessie[Eind],MATCH(tblAEX[[#This Row],[Datum]],tblRecessie[Start])),1,NA())</f>
        <v>#N/A</v>
      </c>
      <c r="G3886" s="3">
        <f>tblAEX[[#This Row],[Close]]/INDEX(tblAEX[Close],MATCH(EDATE(tblAEX[[#This Row],[Datum]],-12),tblAEX[Datum]))-1</f>
        <v>0.24763498947475204</v>
      </c>
      <c r="H3886" t="e">
        <f ca="1">IF(tblAEX[[#This Row],[Close]]=MinClose,tblAEX[[#This Row],[Close]],NA())</f>
        <v>#N/A</v>
      </c>
      <c r="I3886" t="e">
        <f ca="1">IF(tblAEX[[#This Row],[Close]]=MaxClose,tblAEX[[#This Row],[Close]],NA())</f>
        <v>#N/A</v>
      </c>
    </row>
    <row r="3887" spans="1:9" x14ac:dyDescent="0.25">
      <c r="A3887" s="1">
        <v>42075</v>
      </c>
      <c r="B3887">
        <v>492.59</v>
      </c>
      <c r="C3887">
        <v>494.57</v>
      </c>
      <c r="D3887">
        <v>490.91</v>
      </c>
      <c r="E3887">
        <v>491.64</v>
      </c>
      <c r="F3887" t="e">
        <f>IF(tblAEX[[#This Row],[Datum]]&lt;=INDEX(tblRecessie[Eind],MATCH(tblAEX[[#This Row],[Datum]],tblRecessie[Start])),1,NA())</f>
        <v>#N/A</v>
      </c>
      <c r="G3887" s="3">
        <f>tblAEX[[#This Row],[Close]]/INDEX(tblAEX[Close],MATCH(EDATE(tblAEX[[#This Row],[Datum]],-12),tblAEX[Datum]))-1</f>
        <v>0.25607419330114189</v>
      </c>
      <c r="H3887" t="e">
        <f ca="1">IF(tblAEX[[#This Row],[Close]]=MinClose,tblAEX[[#This Row],[Close]],NA())</f>
        <v>#N/A</v>
      </c>
      <c r="I3887" t="e">
        <f ca="1">IF(tblAEX[[#This Row],[Close]]=MaxClose,tblAEX[[#This Row],[Close]],NA())</f>
        <v>#N/A</v>
      </c>
    </row>
    <row r="3888" spans="1:9" x14ac:dyDescent="0.25">
      <c r="A3888" s="1">
        <v>42076</v>
      </c>
      <c r="B3888">
        <v>493.21</v>
      </c>
      <c r="C3888">
        <v>493.62</v>
      </c>
      <c r="D3888">
        <v>489.32</v>
      </c>
      <c r="E3888">
        <v>492.48</v>
      </c>
      <c r="F3888" t="e">
        <f>IF(tblAEX[[#This Row],[Datum]]&lt;=INDEX(tblRecessie[Eind],MATCH(tblAEX[[#This Row],[Datum]],tblRecessie[Start])),1,NA())</f>
        <v>#N/A</v>
      </c>
      <c r="G3888" s="3">
        <f>tblAEX[[#This Row],[Close]]/INDEX(tblAEX[Close],MATCH(EDATE(tblAEX[[#This Row],[Datum]],-12),tblAEX[Datum]))-1</f>
        <v>0.27565663368388327</v>
      </c>
      <c r="H3888" t="e">
        <f ca="1">IF(tblAEX[[#This Row],[Close]]=MinClose,tblAEX[[#This Row],[Close]],NA())</f>
        <v>#N/A</v>
      </c>
      <c r="I3888" t="e">
        <f ca="1">IF(tblAEX[[#This Row],[Close]]=MaxClose,tblAEX[[#This Row],[Close]],NA())</f>
        <v>#N/A</v>
      </c>
    </row>
    <row r="3889" spans="1:9" x14ac:dyDescent="0.25">
      <c r="A3889" s="1">
        <v>42079</v>
      </c>
      <c r="B3889">
        <v>493.95</v>
      </c>
      <c r="C3889">
        <v>498.66</v>
      </c>
      <c r="D3889">
        <v>493.95</v>
      </c>
      <c r="E3889">
        <v>498.03</v>
      </c>
      <c r="F3889" t="e">
        <f>IF(tblAEX[[#This Row],[Datum]]&lt;=INDEX(tblRecessie[Eind],MATCH(tblAEX[[#This Row],[Datum]],tblRecessie[Start])),1,NA())</f>
        <v>#N/A</v>
      </c>
      <c r="G3889" s="3">
        <f>tblAEX[[#This Row],[Close]]/INDEX(tblAEX[Close],MATCH(EDATE(tblAEX[[#This Row],[Datum]],-12),tblAEX[Datum]))-1</f>
        <v>0.30152881223049777</v>
      </c>
      <c r="H3889" t="e">
        <f ca="1">IF(tblAEX[[#This Row],[Close]]=MinClose,tblAEX[[#This Row],[Close]],NA())</f>
        <v>#N/A</v>
      </c>
      <c r="I3889" t="e">
        <f ca="1">IF(tblAEX[[#This Row],[Close]]=MaxClose,tblAEX[[#This Row],[Close]],NA())</f>
        <v>#N/A</v>
      </c>
    </row>
    <row r="3890" spans="1:9" x14ac:dyDescent="0.25">
      <c r="A3890" s="1">
        <v>42080</v>
      </c>
      <c r="B3890">
        <v>498.48</v>
      </c>
      <c r="C3890">
        <v>499.3</v>
      </c>
      <c r="D3890">
        <v>492.7</v>
      </c>
      <c r="E3890">
        <v>494.4</v>
      </c>
      <c r="F3890" t="e">
        <f>IF(tblAEX[[#This Row],[Datum]]&lt;=INDEX(tblRecessie[Eind],MATCH(tblAEX[[#This Row],[Datum]],tblRecessie[Start])),1,NA())</f>
        <v>#N/A</v>
      </c>
      <c r="G3890" s="3">
        <f>tblAEX[[#This Row],[Close]]/INDEX(tblAEX[Close],MATCH(EDATE(tblAEX[[#This Row],[Datum]],-12),tblAEX[Datum]))-1</f>
        <v>0.2777835211413211</v>
      </c>
      <c r="H3890" t="e">
        <f ca="1">IF(tblAEX[[#This Row],[Close]]=MinClose,tblAEX[[#This Row],[Close]],NA())</f>
        <v>#N/A</v>
      </c>
      <c r="I3890" t="e">
        <f ca="1">IF(tblAEX[[#This Row],[Close]]=MaxClose,tblAEX[[#This Row],[Close]],NA())</f>
        <v>#N/A</v>
      </c>
    </row>
    <row r="3891" spans="1:9" x14ac:dyDescent="0.25">
      <c r="A3891" s="1">
        <v>42081</v>
      </c>
      <c r="B3891">
        <v>495.44</v>
      </c>
      <c r="C3891">
        <v>496.65</v>
      </c>
      <c r="D3891">
        <v>492.31</v>
      </c>
      <c r="E3891">
        <v>496.63</v>
      </c>
      <c r="F3891" t="e">
        <f>IF(tblAEX[[#This Row],[Datum]]&lt;=INDEX(tblRecessie[Eind],MATCH(tblAEX[[#This Row],[Datum]],tblRecessie[Start])),1,NA())</f>
        <v>#N/A</v>
      </c>
      <c r="G3891" s="3">
        <f>tblAEX[[#This Row],[Close]]/INDEX(tblAEX[Close],MATCH(EDATE(tblAEX[[#This Row],[Datum]],-12),tblAEX[Datum]))-1</f>
        <v>0.27547063204663935</v>
      </c>
      <c r="H3891" t="e">
        <f ca="1">IF(tblAEX[[#This Row],[Close]]=MinClose,tblAEX[[#This Row],[Close]],NA())</f>
        <v>#N/A</v>
      </c>
      <c r="I3891" t="e">
        <f ca="1">IF(tblAEX[[#This Row],[Close]]=MaxClose,tblAEX[[#This Row],[Close]],NA())</f>
        <v>#N/A</v>
      </c>
    </row>
    <row r="3892" spans="1:9" x14ac:dyDescent="0.25">
      <c r="A3892" s="1">
        <v>42082</v>
      </c>
      <c r="B3892">
        <v>497.08</v>
      </c>
      <c r="C3892">
        <v>499.94</v>
      </c>
      <c r="D3892">
        <v>494.7</v>
      </c>
      <c r="E3892">
        <v>496.01</v>
      </c>
      <c r="F3892" t="e">
        <f>IF(tblAEX[[#This Row],[Datum]]&lt;=INDEX(tblRecessie[Eind],MATCH(tblAEX[[#This Row],[Datum]],tblRecessie[Start])),1,NA())</f>
        <v>#N/A</v>
      </c>
      <c r="G3892" s="3">
        <f>tblAEX[[#This Row],[Close]]/INDEX(tblAEX[Close],MATCH(EDATE(tblAEX[[#This Row],[Datum]],-12),tblAEX[Datum]))-1</f>
        <v>0.27548343962147714</v>
      </c>
      <c r="H3892" t="e">
        <f ca="1">IF(tblAEX[[#This Row],[Close]]=MinClose,tblAEX[[#This Row],[Close]],NA())</f>
        <v>#N/A</v>
      </c>
      <c r="I3892" t="e">
        <f ca="1">IF(tblAEX[[#This Row],[Close]]=MaxClose,tblAEX[[#This Row],[Close]],NA())</f>
        <v>#N/A</v>
      </c>
    </row>
    <row r="3893" spans="1:9" x14ac:dyDescent="0.25">
      <c r="A3893" s="1">
        <v>42083</v>
      </c>
      <c r="B3893">
        <v>497.17</v>
      </c>
      <c r="C3893">
        <v>500.66</v>
      </c>
      <c r="D3893">
        <v>495.45</v>
      </c>
      <c r="E3893">
        <v>499.12</v>
      </c>
      <c r="F3893" t="e">
        <f>IF(tblAEX[[#This Row],[Datum]]&lt;=INDEX(tblRecessie[Eind],MATCH(tblAEX[[#This Row],[Datum]],tblRecessie[Start])),1,NA())</f>
        <v>#N/A</v>
      </c>
      <c r="G3893" s="3">
        <f>tblAEX[[#This Row],[Close]]/INDEX(tblAEX[Close],MATCH(EDATE(tblAEX[[#This Row],[Datum]],-12),tblAEX[Datum]))-1</f>
        <v>0.27710966685430627</v>
      </c>
      <c r="H3893" t="e">
        <f ca="1">IF(tblAEX[[#This Row],[Close]]=MinClose,tblAEX[[#This Row],[Close]],NA())</f>
        <v>#N/A</v>
      </c>
      <c r="I3893" t="e">
        <f ca="1">IF(tblAEX[[#This Row],[Close]]=MaxClose,tblAEX[[#This Row],[Close]],NA())</f>
        <v>#N/A</v>
      </c>
    </row>
    <row r="3894" spans="1:9" x14ac:dyDescent="0.25">
      <c r="A3894" s="1">
        <v>42086</v>
      </c>
      <c r="B3894">
        <v>499.56</v>
      </c>
      <c r="C3894">
        <v>499.65</v>
      </c>
      <c r="D3894">
        <v>495.32</v>
      </c>
      <c r="E3894">
        <v>497.55</v>
      </c>
      <c r="F3894" t="e">
        <f>IF(tblAEX[[#This Row],[Datum]]&lt;=INDEX(tblRecessie[Eind],MATCH(tblAEX[[#This Row],[Datum]],tblRecessie[Start])),1,NA())</f>
        <v>#N/A</v>
      </c>
      <c r="G3894" s="3">
        <f>tblAEX[[#This Row],[Close]]/INDEX(tblAEX[Close],MATCH(EDATE(tblAEX[[#This Row],[Datum]],-12),tblAEX[Datum]))-1</f>
        <v>0.27133585445625519</v>
      </c>
      <c r="H3894" t="e">
        <f ca="1">IF(tblAEX[[#This Row],[Close]]=MinClose,tblAEX[[#This Row],[Close]],NA())</f>
        <v>#N/A</v>
      </c>
      <c r="I3894" t="e">
        <f ca="1">IF(tblAEX[[#This Row],[Close]]=MaxClose,tblAEX[[#This Row],[Close]],NA())</f>
        <v>#N/A</v>
      </c>
    </row>
    <row r="3895" spans="1:9" x14ac:dyDescent="0.25">
      <c r="A3895" s="1">
        <v>42087</v>
      </c>
      <c r="B3895">
        <v>495.75</v>
      </c>
      <c r="C3895">
        <v>500.44</v>
      </c>
      <c r="D3895">
        <v>494.99</v>
      </c>
      <c r="E3895">
        <v>498.66</v>
      </c>
      <c r="F3895" t="e">
        <f>IF(tblAEX[[#This Row],[Datum]]&lt;=INDEX(tblRecessie[Eind],MATCH(tblAEX[[#This Row],[Datum]],tblRecessie[Start])),1,NA())</f>
        <v>#N/A</v>
      </c>
      <c r="G3895" s="3">
        <f>tblAEX[[#This Row],[Close]]/INDEX(tblAEX[Close],MATCH(EDATE(tblAEX[[#This Row],[Datum]],-12),tblAEX[Datum]))-1</f>
        <v>0.28444478788347105</v>
      </c>
      <c r="H3895" t="e">
        <f ca="1">IF(tblAEX[[#This Row],[Close]]=MinClose,tblAEX[[#This Row],[Close]],NA())</f>
        <v>#N/A</v>
      </c>
      <c r="I3895" t="e">
        <f ca="1">IF(tblAEX[[#This Row],[Close]]=MaxClose,tblAEX[[#This Row],[Close]],NA())</f>
        <v>#N/A</v>
      </c>
    </row>
    <row r="3896" spans="1:9" x14ac:dyDescent="0.25">
      <c r="A3896" s="1">
        <v>42088</v>
      </c>
      <c r="B3896">
        <v>497.35</v>
      </c>
      <c r="C3896">
        <v>499.68</v>
      </c>
      <c r="D3896">
        <v>490.92</v>
      </c>
      <c r="E3896">
        <v>491.64</v>
      </c>
      <c r="F3896" t="e">
        <f>IF(tblAEX[[#This Row],[Datum]]&lt;=INDEX(tblRecessie[Eind],MATCH(tblAEX[[#This Row],[Datum]],tblRecessie[Start])),1,NA())</f>
        <v>#N/A</v>
      </c>
      <c r="G3896" s="3">
        <f>tblAEX[[#This Row],[Close]]/INDEX(tblAEX[Close],MATCH(EDATE(tblAEX[[#This Row],[Datum]],-12),tblAEX[Datum]))-1</f>
        <v>0.25057868898328794</v>
      </c>
      <c r="H3896" t="e">
        <f ca="1">IF(tblAEX[[#This Row],[Close]]=MinClose,tblAEX[[#This Row],[Close]],NA())</f>
        <v>#N/A</v>
      </c>
      <c r="I3896" t="e">
        <f ca="1">IF(tblAEX[[#This Row],[Close]]=MaxClose,tblAEX[[#This Row],[Close]],NA())</f>
        <v>#N/A</v>
      </c>
    </row>
    <row r="3897" spans="1:9" x14ac:dyDescent="0.25">
      <c r="A3897" s="1">
        <v>42089</v>
      </c>
      <c r="B3897">
        <v>486.28</v>
      </c>
      <c r="C3897">
        <v>487.48</v>
      </c>
      <c r="D3897">
        <v>480.96</v>
      </c>
      <c r="E3897">
        <v>486.37</v>
      </c>
      <c r="F3897" t="e">
        <f>IF(tblAEX[[#This Row],[Datum]]&lt;=INDEX(tblRecessie[Eind],MATCH(tblAEX[[#This Row],[Datum]],tblRecessie[Start])),1,NA())</f>
        <v>#N/A</v>
      </c>
      <c r="G3897" s="3">
        <f>tblAEX[[#This Row],[Close]]/INDEX(tblAEX[Close],MATCH(EDATE(tblAEX[[#This Row],[Datum]],-12),tblAEX[Datum]))-1</f>
        <v>0.22545289626848763</v>
      </c>
      <c r="H3897" t="e">
        <f ca="1">IF(tblAEX[[#This Row],[Close]]=MinClose,tblAEX[[#This Row],[Close]],NA())</f>
        <v>#N/A</v>
      </c>
      <c r="I3897" t="e">
        <f ca="1">IF(tblAEX[[#This Row],[Close]]=MaxClose,tblAEX[[#This Row],[Close]],NA())</f>
        <v>#N/A</v>
      </c>
    </row>
    <row r="3898" spans="1:9" x14ac:dyDescent="0.25">
      <c r="A3898" s="1">
        <v>42090</v>
      </c>
      <c r="B3898">
        <v>488.4</v>
      </c>
      <c r="C3898">
        <v>488.6</v>
      </c>
      <c r="D3898">
        <v>483.44</v>
      </c>
      <c r="E3898">
        <v>485.73</v>
      </c>
      <c r="F3898" t="e">
        <f>IF(tblAEX[[#This Row],[Datum]]&lt;=INDEX(tblRecessie[Eind],MATCH(tblAEX[[#This Row],[Datum]],tblRecessie[Start])),1,NA())</f>
        <v>#N/A</v>
      </c>
      <c r="G3898" s="3">
        <f>tblAEX[[#This Row],[Close]]/INDEX(tblAEX[Close],MATCH(EDATE(tblAEX[[#This Row],[Datum]],-12),tblAEX[Datum]))-1</f>
        <v>0.21862063774806195</v>
      </c>
      <c r="H3898" t="e">
        <f ca="1">IF(tblAEX[[#This Row],[Close]]=MinClose,tblAEX[[#This Row],[Close]],NA())</f>
        <v>#N/A</v>
      </c>
      <c r="I3898" t="e">
        <f ca="1">IF(tblAEX[[#This Row],[Close]]=MaxClose,tblAEX[[#This Row],[Close]],NA())</f>
        <v>#N/A</v>
      </c>
    </row>
    <row r="3899" spans="1:9" x14ac:dyDescent="0.25">
      <c r="A3899" s="1">
        <v>42093</v>
      </c>
      <c r="B3899">
        <v>489.53</v>
      </c>
      <c r="C3899">
        <v>495.03</v>
      </c>
      <c r="D3899">
        <v>488.59</v>
      </c>
      <c r="E3899">
        <v>494.69</v>
      </c>
      <c r="F3899" t="e">
        <f>IF(tblAEX[[#This Row],[Datum]]&lt;=INDEX(tblRecessie[Eind],MATCH(tblAEX[[#This Row],[Datum]],tblRecessie[Start])),1,NA())</f>
        <v>#N/A</v>
      </c>
      <c r="G3899" s="3">
        <f>tblAEX[[#This Row],[Close]]/INDEX(tblAEX[Close],MATCH(EDATE(tblAEX[[#This Row],[Datum]],-12),tblAEX[Datum]))-1</f>
        <v>0.23121531148112195</v>
      </c>
      <c r="H3899" t="e">
        <f ca="1">IF(tblAEX[[#This Row],[Close]]=MinClose,tblAEX[[#This Row],[Close]],NA())</f>
        <v>#N/A</v>
      </c>
      <c r="I3899" t="e">
        <f ca="1">IF(tblAEX[[#This Row],[Close]]=MaxClose,tblAEX[[#This Row],[Close]],NA())</f>
        <v>#N/A</v>
      </c>
    </row>
    <row r="3900" spans="1:9" x14ac:dyDescent="0.25">
      <c r="A3900" s="1">
        <v>42094</v>
      </c>
      <c r="B3900">
        <v>495.12</v>
      </c>
      <c r="C3900">
        <v>496.27</v>
      </c>
      <c r="D3900">
        <v>487.57</v>
      </c>
      <c r="E3900">
        <v>489.41</v>
      </c>
      <c r="F3900" t="e">
        <f>IF(tblAEX[[#This Row],[Datum]]&lt;=INDEX(tblRecessie[Eind],MATCH(tblAEX[[#This Row],[Datum]],tblRecessie[Start])),1,NA())</f>
        <v>#N/A</v>
      </c>
      <c r="G3900" s="3">
        <f>tblAEX[[#This Row],[Close]]/INDEX(tblAEX[Close],MATCH(EDATE(tblAEX[[#This Row],[Datum]],-12),tblAEX[Datum]))-1</f>
        <v>0.21378438034770975</v>
      </c>
      <c r="H3900" t="e">
        <f ca="1">IF(tblAEX[[#This Row],[Close]]=MinClose,tblAEX[[#This Row],[Close]],NA())</f>
        <v>#N/A</v>
      </c>
      <c r="I3900" t="e">
        <f ca="1">IF(tblAEX[[#This Row],[Close]]=MaxClose,tblAEX[[#This Row],[Close]],NA())</f>
        <v>#N/A</v>
      </c>
    </row>
    <row r="3901" spans="1:9" x14ac:dyDescent="0.25">
      <c r="A3901" s="1">
        <v>42095</v>
      </c>
      <c r="B3901">
        <v>486.84</v>
      </c>
      <c r="C3901">
        <v>494.8</v>
      </c>
      <c r="D3901">
        <v>485.83</v>
      </c>
      <c r="E3901">
        <v>490.04</v>
      </c>
      <c r="F3901" t="e">
        <f>IF(tblAEX[[#This Row],[Datum]]&lt;=INDEX(tblRecessie[Eind],MATCH(tblAEX[[#This Row],[Datum]],tblRecessie[Start])),1,NA())</f>
        <v>#N/A</v>
      </c>
      <c r="G3901" s="3">
        <f>tblAEX[[#This Row],[Close]]/INDEX(tblAEX[Close],MATCH(EDATE(tblAEX[[#This Row],[Datum]],-12),tblAEX[Datum]))-1</f>
        <v>0.20812583205956314</v>
      </c>
      <c r="H3901" t="e">
        <f ca="1">IF(tblAEX[[#This Row],[Close]]=MinClose,tblAEX[[#This Row],[Close]],NA())</f>
        <v>#N/A</v>
      </c>
      <c r="I3901" t="e">
        <f ca="1">IF(tblAEX[[#This Row],[Close]]=MaxClose,tblAEX[[#This Row],[Close]],NA())</f>
        <v>#N/A</v>
      </c>
    </row>
    <row r="3902" spans="1:9" x14ac:dyDescent="0.25">
      <c r="A3902" s="1">
        <v>42096</v>
      </c>
      <c r="B3902">
        <v>491.01</v>
      </c>
      <c r="C3902">
        <v>493.14</v>
      </c>
      <c r="D3902">
        <v>489.91</v>
      </c>
      <c r="E3902">
        <v>492.38</v>
      </c>
      <c r="F3902" t="e">
        <f>IF(tblAEX[[#This Row],[Datum]]&lt;=INDEX(tblRecessie[Eind],MATCH(tblAEX[[#This Row],[Datum]],tblRecessie[Start])),1,NA())</f>
        <v>#N/A</v>
      </c>
      <c r="G3902" s="3">
        <f>tblAEX[[#This Row],[Close]]/INDEX(tblAEX[Close],MATCH(EDATE(tblAEX[[#This Row],[Datum]],-12),tblAEX[Datum]))-1</f>
        <v>0.21234057221647706</v>
      </c>
      <c r="H3902" t="e">
        <f ca="1">IF(tblAEX[[#This Row],[Close]]=MinClose,tblAEX[[#This Row],[Close]],NA())</f>
        <v>#N/A</v>
      </c>
      <c r="I3902" t="e">
        <f ca="1">IF(tblAEX[[#This Row],[Close]]=MaxClose,tblAEX[[#This Row],[Close]],NA())</f>
        <v>#N/A</v>
      </c>
    </row>
    <row r="3903" spans="1:9" x14ac:dyDescent="0.25">
      <c r="A3903" s="1">
        <v>42101</v>
      </c>
      <c r="B3903">
        <v>496.05</v>
      </c>
      <c r="C3903">
        <v>504.18</v>
      </c>
      <c r="D3903">
        <v>495.86</v>
      </c>
      <c r="E3903">
        <v>503.03</v>
      </c>
      <c r="F3903" t="e">
        <f>IF(tblAEX[[#This Row],[Datum]]&lt;=INDEX(tblRecessie[Eind],MATCH(tblAEX[[#This Row],[Datum]],tblRecessie[Start])),1,NA())</f>
        <v>#N/A</v>
      </c>
      <c r="G3903" s="3">
        <f>tblAEX[[#This Row],[Close]]/INDEX(tblAEX[Close],MATCH(EDATE(tblAEX[[#This Row],[Datum]],-12),tblAEX[Datum]))-1</f>
        <v>0.24500049500049492</v>
      </c>
      <c r="H3903" t="e">
        <f ca="1">IF(tblAEX[[#This Row],[Close]]=MinClose,tblAEX[[#This Row],[Close]],NA())</f>
        <v>#N/A</v>
      </c>
      <c r="I3903" t="e">
        <f ca="1">IF(tblAEX[[#This Row],[Close]]=MaxClose,tblAEX[[#This Row],[Close]],NA())</f>
        <v>#N/A</v>
      </c>
    </row>
    <row r="3904" spans="1:9" x14ac:dyDescent="0.25">
      <c r="A3904" s="1">
        <v>42102</v>
      </c>
      <c r="B3904">
        <v>500.61</v>
      </c>
      <c r="C3904">
        <v>500.87</v>
      </c>
      <c r="D3904">
        <v>496.59</v>
      </c>
      <c r="E3904">
        <v>497.16</v>
      </c>
      <c r="F3904" t="e">
        <f>IF(tblAEX[[#This Row],[Datum]]&lt;=INDEX(tblRecessie[Eind],MATCH(tblAEX[[#This Row],[Datum]],tblRecessie[Start])),1,NA())</f>
        <v>#N/A</v>
      </c>
      <c r="G3904" s="3">
        <f>tblAEX[[#This Row],[Close]]/INDEX(tblAEX[Close],MATCH(EDATE(tblAEX[[#This Row],[Datum]],-12),tblAEX[Datum]))-1</f>
        <v>0.23505738560143086</v>
      </c>
      <c r="H3904" t="e">
        <f ca="1">IF(tblAEX[[#This Row],[Close]]=MinClose,tblAEX[[#This Row],[Close]],NA())</f>
        <v>#N/A</v>
      </c>
      <c r="I3904" t="e">
        <f ca="1">IF(tblAEX[[#This Row],[Close]]=MaxClose,tblAEX[[#This Row],[Close]],NA())</f>
        <v>#N/A</v>
      </c>
    </row>
    <row r="3905" spans="1:9" x14ac:dyDescent="0.25">
      <c r="A3905" s="1">
        <v>42103</v>
      </c>
      <c r="B3905">
        <v>499.76</v>
      </c>
      <c r="C3905">
        <v>501.97</v>
      </c>
      <c r="D3905">
        <v>498.54</v>
      </c>
      <c r="E3905">
        <v>501.97</v>
      </c>
      <c r="F3905" t="e">
        <f>IF(tblAEX[[#This Row],[Datum]]&lt;=INDEX(tblRecessie[Eind],MATCH(tblAEX[[#This Row],[Datum]],tblRecessie[Start])),1,NA())</f>
        <v>#N/A</v>
      </c>
      <c r="G3905" s="3">
        <f>tblAEX[[#This Row],[Close]]/INDEX(tblAEX[Close],MATCH(EDATE(tblAEX[[#This Row],[Datum]],-12),tblAEX[Datum]))-1</f>
        <v>0.24437888891643333</v>
      </c>
      <c r="H3905" t="e">
        <f ca="1">IF(tblAEX[[#This Row],[Close]]=MinClose,tblAEX[[#This Row],[Close]],NA())</f>
        <v>#N/A</v>
      </c>
      <c r="I3905" t="e">
        <f ca="1">IF(tblAEX[[#This Row],[Close]]=MaxClose,tblAEX[[#This Row],[Close]],NA())</f>
        <v>#N/A</v>
      </c>
    </row>
    <row r="3906" spans="1:9" x14ac:dyDescent="0.25">
      <c r="A3906" s="1">
        <v>42104</v>
      </c>
      <c r="B3906">
        <v>504.37</v>
      </c>
      <c r="C3906">
        <v>507.19</v>
      </c>
      <c r="D3906">
        <v>503.26</v>
      </c>
      <c r="E3906">
        <v>507.17</v>
      </c>
      <c r="F3906" t="e">
        <f>IF(tblAEX[[#This Row],[Datum]]&lt;=INDEX(tblRecessie[Eind],MATCH(tblAEX[[#This Row],[Datum]],tblRecessie[Start])),1,NA())</f>
        <v>#N/A</v>
      </c>
      <c r="G3906" s="3">
        <f>tblAEX[[#This Row],[Close]]/INDEX(tblAEX[Close],MATCH(EDATE(tblAEX[[#This Row],[Datum]],-12),tblAEX[Datum]))-1</f>
        <v>0.2619308285643196</v>
      </c>
      <c r="H3906" t="e">
        <f ca="1">IF(tblAEX[[#This Row],[Close]]=MinClose,tblAEX[[#This Row],[Close]],NA())</f>
        <v>#N/A</v>
      </c>
      <c r="I3906" t="e">
        <f ca="1">IF(tblAEX[[#This Row],[Close]]=MaxClose,tblAEX[[#This Row],[Close]],NA())</f>
        <v>#N/A</v>
      </c>
    </row>
    <row r="3907" spans="1:9" x14ac:dyDescent="0.25">
      <c r="A3907" s="1">
        <v>42107</v>
      </c>
      <c r="B3907">
        <v>507.5</v>
      </c>
      <c r="C3907">
        <v>509.64</v>
      </c>
      <c r="D3907">
        <v>505.62</v>
      </c>
      <c r="E3907">
        <v>508.66</v>
      </c>
      <c r="F3907" t="e">
        <f>IF(tblAEX[[#This Row],[Datum]]&lt;=INDEX(tblRecessie[Eind],MATCH(tblAEX[[#This Row],[Datum]],tblRecessie[Start])),1,NA())</f>
        <v>#N/A</v>
      </c>
      <c r="G3907" s="3">
        <f>tblAEX[[#This Row],[Close]]/INDEX(tblAEX[Close],MATCH(EDATE(tblAEX[[#This Row],[Datum]],-12),tblAEX[Datum]))-1</f>
        <v>0.28566373470832085</v>
      </c>
      <c r="H3907" t="e">
        <f ca="1">IF(tblAEX[[#This Row],[Close]]=MinClose,tblAEX[[#This Row],[Close]],NA())</f>
        <v>#N/A</v>
      </c>
      <c r="I3907" t="e">
        <f ca="1">IF(tblAEX[[#This Row],[Close]]=MaxClose,tblAEX[[#This Row],[Close]],NA())</f>
        <v>#N/A</v>
      </c>
    </row>
    <row r="3908" spans="1:9" x14ac:dyDescent="0.25">
      <c r="A3908" s="1">
        <v>42108</v>
      </c>
      <c r="B3908">
        <v>507.63</v>
      </c>
      <c r="C3908">
        <v>510.37</v>
      </c>
      <c r="D3908">
        <v>503.84</v>
      </c>
      <c r="E3908">
        <v>505.86</v>
      </c>
      <c r="F3908" t="e">
        <f>IF(tblAEX[[#This Row],[Datum]]&lt;=INDEX(tblRecessie[Eind],MATCH(tblAEX[[#This Row],[Datum]],tblRecessie[Start])),1,NA())</f>
        <v>#N/A</v>
      </c>
      <c r="G3908" s="3">
        <f>tblAEX[[#This Row],[Close]]/INDEX(tblAEX[Close],MATCH(EDATE(tblAEX[[#This Row],[Datum]],-12),tblAEX[Datum]))-1</f>
        <v>0.27890984476917624</v>
      </c>
      <c r="H3908" t="e">
        <f ca="1">IF(tblAEX[[#This Row],[Close]]=MinClose,tblAEX[[#This Row],[Close]],NA())</f>
        <v>#N/A</v>
      </c>
      <c r="I3908" t="e">
        <f ca="1">IF(tblAEX[[#This Row],[Close]]=MaxClose,tblAEX[[#This Row],[Close]],NA())</f>
        <v>#N/A</v>
      </c>
    </row>
    <row r="3909" spans="1:9" x14ac:dyDescent="0.25">
      <c r="A3909" s="1">
        <v>42109</v>
      </c>
      <c r="B3909">
        <v>506.48</v>
      </c>
      <c r="C3909">
        <v>510.35</v>
      </c>
      <c r="D3909">
        <v>505.28</v>
      </c>
      <c r="E3909">
        <v>507.43</v>
      </c>
      <c r="F3909" t="e">
        <f>IF(tblAEX[[#This Row],[Datum]]&lt;=INDEX(tblRecessie[Eind],MATCH(tblAEX[[#This Row],[Datum]],tblRecessie[Start])),1,NA())</f>
        <v>#N/A</v>
      </c>
      <c r="G3909" s="3">
        <f>tblAEX[[#This Row],[Close]]/INDEX(tblAEX[Close],MATCH(EDATE(tblAEX[[#This Row],[Datum]],-12),tblAEX[Datum]))-1</f>
        <v>0.29228849386237443</v>
      </c>
      <c r="H3909" t="e">
        <f ca="1">IF(tblAEX[[#This Row],[Close]]=MinClose,tblAEX[[#This Row],[Close]],NA())</f>
        <v>#N/A</v>
      </c>
      <c r="I3909" t="e">
        <f ca="1">IF(tblAEX[[#This Row],[Close]]=MaxClose,tblAEX[[#This Row],[Close]],NA())</f>
        <v>#N/A</v>
      </c>
    </row>
    <row r="3910" spans="1:9" x14ac:dyDescent="0.25">
      <c r="A3910" s="1">
        <v>42110</v>
      </c>
      <c r="B3910">
        <v>508.22</v>
      </c>
      <c r="C3910">
        <v>509.51</v>
      </c>
      <c r="D3910">
        <v>503.85</v>
      </c>
      <c r="E3910">
        <v>504.38</v>
      </c>
      <c r="F3910" t="e">
        <f>IF(tblAEX[[#This Row],[Datum]]&lt;=INDEX(tblRecessie[Eind],MATCH(tblAEX[[#This Row],[Datum]],tblRecessie[Start])),1,NA())</f>
        <v>#N/A</v>
      </c>
      <c r="G3910" s="3">
        <f>tblAEX[[#This Row],[Close]]/INDEX(tblAEX[Close],MATCH(EDATE(tblAEX[[#This Row],[Datum]],-12),tblAEX[Datum]))-1</f>
        <v>0.27371903330892189</v>
      </c>
      <c r="H3910" t="e">
        <f ca="1">IF(tblAEX[[#This Row],[Close]]=MinClose,tblAEX[[#This Row],[Close]],NA())</f>
        <v>#N/A</v>
      </c>
      <c r="I3910" t="e">
        <f ca="1">IF(tblAEX[[#This Row],[Close]]=MaxClose,tblAEX[[#This Row],[Close]],NA())</f>
        <v>#N/A</v>
      </c>
    </row>
    <row r="3911" spans="1:9" x14ac:dyDescent="0.25">
      <c r="A3911" s="1">
        <v>42111</v>
      </c>
      <c r="B3911">
        <v>502.98</v>
      </c>
      <c r="C3911">
        <v>503.88</v>
      </c>
      <c r="D3911">
        <v>493.28</v>
      </c>
      <c r="E3911">
        <v>495.03</v>
      </c>
      <c r="F3911" t="e">
        <f>IF(tblAEX[[#This Row],[Datum]]&lt;=INDEX(tblRecessie[Eind],MATCH(tblAEX[[#This Row],[Datum]],tblRecessie[Start])),1,NA())</f>
        <v>#N/A</v>
      </c>
      <c r="G3911" s="3">
        <f>tblAEX[[#This Row],[Close]]/INDEX(tblAEX[Close],MATCH(EDATE(tblAEX[[#This Row],[Datum]],-12),tblAEX[Datum]))-1</f>
        <v>0.2476812178647041</v>
      </c>
      <c r="H3911" t="e">
        <f ca="1">IF(tblAEX[[#This Row],[Close]]=MinClose,tblAEX[[#This Row],[Close]],NA())</f>
        <v>#N/A</v>
      </c>
      <c r="I3911" t="e">
        <f ca="1">IF(tblAEX[[#This Row],[Close]]=MaxClose,tblAEX[[#This Row],[Close]],NA())</f>
        <v>#N/A</v>
      </c>
    </row>
    <row r="3912" spans="1:9" x14ac:dyDescent="0.25">
      <c r="A3912" s="1">
        <v>42114</v>
      </c>
      <c r="B3912">
        <v>497.28</v>
      </c>
      <c r="C3912">
        <v>501.41</v>
      </c>
      <c r="D3912">
        <v>496.97</v>
      </c>
      <c r="E3912">
        <v>500.73</v>
      </c>
      <c r="F3912" t="e">
        <f>IF(tblAEX[[#This Row],[Datum]]&lt;=INDEX(tblRecessie[Eind],MATCH(tblAEX[[#This Row],[Datum]],tblRecessie[Start])),1,NA())</f>
        <v>#N/A</v>
      </c>
      <c r="G3912" s="3">
        <f>tblAEX[[#This Row],[Close]]/INDEX(tblAEX[Close],MATCH(EDATE(tblAEX[[#This Row],[Datum]],-12),tblAEX[Datum]))-1</f>
        <v>0.26204758544208095</v>
      </c>
      <c r="H3912" t="e">
        <f ca="1">IF(tblAEX[[#This Row],[Close]]=MinClose,tblAEX[[#This Row],[Close]],NA())</f>
        <v>#N/A</v>
      </c>
      <c r="I3912" t="e">
        <f ca="1">IF(tblAEX[[#This Row],[Close]]=MaxClose,tblAEX[[#This Row],[Close]],NA())</f>
        <v>#N/A</v>
      </c>
    </row>
    <row r="3913" spans="1:9" x14ac:dyDescent="0.25">
      <c r="A3913" s="1">
        <v>42115</v>
      </c>
      <c r="B3913">
        <v>503.41</v>
      </c>
      <c r="C3913">
        <v>506.85</v>
      </c>
      <c r="D3913">
        <v>501.13</v>
      </c>
      <c r="E3913">
        <v>503.81</v>
      </c>
      <c r="F3913" t="e">
        <f>IF(tblAEX[[#This Row],[Datum]]&lt;=INDEX(tblRecessie[Eind],MATCH(tblAEX[[#This Row],[Datum]],tblRecessie[Start])),1,NA())</f>
        <v>#N/A</v>
      </c>
      <c r="G3913" s="3">
        <f>tblAEX[[#This Row],[Close]]/INDEX(tblAEX[Close],MATCH(EDATE(tblAEX[[#This Row],[Datum]],-12),tblAEX[Datum]))-1</f>
        <v>0.26981046476459314</v>
      </c>
      <c r="H3913" t="e">
        <f ca="1">IF(tblAEX[[#This Row],[Close]]=MinClose,tblAEX[[#This Row],[Close]],NA())</f>
        <v>#N/A</v>
      </c>
      <c r="I3913" t="e">
        <f ca="1">IF(tblAEX[[#This Row],[Close]]=MaxClose,tblAEX[[#This Row],[Close]],NA())</f>
        <v>#N/A</v>
      </c>
    </row>
    <row r="3914" spans="1:9" x14ac:dyDescent="0.25">
      <c r="A3914" s="1">
        <v>42116</v>
      </c>
      <c r="B3914">
        <v>507.55</v>
      </c>
      <c r="C3914">
        <v>508.73</v>
      </c>
      <c r="D3914">
        <v>502.35</v>
      </c>
      <c r="E3914">
        <v>505.72</v>
      </c>
      <c r="F3914" t="e">
        <f>IF(tblAEX[[#This Row],[Datum]]&lt;=INDEX(tblRecessie[Eind],MATCH(tblAEX[[#This Row],[Datum]],tblRecessie[Start])),1,NA())</f>
        <v>#N/A</v>
      </c>
      <c r="G3914" s="3">
        <f>tblAEX[[#This Row],[Close]]/INDEX(tblAEX[Close],MATCH(EDATE(tblAEX[[#This Row],[Datum]],-12),tblAEX[Datum]))-1</f>
        <v>0.26969620888777301</v>
      </c>
      <c r="H3914" t="e">
        <f ca="1">IF(tblAEX[[#This Row],[Close]]=MinClose,tblAEX[[#This Row],[Close]],NA())</f>
        <v>#N/A</v>
      </c>
      <c r="I3914" t="e">
        <f ca="1">IF(tblAEX[[#This Row],[Close]]=MaxClose,tblAEX[[#This Row],[Close]],NA())</f>
        <v>#N/A</v>
      </c>
    </row>
    <row r="3915" spans="1:9" x14ac:dyDescent="0.25">
      <c r="A3915" s="1">
        <v>42117</v>
      </c>
      <c r="B3915">
        <v>504.99</v>
      </c>
      <c r="C3915">
        <v>506.82</v>
      </c>
      <c r="D3915">
        <v>499.27</v>
      </c>
      <c r="E3915">
        <v>503</v>
      </c>
      <c r="F3915" t="e">
        <f>IF(tblAEX[[#This Row],[Datum]]&lt;=INDEX(tblRecessie[Eind],MATCH(tblAEX[[#This Row],[Datum]],tblRecessie[Start])),1,NA())</f>
        <v>#N/A</v>
      </c>
      <c r="G3915" s="3">
        <f>tblAEX[[#This Row],[Close]]/INDEX(tblAEX[Close],MATCH(EDATE(tblAEX[[#This Row],[Datum]],-12),tblAEX[Datum]))-1</f>
        <v>0.26591835707454581</v>
      </c>
      <c r="H3915" t="e">
        <f ca="1">IF(tblAEX[[#This Row],[Close]]=MinClose,tblAEX[[#This Row],[Close]],NA())</f>
        <v>#N/A</v>
      </c>
      <c r="I3915" t="e">
        <f ca="1">IF(tblAEX[[#This Row],[Close]]=MaxClose,tblAEX[[#This Row],[Close]],NA())</f>
        <v>#N/A</v>
      </c>
    </row>
    <row r="3916" spans="1:9" x14ac:dyDescent="0.25">
      <c r="A3916" s="1">
        <v>42118</v>
      </c>
      <c r="B3916">
        <v>504.07</v>
      </c>
      <c r="C3916">
        <v>506.21</v>
      </c>
      <c r="D3916">
        <v>502.62</v>
      </c>
      <c r="E3916">
        <v>504.01</v>
      </c>
      <c r="F3916" t="e">
        <f>IF(tblAEX[[#This Row],[Datum]]&lt;=INDEX(tblRecessie[Eind],MATCH(tblAEX[[#This Row],[Datum]],tblRecessie[Start])),1,NA())</f>
        <v>#N/A</v>
      </c>
      <c r="G3916" s="3">
        <f>tblAEX[[#This Row],[Close]]/INDEX(tblAEX[Close],MATCH(EDATE(tblAEX[[#This Row],[Datum]],-12),tblAEX[Datum]))-1</f>
        <v>0.26922689498866781</v>
      </c>
      <c r="H3916" t="e">
        <f ca="1">IF(tblAEX[[#This Row],[Close]]=MinClose,tblAEX[[#This Row],[Close]],NA())</f>
        <v>#N/A</v>
      </c>
      <c r="I3916" t="e">
        <f ca="1">IF(tblAEX[[#This Row],[Close]]=MaxClose,tblAEX[[#This Row],[Close]],NA())</f>
        <v>#N/A</v>
      </c>
    </row>
    <row r="3917" spans="1:9" x14ac:dyDescent="0.25">
      <c r="A3917" s="1">
        <v>42121</v>
      </c>
      <c r="B3917">
        <v>504.45</v>
      </c>
      <c r="C3917">
        <v>510.55</v>
      </c>
      <c r="D3917">
        <v>499.16</v>
      </c>
      <c r="E3917">
        <v>509.24</v>
      </c>
      <c r="F3917" t="e">
        <f>IF(tblAEX[[#This Row],[Datum]]&lt;=INDEX(tblRecessie[Eind],MATCH(tblAEX[[#This Row],[Datum]],tblRecessie[Start])),1,NA())</f>
        <v>#N/A</v>
      </c>
      <c r="G3917" s="3">
        <f>tblAEX[[#This Row],[Close]]/INDEX(tblAEX[Close],MATCH(EDATE(tblAEX[[#This Row],[Datum]],-12),tblAEX[Datum]))-1</f>
        <v>0.29627084128802328</v>
      </c>
      <c r="H3917" t="e">
        <f ca="1">IF(tblAEX[[#This Row],[Close]]=MinClose,tblAEX[[#This Row],[Close]],NA())</f>
        <v>#N/A</v>
      </c>
      <c r="I3917" t="e">
        <f ca="1">IF(tblAEX[[#This Row],[Close]]=MaxClose,tblAEX[[#This Row],[Close]],NA())</f>
        <v>#N/A</v>
      </c>
    </row>
    <row r="3918" spans="1:9" x14ac:dyDescent="0.25">
      <c r="A3918" s="1">
        <v>42122</v>
      </c>
      <c r="B3918">
        <v>507.79</v>
      </c>
      <c r="C3918">
        <v>507.97</v>
      </c>
      <c r="D3918">
        <v>498.33</v>
      </c>
      <c r="E3918">
        <v>501.66</v>
      </c>
      <c r="F3918" t="e">
        <f>IF(tblAEX[[#This Row],[Datum]]&lt;=INDEX(tblRecessie[Eind],MATCH(tblAEX[[#This Row],[Datum]],tblRecessie[Start])),1,NA())</f>
        <v>#N/A</v>
      </c>
      <c r="G3918" s="3">
        <f>tblAEX[[#This Row],[Close]]/INDEX(tblAEX[Close],MATCH(EDATE(tblAEX[[#This Row],[Datum]],-12),tblAEX[Datum]))-1</f>
        <v>0.27412186015797624</v>
      </c>
      <c r="H3918" t="e">
        <f ca="1">IF(tblAEX[[#This Row],[Close]]=MinClose,tblAEX[[#This Row],[Close]],NA())</f>
        <v>#N/A</v>
      </c>
      <c r="I3918" t="e">
        <f ca="1">IF(tblAEX[[#This Row],[Close]]=MaxClose,tblAEX[[#This Row],[Close]],NA())</f>
        <v>#N/A</v>
      </c>
    </row>
    <row r="3919" spans="1:9" x14ac:dyDescent="0.25">
      <c r="A3919" s="1">
        <v>42123</v>
      </c>
      <c r="B3919">
        <v>502.25</v>
      </c>
      <c r="C3919">
        <v>503.67</v>
      </c>
      <c r="D3919">
        <v>488.5</v>
      </c>
      <c r="E3919">
        <v>489.26</v>
      </c>
      <c r="F3919" t="e">
        <f>IF(tblAEX[[#This Row],[Datum]]&lt;=INDEX(tblRecessie[Eind],MATCH(tblAEX[[#This Row],[Datum]],tblRecessie[Start])),1,NA())</f>
        <v>#N/A</v>
      </c>
      <c r="G3919" s="3">
        <f>tblAEX[[#This Row],[Close]]/INDEX(tblAEX[Close],MATCH(EDATE(tblAEX[[#This Row],[Datum]],-12),tblAEX[Datum]))-1</f>
        <v>0.22784651291188784</v>
      </c>
      <c r="H3919" t="e">
        <f ca="1">IF(tblAEX[[#This Row],[Close]]=MinClose,tblAEX[[#This Row],[Close]],NA())</f>
        <v>#N/A</v>
      </c>
      <c r="I3919" t="e">
        <f ca="1">IF(tblAEX[[#This Row],[Close]]=MaxClose,tblAEX[[#This Row],[Close]],NA())</f>
        <v>#N/A</v>
      </c>
    </row>
    <row r="3920" spans="1:9" x14ac:dyDescent="0.25">
      <c r="A3920" s="1">
        <v>42124</v>
      </c>
      <c r="B3920">
        <v>490.03</v>
      </c>
      <c r="C3920">
        <v>491.32</v>
      </c>
      <c r="D3920">
        <v>484.8</v>
      </c>
      <c r="E3920">
        <v>487.85</v>
      </c>
      <c r="F3920" t="e">
        <f>IF(tblAEX[[#This Row],[Datum]]&lt;=INDEX(tblRecessie[Eind],MATCH(tblAEX[[#This Row],[Datum]],tblRecessie[Start])),1,NA())</f>
        <v>#N/A</v>
      </c>
      <c r="G3920" s="3">
        <f>tblAEX[[#This Row],[Close]]/INDEX(tblAEX[Close],MATCH(EDATE(tblAEX[[#This Row],[Datum]],-12),tblAEX[Datum]))-1</f>
        <v>0.21795031831232059</v>
      </c>
      <c r="H3920" t="e">
        <f ca="1">IF(tblAEX[[#This Row],[Close]]=MinClose,tblAEX[[#This Row],[Close]],NA())</f>
        <v>#N/A</v>
      </c>
      <c r="I3920" t="e">
        <f ca="1">IF(tblAEX[[#This Row],[Close]]=MaxClose,tblAEX[[#This Row],[Close]],NA())</f>
        <v>#N/A</v>
      </c>
    </row>
    <row r="3921" spans="1:9" x14ac:dyDescent="0.25">
      <c r="A3921" s="1">
        <v>42128</v>
      </c>
      <c r="B3921">
        <v>488.24</v>
      </c>
      <c r="C3921">
        <v>493.36</v>
      </c>
      <c r="D3921">
        <v>484.55</v>
      </c>
      <c r="E3921">
        <v>491.17</v>
      </c>
      <c r="F3921" t="e">
        <f>IF(tblAEX[[#This Row],[Datum]]&lt;=INDEX(tblRecessie[Eind],MATCH(tblAEX[[#This Row],[Datum]],tblRecessie[Start])),1,NA())</f>
        <v>#N/A</v>
      </c>
      <c r="G3921" s="3">
        <f>tblAEX[[#This Row],[Close]]/INDEX(tblAEX[Close],MATCH(EDATE(tblAEX[[#This Row],[Datum]],-12),tblAEX[Datum]))-1</f>
        <v>0.23029331463066405</v>
      </c>
      <c r="H3921" t="e">
        <f ca="1">IF(tblAEX[[#This Row],[Close]]=MinClose,tblAEX[[#This Row],[Close]],NA())</f>
        <v>#N/A</v>
      </c>
      <c r="I3921" t="e">
        <f ca="1">IF(tblAEX[[#This Row],[Close]]=MaxClose,tblAEX[[#This Row],[Close]],NA())</f>
        <v>#N/A</v>
      </c>
    </row>
    <row r="3922" spans="1:9" x14ac:dyDescent="0.25">
      <c r="A3922" s="1">
        <v>42129</v>
      </c>
      <c r="B3922">
        <v>490.49</v>
      </c>
      <c r="C3922">
        <v>495.16</v>
      </c>
      <c r="D3922">
        <v>482.32</v>
      </c>
      <c r="E3922">
        <v>482.61</v>
      </c>
      <c r="F3922" t="e">
        <f>IF(tblAEX[[#This Row],[Datum]]&lt;=INDEX(tblRecessie[Eind],MATCH(tblAEX[[#This Row],[Datum]],tblRecessie[Start])),1,NA())</f>
        <v>#N/A</v>
      </c>
      <c r="G3922" s="3">
        <f>tblAEX[[#This Row],[Close]]/INDEX(tblAEX[Close],MATCH(EDATE(tblAEX[[#This Row],[Datum]],-12),tblAEX[Datum]))-1</f>
        <v>0.21429649758454117</v>
      </c>
      <c r="H3922" t="e">
        <f ca="1">IF(tblAEX[[#This Row],[Close]]=MinClose,tblAEX[[#This Row],[Close]],NA())</f>
        <v>#N/A</v>
      </c>
      <c r="I3922" t="e">
        <f ca="1">IF(tblAEX[[#This Row],[Close]]=MaxClose,tblAEX[[#This Row],[Close]],NA())</f>
        <v>#N/A</v>
      </c>
    </row>
    <row r="3923" spans="1:9" x14ac:dyDescent="0.25">
      <c r="A3923" s="1">
        <v>42130</v>
      </c>
      <c r="B3923">
        <v>482.29</v>
      </c>
      <c r="C3923">
        <v>483.87</v>
      </c>
      <c r="D3923">
        <v>476.96</v>
      </c>
      <c r="E3923">
        <v>478.15</v>
      </c>
      <c r="F3923" t="e">
        <f>IF(tblAEX[[#This Row],[Datum]]&lt;=INDEX(tblRecessie[Eind],MATCH(tblAEX[[#This Row],[Datum]],tblRecessie[Start])),1,NA())</f>
        <v>#N/A</v>
      </c>
      <c r="G3923" s="3">
        <f>tblAEX[[#This Row],[Close]]/INDEX(tblAEX[Close],MATCH(EDATE(tblAEX[[#This Row],[Datum]],-12),tblAEX[Datum]))-1</f>
        <v>0.20580521511070748</v>
      </c>
      <c r="H3923" t="e">
        <f ca="1">IF(tblAEX[[#This Row],[Close]]=MinClose,tblAEX[[#This Row],[Close]],NA())</f>
        <v>#N/A</v>
      </c>
      <c r="I3923" t="e">
        <f ca="1">IF(tblAEX[[#This Row],[Close]]=MaxClose,tblAEX[[#This Row],[Close]],NA())</f>
        <v>#N/A</v>
      </c>
    </row>
    <row r="3924" spans="1:9" x14ac:dyDescent="0.25">
      <c r="A3924" s="1">
        <v>42131</v>
      </c>
      <c r="B3924">
        <v>474.84</v>
      </c>
      <c r="C3924">
        <v>479.89</v>
      </c>
      <c r="D3924">
        <v>469.82</v>
      </c>
      <c r="E3924">
        <v>478.78</v>
      </c>
      <c r="F3924" t="e">
        <f>IF(tblAEX[[#This Row],[Datum]]&lt;=INDEX(tblRecessie[Eind],MATCH(tblAEX[[#This Row],[Datum]],tblRecessie[Start])),1,NA())</f>
        <v>#N/A</v>
      </c>
      <c r="G3924" s="3">
        <f>tblAEX[[#This Row],[Close]]/INDEX(tblAEX[Close],MATCH(EDATE(tblAEX[[#This Row],[Datum]],-12),tblAEX[Datum]))-1</f>
        <v>0.20118417421410473</v>
      </c>
      <c r="H3924" t="e">
        <f ca="1">IF(tblAEX[[#This Row],[Close]]=MinClose,tblAEX[[#This Row],[Close]],NA())</f>
        <v>#N/A</v>
      </c>
      <c r="I3924" t="e">
        <f ca="1">IF(tblAEX[[#This Row],[Close]]=MaxClose,tblAEX[[#This Row],[Close]],NA())</f>
        <v>#N/A</v>
      </c>
    </row>
    <row r="3925" spans="1:9" x14ac:dyDescent="0.25">
      <c r="A3925" s="1">
        <v>42132</v>
      </c>
      <c r="B3925">
        <v>482.38</v>
      </c>
      <c r="C3925">
        <v>491.1</v>
      </c>
      <c r="D3925">
        <v>481.56</v>
      </c>
      <c r="E3925">
        <v>490.79</v>
      </c>
      <c r="F3925" t="e">
        <f>IF(tblAEX[[#This Row],[Datum]]&lt;=INDEX(tblRecessie[Eind],MATCH(tblAEX[[#This Row],[Datum]],tblRecessie[Start])),1,NA())</f>
        <v>#N/A</v>
      </c>
      <c r="G3925" s="3">
        <f>tblAEX[[#This Row],[Close]]/INDEX(tblAEX[Close],MATCH(EDATE(tblAEX[[#This Row],[Datum]],-12),tblAEX[Datum]))-1</f>
        <v>0.21790163283537645</v>
      </c>
      <c r="H3925" t="e">
        <f ca="1">IF(tblAEX[[#This Row],[Close]]=MinClose,tblAEX[[#This Row],[Close]],NA())</f>
        <v>#N/A</v>
      </c>
      <c r="I3925" t="e">
        <f ca="1">IF(tblAEX[[#This Row],[Close]]=MaxClose,tblAEX[[#This Row],[Close]],NA())</f>
        <v>#N/A</v>
      </c>
    </row>
    <row r="3926" spans="1:9" x14ac:dyDescent="0.25">
      <c r="A3926" s="1">
        <v>42135</v>
      </c>
      <c r="B3926">
        <v>491.4</v>
      </c>
      <c r="C3926">
        <v>493.47</v>
      </c>
      <c r="D3926">
        <v>489.41</v>
      </c>
      <c r="E3926">
        <v>492.75</v>
      </c>
      <c r="F3926" t="e">
        <f>IF(tblAEX[[#This Row],[Datum]]&lt;=INDEX(tblRecessie[Eind],MATCH(tblAEX[[#This Row],[Datum]],tblRecessie[Start])),1,NA())</f>
        <v>#N/A</v>
      </c>
      <c r="G3926" s="3">
        <f>tblAEX[[#This Row],[Close]]/INDEX(tblAEX[Close],MATCH(EDATE(tblAEX[[#This Row],[Datum]],-12),tblAEX[Datum]))-1</f>
        <v>0.22595974423407061</v>
      </c>
      <c r="H3926" t="e">
        <f ca="1">IF(tblAEX[[#This Row],[Close]]=MinClose,tblAEX[[#This Row],[Close]],NA())</f>
        <v>#N/A</v>
      </c>
      <c r="I3926" t="e">
        <f ca="1">IF(tblAEX[[#This Row],[Close]]=MaxClose,tblAEX[[#This Row],[Close]],NA())</f>
        <v>#N/A</v>
      </c>
    </row>
    <row r="3927" spans="1:9" x14ac:dyDescent="0.25">
      <c r="A3927" s="1">
        <v>42136</v>
      </c>
      <c r="B3927">
        <v>490.74</v>
      </c>
      <c r="C3927">
        <v>490.8</v>
      </c>
      <c r="D3927">
        <v>486.02</v>
      </c>
      <c r="E3927">
        <v>488.97</v>
      </c>
      <c r="F3927" t="e">
        <f>IF(tblAEX[[#This Row],[Datum]]&lt;=INDEX(tblRecessie[Eind],MATCH(tblAEX[[#This Row],[Datum]],tblRecessie[Start])),1,NA())</f>
        <v>#N/A</v>
      </c>
      <c r="G3927" s="3">
        <f>tblAEX[[#This Row],[Close]]/INDEX(tblAEX[Close],MATCH(EDATE(tblAEX[[#This Row],[Datum]],-12),tblAEX[Datum]))-1</f>
        <v>0.21098122740106007</v>
      </c>
      <c r="H3927" t="e">
        <f ca="1">IF(tblAEX[[#This Row],[Close]]=MinClose,tblAEX[[#This Row],[Close]],NA())</f>
        <v>#N/A</v>
      </c>
      <c r="I3927" t="e">
        <f ca="1">IF(tblAEX[[#This Row],[Close]]=MaxClose,tblAEX[[#This Row],[Close]],NA())</f>
        <v>#N/A</v>
      </c>
    </row>
    <row r="3928" spans="1:9" x14ac:dyDescent="0.25">
      <c r="A3928" s="1">
        <v>42137</v>
      </c>
      <c r="B3928">
        <v>490.08</v>
      </c>
      <c r="C3928">
        <v>492.58</v>
      </c>
      <c r="D3928">
        <v>484.85</v>
      </c>
      <c r="E3928">
        <v>486.69</v>
      </c>
      <c r="F3928" t="e">
        <f>IF(tblAEX[[#This Row],[Datum]]&lt;=INDEX(tblRecessie[Eind],MATCH(tblAEX[[#This Row],[Datum]],tblRecessie[Start])),1,NA())</f>
        <v>#N/A</v>
      </c>
      <c r="G3928" s="3">
        <f>tblAEX[[#This Row],[Close]]/INDEX(tblAEX[Close],MATCH(EDATE(tblAEX[[#This Row],[Datum]],-12),tblAEX[Datum]))-1</f>
        <v>0.20274311133077982</v>
      </c>
      <c r="H3928" t="e">
        <f ca="1">IF(tblAEX[[#This Row],[Close]]=MinClose,tblAEX[[#This Row],[Close]],NA())</f>
        <v>#N/A</v>
      </c>
      <c r="I3928" t="e">
        <f ca="1">IF(tblAEX[[#This Row],[Close]]=MaxClose,tblAEX[[#This Row],[Close]],NA())</f>
        <v>#N/A</v>
      </c>
    </row>
    <row r="3929" spans="1:9" x14ac:dyDescent="0.25">
      <c r="A3929" s="1">
        <v>42138</v>
      </c>
      <c r="B3929">
        <v>484.31</v>
      </c>
      <c r="C3929">
        <v>491.94</v>
      </c>
      <c r="D3929">
        <v>481.06</v>
      </c>
      <c r="E3929">
        <v>490.69</v>
      </c>
      <c r="F3929" t="e">
        <f>IF(tblAEX[[#This Row],[Datum]]&lt;=INDEX(tblRecessie[Eind],MATCH(tblAEX[[#This Row],[Datum]],tblRecessie[Start])),1,NA())</f>
        <v>#N/A</v>
      </c>
      <c r="G3929" s="3">
        <f>tblAEX[[#This Row],[Close]]/INDEX(tblAEX[Close],MATCH(EDATE(tblAEX[[#This Row],[Datum]],-12),tblAEX[Datum]))-1</f>
        <v>0.21659683137877184</v>
      </c>
      <c r="H3929" t="e">
        <f ca="1">IF(tblAEX[[#This Row],[Close]]=MinClose,tblAEX[[#This Row],[Close]],NA())</f>
        <v>#N/A</v>
      </c>
      <c r="I3929" t="e">
        <f ca="1">IF(tblAEX[[#This Row],[Close]]=MaxClose,tblAEX[[#This Row],[Close]],NA())</f>
        <v>#N/A</v>
      </c>
    </row>
    <row r="3930" spans="1:9" x14ac:dyDescent="0.25">
      <c r="A3930" s="1">
        <v>42139</v>
      </c>
      <c r="B3930">
        <v>492.38</v>
      </c>
      <c r="C3930">
        <v>495.44</v>
      </c>
      <c r="D3930">
        <v>489.08</v>
      </c>
      <c r="E3930">
        <v>490.96</v>
      </c>
      <c r="F3930" t="e">
        <f>IF(tblAEX[[#This Row],[Datum]]&lt;=INDEX(tblRecessie[Eind],MATCH(tblAEX[[#This Row],[Datum]],tblRecessie[Start])),1,NA())</f>
        <v>#N/A</v>
      </c>
      <c r="G3930" s="3">
        <f>tblAEX[[#This Row],[Close]]/INDEX(tblAEX[Close],MATCH(EDATE(tblAEX[[#This Row],[Datum]],-12),tblAEX[Datum]))-1</f>
        <v>0.22663335415365382</v>
      </c>
      <c r="H3930" t="e">
        <f ca="1">IF(tblAEX[[#This Row],[Close]]=MinClose,tblAEX[[#This Row],[Close]],NA())</f>
        <v>#N/A</v>
      </c>
      <c r="I3930" t="e">
        <f ca="1">IF(tblAEX[[#This Row],[Close]]=MaxClose,tblAEX[[#This Row],[Close]],NA())</f>
        <v>#N/A</v>
      </c>
    </row>
    <row r="3931" spans="1:9" x14ac:dyDescent="0.25">
      <c r="A3931" s="1">
        <v>42142</v>
      </c>
      <c r="B3931">
        <v>491.13</v>
      </c>
      <c r="C3931">
        <v>492.83</v>
      </c>
      <c r="D3931">
        <v>484.24</v>
      </c>
      <c r="E3931">
        <v>490.15</v>
      </c>
      <c r="F3931" t="e">
        <f>IF(tblAEX[[#This Row],[Datum]]&lt;=INDEX(tblRecessie[Eind],MATCH(tblAEX[[#This Row],[Datum]],tblRecessie[Start])),1,NA())</f>
        <v>#N/A</v>
      </c>
      <c r="G3931" s="3">
        <f>tblAEX[[#This Row],[Close]]/INDEX(tblAEX[Close],MATCH(EDATE(tblAEX[[#This Row],[Datum]],-12),tblAEX[Datum]))-1</f>
        <v>0.22672439683652001</v>
      </c>
      <c r="H3931" t="e">
        <f ca="1">IF(tblAEX[[#This Row],[Close]]=MinClose,tblAEX[[#This Row],[Close]],NA())</f>
        <v>#N/A</v>
      </c>
      <c r="I3931" t="e">
        <f ca="1">IF(tblAEX[[#This Row],[Close]]=MaxClose,tblAEX[[#This Row],[Close]],NA())</f>
        <v>#N/A</v>
      </c>
    </row>
    <row r="3932" spans="1:9" x14ac:dyDescent="0.25">
      <c r="A3932" s="1">
        <v>42143</v>
      </c>
      <c r="B3932">
        <v>493.13</v>
      </c>
      <c r="C3932">
        <v>499.7</v>
      </c>
      <c r="D3932">
        <v>492.94</v>
      </c>
      <c r="E3932">
        <v>499.18</v>
      </c>
      <c r="F3932" t="e">
        <f>IF(tblAEX[[#This Row],[Datum]]&lt;=INDEX(tblRecessie[Eind],MATCH(tblAEX[[#This Row],[Datum]],tblRecessie[Start])),1,NA())</f>
        <v>#N/A</v>
      </c>
      <c r="G3932" s="3">
        <f>tblAEX[[#This Row],[Close]]/INDEX(tblAEX[Close],MATCH(EDATE(tblAEX[[#This Row],[Datum]],-12),tblAEX[Datum]))-1</f>
        <v>0.24471374426491121</v>
      </c>
      <c r="H3932" t="e">
        <f ca="1">IF(tblAEX[[#This Row],[Close]]=MinClose,tblAEX[[#This Row],[Close]],NA())</f>
        <v>#N/A</v>
      </c>
      <c r="I3932" t="e">
        <f ca="1">IF(tblAEX[[#This Row],[Close]]=MaxClose,tblAEX[[#This Row],[Close]],NA())</f>
        <v>#N/A</v>
      </c>
    </row>
    <row r="3933" spans="1:9" x14ac:dyDescent="0.25">
      <c r="A3933" s="1">
        <v>42144</v>
      </c>
      <c r="B3933">
        <v>499.84</v>
      </c>
      <c r="C3933">
        <v>503.02</v>
      </c>
      <c r="D3933">
        <v>498.47</v>
      </c>
      <c r="E3933">
        <v>501.9</v>
      </c>
      <c r="F3933" t="e">
        <f>IF(tblAEX[[#This Row],[Datum]]&lt;=INDEX(tblRecessie[Eind],MATCH(tblAEX[[#This Row],[Datum]],tblRecessie[Start])),1,NA())</f>
        <v>#N/A</v>
      </c>
      <c r="G3933" s="3">
        <f>tblAEX[[#This Row],[Close]]/INDEX(tblAEX[Close],MATCH(EDATE(tblAEX[[#This Row],[Datum]],-12),tblAEX[Datum]))-1</f>
        <v>0.2522455089820359</v>
      </c>
      <c r="H3933" t="e">
        <f ca="1">IF(tblAEX[[#This Row],[Close]]=MinClose,tblAEX[[#This Row],[Close]],NA())</f>
        <v>#N/A</v>
      </c>
      <c r="I3933" t="e">
        <f ca="1">IF(tblAEX[[#This Row],[Close]]=MaxClose,tblAEX[[#This Row],[Close]],NA())</f>
        <v>#N/A</v>
      </c>
    </row>
    <row r="3934" spans="1:9" x14ac:dyDescent="0.25">
      <c r="A3934" s="1">
        <v>42145</v>
      </c>
      <c r="B3934">
        <v>500.75</v>
      </c>
      <c r="C3934">
        <v>502.48</v>
      </c>
      <c r="D3934">
        <v>499.51</v>
      </c>
      <c r="E3934">
        <v>502.05</v>
      </c>
      <c r="F3934" t="e">
        <f>IF(tblAEX[[#This Row],[Datum]]&lt;=INDEX(tblRecessie[Eind],MATCH(tblAEX[[#This Row],[Datum]],tblRecessie[Start])),1,NA())</f>
        <v>#N/A</v>
      </c>
      <c r="G3934" s="3">
        <f>tblAEX[[#This Row],[Close]]/INDEX(tblAEX[Close],MATCH(EDATE(tblAEX[[#This Row],[Datum]],-12),tblAEX[Datum]))-1</f>
        <v>0.24609084139985127</v>
      </c>
      <c r="H3934" t="e">
        <f ca="1">IF(tblAEX[[#This Row],[Close]]=MinClose,tblAEX[[#This Row],[Close]],NA())</f>
        <v>#N/A</v>
      </c>
      <c r="I3934" t="e">
        <f ca="1">IF(tblAEX[[#This Row],[Close]]=MaxClose,tblAEX[[#This Row],[Close]],NA())</f>
        <v>#N/A</v>
      </c>
    </row>
    <row r="3935" spans="1:9" x14ac:dyDescent="0.25">
      <c r="A3935" s="1">
        <v>42146</v>
      </c>
      <c r="B3935">
        <v>502.1</v>
      </c>
      <c r="C3935">
        <v>503.21</v>
      </c>
      <c r="D3935">
        <v>500.03</v>
      </c>
      <c r="E3935">
        <v>501.89</v>
      </c>
      <c r="F3935" t="e">
        <f>IF(tblAEX[[#This Row],[Datum]]&lt;=INDEX(tblRecessie[Eind],MATCH(tblAEX[[#This Row],[Datum]],tblRecessie[Start])),1,NA())</f>
        <v>#N/A</v>
      </c>
      <c r="G3935" s="3">
        <f>tblAEX[[#This Row],[Close]]/INDEX(tblAEX[Close],MATCH(EDATE(tblAEX[[#This Row],[Datum]],-12),tblAEX[Datum]))-1</f>
        <v>0.24187162864353939</v>
      </c>
      <c r="H3935" t="e">
        <f ca="1">IF(tblAEX[[#This Row],[Close]]=MinClose,tblAEX[[#This Row],[Close]],NA())</f>
        <v>#N/A</v>
      </c>
      <c r="I3935" t="e">
        <f ca="1">IF(tblAEX[[#This Row],[Close]]=MaxClose,tblAEX[[#This Row],[Close]],NA())</f>
        <v>#N/A</v>
      </c>
    </row>
    <row r="3936" spans="1:9" x14ac:dyDescent="0.25">
      <c r="A3936" s="1">
        <v>42149</v>
      </c>
      <c r="B3936">
        <v>502.69</v>
      </c>
      <c r="C3936">
        <v>503.05</v>
      </c>
      <c r="D3936">
        <v>498.95</v>
      </c>
      <c r="E3936">
        <v>501.14</v>
      </c>
      <c r="F3936" t="e">
        <f>IF(tblAEX[[#This Row],[Datum]]&lt;=INDEX(tblRecessie[Eind],MATCH(tblAEX[[#This Row],[Datum]],tblRecessie[Start])),1,NA())</f>
        <v>#N/A</v>
      </c>
      <c r="G3936" s="3">
        <f>tblAEX[[#This Row],[Close]]/INDEX(tblAEX[Close],MATCH(EDATE(tblAEX[[#This Row],[Datum]],-12),tblAEX[Datum]))-1</f>
        <v>0.23695512662289575</v>
      </c>
      <c r="H3936" t="e">
        <f ca="1">IF(tblAEX[[#This Row],[Close]]=MinClose,tblAEX[[#This Row],[Close]],NA())</f>
        <v>#N/A</v>
      </c>
      <c r="I3936" t="e">
        <f ca="1">IF(tblAEX[[#This Row],[Close]]=MaxClose,tblAEX[[#This Row],[Close]],NA())</f>
        <v>#N/A</v>
      </c>
    </row>
    <row r="3937" spans="1:9" x14ac:dyDescent="0.25">
      <c r="A3937" s="1">
        <v>42150</v>
      </c>
      <c r="B3937">
        <v>500.09</v>
      </c>
      <c r="C3937">
        <v>502.69</v>
      </c>
      <c r="D3937">
        <v>495</v>
      </c>
      <c r="E3937">
        <v>496.35</v>
      </c>
      <c r="F3937" t="e">
        <f>IF(tblAEX[[#This Row],[Datum]]&lt;=INDEX(tblRecessie[Eind],MATCH(tblAEX[[#This Row],[Datum]],tblRecessie[Start])),1,NA())</f>
        <v>#N/A</v>
      </c>
      <c r="G3937" s="3">
        <f>tblAEX[[#This Row],[Close]]/INDEX(tblAEX[Close],MATCH(EDATE(tblAEX[[#This Row],[Datum]],-12),tblAEX[Datum]))-1</f>
        <v>0.21989284309870238</v>
      </c>
      <c r="H3937" t="e">
        <f ca="1">IF(tblAEX[[#This Row],[Close]]=MinClose,tblAEX[[#This Row],[Close]],NA())</f>
        <v>#N/A</v>
      </c>
      <c r="I3937" t="e">
        <f ca="1">IF(tblAEX[[#This Row],[Close]]=MaxClose,tblAEX[[#This Row],[Close]],NA())</f>
        <v>#N/A</v>
      </c>
    </row>
    <row r="3938" spans="1:9" x14ac:dyDescent="0.25">
      <c r="A3938" s="1">
        <v>42151</v>
      </c>
      <c r="B3938">
        <v>496.93</v>
      </c>
      <c r="C3938">
        <v>504.77</v>
      </c>
      <c r="D3938">
        <v>496.68</v>
      </c>
      <c r="E3938">
        <v>503.52</v>
      </c>
      <c r="F3938" t="e">
        <f>IF(tblAEX[[#This Row],[Datum]]&lt;=INDEX(tblRecessie[Eind],MATCH(tblAEX[[#This Row],[Datum]],tblRecessie[Start])),1,NA())</f>
        <v>#N/A</v>
      </c>
      <c r="G3938" s="3">
        <f>tblAEX[[#This Row],[Close]]/INDEX(tblAEX[Close],MATCH(EDATE(tblAEX[[#This Row],[Datum]],-12),tblAEX[Datum]))-1</f>
        <v>0.23772768614340833</v>
      </c>
      <c r="H3938" t="e">
        <f ca="1">IF(tblAEX[[#This Row],[Close]]=MinClose,tblAEX[[#This Row],[Close]],NA())</f>
        <v>#N/A</v>
      </c>
      <c r="I3938" t="e">
        <f ca="1">IF(tblAEX[[#This Row],[Close]]=MaxClose,tblAEX[[#This Row],[Close]],NA())</f>
        <v>#N/A</v>
      </c>
    </row>
    <row r="3939" spans="1:9" x14ac:dyDescent="0.25">
      <c r="A3939" s="1">
        <v>42152</v>
      </c>
      <c r="B3939">
        <v>503.06</v>
      </c>
      <c r="C3939">
        <v>504.8</v>
      </c>
      <c r="D3939">
        <v>499.86</v>
      </c>
      <c r="E3939">
        <v>502.24</v>
      </c>
      <c r="F3939" t="e">
        <f>IF(tblAEX[[#This Row],[Datum]]&lt;=INDEX(tblRecessie[Eind],MATCH(tblAEX[[#This Row],[Datum]],tblRecessie[Start])),1,NA())</f>
        <v>#N/A</v>
      </c>
      <c r="G3939" s="3">
        <f>tblAEX[[#This Row],[Close]]/INDEX(tblAEX[Close],MATCH(EDATE(tblAEX[[#This Row],[Datum]],-12),tblAEX[Datum]))-1</f>
        <v>0.23722717643001423</v>
      </c>
      <c r="H3939" t="e">
        <f ca="1">IF(tblAEX[[#This Row],[Close]]=MinClose,tblAEX[[#This Row],[Close]],NA())</f>
        <v>#N/A</v>
      </c>
      <c r="I3939" t="e">
        <f ca="1">IF(tblAEX[[#This Row],[Close]]=MaxClose,tblAEX[[#This Row],[Close]],NA())</f>
        <v>#N/A</v>
      </c>
    </row>
    <row r="3940" spans="1:9" x14ac:dyDescent="0.25">
      <c r="A3940" s="1">
        <v>42153</v>
      </c>
      <c r="B3940">
        <v>502.5</v>
      </c>
      <c r="C3940">
        <v>503.01</v>
      </c>
      <c r="D3940">
        <v>493.49</v>
      </c>
      <c r="E3940">
        <v>493.56</v>
      </c>
      <c r="F3940" t="e">
        <f>IF(tblAEX[[#This Row],[Datum]]&lt;=INDEX(tblRecessie[Eind],MATCH(tblAEX[[#This Row],[Datum]],tblRecessie[Start])),1,NA())</f>
        <v>#N/A</v>
      </c>
      <c r="G3940" s="3">
        <f>tblAEX[[#This Row],[Close]]/INDEX(tblAEX[Close],MATCH(EDATE(tblAEX[[#This Row],[Datum]],-12),tblAEX[Datum]))-1</f>
        <v>0.21136854506184966</v>
      </c>
      <c r="H3940" t="e">
        <f ca="1">IF(tblAEX[[#This Row],[Close]]=MinClose,tblAEX[[#This Row],[Close]],NA())</f>
        <v>#N/A</v>
      </c>
      <c r="I3940" t="e">
        <f ca="1">IF(tblAEX[[#This Row],[Close]]=MaxClose,tblAEX[[#This Row],[Close]],NA())</f>
        <v>#N/A</v>
      </c>
    </row>
    <row r="3941" spans="1:9" x14ac:dyDescent="0.25">
      <c r="A3941" s="1">
        <v>42156</v>
      </c>
      <c r="B3941">
        <v>496.88</v>
      </c>
      <c r="C3941">
        <v>498.83</v>
      </c>
      <c r="D3941">
        <v>491.36</v>
      </c>
      <c r="E3941">
        <v>492.25</v>
      </c>
      <c r="F3941" t="e">
        <f>IF(tblAEX[[#This Row],[Datum]]&lt;=INDEX(tblRecessie[Eind],MATCH(tblAEX[[#This Row],[Datum]],tblRecessie[Start])),1,NA())</f>
        <v>#N/A</v>
      </c>
      <c r="G3941" s="3">
        <f>tblAEX[[#This Row],[Close]]/INDEX(tblAEX[Close],MATCH(EDATE(tblAEX[[#This Row],[Datum]],-12),tblAEX[Datum]))-1</f>
        <v>0.20883573586110371</v>
      </c>
      <c r="H3941" t="e">
        <f ca="1">IF(tblAEX[[#This Row],[Close]]=MinClose,tblAEX[[#This Row],[Close]],NA())</f>
        <v>#N/A</v>
      </c>
      <c r="I3941" t="e">
        <f ca="1">IF(tblAEX[[#This Row],[Close]]=MaxClose,tblAEX[[#This Row],[Close]],NA())</f>
        <v>#N/A</v>
      </c>
    </row>
    <row r="3942" spans="1:9" x14ac:dyDescent="0.25">
      <c r="A3942" s="1">
        <v>42157</v>
      </c>
      <c r="B3942">
        <v>493.85</v>
      </c>
      <c r="C3942">
        <v>493.85</v>
      </c>
      <c r="D3942">
        <v>485.59</v>
      </c>
      <c r="E3942">
        <v>486.5</v>
      </c>
      <c r="F3942" t="e">
        <f>IF(tblAEX[[#This Row],[Datum]]&lt;=INDEX(tblRecessie[Eind],MATCH(tblAEX[[#This Row],[Datum]],tblRecessie[Start])),1,NA())</f>
        <v>#N/A</v>
      </c>
      <c r="G3942" s="3">
        <f>tblAEX[[#This Row],[Close]]/INDEX(tblAEX[Close],MATCH(EDATE(tblAEX[[#This Row],[Datum]],-12),tblAEX[Datum]))-1</f>
        <v>0.19015583335371966</v>
      </c>
      <c r="H3942" t="e">
        <f ca="1">IF(tblAEX[[#This Row],[Close]]=MinClose,tblAEX[[#This Row],[Close]],NA())</f>
        <v>#N/A</v>
      </c>
      <c r="I3942" t="e">
        <f ca="1">IF(tblAEX[[#This Row],[Close]]=MaxClose,tblAEX[[#This Row],[Close]],NA())</f>
        <v>#N/A</v>
      </c>
    </row>
    <row r="3943" spans="1:9" x14ac:dyDescent="0.25">
      <c r="A3943" s="1">
        <v>42158</v>
      </c>
      <c r="B3943">
        <v>487.27</v>
      </c>
      <c r="C3943">
        <v>492.77</v>
      </c>
      <c r="D3943">
        <v>485.44</v>
      </c>
      <c r="E3943">
        <v>487.74</v>
      </c>
      <c r="F3943" t="e">
        <f>IF(tblAEX[[#This Row],[Datum]]&lt;=INDEX(tblRecessie[Eind],MATCH(tblAEX[[#This Row],[Datum]],tblRecessie[Start])),1,NA())</f>
        <v>#N/A</v>
      </c>
      <c r="G3943" s="3">
        <f>tblAEX[[#This Row],[Close]]/INDEX(tblAEX[Close],MATCH(EDATE(tblAEX[[#This Row],[Datum]],-12),tblAEX[Datum]))-1</f>
        <v>0.19365654291378087</v>
      </c>
      <c r="H3943" t="e">
        <f ca="1">IF(tblAEX[[#This Row],[Close]]=MinClose,tblAEX[[#This Row],[Close]],NA())</f>
        <v>#N/A</v>
      </c>
      <c r="I3943" t="e">
        <f ca="1">IF(tblAEX[[#This Row],[Close]]=MaxClose,tblAEX[[#This Row],[Close]],NA())</f>
        <v>#N/A</v>
      </c>
    </row>
    <row r="3944" spans="1:9" x14ac:dyDescent="0.25">
      <c r="A3944" s="1">
        <v>42159</v>
      </c>
      <c r="B3944">
        <v>485.83</v>
      </c>
      <c r="C3944">
        <v>489.4</v>
      </c>
      <c r="D3944">
        <v>478.4</v>
      </c>
      <c r="E3944">
        <v>485.29</v>
      </c>
      <c r="F3944" t="e">
        <f>IF(tblAEX[[#This Row],[Datum]]&lt;=INDEX(tblRecessie[Eind],MATCH(tblAEX[[#This Row],[Datum]],tblRecessie[Start])),1,NA())</f>
        <v>#N/A</v>
      </c>
      <c r="G3944" s="3">
        <f>tblAEX[[#This Row],[Close]]/INDEX(tblAEX[Close],MATCH(EDATE(tblAEX[[#This Row],[Datum]],-12),tblAEX[Datum]))-1</f>
        <v>0.18923223956674118</v>
      </c>
      <c r="H3944" t="e">
        <f ca="1">IF(tblAEX[[#This Row],[Close]]=MinClose,tblAEX[[#This Row],[Close]],NA())</f>
        <v>#N/A</v>
      </c>
      <c r="I3944" t="e">
        <f ca="1">IF(tblAEX[[#This Row],[Close]]=MaxClose,tblAEX[[#This Row],[Close]],NA())</f>
        <v>#N/A</v>
      </c>
    </row>
    <row r="3945" spans="1:9" x14ac:dyDescent="0.25">
      <c r="A3945" s="1">
        <v>42160</v>
      </c>
      <c r="B3945">
        <v>481.74</v>
      </c>
      <c r="C3945">
        <v>483.03</v>
      </c>
      <c r="D3945">
        <v>477.14</v>
      </c>
      <c r="E3945">
        <v>479.38</v>
      </c>
      <c r="F3945" t="e">
        <f>IF(tblAEX[[#This Row],[Datum]]&lt;=INDEX(tblRecessie[Eind],MATCH(tblAEX[[#This Row],[Datum]],tblRecessie[Start])),1,NA())</f>
        <v>#N/A</v>
      </c>
      <c r="G3945" s="3">
        <f>tblAEX[[#This Row],[Close]]/INDEX(tblAEX[Close],MATCH(EDATE(tblAEX[[#This Row],[Datum]],-12),tblAEX[Datum]))-1</f>
        <v>0.16645983891768257</v>
      </c>
      <c r="H3945" t="e">
        <f ca="1">IF(tblAEX[[#This Row],[Close]]=MinClose,tblAEX[[#This Row],[Close]],NA())</f>
        <v>#N/A</v>
      </c>
      <c r="I3945" t="e">
        <f ca="1">IF(tblAEX[[#This Row],[Close]]=MaxClose,tblAEX[[#This Row],[Close]],NA())</f>
        <v>#N/A</v>
      </c>
    </row>
    <row r="3946" spans="1:9" x14ac:dyDescent="0.25">
      <c r="A3946" s="1">
        <v>42163</v>
      </c>
      <c r="B3946">
        <v>479.42</v>
      </c>
      <c r="C3946">
        <v>479.43</v>
      </c>
      <c r="D3946">
        <v>474.82</v>
      </c>
      <c r="E3946">
        <v>475.13</v>
      </c>
      <c r="F3946" t="e">
        <f>IF(tblAEX[[#This Row],[Datum]]&lt;=INDEX(tblRecessie[Eind],MATCH(tblAEX[[#This Row],[Datum]],tblRecessie[Start])),1,NA())</f>
        <v>#N/A</v>
      </c>
      <c r="G3946" s="3">
        <f>tblAEX[[#This Row],[Close]]/INDEX(tblAEX[Close],MATCH(EDATE(tblAEX[[#This Row],[Datum]],-12),tblAEX[Datum]))-1</f>
        <v>0.14971204568552476</v>
      </c>
      <c r="H3946" t="e">
        <f ca="1">IF(tblAEX[[#This Row],[Close]]=MinClose,tblAEX[[#This Row],[Close]],NA())</f>
        <v>#N/A</v>
      </c>
      <c r="I3946" t="e">
        <f ca="1">IF(tblAEX[[#This Row],[Close]]=MaxClose,tblAEX[[#This Row],[Close]],NA())</f>
        <v>#N/A</v>
      </c>
    </row>
    <row r="3947" spans="1:9" x14ac:dyDescent="0.25">
      <c r="A3947" s="1">
        <v>42164</v>
      </c>
      <c r="B3947">
        <v>473.56</v>
      </c>
      <c r="C3947">
        <v>475.1</v>
      </c>
      <c r="D3947">
        <v>468.59</v>
      </c>
      <c r="E3947">
        <v>474.7</v>
      </c>
      <c r="F3947" t="e">
        <f>IF(tblAEX[[#This Row],[Datum]]&lt;=INDEX(tblRecessie[Eind],MATCH(tblAEX[[#This Row],[Datum]],tblRecessie[Start])),1,NA())</f>
        <v>#N/A</v>
      </c>
      <c r="G3947" s="3">
        <f>tblAEX[[#This Row],[Close]]/INDEX(tblAEX[Close],MATCH(EDATE(tblAEX[[#This Row],[Datum]],-12),tblAEX[Datum]))-1</f>
        <v>0.14258893756318303</v>
      </c>
      <c r="H3947" t="e">
        <f ca="1">IF(tblAEX[[#This Row],[Close]]=MinClose,tblAEX[[#This Row],[Close]],NA())</f>
        <v>#N/A</v>
      </c>
      <c r="I3947" t="e">
        <f ca="1">IF(tblAEX[[#This Row],[Close]]=MaxClose,tblAEX[[#This Row],[Close]],NA())</f>
        <v>#N/A</v>
      </c>
    </row>
    <row r="3948" spans="1:9" x14ac:dyDescent="0.25">
      <c r="A3948" s="1">
        <v>42165</v>
      </c>
      <c r="B3948">
        <v>473.9</v>
      </c>
      <c r="C3948">
        <v>483.12</v>
      </c>
      <c r="D3948">
        <v>471.87</v>
      </c>
      <c r="E3948">
        <v>481.45</v>
      </c>
      <c r="F3948" t="e">
        <f>IF(tblAEX[[#This Row],[Datum]]&lt;=INDEX(tblRecessie[Eind],MATCH(tblAEX[[#This Row],[Datum]],tblRecessie[Start])),1,NA())</f>
        <v>#N/A</v>
      </c>
      <c r="G3948" s="3">
        <f>tblAEX[[#This Row],[Close]]/INDEX(tblAEX[Close],MATCH(EDATE(tblAEX[[#This Row],[Datum]],-12),tblAEX[Datum]))-1</f>
        <v>0.15772134853075537</v>
      </c>
      <c r="H3948" t="e">
        <f ca="1">IF(tblAEX[[#This Row],[Close]]=MinClose,tblAEX[[#This Row],[Close]],NA())</f>
        <v>#N/A</v>
      </c>
      <c r="I3948" t="e">
        <f ca="1">IF(tblAEX[[#This Row],[Close]]=MaxClose,tblAEX[[#This Row],[Close]],NA())</f>
        <v>#N/A</v>
      </c>
    </row>
    <row r="3949" spans="1:9" x14ac:dyDescent="0.25">
      <c r="A3949" s="1">
        <v>42166</v>
      </c>
      <c r="B3949">
        <v>480.47</v>
      </c>
      <c r="C3949">
        <v>489.32</v>
      </c>
      <c r="D3949">
        <v>479.6</v>
      </c>
      <c r="E3949">
        <v>484.88</v>
      </c>
      <c r="F3949" t="e">
        <f>IF(tblAEX[[#This Row],[Datum]]&lt;=INDEX(tblRecessie[Eind],MATCH(tblAEX[[#This Row],[Datum]],tblRecessie[Start])),1,NA())</f>
        <v>#N/A</v>
      </c>
      <c r="G3949" s="3">
        <f>tblAEX[[#This Row],[Close]]/INDEX(tblAEX[Close],MATCH(EDATE(tblAEX[[#This Row],[Datum]],-12),tblAEX[Datum]))-1</f>
        <v>0.16993605983833993</v>
      </c>
      <c r="H3949" t="e">
        <f ca="1">IF(tblAEX[[#This Row],[Close]]=MinClose,tblAEX[[#This Row],[Close]],NA())</f>
        <v>#N/A</v>
      </c>
      <c r="I3949" t="e">
        <f ca="1">IF(tblAEX[[#This Row],[Close]]=MaxClose,tblAEX[[#This Row],[Close]],NA())</f>
        <v>#N/A</v>
      </c>
    </row>
    <row r="3950" spans="1:9" x14ac:dyDescent="0.25">
      <c r="A3950" s="1">
        <v>42167</v>
      </c>
      <c r="B3950">
        <v>483.18</v>
      </c>
      <c r="C3950">
        <v>483.74</v>
      </c>
      <c r="D3950">
        <v>474.01</v>
      </c>
      <c r="E3950">
        <v>477.76</v>
      </c>
      <c r="F3950" t="e">
        <f>IF(tblAEX[[#This Row],[Datum]]&lt;=INDEX(tblRecessie[Eind],MATCH(tblAEX[[#This Row],[Datum]],tblRecessie[Start])),1,NA())</f>
        <v>#N/A</v>
      </c>
      <c r="G3950" s="3">
        <f>tblAEX[[#This Row],[Close]]/INDEX(tblAEX[Close],MATCH(EDATE(tblAEX[[#This Row],[Datum]],-12),tblAEX[Datum]))-1</f>
        <v>0.15195061966533241</v>
      </c>
      <c r="H3950" t="e">
        <f ca="1">IF(tblAEX[[#This Row],[Close]]=MinClose,tblAEX[[#This Row],[Close]],NA())</f>
        <v>#N/A</v>
      </c>
      <c r="I3950" t="e">
        <f ca="1">IF(tblAEX[[#This Row],[Close]]=MaxClose,tblAEX[[#This Row],[Close]],NA())</f>
        <v>#N/A</v>
      </c>
    </row>
    <row r="3951" spans="1:9" x14ac:dyDescent="0.25">
      <c r="A3951" s="1">
        <v>42170</v>
      </c>
      <c r="B3951">
        <v>472.94</v>
      </c>
      <c r="C3951">
        <v>475.29</v>
      </c>
      <c r="D3951">
        <v>470.91</v>
      </c>
      <c r="E3951">
        <v>472.89</v>
      </c>
      <c r="F3951" t="e">
        <f>IF(tblAEX[[#This Row],[Datum]]&lt;=INDEX(tblRecessie[Eind],MATCH(tblAEX[[#This Row],[Datum]],tblRecessie[Start])),1,NA())</f>
        <v>#N/A</v>
      </c>
      <c r="G3951" s="3">
        <f>tblAEX[[#This Row],[Close]]/INDEX(tblAEX[Close],MATCH(EDATE(tblAEX[[#This Row],[Datum]],-12),tblAEX[Datum]))-1</f>
        <v>0.1421084410095399</v>
      </c>
      <c r="H3951" t="e">
        <f ca="1">IF(tblAEX[[#This Row],[Close]]=MinClose,tblAEX[[#This Row],[Close]],NA())</f>
        <v>#N/A</v>
      </c>
      <c r="I3951" t="e">
        <f ca="1">IF(tblAEX[[#This Row],[Close]]=MaxClose,tblAEX[[#This Row],[Close]],NA())</f>
        <v>#N/A</v>
      </c>
    </row>
    <row r="3952" spans="1:9" x14ac:dyDescent="0.25">
      <c r="A3952" s="1">
        <v>42171</v>
      </c>
      <c r="B3952">
        <v>469.4</v>
      </c>
      <c r="C3952">
        <v>476.73</v>
      </c>
      <c r="D3952">
        <v>466.7</v>
      </c>
      <c r="E3952">
        <v>475.17</v>
      </c>
      <c r="F3952" t="e">
        <f>IF(tblAEX[[#This Row],[Datum]]&lt;=INDEX(tblRecessie[Eind],MATCH(tblAEX[[#This Row],[Datum]],tblRecessie[Start])),1,NA())</f>
        <v>#N/A</v>
      </c>
      <c r="G3952" s="3">
        <f>tblAEX[[#This Row],[Close]]/INDEX(tblAEX[Close],MATCH(EDATE(tblAEX[[#This Row],[Datum]],-12),tblAEX[Datum]))-1</f>
        <v>0.1518155815193678</v>
      </c>
      <c r="H3952" t="e">
        <f ca="1">IF(tblAEX[[#This Row],[Close]]=MinClose,tblAEX[[#This Row],[Close]],NA())</f>
        <v>#N/A</v>
      </c>
      <c r="I3952" t="e">
        <f ca="1">IF(tblAEX[[#This Row],[Close]]=MaxClose,tblAEX[[#This Row],[Close]],NA())</f>
        <v>#N/A</v>
      </c>
    </row>
    <row r="3953" spans="1:9" x14ac:dyDescent="0.25">
      <c r="A3953" s="1">
        <v>42172</v>
      </c>
      <c r="B3953">
        <v>476.65</v>
      </c>
      <c r="C3953">
        <v>477.4</v>
      </c>
      <c r="D3953">
        <v>470.12</v>
      </c>
      <c r="E3953">
        <v>471.56</v>
      </c>
      <c r="F3953" t="e">
        <f>IF(tblAEX[[#This Row],[Datum]]&lt;=INDEX(tblRecessie[Eind],MATCH(tblAEX[[#This Row],[Datum]],tblRecessie[Start])),1,NA())</f>
        <v>#N/A</v>
      </c>
      <c r="G3953" s="3">
        <f>tblAEX[[#This Row],[Close]]/INDEX(tblAEX[Close],MATCH(EDATE(tblAEX[[#This Row],[Datum]],-12),tblAEX[Datum]))-1</f>
        <v>0.13744030102754601</v>
      </c>
      <c r="H3953" t="e">
        <f ca="1">IF(tblAEX[[#This Row],[Close]]=MinClose,tblAEX[[#This Row],[Close]],NA())</f>
        <v>#N/A</v>
      </c>
      <c r="I3953" t="e">
        <f ca="1">IF(tblAEX[[#This Row],[Close]]=MaxClose,tblAEX[[#This Row],[Close]],NA())</f>
        <v>#N/A</v>
      </c>
    </row>
    <row r="3954" spans="1:9" x14ac:dyDescent="0.25">
      <c r="A3954" s="1">
        <v>42173</v>
      </c>
      <c r="B3954">
        <v>469.59</v>
      </c>
      <c r="C3954">
        <v>472.99</v>
      </c>
      <c r="D3954">
        <v>464.6</v>
      </c>
      <c r="E3954">
        <v>472.97</v>
      </c>
      <c r="F3954" t="e">
        <f>IF(tblAEX[[#This Row],[Datum]]&lt;=INDEX(tblRecessie[Eind],MATCH(tblAEX[[#This Row],[Datum]],tblRecessie[Start])),1,NA())</f>
        <v>#N/A</v>
      </c>
      <c r="G3954" s="3">
        <f>tblAEX[[#This Row],[Close]]/INDEX(tblAEX[Close],MATCH(EDATE(tblAEX[[#This Row],[Datum]],-12),tblAEX[Datum]))-1</f>
        <v>0.13837007798209311</v>
      </c>
      <c r="H3954" t="e">
        <f ca="1">IF(tblAEX[[#This Row],[Close]]=MinClose,tblAEX[[#This Row],[Close]],NA())</f>
        <v>#N/A</v>
      </c>
      <c r="I3954" t="e">
        <f ca="1">IF(tblAEX[[#This Row],[Close]]=MaxClose,tblAEX[[#This Row],[Close]],NA())</f>
        <v>#N/A</v>
      </c>
    </row>
    <row r="3955" spans="1:9" x14ac:dyDescent="0.25">
      <c r="A3955" s="1">
        <v>42174</v>
      </c>
      <c r="B3955">
        <v>472.79</v>
      </c>
      <c r="C3955">
        <v>479.76</v>
      </c>
      <c r="D3955">
        <v>472.44</v>
      </c>
      <c r="E3955">
        <v>475.43</v>
      </c>
      <c r="F3955" t="e">
        <f>IF(tblAEX[[#This Row],[Datum]]&lt;=INDEX(tblRecessie[Eind],MATCH(tblAEX[[#This Row],[Datum]],tblRecessie[Start])),1,NA())</f>
        <v>#N/A</v>
      </c>
      <c r="G3955" s="3">
        <f>tblAEX[[#This Row],[Close]]/INDEX(tblAEX[Close],MATCH(EDATE(tblAEX[[#This Row],[Datum]],-12),tblAEX[Datum]))-1</f>
        <v>0.1374467677879323</v>
      </c>
      <c r="H3955" t="e">
        <f ca="1">IF(tblAEX[[#This Row],[Close]]=MinClose,tblAEX[[#This Row],[Close]],NA())</f>
        <v>#N/A</v>
      </c>
      <c r="I3955" t="e">
        <f ca="1">IF(tblAEX[[#This Row],[Close]]=MaxClose,tblAEX[[#This Row],[Close]],NA())</f>
        <v>#N/A</v>
      </c>
    </row>
    <row r="3956" spans="1:9" x14ac:dyDescent="0.25">
      <c r="A3956" s="1">
        <v>42177</v>
      </c>
      <c r="B3956">
        <v>485.17</v>
      </c>
      <c r="C3956">
        <v>490.15</v>
      </c>
      <c r="D3956">
        <v>484.35</v>
      </c>
      <c r="E3956">
        <v>489.72</v>
      </c>
      <c r="F3956" t="e">
        <f>IF(tblAEX[[#This Row],[Datum]]&lt;=INDEX(tblRecessie[Eind],MATCH(tblAEX[[#This Row],[Datum]],tblRecessie[Start])),1,NA())</f>
        <v>#N/A</v>
      </c>
      <c r="G3956" s="3">
        <f>tblAEX[[#This Row],[Close]]/INDEX(tblAEX[Close],MATCH(EDATE(tblAEX[[#This Row],[Datum]],-12),tblAEX[Datum]))-1</f>
        <v>0.17185929648241216</v>
      </c>
      <c r="H3956" t="e">
        <f ca="1">IF(tblAEX[[#This Row],[Close]]=MinClose,tblAEX[[#This Row],[Close]],NA())</f>
        <v>#N/A</v>
      </c>
      <c r="I3956" t="e">
        <f ca="1">IF(tblAEX[[#This Row],[Close]]=MaxClose,tblAEX[[#This Row],[Close]],NA())</f>
        <v>#N/A</v>
      </c>
    </row>
    <row r="3957" spans="1:9" x14ac:dyDescent="0.25">
      <c r="A3957" s="1">
        <v>42178</v>
      </c>
      <c r="B3957">
        <v>494.28</v>
      </c>
      <c r="C3957">
        <v>497.17</v>
      </c>
      <c r="D3957">
        <v>492.52</v>
      </c>
      <c r="E3957">
        <v>494.45</v>
      </c>
      <c r="F3957" t="e">
        <f>IF(tblAEX[[#This Row],[Datum]]&lt;=INDEX(tblRecessie[Eind],MATCH(tblAEX[[#This Row],[Datum]],tblRecessie[Start])),1,NA())</f>
        <v>#N/A</v>
      </c>
      <c r="G3957" s="3">
        <f>tblAEX[[#This Row],[Close]]/INDEX(tblAEX[Close],MATCH(EDATE(tblAEX[[#This Row],[Datum]],-12),tblAEX[Datum]))-1</f>
        <v>0.18975432517625546</v>
      </c>
      <c r="H3957" t="e">
        <f ca="1">IF(tblAEX[[#This Row],[Close]]=MinClose,tblAEX[[#This Row],[Close]],NA())</f>
        <v>#N/A</v>
      </c>
      <c r="I3957" t="e">
        <f ca="1">IF(tblAEX[[#This Row],[Close]]=MaxClose,tblAEX[[#This Row],[Close]],NA())</f>
        <v>#N/A</v>
      </c>
    </row>
    <row r="3958" spans="1:9" x14ac:dyDescent="0.25">
      <c r="A3958" s="1">
        <v>42179</v>
      </c>
      <c r="B3958">
        <v>494.76</v>
      </c>
      <c r="C3958">
        <v>495.94</v>
      </c>
      <c r="D3958">
        <v>490.77</v>
      </c>
      <c r="E3958">
        <v>492.62</v>
      </c>
      <c r="F3958" t="e">
        <f>IF(tblAEX[[#This Row],[Datum]]&lt;=INDEX(tblRecessie[Eind],MATCH(tblAEX[[#This Row],[Datum]],tblRecessie[Start])),1,NA())</f>
        <v>#N/A</v>
      </c>
      <c r="G3958" s="3">
        <f>tblAEX[[#This Row],[Close]]/INDEX(tblAEX[Close],MATCH(EDATE(tblAEX[[#This Row],[Datum]],-12),tblAEX[Datum]))-1</f>
        <v>0.18480927413536019</v>
      </c>
      <c r="H3958" t="e">
        <f ca="1">IF(tblAEX[[#This Row],[Close]]=MinClose,tblAEX[[#This Row],[Close]],NA())</f>
        <v>#N/A</v>
      </c>
      <c r="I3958" t="e">
        <f ca="1">IF(tblAEX[[#This Row],[Close]]=MaxClose,tblAEX[[#This Row],[Close]],NA())</f>
        <v>#N/A</v>
      </c>
    </row>
    <row r="3959" spans="1:9" x14ac:dyDescent="0.25">
      <c r="A3959" s="1">
        <v>42180</v>
      </c>
      <c r="B3959">
        <v>488.91</v>
      </c>
      <c r="C3959">
        <v>497.29</v>
      </c>
      <c r="D3959">
        <v>488.77</v>
      </c>
      <c r="E3959">
        <v>492.39</v>
      </c>
      <c r="F3959" t="e">
        <f>IF(tblAEX[[#This Row],[Datum]]&lt;=INDEX(tblRecessie[Eind],MATCH(tblAEX[[#This Row],[Datum]],tblRecessie[Start])),1,NA())</f>
        <v>#N/A</v>
      </c>
      <c r="G3959" s="3">
        <f>tblAEX[[#This Row],[Close]]/INDEX(tblAEX[Close],MATCH(EDATE(tblAEX[[#This Row],[Datum]],-12),tblAEX[Datum]))-1</f>
        <v>0.19532444832859941</v>
      </c>
      <c r="H3959" t="e">
        <f ca="1">IF(tblAEX[[#This Row],[Close]]=MinClose,tblAEX[[#This Row],[Close]],NA())</f>
        <v>#N/A</v>
      </c>
      <c r="I3959" t="e">
        <f ca="1">IF(tblAEX[[#This Row],[Close]]=MaxClose,tblAEX[[#This Row],[Close]],NA())</f>
        <v>#N/A</v>
      </c>
    </row>
    <row r="3960" spans="1:9" x14ac:dyDescent="0.25">
      <c r="A3960" s="1">
        <v>42181</v>
      </c>
      <c r="B3960">
        <v>490.13</v>
      </c>
      <c r="C3960">
        <v>496.78</v>
      </c>
      <c r="D3960">
        <v>488.27</v>
      </c>
      <c r="E3960">
        <v>494.47</v>
      </c>
      <c r="F3960" t="e">
        <f>IF(tblAEX[[#This Row],[Datum]]&lt;=INDEX(tblRecessie[Eind],MATCH(tblAEX[[#This Row],[Datum]],tblRecessie[Start])),1,NA())</f>
        <v>#N/A</v>
      </c>
      <c r="G3960" s="3">
        <f>tblAEX[[#This Row],[Close]]/INDEX(tblAEX[Close],MATCH(EDATE(tblAEX[[#This Row],[Datum]],-12),tblAEX[Datum]))-1</f>
        <v>0.20364645456537089</v>
      </c>
      <c r="H3960" t="e">
        <f ca="1">IF(tblAEX[[#This Row],[Close]]=MinClose,tblAEX[[#This Row],[Close]],NA())</f>
        <v>#N/A</v>
      </c>
      <c r="I3960" t="e">
        <f ca="1">IF(tblAEX[[#This Row],[Close]]=MaxClose,tblAEX[[#This Row],[Close]],NA())</f>
        <v>#N/A</v>
      </c>
    </row>
    <row r="3961" spans="1:9" x14ac:dyDescent="0.25">
      <c r="A3961" s="1">
        <v>42184</v>
      </c>
      <c r="B3961">
        <v>474.5</v>
      </c>
      <c r="C3961">
        <v>483.51</v>
      </c>
      <c r="D3961">
        <v>473.53</v>
      </c>
      <c r="E3961">
        <v>477.15</v>
      </c>
      <c r="F3961" t="e">
        <f>IF(tblAEX[[#This Row],[Datum]]&lt;=INDEX(tblRecessie[Eind],MATCH(tblAEX[[#This Row],[Datum]],tblRecessie[Start])),1,NA())</f>
        <v>#N/A</v>
      </c>
      <c r="G3961" s="3">
        <f>tblAEX[[#This Row],[Close]]/INDEX(tblAEX[Close],MATCH(EDATE(tblAEX[[#This Row],[Datum]],-12),tblAEX[Datum]))-1</f>
        <v>0.16134449690892261</v>
      </c>
      <c r="H3961" t="e">
        <f ca="1">IF(tblAEX[[#This Row],[Close]]=MinClose,tblAEX[[#This Row],[Close]],NA())</f>
        <v>#N/A</v>
      </c>
      <c r="I3961" t="e">
        <f ca="1">IF(tblAEX[[#This Row],[Close]]=MaxClose,tblAEX[[#This Row],[Close]],NA())</f>
        <v>#N/A</v>
      </c>
    </row>
    <row r="3962" spans="1:9" x14ac:dyDescent="0.25">
      <c r="A3962" s="1">
        <v>42185</v>
      </c>
      <c r="B3962">
        <v>475.55</v>
      </c>
      <c r="C3962">
        <v>480.11</v>
      </c>
      <c r="D3962">
        <v>471.32</v>
      </c>
      <c r="E3962">
        <v>472.58</v>
      </c>
      <c r="F3962" t="e">
        <f>IF(tblAEX[[#This Row],[Datum]]&lt;=INDEX(tblRecessie[Eind],MATCH(tblAEX[[#This Row],[Datum]],tblRecessie[Start])),1,NA())</f>
        <v>#N/A</v>
      </c>
      <c r="G3962" s="3">
        <f>tblAEX[[#This Row],[Close]]/INDEX(tblAEX[Close],MATCH(EDATE(tblAEX[[#This Row],[Datum]],-12),tblAEX[Datum]))-1</f>
        <v>0.14384606075275319</v>
      </c>
      <c r="H3962" t="e">
        <f ca="1">IF(tblAEX[[#This Row],[Close]]=MinClose,tblAEX[[#This Row],[Close]],NA())</f>
        <v>#N/A</v>
      </c>
      <c r="I3962" t="e">
        <f ca="1">IF(tblAEX[[#This Row],[Close]]=MaxClose,tblAEX[[#This Row],[Close]],NA())</f>
        <v>#N/A</v>
      </c>
    </row>
    <row r="3963" spans="1:9" x14ac:dyDescent="0.25">
      <c r="A3963" s="1">
        <v>42186</v>
      </c>
      <c r="B3963">
        <v>477.84</v>
      </c>
      <c r="C3963">
        <v>486.33</v>
      </c>
      <c r="D3963">
        <v>474.21</v>
      </c>
      <c r="E3963">
        <v>482.83</v>
      </c>
      <c r="F3963" t="e">
        <f>IF(tblAEX[[#This Row],[Datum]]&lt;=INDEX(tblRecessie[Eind],MATCH(tblAEX[[#This Row],[Datum]],tblRecessie[Start])),1,NA())</f>
        <v>#N/A</v>
      </c>
      <c r="G3963" s="3">
        <f>tblAEX[[#This Row],[Close]]/INDEX(tblAEX[Close],MATCH(EDATE(tblAEX[[#This Row],[Datum]],-12),tblAEX[Datum]))-1</f>
        <v>0.16210166554346772</v>
      </c>
      <c r="H3963" t="e">
        <f ca="1">IF(tblAEX[[#This Row],[Close]]=MinClose,tblAEX[[#This Row],[Close]],NA())</f>
        <v>#N/A</v>
      </c>
      <c r="I3963" t="e">
        <f ca="1">IF(tblAEX[[#This Row],[Close]]=MaxClose,tblAEX[[#This Row],[Close]],NA())</f>
        <v>#N/A</v>
      </c>
    </row>
    <row r="3964" spans="1:9" x14ac:dyDescent="0.25">
      <c r="A3964" s="1">
        <v>42187</v>
      </c>
      <c r="B3964">
        <v>482.49</v>
      </c>
      <c r="C3964">
        <v>483.38</v>
      </c>
      <c r="D3964">
        <v>476.75</v>
      </c>
      <c r="E3964">
        <v>476.96</v>
      </c>
      <c r="F3964" t="e">
        <f>IF(tblAEX[[#This Row],[Datum]]&lt;=INDEX(tblRecessie[Eind],MATCH(tblAEX[[#This Row],[Datum]],tblRecessie[Start])),1,NA())</f>
        <v>#N/A</v>
      </c>
      <c r="G3964" s="3">
        <f>tblAEX[[#This Row],[Close]]/INDEX(tblAEX[Close],MATCH(EDATE(tblAEX[[#This Row],[Datum]],-12),tblAEX[Datum]))-1</f>
        <v>0.14695202597090296</v>
      </c>
      <c r="H3964" t="e">
        <f ca="1">IF(tblAEX[[#This Row],[Close]]=MinClose,tblAEX[[#This Row],[Close]],NA())</f>
        <v>#N/A</v>
      </c>
      <c r="I3964" t="e">
        <f ca="1">IF(tblAEX[[#This Row],[Close]]=MaxClose,tblAEX[[#This Row],[Close]],NA())</f>
        <v>#N/A</v>
      </c>
    </row>
    <row r="3965" spans="1:9" x14ac:dyDescent="0.25">
      <c r="A3965" s="1">
        <v>42188</v>
      </c>
      <c r="B3965">
        <v>476.96</v>
      </c>
      <c r="C3965">
        <v>478.06</v>
      </c>
      <c r="D3965">
        <v>471.82</v>
      </c>
      <c r="E3965">
        <v>474.14</v>
      </c>
      <c r="F3965" t="e">
        <f>IF(tblAEX[[#This Row],[Datum]]&lt;=INDEX(tblRecessie[Eind],MATCH(tblAEX[[#This Row],[Datum]],tblRecessie[Start])),1,NA())</f>
        <v>#N/A</v>
      </c>
      <c r="G3965" s="3">
        <f>tblAEX[[#This Row],[Close]]/INDEX(tblAEX[Close],MATCH(EDATE(tblAEX[[#This Row],[Datum]],-12),tblAEX[Datum]))-1</f>
        <v>0.13016947536528978</v>
      </c>
      <c r="H3965" t="e">
        <f ca="1">IF(tblAEX[[#This Row],[Close]]=MinClose,tblAEX[[#This Row],[Close]],NA())</f>
        <v>#N/A</v>
      </c>
      <c r="I3965" t="e">
        <f ca="1">IF(tblAEX[[#This Row],[Close]]=MaxClose,tblAEX[[#This Row],[Close]],NA())</f>
        <v>#N/A</v>
      </c>
    </row>
    <row r="3966" spans="1:9" x14ac:dyDescent="0.25">
      <c r="A3966" s="1">
        <v>42191</v>
      </c>
      <c r="B3966">
        <v>465.18</v>
      </c>
      <c r="C3966">
        <v>471.72</v>
      </c>
      <c r="D3966">
        <v>463.9</v>
      </c>
      <c r="E3966">
        <v>467.25</v>
      </c>
      <c r="F3966" t="e">
        <f>IF(tblAEX[[#This Row],[Datum]]&lt;=INDEX(tblRecessie[Eind],MATCH(tblAEX[[#This Row],[Datum]],tblRecessie[Start])),1,NA())</f>
        <v>#N/A</v>
      </c>
      <c r="G3966" s="3">
        <f>tblAEX[[#This Row],[Close]]/INDEX(tblAEX[Close],MATCH(EDATE(tblAEX[[#This Row],[Datum]],-12),tblAEX[Datum]))-1</f>
        <v>0.11595414377836155</v>
      </c>
      <c r="H3966" t="e">
        <f ca="1">IF(tblAEX[[#This Row],[Close]]=MinClose,tblAEX[[#This Row],[Close]],NA())</f>
        <v>#N/A</v>
      </c>
      <c r="I3966" t="e">
        <f ca="1">IF(tblAEX[[#This Row],[Close]]=MaxClose,tblAEX[[#This Row],[Close]],NA())</f>
        <v>#N/A</v>
      </c>
    </row>
    <row r="3967" spans="1:9" x14ac:dyDescent="0.25">
      <c r="A3967" s="1">
        <v>42192</v>
      </c>
      <c r="B3967">
        <v>468.37</v>
      </c>
      <c r="C3967">
        <v>468.37</v>
      </c>
      <c r="D3967">
        <v>456.32</v>
      </c>
      <c r="E3967">
        <v>456.64</v>
      </c>
      <c r="F3967" t="e">
        <f>IF(tblAEX[[#This Row],[Datum]]&lt;=INDEX(tblRecessie[Eind],MATCH(tblAEX[[#This Row],[Datum]],tblRecessie[Start])),1,NA())</f>
        <v>#N/A</v>
      </c>
      <c r="G3967" s="3">
        <f>tblAEX[[#This Row],[Close]]/INDEX(tblAEX[Close],MATCH(EDATE(tblAEX[[#This Row],[Datum]],-12),tblAEX[Datum]))-1</f>
        <v>0.10267555297981268</v>
      </c>
      <c r="H3967" t="e">
        <f ca="1">IF(tblAEX[[#This Row],[Close]]=MinClose,tblAEX[[#This Row],[Close]],NA())</f>
        <v>#N/A</v>
      </c>
      <c r="I3967" t="e">
        <f ca="1">IF(tblAEX[[#This Row],[Close]]=MaxClose,tblAEX[[#This Row],[Close]],NA())</f>
        <v>#N/A</v>
      </c>
    </row>
    <row r="3968" spans="1:9" x14ac:dyDescent="0.25">
      <c r="A3968" s="1">
        <v>42193</v>
      </c>
      <c r="B3968">
        <v>457.78</v>
      </c>
      <c r="C3968">
        <v>461.88</v>
      </c>
      <c r="D3968">
        <v>454.86</v>
      </c>
      <c r="E3968">
        <v>459.04</v>
      </c>
      <c r="F3968" t="e">
        <f>IF(tblAEX[[#This Row],[Datum]]&lt;=INDEX(tblRecessie[Eind],MATCH(tblAEX[[#This Row],[Datum]],tblRecessie[Start])),1,NA())</f>
        <v>#N/A</v>
      </c>
      <c r="G3968" s="3">
        <f>tblAEX[[#This Row],[Close]]/INDEX(tblAEX[Close],MATCH(EDATE(tblAEX[[#This Row],[Datum]],-12),tblAEX[Datum]))-1</f>
        <v>0.12026552128074974</v>
      </c>
      <c r="H3968" t="e">
        <f ca="1">IF(tblAEX[[#This Row],[Close]]=MinClose,tblAEX[[#This Row],[Close]],NA())</f>
        <v>#N/A</v>
      </c>
      <c r="I3968" t="e">
        <f ca="1">IF(tblAEX[[#This Row],[Close]]=MaxClose,tblAEX[[#This Row],[Close]],NA())</f>
        <v>#N/A</v>
      </c>
    </row>
    <row r="3969" spans="1:9" x14ac:dyDescent="0.25">
      <c r="A3969" s="1">
        <v>42194</v>
      </c>
      <c r="B3969">
        <v>460.71</v>
      </c>
      <c r="C3969">
        <v>471.24</v>
      </c>
      <c r="D3969">
        <v>459.58</v>
      </c>
      <c r="E3969">
        <v>469.97</v>
      </c>
      <c r="F3969" t="e">
        <f>IF(tblAEX[[#This Row],[Datum]]&lt;=INDEX(tblRecessie[Eind],MATCH(tblAEX[[#This Row],[Datum]],tblRecessie[Start])),1,NA())</f>
        <v>#N/A</v>
      </c>
      <c r="G3969" s="3">
        <f>tblAEX[[#This Row],[Close]]/INDEX(tblAEX[Close],MATCH(EDATE(tblAEX[[#This Row],[Datum]],-12),tblAEX[Datum]))-1</f>
        <v>0.14489999756388716</v>
      </c>
      <c r="H3969" t="e">
        <f ca="1">IF(tblAEX[[#This Row],[Close]]=MinClose,tblAEX[[#This Row],[Close]],NA())</f>
        <v>#N/A</v>
      </c>
      <c r="I3969" t="e">
        <f ca="1">IF(tblAEX[[#This Row],[Close]]=MaxClose,tblAEX[[#This Row],[Close]],NA())</f>
        <v>#N/A</v>
      </c>
    </row>
    <row r="3970" spans="1:9" x14ac:dyDescent="0.25">
      <c r="A3970" s="1">
        <v>42195</v>
      </c>
      <c r="B3970">
        <v>480.73</v>
      </c>
      <c r="C3970">
        <v>482.75</v>
      </c>
      <c r="D3970">
        <v>477.41</v>
      </c>
      <c r="E3970">
        <v>481.39</v>
      </c>
      <c r="F3970" t="e">
        <f>IF(tblAEX[[#This Row],[Datum]]&lt;=INDEX(tblRecessie[Eind],MATCH(tblAEX[[#This Row],[Datum]],tblRecessie[Start])),1,NA())</f>
        <v>#N/A</v>
      </c>
      <c r="G3970" s="3">
        <f>tblAEX[[#This Row],[Close]]/INDEX(tblAEX[Close],MATCH(EDATE(tblAEX[[#This Row],[Datum]],-12),tblAEX[Datum]))-1</f>
        <v>0.19336126329358683</v>
      </c>
      <c r="H3970" t="e">
        <f ca="1">IF(tblAEX[[#This Row],[Close]]=MinClose,tblAEX[[#This Row],[Close]],NA())</f>
        <v>#N/A</v>
      </c>
      <c r="I3970" t="e">
        <f ca="1">IF(tblAEX[[#This Row],[Close]]=MaxClose,tblAEX[[#This Row],[Close]],NA())</f>
        <v>#N/A</v>
      </c>
    </row>
    <row r="3971" spans="1:9" x14ac:dyDescent="0.25">
      <c r="A3971" s="1">
        <v>42198</v>
      </c>
      <c r="B3971">
        <v>487.03</v>
      </c>
      <c r="C3971">
        <v>490.31</v>
      </c>
      <c r="D3971">
        <v>485.58</v>
      </c>
      <c r="E3971">
        <v>489.9</v>
      </c>
      <c r="F3971" t="e">
        <f>IF(tblAEX[[#This Row],[Datum]]&lt;=INDEX(tblRecessie[Eind],MATCH(tblAEX[[#This Row],[Datum]],tblRecessie[Start])),1,NA())</f>
        <v>#N/A</v>
      </c>
      <c r="G3971" s="3">
        <f>tblAEX[[#This Row],[Close]]/INDEX(tblAEX[Close],MATCH(EDATE(tblAEX[[#This Row],[Datum]],-12),tblAEX[Datum]))-1</f>
        <v>0.21379549565174294</v>
      </c>
      <c r="H3971" t="e">
        <f ca="1">IF(tblAEX[[#This Row],[Close]]=MinClose,tblAEX[[#This Row],[Close]],NA())</f>
        <v>#N/A</v>
      </c>
      <c r="I3971" t="e">
        <f ca="1">IF(tblAEX[[#This Row],[Close]]=MaxClose,tblAEX[[#This Row],[Close]],NA())</f>
        <v>#N/A</v>
      </c>
    </row>
    <row r="3972" spans="1:9" x14ac:dyDescent="0.25">
      <c r="A3972" s="1">
        <v>42199</v>
      </c>
      <c r="B3972">
        <v>489.98</v>
      </c>
      <c r="C3972">
        <v>493.84</v>
      </c>
      <c r="D3972">
        <v>489.3</v>
      </c>
      <c r="E3972">
        <v>493.84</v>
      </c>
      <c r="F3972" t="e">
        <f>IF(tblAEX[[#This Row],[Datum]]&lt;=INDEX(tblRecessie[Eind],MATCH(tblAEX[[#This Row],[Datum]],tblRecessie[Start])),1,NA())</f>
        <v>#N/A</v>
      </c>
      <c r="G3972" s="3">
        <f>tblAEX[[#This Row],[Close]]/INDEX(tblAEX[Close],MATCH(EDATE(tblAEX[[#This Row],[Datum]],-12),tblAEX[Datum]))-1</f>
        <v>0.21470913786742085</v>
      </c>
      <c r="H3972" t="e">
        <f ca="1">IF(tblAEX[[#This Row],[Close]]=MinClose,tblAEX[[#This Row],[Close]],NA())</f>
        <v>#N/A</v>
      </c>
      <c r="I3972" t="e">
        <f ca="1">IF(tblAEX[[#This Row],[Close]]=MaxClose,tblAEX[[#This Row],[Close]],NA())</f>
        <v>#N/A</v>
      </c>
    </row>
    <row r="3973" spans="1:9" x14ac:dyDescent="0.25">
      <c r="A3973" s="1">
        <v>42200</v>
      </c>
      <c r="B3973">
        <v>494.4</v>
      </c>
      <c r="C3973">
        <v>497.49</v>
      </c>
      <c r="D3973">
        <v>493.18</v>
      </c>
      <c r="E3973">
        <v>497.13</v>
      </c>
      <c r="F3973" t="e">
        <f>IF(tblAEX[[#This Row],[Datum]]&lt;=INDEX(tblRecessie[Eind],MATCH(tblAEX[[#This Row],[Datum]],tblRecessie[Start])),1,NA())</f>
        <v>#N/A</v>
      </c>
      <c r="G3973" s="3">
        <f>tblAEX[[#This Row],[Close]]/INDEX(tblAEX[Close],MATCH(EDATE(tblAEX[[#This Row],[Datum]],-12),tblAEX[Datum]))-1</f>
        <v>0.23048934432316037</v>
      </c>
      <c r="H3973" t="e">
        <f ca="1">IF(tblAEX[[#This Row],[Close]]=MinClose,tblAEX[[#This Row],[Close]],NA())</f>
        <v>#N/A</v>
      </c>
      <c r="I3973" t="e">
        <f ca="1">IF(tblAEX[[#This Row],[Close]]=MaxClose,tblAEX[[#This Row],[Close]],NA())</f>
        <v>#N/A</v>
      </c>
    </row>
    <row r="3974" spans="1:9" x14ac:dyDescent="0.25">
      <c r="A3974" s="1">
        <v>42201</v>
      </c>
      <c r="B3974">
        <v>499.65</v>
      </c>
      <c r="C3974">
        <v>503.61</v>
      </c>
      <c r="D3974">
        <v>498.96</v>
      </c>
      <c r="E3974">
        <v>501.01</v>
      </c>
      <c r="F3974" t="e">
        <f>IF(tblAEX[[#This Row],[Datum]]&lt;=INDEX(tblRecessie[Eind],MATCH(tblAEX[[#This Row],[Datum]],tblRecessie[Start])),1,NA())</f>
        <v>#N/A</v>
      </c>
      <c r="G3974" s="3">
        <f>tblAEX[[#This Row],[Close]]/INDEX(tblAEX[Close],MATCH(EDATE(tblAEX[[#This Row],[Datum]],-12),tblAEX[Datum]))-1</f>
        <v>0.22562258427516024</v>
      </c>
      <c r="H3974" t="e">
        <f ca="1">IF(tblAEX[[#This Row],[Close]]=MinClose,tblAEX[[#This Row],[Close]],NA())</f>
        <v>#N/A</v>
      </c>
      <c r="I3974" t="e">
        <f ca="1">IF(tblAEX[[#This Row],[Close]]=MaxClose,tblAEX[[#This Row],[Close]],NA())</f>
        <v>#N/A</v>
      </c>
    </row>
    <row r="3975" spans="1:9" x14ac:dyDescent="0.25">
      <c r="A3975" s="1">
        <v>42202</v>
      </c>
      <c r="B3975">
        <v>501.54</v>
      </c>
      <c r="C3975">
        <v>502.35</v>
      </c>
      <c r="D3975">
        <v>499.76</v>
      </c>
      <c r="E3975">
        <v>500.43</v>
      </c>
      <c r="F3975" t="e">
        <f>IF(tblAEX[[#This Row],[Datum]]&lt;=INDEX(tblRecessie[Eind],MATCH(tblAEX[[#This Row],[Datum]],tblRecessie[Start])),1,NA())</f>
        <v>#N/A</v>
      </c>
      <c r="G3975" s="3">
        <f>tblAEX[[#This Row],[Close]]/INDEX(tblAEX[Close],MATCH(EDATE(tblAEX[[#This Row],[Datum]],-12),tblAEX[Datum]))-1</f>
        <v>0.23611797253235856</v>
      </c>
      <c r="H3975" t="e">
        <f ca="1">IF(tblAEX[[#This Row],[Close]]=MinClose,tblAEX[[#This Row],[Close]],NA())</f>
        <v>#N/A</v>
      </c>
      <c r="I3975" t="e">
        <f ca="1">IF(tblAEX[[#This Row],[Close]]=MaxClose,tblAEX[[#This Row],[Close]],NA())</f>
        <v>#N/A</v>
      </c>
    </row>
    <row r="3976" spans="1:9" x14ac:dyDescent="0.25">
      <c r="A3976" s="1">
        <v>42205</v>
      </c>
      <c r="B3976">
        <v>502.57</v>
      </c>
      <c r="C3976">
        <v>506.05</v>
      </c>
      <c r="D3976">
        <v>500.52</v>
      </c>
      <c r="E3976">
        <v>502.08</v>
      </c>
      <c r="F3976" t="e">
        <f>IF(tblAEX[[#This Row],[Datum]]&lt;=INDEX(tblRecessie[Eind],MATCH(tblAEX[[#This Row],[Datum]],tblRecessie[Start])),1,NA())</f>
        <v>#N/A</v>
      </c>
      <c r="G3976" s="3">
        <f>tblAEX[[#This Row],[Close]]/INDEX(tblAEX[Close],MATCH(EDATE(tblAEX[[#This Row],[Datum]],-12),tblAEX[Datum]))-1</f>
        <v>0.24154302670623151</v>
      </c>
      <c r="H3976" t="e">
        <f ca="1">IF(tblAEX[[#This Row],[Close]]=MinClose,tblAEX[[#This Row],[Close]],NA())</f>
        <v>#N/A</v>
      </c>
      <c r="I3976" t="e">
        <f ca="1">IF(tblAEX[[#This Row],[Close]]=MaxClose,tblAEX[[#This Row],[Close]],NA())</f>
        <v>#N/A</v>
      </c>
    </row>
    <row r="3977" spans="1:9" x14ac:dyDescent="0.25">
      <c r="A3977" s="1">
        <v>42206</v>
      </c>
      <c r="B3977">
        <v>504.15</v>
      </c>
      <c r="C3977">
        <v>504.23</v>
      </c>
      <c r="D3977">
        <v>497.97</v>
      </c>
      <c r="E3977">
        <v>498.76</v>
      </c>
      <c r="F3977" t="e">
        <f>IF(tblAEX[[#This Row],[Datum]]&lt;=INDEX(tblRecessie[Eind],MATCH(tblAEX[[#This Row],[Datum]],tblRecessie[Start])),1,NA())</f>
        <v>#N/A</v>
      </c>
      <c r="G3977" s="3">
        <f>tblAEX[[#This Row],[Close]]/INDEX(tblAEX[Close],MATCH(EDATE(tblAEX[[#This Row],[Datum]],-12),tblAEX[Datum]))-1</f>
        <v>0.23544128210844417</v>
      </c>
      <c r="H3977" t="e">
        <f ca="1">IF(tblAEX[[#This Row],[Close]]=MinClose,tblAEX[[#This Row],[Close]],NA())</f>
        <v>#N/A</v>
      </c>
      <c r="I3977" t="e">
        <f ca="1">IF(tblAEX[[#This Row],[Close]]=MaxClose,tblAEX[[#This Row],[Close]],NA())</f>
        <v>#N/A</v>
      </c>
    </row>
    <row r="3978" spans="1:9" x14ac:dyDescent="0.25">
      <c r="A3978" s="1">
        <v>42207</v>
      </c>
      <c r="B3978">
        <v>494.72</v>
      </c>
      <c r="C3978">
        <v>498.05</v>
      </c>
      <c r="D3978">
        <v>494.5</v>
      </c>
      <c r="E3978">
        <v>496.12</v>
      </c>
      <c r="F3978" t="e">
        <f>IF(tblAEX[[#This Row],[Datum]]&lt;=INDEX(tblRecessie[Eind],MATCH(tblAEX[[#This Row],[Datum]],tblRecessie[Start])),1,NA())</f>
        <v>#N/A</v>
      </c>
      <c r="G3978" s="3">
        <f>tblAEX[[#This Row],[Close]]/INDEX(tblAEX[Close],MATCH(EDATE(tblAEX[[#This Row],[Datum]],-12),tblAEX[Datum]))-1</f>
        <v>0.21612942762593468</v>
      </c>
      <c r="H3978" t="e">
        <f ca="1">IF(tblAEX[[#This Row],[Close]]=MinClose,tblAEX[[#This Row],[Close]],NA())</f>
        <v>#N/A</v>
      </c>
      <c r="I3978" t="e">
        <f ca="1">IF(tblAEX[[#This Row],[Close]]=MaxClose,tblAEX[[#This Row],[Close]],NA())</f>
        <v>#N/A</v>
      </c>
    </row>
    <row r="3979" spans="1:9" x14ac:dyDescent="0.25">
      <c r="A3979" s="1">
        <v>42208</v>
      </c>
      <c r="B3979">
        <v>501.04</v>
      </c>
      <c r="C3979">
        <v>501.04</v>
      </c>
      <c r="D3979">
        <v>493.97</v>
      </c>
      <c r="E3979">
        <v>496.35</v>
      </c>
      <c r="F3979" t="e">
        <f>IF(tblAEX[[#This Row],[Datum]]&lt;=INDEX(tblRecessie[Eind],MATCH(tblAEX[[#This Row],[Datum]],tblRecessie[Start])),1,NA())</f>
        <v>#N/A</v>
      </c>
      <c r="G3979" s="3">
        <f>tblAEX[[#This Row],[Close]]/INDEX(tblAEX[Close],MATCH(EDATE(tblAEX[[#This Row],[Datum]],-12),tblAEX[Datum]))-1</f>
        <v>0.2149658531809171</v>
      </c>
      <c r="H3979" t="e">
        <f ca="1">IF(tblAEX[[#This Row],[Close]]=MinClose,tblAEX[[#This Row],[Close]],NA())</f>
        <v>#N/A</v>
      </c>
      <c r="I3979" t="e">
        <f ca="1">IF(tblAEX[[#This Row],[Close]]=MaxClose,tblAEX[[#This Row],[Close]],NA())</f>
        <v>#N/A</v>
      </c>
    </row>
    <row r="3980" spans="1:9" x14ac:dyDescent="0.25">
      <c r="A3980" s="1">
        <v>42209</v>
      </c>
      <c r="B3980">
        <v>494.67</v>
      </c>
      <c r="C3980">
        <v>498.59</v>
      </c>
      <c r="D3980">
        <v>489.26</v>
      </c>
      <c r="E3980">
        <v>490.04</v>
      </c>
      <c r="F3980" t="e">
        <f>IF(tblAEX[[#This Row],[Datum]]&lt;=INDEX(tblRecessie[Eind],MATCH(tblAEX[[#This Row],[Datum]],tblRecessie[Start])),1,NA())</f>
        <v>#N/A</v>
      </c>
      <c r="G3980" s="3">
        <f>tblAEX[[#This Row],[Close]]/INDEX(tblAEX[Close],MATCH(EDATE(tblAEX[[#This Row],[Datum]],-12),tblAEX[Datum]))-1</f>
        <v>0.19527781843016734</v>
      </c>
      <c r="H3980" t="e">
        <f ca="1">IF(tblAEX[[#This Row],[Close]]=MinClose,tblAEX[[#This Row],[Close]],NA())</f>
        <v>#N/A</v>
      </c>
      <c r="I3980" t="e">
        <f ca="1">IF(tblAEX[[#This Row],[Close]]=MaxClose,tblAEX[[#This Row],[Close]],NA())</f>
        <v>#N/A</v>
      </c>
    </row>
    <row r="3981" spans="1:9" x14ac:dyDescent="0.25">
      <c r="A3981" s="1">
        <v>42212</v>
      </c>
      <c r="B3981">
        <v>488.22</v>
      </c>
      <c r="C3981">
        <v>489.09</v>
      </c>
      <c r="D3981">
        <v>480.81</v>
      </c>
      <c r="E3981">
        <v>481.52</v>
      </c>
      <c r="F3981" t="e">
        <f>IF(tblAEX[[#This Row],[Datum]]&lt;=INDEX(tblRecessie[Eind],MATCH(tblAEX[[#This Row],[Datum]],tblRecessie[Start])),1,NA())</f>
        <v>#N/A</v>
      </c>
      <c r="G3981" s="3">
        <f>tblAEX[[#This Row],[Close]]/INDEX(tblAEX[Close],MATCH(EDATE(tblAEX[[#This Row],[Datum]],-12),tblAEX[Datum]))-1</f>
        <v>0.18940816124888848</v>
      </c>
      <c r="H3981" t="e">
        <f ca="1">IF(tblAEX[[#This Row],[Close]]=MinClose,tblAEX[[#This Row],[Close]],NA())</f>
        <v>#N/A</v>
      </c>
      <c r="I3981" t="e">
        <f ca="1">IF(tblAEX[[#This Row],[Close]]=MaxClose,tblAEX[[#This Row],[Close]],NA())</f>
        <v>#N/A</v>
      </c>
    </row>
    <row r="3982" spans="1:9" x14ac:dyDescent="0.25">
      <c r="A3982" s="1">
        <v>42213</v>
      </c>
      <c r="B3982">
        <v>484.73</v>
      </c>
      <c r="C3982">
        <v>487.51</v>
      </c>
      <c r="D3982">
        <v>482.31</v>
      </c>
      <c r="E3982">
        <v>485.77</v>
      </c>
      <c r="F3982" t="e">
        <f>IF(tblAEX[[#This Row],[Datum]]&lt;=INDEX(tblRecessie[Eind],MATCH(tblAEX[[#This Row],[Datum]],tblRecessie[Start])),1,NA())</f>
        <v>#N/A</v>
      </c>
      <c r="G3982" s="3">
        <f>tblAEX[[#This Row],[Close]]/INDEX(tblAEX[Close],MATCH(EDATE(tblAEX[[#This Row],[Datum]],-12),tblAEX[Datum]))-1</f>
        <v>0.20038054759315993</v>
      </c>
      <c r="H3982" t="e">
        <f ca="1">IF(tblAEX[[#This Row],[Close]]=MinClose,tblAEX[[#This Row],[Close]],NA())</f>
        <v>#N/A</v>
      </c>
      <c r="I3982" t="e">
        <f ca="1">IF(tblAEX[[#This Row],[Close]]=MaxClose,tblAEX[[#This Row],[Close]],NA())</f>
        <v>#N/A</v>
      </c>
    </row>
    <row r="3983" spans="1:9" x14ac:dyDescent="0.25">
      <c r="A3983" s="1">
        <v>42214</v>
      </c>
      <c r="B3983">
        <v>488.05</v>
      </c>
      <c r="C3983">
        <v>490.46</v>
      </c>
      <c r="D3983">
        <v>484.92</v>
      </c>
      <c r="E3983">
        <v>489.29</v>
      </c>
      <c r="F3983" t="e">
        <f>IF(tblAEX[[#This Row],[Datum]]&lt;=INDEX(tblRecessie[Eind],MATCH(tblAEX[[#This Row],[Datum]],tblRecessie[Start])),1,NA())</f>
        <v>#N/A</v>
      </c>
      <c r="G3983" s="3">
        <f>tblAEX[[#This Row],[Close]]/INDEX(tblAEX[Close],MATCH(EDATE(tblAEX[[#This Row],[Datum]],-12),tblAEX[Datum]))-1</f>
        <v>0.20127175861137703</v>
      </c>
      <c r="H3983" t="e">
        <f ca="1">IF(tblAEX[[#This Row],[Close]]=MinClose,tblAEX[[#This Row],[Close]],NA())</f>
        <v>#N/A</v>
      </c>
      <c r="I3983" t="e">
        <f ca="1">IF(tblAEX[[#This Row],[Close]]=MaxClose,tblAEX[[#This Row],[Close]],NA())</f>
        <v>#N/A</v>
      </c>
    </row>
    <row r="3984" spans="1:9" x14ac:dyDescent="0.25">
      <c r="A3984" s="1">
        <v>42215</v>
      </c>
      <c r="B3984">
        <v>493.48</v>
      </c>
      <c r="C3984">
        <v>495.56</v>
      </c>
      <c r="D3984">
        <v>491.35</v>
      </c>
      <c r="E3984">
        <v>495.17</v>
      </c>
      <c r="F3984" t="e">
        <f>IF(tblAEX[[#This Row],[Datum]]&lt;=INDEX(tblRecessie[Eind],MATCH(tblAEX[[#This Row],[Datum]],tblRecessie[Start])),1,NA())</f>
        <v>#N/A</v>
      </c>
      <c r="G3984" s="3">
        <f>tblAEX[[#This Row],[Close]]/INDEX(tblAEX[Close],MATCH(EDATE(tblAEX[[#This Row],[Datum]],-12),tblAEX[Datum]))-1</f>
        <v>0.21377095793705281</v>
      </c>
      <c r="H3984" t="e">
        <f ca="1">IF(tblAEX[[#This Row],[Close]]=MinClose,tblAEX[[#This Row],[Close]],NA())</f>
        <v>#N/A</v>
      </c>
      <c r="I3984" t="e">
        <f ca="1">IF(tblAEX[[#This Row],[Close]]=MaxClose,tblAEX[[#This Row],[Close]],NA())</f>
        <v>#N/A</v>
      </c>
    </row>
    <row r="3985" spans="1:9" x14ac:dyDescent="0.25">
      <c r="A3985" s="1">
        <v>42216</v>
      </c>
      <c r="B3985">
        <v>496.31</v>
      </c>
      <c r="C3985">
        <v>496.64</v>
      </c>
      <c r="D3985">
        <v>491.84</v>
      </c>
      <c r="E3985">
        <v>495.23</v>
      </c>
      <c r="F3985" t="e">
        <f>IF(tblAEX[[#This Row],[Datum]]&lt;=INDEX(tblRecessie[Eind],MATCH(tblAEX[[#This Row],[Datum]],tblRecessie[Start])),1,NA())</f>
        <v>#N/A</v>
      </c>
      <c r="G3985" s="3">
        <f>tblAEX[[#This Row],[Close]]/INDEX(tblAEX[Close],MATCH(EDATE(tblAEX[[#This Row],[Datum]],-12),tblAEX[Datum]))-1</f>
        <v>0.22493754483168016</v>
      </c>
      <c r="H3985" t="e">
        <f ca="1">IF(tblAEX[[#This Row],[Close]]=MinClose,tblAEX[[#This Row],[Close]],NA())</f>
        <v>#N/A</v>
      </c>
      <c r="I3985" t="e">
        <f ca="1">IF(tblAEX[[#This Row],[Close]]=MaxClose,tblAEX[[#This Row],[Close]],NA())</f>
        <v>#N/A</v>
      </c>
    </row>
    <row r="3986" spans="1:9" x14ac:dyDescent="0.25">
      <c r="A3986" s="1">
        <v>42219</v>
      </c>
      <c r="B3986">
        <v>495.4</v>
      </c>
      <c r="C3986">
        <v>501.52</v>
      </c>
      <c r="D3986">
        <v>495.4</v>
      </c>
      <c r="E3986">
        <v>500.43</v>
      </c>
      <c r="F3986" t="e">
        <f>IF(tblAEX[[#This Row],[Datum]]&lt;=INDEX(tblRecessie[Eind],MATCH(tblAEX[[#This Row],[Datum]],tblRecessie[Start])),1,NA())</f>
        <v>#N/A</v>
      </c>
      <c r="G3986" s="3">
        <f>tblAEX[[#This Row],[Close]]/INDEX(tblAEX[Close],MATCH(EDATE(tblAEX[[#This Row],[Datum]],-12),tblAEX[Datum]))-1</f>
        <v>0.25559514251304694</v>
      </c>
      <c r="H3986" t="e">
        <f ca="1">IF(tblAEX[[#This Row],[Close]]=MinClose,tblAEX[[#This Row],[Close]],NA())</f>
        <v>#N/A</v>
      </c>
      <c r="I3986" t="e">
        <f ca="1">IF(tblAEX[[#This Row],[Close]]=MaxClose,tblAEX[[#This Row],[Close]],NA())</f>
        <v>#N/A</v>
      </c>
    </row>
    <row r="3987" spans="1:9" x14ac:dyDescent="0.25">
      <c r="A3987" s="1">
        <v>42220</v>
      </c>
      <c r="B3987">
        <v>500.14</v>
      </c>
      <c r="C3987">
        <v>500.84</v>
      </c>
      <c r="D3987">
        <v>496.98</v>
      </c>
      <c r="E3987">
        <v>500.02</v>
      </c>
      <c r="F3987" t="e">
        <f>IF(tblAEX[[#This Row],[Datum]]&lt;=INDEX(tblRecessie[Eind],MATCH(tblAEX[[#This Row],[Datum]],tblRecessie[Start])),1,NA())</f>
        <v>#N/A</v>
      </c>
      <c r="G3987" s="3">
        <f>tblAEX[[#This Row],[Close]]/INDEX(tblAEX[Close],MATCH(EDATE(tblAEX[[#This Row],[Datum]],-12),tblAEX[Datum]))-1</f>
        <v>0.26283621669402701</v>
      </c>
      <c r="H3987" t="e">
        <f ca="1">IF(tblAEX[[#This Row],[Close]]=MinClose,tblAEX[[#This Row],[Close]],NA())</f>
        <v>#N/A</v>
      </c>
      <c r="I3987" t="e">
        <f ca="1">IF(tblAEX[[#This Row],[Close]]=MaxClose,tblAEX[[#This Row],[Close]],NA())</f>
        <v>#N/A</v>
      </c>
    </row>
    <row r="3988" spans="1:9" x14ac:dyDescent="0.25">
      <c r="A3988" s="1">
        <v>42221</v>
      </c>
      <c r="B3988">
        <v>501.73</v>
      </c>
      <c r="C3988">
        <v>504</v>
      </c>
      <c r="D3988">
        <v>499.78</v>
      </c>
      <c r="E3988">
        <v>503.48</v>
      </c>
      <c r="F3988" t="e">
        <f>IF(tblAEX[[#This Row],[Datum]]&lt;=INDEX(tblRecessie[Eind],MATCH(tblAEX[[#This Row],[Datum]],tblRecessie[Start])),1,NA())</f>
        <v>#N/A</v>
      </c>
      <c r="G3988" s="3">
        <f>tblAEX[[#This Row],[Close]]/INDEX(tblAEX[Close],MATCH(EDATE(tblAEX[[#This Row],[Datum]],-12),tblAEX[Datum]))-1</f>
        <v>0.2638184647823687</v>
      </c>
      <c r="H3988" t="e">
        <f ca="1">IF(tblAEX[[#This Row],[Close]]=MinClose,tblAEX[[#This Row],[Close]],NA())</f>
        <v>#N/A</v>
      </c>
      <c r="I3988" t="e">
        <f ca="1">IF(tblAEX[[#This Row],[Close]]=MaxClose,tblAEX[[#This Row],[Close]],NA())</f>
        <v>#N/A</v>
      </c>
    </row>
    <row r="3989" spans="1:9" x14ac:dyDescent="0.25">
      <c r="A3989" s="1">
        <v>42222</v>
      </c>
      <c r="B3989">
        <v>501.72</v>
      </c>
      <c r="C3989">
        <v>503.22</v>
      </c>
      <c r="D3989">
        <v>500.49</v>
      </c>
      <c r="E3989">
        <v>501.23</v>
      </c>
      <c r="F3989" t="e">
        <f>IF(tblAEX[[#This Row],[Datum]]&lt;=INDEX(tblRecessie[Eind],MATCH(tblAEX[[#This Row],[Datum]],tblRecessie[Start])),1,NA())</f>
        <v>#N/A</v>
      </c>
      <c r="G3989" s="3">
        <f>tblAEX[[#This Row],[Close]]/INDEX(tblAEX[Close],MATCH(EDATE(tblAEX[[#This Row],[Datum]],-12),tblAEX[Datum]))-1</f>
        <v>0.26187658920973811</v>
      </c>
      <c r="H3989" t="e">
        <f ca="1">IF(tblAEX[[#This Row],[Close]]=MinClose,tblAEX[[#This Row],[Close]],NA())</f>
        <v>#N/A</v>
      </c>
      <c r="I3989" t="e">
        <f ca="1">IF(tblAEX[[#This Row],[Close]]=MaxClose,tblAEX[[#This Row],[Close]],NA())</f>
        <v>#N/A</v>
      </c>
    </row>
    <row r="3990" spans="1:9" x14ac:dyDescent="0.25">
      <c r="A3990" s="1">
        <v>42223</v>
      </c>
      <c r="B3990">
        <v>499.29</v>
      </c>
      <c r="C3990">
        <v>500.09</v>
      </c>
      <c r="D3990">
        <v>496.39</v>
      </c>
      <c r="E3990">
        <v>496.61</v>
      </c>
      <c r="F3990" t="e">
        <f>IF(tblAEX[[#This Row],[Datum]]&lt;=INDEX(tblRecessie[Eind],MATCH(tblAEX[[#This Row],[Datum]],tblRecessie[Start])),1,NA())</f>
        <v>#N/A</v>
      </c>
      <c r="G3990" s="3">
        <f>tblAEX[[#This Row],[Close]]/INDEX(tblAEX[Close],MATCH(EDATE(tblAEX[[#This Row],[Datum]],-12),tblAEX[Datum]))-1</f>
        <v>0.25979198376458656</v>
      </c>
      <c r="H3990" t="e">
        <f ca="1">IF(tblAEX[[#This Row],[Close]]=MinClose,tblAEX[[#This Row],[Close]],NA())</f>
        <v>#N/A</v>
      </c>
      <c r="I3990" t="e">
        <f ca="1">IF(tblAEX[[#This Row],[Close]]=MaxClose,tblAEX[[#This Row],[Close]],NA())</f>
        <v>#N/A</v>
      </c>
    </row>
    <row r="3991" spans="1:9" x14ac:dyDescent="0.25">
      <c r="A3991" s="1">
        <v>42226</v>
      </c>
      <c r="B3991">
        <v>499.24</v>
      </c>
      <c r="C3991">
        <v>500.12</v>
      </c>
      <c r="D3991">
        <v>492.18</v>
      </c>
      <c r="E3991">
        <v>500.04</v>
      </c>
      <c r="F3991" t="e">
        <f>IF(tblAEX[[#This Row],[Datum]]&lt;=INDEX(tblRecessie[Eind],MATCH(tblAEX[[#This Row],[Datum]],tblRecessie[Start])),1,NA())</f>
        <v>#N/A</v>
      </c>
      <c r="G3991" s="3">
        <f>tblAEX[[#This Row],[Close]]/INDEX(tblAEX[Close],MATCH(EDATE(tblAEX[[#This Row],[Datum]],-12),tblAEX[Datum]))-1</f>
        <v>0.28133247918001292</v>
      </c>
      <c r="H3991" t="e">
        <f ca="1">IF(tblAEX[[#This Row],[Close]]=MinClose,tblAEX[[#This Row],[Close]],NA())</f>
        <v>#N/A</v>
      </c>
      <c r="I3991" t="e">
        <f ca="1">IF(tblAEX[[#This Row],[Close]]=MaxClose,tblAEX[[#This Row],[Close]],NA())</f>
        <v>#N/A</v>
      </c>
    </row>
    <row r="3992" spans="1:9" x14ac:dyDescent="0.25">
      <c r="A3992" s="1">
        <v>42227</v>
      </c>
      <c r="B3992">
        <v>499.32</v>
      </c>
      <c r="C3992">
        <v>499.55</v>
      </c>
      <c r="D3992">
        <v>493.85</v>
      </c>
      <c r="E3992">
        <v>494.36</v>
      </c>
      <c r="F3992" t="e">
        <f>IF(tblAEX[[#This Row],[Datum]]&lt;=INDEX(tblRecessie[Eind],MATCH(tblAEX[[#This Row],[Datum]],tblRecessie[Start])),1,NA())</f>
        <v>#N/A</v>
      </c>
      <c r="G3992" s="3">
        <f>tblAEX[[#This Row],[Close]]/INDEX(tblAEX[Close],MATCH(EDATE(tblAEX[[#This Row],[Datum]],-12),tblAEX[Datum]))-1</f>
        <v>0.24633808143199309</v>
      </c>
      <c r="H3992" t="e">
        <f ca="1">IF(tblAEX[[#This Row],[Close]]=MinClose,tblAEX[[#This Row],[Close]],NA())</f>
        <v>#N/A</v>
      </c>
      <c r="I3992" t="e">
        <f ca="1">IF(tblAEX[[#This Row],[Close]]=MaxClose,tblAEX[[#This Row],[Close]],NA())</f>
        <v>#N/A</v>
      </c>
    </row>
    <row r="3993" spans="1:9" x14ac:dyDescent="0.25">
      <c r="A3993" s="1">
        <v>42228</v>
      </c>
      <c r="B3993">
        <v>488.41</v>
      </c>
      <c r="C3993">
        <v>488.41</v>
      </c>
      <c r="D3993">
        <v>475.31</v>
      </c>
      <c r="E3993">
        <v>477.42</v>
      </c>
      <c r="F3993" t="e">
        <f>IF(tblAEX[[#This Row],[Datum]]&lt;=INDEX(tblRecessie[Eind],MATCH(tblAEX[[#This Row],[Datum]],tblRecessie[Start])),1,NA())</f>
        <v>#N/A</v>
      </c>
      <c r="G3993" s="3">
        <f>tblAEX[[#This Row],[Close]]/INDEX(tblAEX[Close],MATCH(EDATE(tblAEX[[#This Row],[Datum]],-12),tblAEX[Datum]))-1</f>
        <v>0.21104966769823963</v>
      </c>
      <c r="H3993" t="e">
        <f ca="1">IF(tblAEX[[#This Row],[Close]]=MinClose,tblAEX[[#This Row],[Close]],NA())</f>
        <v>#N/A</v>
      </c>
      <c r="I3993" t="e">
        <f ca="1">IF(tblAEX[[#This Row],[Close]]=MaxClose,tblAEX[[#This Row],[Close]],NA())</f>
        <v>#N/A</v>
      </c>
    </row>
    <row r="3994" spans="1:9" x14ac:dyDescent="0.25">
      <c r="A3994" s="1">
        <v>42229</v>
      </c>
      <c r="B3994">
        <v>483.56</v>
      </c>
      <c r="C3994">
        <v>484.14</v>
      </c>
      <c r="D3994">
        <v>475.77</v>
      </c>
      <c r="E3994">
        <v>476.99</v>
      </c>
      <c r="F3994" t="e">
        <f>IF(tblAEX[[#This Row],[Datum]]&lt;=INDEX(tblRecessie[Eind],MATCH(tblAEX[[#This Row],[Datum]],tblRecessie[Start])),1,NA())</f>
        <v>#N/A</v>
      </c>
      <c r="G3994" s="3">
        <f>tblAEX[[#This Row],[Close]]/INDEX(tblAEX[Close],MATCH(EDATE(tblAEX[[#This Row],[Datum]],-12),tblAEX[Datum]))-1</f>
        <v>0.20674475674855164</v>
      </c>
      <c r="H3994" t="e">
        <f ca="1">IF(tblAEX[[#This Row],[Close]]=MinClose,tblAEX[[#This Row],[Close]],NA())</f>
        <v>#N/A</v>
      </c>
      <c r="I3994" t="e">
        <f ca="1">IF(tblAEX[[#This Row],[Close]]=MaxClose,tblAEX[[#This Row],[Close]],NA())</f>
        <v>#N/A</v>
      </c>
    </row>
    <row r="3995" spans="1:9" x14ac:dyDescent="0.25">
      <c r="A3995" s="1">
        <v>42230</v>
      </c>
      <c r="B3995">
        <v>477.05</v>
      </c>
      <c r="C3995">
        <v>479.63</v>
      </c>
      <c r="D3995">
        <v>471.85</v>
      </c>
      <c r="E3995">
        <v>473.89</v>
      </c>
      <c r="F3995" t="e">
        <f>IF(tblAEX[[#This Row],[Datum]]&lt;=INDEX(tblRecessie[Eind],MATCH(tblAEX[[#This Row],[Datum]],tblRecessie[Start])),1,NA())</f>
        <v>#N/A</v>
      </c>
      <c r="G3995" s="3">
        <f>tblAEX[[#This Row],[Close]]/INDEX(tblAEX[Close],MATCH(EDATE(tblAEX[[#This Row],[Datum]],-12),tblAEX[Datum]))-1</f>
        <v>0.19717562651576404</v>
      </c>
      <c r="H3995" t="e">
        <f ca="1">IF(tblAEX[[#This Row],[Close]]=MinClose,tblAEX[[#This Row],[Close]],NA())</f>
        <v>#N/A</v>
      </c>
      <c r="I3995" t="e">
        <f ca="1">IF(tblAEX[[#This Row],[Close]]=MaxClose,tblAEX[[#This Row],[Close]],NA())</f>
        <v>#N/A</v>
      </c>
    </row>
    <row r="3996" spans="1:9" x14ac:dyDescent="0.25">
      <c r="A3996" s="1">
        <v>42233</v>
      </c>
      <c r="B3996">
        <v>477.42</v>
      </c>
      <c r="C3996">
        <v>479.21</v>
      </c>
      <c r="D3996">
        <v>469.4</v>
      </c>
      <c r="E3996">
        <v>474.3</v>
      </c>
      <c r="F3996" t="e">
        <f>IF(tblAEX[[#This Row],[Datum]]&lt;=INDEX(tblRecessie[Eind],MATCH(tblAEX[[#This Row],[Datum]],tblRecessie[Start])),1,NA())</f>
        <v>#N/A</v>
      </c>
      <c r="G3996" s="3">
        <f>tblAEX[[#This Row],[Close]]/INDEX(tblAEX[Close],MATCH(EDATE(tblAEX[[#This Row],[Datum]],-12),tblAEX[Datum]))-1</f>
        <v>0.19969647148096614</v>
      </c>
      <c r="H3996" t="e">
        <f ca="1">IF(tblAEX[[#This Row],[Close]]=MinClose,tblAEX[[#This Row],[Close]],NA())</f>
        <v>#N/A</v>
      </c>
      <c r="I3996" t="e">
        <f ca="1">IF(tblAEX[[#This Row],[Close]]=MaxClose,tblAEX[[#This Row],[Close]],NA())</f>
        <v>#N/A</v>
      </c>
    </row>
    <row r="3997" spans="1:9" x14ac:dyDescent="0.25">
      <c r="A3997" s="1">
        <v>42234</v>
      </c>
      <c r="B3997">
        <v>474.05</v>
      </c>
      <c r="C3997">
        <v>480.85</v>
      </c>
      <c r="D3997">
        <v>473.15</v>
      </c>
      <c r="E3997">
        <v>479.01</v>
      </c>
      <c r="F3997" t="e">
        <f>IF(tblAEX[[#This Row],[Datum]]&lt;=INDEX(tblRecessie[Eind],MATCH(tblAEX[[#This Row],[Datum]],tblRecessie[Start])),1,NA())</f>
        <v>#N/A</v>
      </c>
      <c r="G3997" s="3">
        <f>tblAEX[[#This Row],[Close]]/INDEX(tblAEX[Close],MATCH(EDATE(tblAEX[[#This Row],[Datum]],-12),tblAEX[Datum]))-1</f>
        <v>0.19779450376334662</v>
      </c>
      <c r="H3997" t="e">
        <f ca="1">IF(tblAEX[[#This Row],[Close]]=MinClose,tblAEX[[#This Row],[Close]],NA())</f>
        <v>#N/A</v>
      </c>
      <c r="I3997" t="e">
        <f ca="1">IF(tblAEX[[#This Row],[Close]]=MaxClose,tblAEX[[#This Row],[Close]],NA())</f>
        <v>#N/A</v>
      </c>
    </row>
    <row r="3998" spans="1:9" x14ac:dyDescent="0.25">
      <c r="A3998" s="1">
        <v>42235</v>
      </c>
      <c r="B3998">
        <v>476.2</v>
      </c>
      <c r="C3998">
        <v>476.87</v>
      </c>
      <c r="D3998">
        <v>468.68</v>
      </c>
      <c r="E3998">
        <v>469.24</v>
      </c>
      <c r="F3998" t="e">
        <f>IF(tblAEX[[#This Row],[Datum]]&lt;=INDEX(tblRecessie[Eind],MATCH(tblAEX[[#This Row],[Datum]],tblRecessie[Start])),1,NA())</f>
        <v>#N/A</v>
      </c>
      <c r="G3998" s="3">
        <f>tblAEX[[#This Row],[Close]]/INDEX(tblAEX[Close],MATCH(EDATE(tblAEX[[#This Row],[Datum]],-12),tblAEX[Datum]))-1</f>
        <v>0.16347226699065232</v>
      </c>
      <c r="H3998" t="e">
        <f ca="1">IF(tblAEX[[#This Row],[Close]]=MinClose,tblAEX[[#This Row],[Close]],NA())</f>
        <v>#N/A</v>
      </c>
      <c r="I3998" t="e">
        <f ca="1">IF(tblAEX[[#This Row],[Close]]=MaxClose,tblAEX[[#This Row],[Close]],NA())</f>
        <v>#N/A</v>
      </c>
    </row>
    <row r="3999" spans="1:9" x14ac:dyDescent="0.25">
      <c r="A3999" s="1">
        <v>42236</v>
      </c>
      <c r="B3999">
        <v>468</v>
      </c>
      <c r="C3999">
        <v>468.8</v>
      </c>
      <c r="D3999">
        <v>458.17</v>
      </c>
      <c r="E3999">
        <v>459.17</v>
      </c>
      <c r="F3999" t="e">
        <f>IF(tblAEX[[#This Row],[Datum]]&lt;=INDEX(tblRecessie[Eind],MATCH(tblAEX[[#This Row],[Datum]],tblRecessie[Start])),1,NA())</f>
        <v>#N/A</v>
      </c>
      <c r="G3999" s="3">
        <f>tblAEX[[#This Row],[Close]]/INDEX(tblAEX[Close],MATCH(EDATE(tblAEX[[#This Row],[Datum]],-12),tblAEX[Datum]))-1</f>
        <v>0.13847565208767243</v>
      </c>
      <c r="H3999" t="e">
        <f ca="1">IF(tblAEX[[#This Row],[Close]]=MinClose,tblAEX[[#This Row],[Close]],NA())</f>
        <v>#N/A</v>
      </c>
      <c r="I3999" t="e">
        <f ca="1">IF(tblAEX[[#This Row],[Close]]=MaxClose,tblAEX[[#This Row],[Close]],NA())</f>
        <v>#N/A</v>
      </c>
    </row>
    <row r="4000" spans="1:9" x14ac:dyDescent="0.25">
      <c r="A4000" s="1">
        <v>42237</v>
      </c>
      <c r="B4000">
        <v>451.18</v>
      </c>
      <c r="C4000">
        <v>456.84</v>
      </c>
      <c r="D4000">
        <v>442.87</v>
      </c>
      <c r="E4000">
        <v>442.87</v>
      </c>
      <c r="F4000" t="e">
        <f>IF(tblAEX[[#This Row],[Datum]]&lt;=INDEX(tblRecessie[Eind],MATCH(tblAEX[[#This Row],[Datum]],tblRecessie[Start])),1,NA())</f>
        <v>#N/A</v>
      </c>
      <c r="G4000" s="3">
        <f>tblAEX[[#This Row],[Close]]/INDEX(tblAEX[Close],MATCH(EDATE(tblAEX[[#This Row],[Datum]],-12),tblAEX[Datum]))-1</f>
        <v>9.1431106291741671E-2</v>
      </c>
      <c r="H4000" t="e">
        <f ca="1">IF(tblAEX[[#This Row],[Close]]=MinClose,tblAEX[[#This Row],[Close]],NA())</f>
        <v>#N/A</v>
      </c>
      <c r="I4000" t="e">
        <f ca="1">IF(tblAEX[[#This Row],[Close]]=MaxClose,tblAEX[[#This Row],[Close]],NA())</f>
        <v>#N/A</v>
      </c>
    </row>
    <row r="4001" spans="1:9" x14ac:dyDescent="0.25">
      <c r="A4001" s="1">
        <v>42240</v>
      </c>
      <c r="B4001">
        <v>427.22</v>
      </c>
      <c r="C4001">
        <v>431.75</v>
      </c>
      <c r="D4001">
        <v>401.87</v>
      </c>
      <c r="E4001">
        <v>419.68</v>
      </c>
      <c r="F4001" t="e">
        <f>IF(tblAEX[[#This Row],[Datum]]&lt;=INDEX(tblRecessie[Eind],MATCH(tblAEX[[#This Row],[Datum]],tblRecessie[Start])),1,NA())</f>
        <v>#N/A</v>
      </c>
      <c r="G4001" s="3">
        <f>tblAEX[[#This Row],[Close]]/INDEX(tblAEX[Close],MATCH(EDATE(tblAEX[[#This Row],[Datum]],-12),tblAEX[Datum]))-1</f>
        <v>3.7579113924050667E-2</v>
      </c>
      <c r="H4001" t="e">
        <f ca="1">IF(tblAEX[[#This Row],[Close]]=MinClose,tblAEX[[#This Row],[Close]],NA())</f>
        <v>#N/A</v>
      </c>
      <c r="I4001" t="e">
        <f ca="1">IF(tblAEX[[#This Row],[Close]]=MaxClose,tblAEX[[#This Row],[Close]],NA())</f>
        <v>#N/A</v>
      </c>
    </row>
    <row r="4002" spans="1:9" x14ac:dyDescent="0.25">
      <c r="A4002" s="1">
        <v>42241</v>
      </c>
      <c r="B4002">
        <v>425.66</v>
      </c>
      <c r="C4002">
        <v>440.73</v>
      </c>
      <c r="D4002">
        <v>423.16</v>
      </c>
      <c r="E4002">
        <v>436.68</v>
      </c>
      <c r="F4002" t="e">
        <f>IF(tblAEX[[#This Row],[Datum]]&lt;=INDEX(tblRecessie[Eind],MATCH(tblAEX[[#This Row],[Datum]],tblRecessie[Start])),1,NA())</f>
        <v>#N/A</v>
      </c>
      <c r="G4002" s="3">
        <f>tblAEX[[#This Row],[Close]]/INDEX(tblAEX[Close],MATCH(EDATE(tblAEX[[#This Row],[Datum]],-12),tblAEX[Datum]))-1</f>
        <v>6.684256816182943E-2</v>
      </c>
      <c r="H4002" t="e">
        <f ca="1">IF(tblAEX[[#This Row],[Close]]=MinClose,tblAEX[[#This Row],[Close]],NA())</f>
        <v>#N/A</v>
      </c>
      <c r="I4002" t="e">
        <f ca="1">IF(tblAEX[[#This Row],[Close]]=MaxClose,tblAEX[[#This Row],[Close]],NA())</f>
        <v>#N/A</v>
      </c>
    </row>
    <row r="4003" spans="1:9" x14ac:dyDescent="0.25">
      <c r="A4003" s="1">
        <v>42242</v>
      </c>
      <c r="B4003">
        <v>430.46</v>
      </c>
      <c r="C4003">
        <v>438.85</v>
      </c>
      <c r="D4003">
        <v>422.76</v>
      </c>
      <c r="E4003">
        <v>428.73</v>
      </c>
      <c r="F4003" t="e">
        <f>IF(tblAEX[[#This Row],[Datum]]&lt;=INDEX(tblRecessie[Eind],MATCH(tblAEX[[#This Row],[Datum]],tblRecessie[Start])),1,NA())</f>
        <v>#N/A</v>
      </c>
      <c r="G4003" s="3">
        <f>tblAEX[[#This Row],[Close]]/INDEX(tblAEX[Close],MATCH(EDATE(tblAEX[[#This Row],[Datum]],-12),tblAEX[Datum]))-1</f>
        <v>3.8263143874264438E-2</v>
      </c>
      <c r="H4003" t="e">
        <f ca="1">IF(tblAEX[[#This Row],[Close]]=MinClose,tblAEX[[#This Row],[Close]],NA())</f>
        <v>#N/A</v>
      </c>
      <c r="I4003" t="e">
        <f ca="1">IF(tblAEX[[#This Row],[Close]]=MaxClose,tblAEX[[#This Row],[Close]],NA())</f>
        <v>#N/A</v>
      </c>
    </row>
    <row r="4004" spans="1:9" x14ac:dyDescent="0.25">
      <c r="A4004" s="1">
        <v>42243</v>
      </c>
      <c r="B4004">
        <v>440.21</v>
      </c>
      <c r="C4004">
        <v>445.85</v>
      </c>
      <c r="D4004">
        <v>437.2</v>
      </c>
      <c r="E4004">
        <v>443.36</v>
      </c>
      <c r="F4004" t="e">
        <f>IF(tblAEX[[#This Row],[Datum]]&lt;=INDEX(tblRecessie[Eind],MATCH(tblAEX[[#This Row],[Datum]],tblRecessie[Start])),1,NA())</f>
        <v>#N/A</v>
      </c>
      <c r="G4004" s="3">
        <f>tblAEX[[#This Row],[Close]]/INDEX(tblAEX[Close],MATCH(EDATE(tblAEX[[#This Row],[Datum]],-12),tblAEX[Datum]))-1</f>
        <v>7.3017255983929941E-2</v>
      </c>
      <c r="H4004" t="e">
        <f ca="1">IF(tblAEX[[#This Row],[Close]]=MinClose,tblAEX[[#This Row],[Close]],NA())</f>
        <v>#N/A</v>
      </c>
      <c r="I4004" t="e">
        <f ca="1">IF(tblAEX[[#This Row],[Close]]=MaxClose,tblAEX[[#This Row],[Close]],NA())</f>
        <v>#N/A</v>
      </c>
    </row>
    <row r="4005" spans="1:9" x14ac:dyDescent="0.25">
      <c r="A4005" s="1">
        <v>42244</v>
      </c>
      <c r="B4005">
        <v>445.29</v>
      </c>
      <c r="C4005">
        <v>446.06</v>
      </c>
      <c r="D4005">
        <v>440.4</v>
      </c>
      <c r="E4005">
        <v>445.96</v>
      </c>
      <c r="F4005" t="e">
        <f>IF(tblAEX[[#This Row],[Datum]]&lt;=INDEX(tblRecessie[Eind],MATCH(tblAEX[[#This Row],[Datum]],tblRecessie[Start])),1,NA())</f>
        <v>#N/A</v>
      </c>
      <c r="G4005" s="3">
        <f>tblAEX[[#This Row],[Close]]/INDEX(tblAEX[Close],MATCH(EDATE(tblAEX[[#This Row],[Datum]],-12),tblAEX[Datum]))-1</f>
        <v>8.205949434658133E-2</v>
      </c>
      <c r="H4005" t="e">
        <f ca="1">IF(tblAEX[[#This Row],[Close]]=MinClose,tblAEX[[#This Row],[Close]],NA())</f>
        <v>#N/A</v>
      </c>
      <c r="I4005" t="e">
        <f ca="1">IF(tblAEX[[#This Row],[Close]]=MaxClose,tblAEX[[#This Row],[Close]],NA())</f>
        <v>#N/A</v>
      </c>
    </row>
    <row r="4006" spans="1:9" x14ac:dyDescent="0.25">
      <c r="A4006" s="1">
        <v>42247</v>
      </c>
      <c r="B4006">
        <v>442.39</v>
      </c>
      <c r="C4006">
        <v>446.03</v>
      </c>
      <c r="D4006">
        <v>440.39</v>
      </c>
      <c r="E4006">
        <v>445.03</v>
      </c>
      <c r="F4006" t="e">
        <f>IF(tblAEX[[#This Row],[Datum]]&lt;=INDEX(tblRecessie[Eind],MATCH(tblAEX[[#This Row],[Datum]],tblRecessie[Start])),1,NA())</f>
        <v>#N/A</v>
      </c>
      <c r="G4006" s="3">
        <f>tblAEX[[#This Row],[Close]]/INDEX(tblAEX[Close],MATCH(EDATE(tblAEX[[#This Row],[Datum]],-12),tblAEX[Datum]))-1</f>
        <v>7.7215404352140915E-2</v>
      </c>
      <c r="H4006" t="e">
        <f ca="1">IF(tblAEX[[#This Row],[Close]]=MinClose,tblAEX[[#This Row],[Close]],NA())</f>
        <v>#N/A</v>
      </c>
      <c r="I4006" t="e">
        <f ca="1">IF(tblAEX[[#This Row],[Close]]=MaxClose,tblAEX[[#This Row],[Close]],NA())</f>
        <v>#N/A</v>
      </c>
    </row>
    <row r="4007" spans="1:9" x14ac:dyDescent="0.25">
      <c r="A4007" s="1">
        <v>42248</v>
      </c>
      <c r="B4007">
        <v>439.95</v>
      </c>
      <c r="C4007">
        <v>441.55</v>
      </c>
      <c r="D4007">
        <v>430.03</v>
      </c>
      <c r="E4007">
        <v>433.53</v>
      </c>
      <c r="F4007" t="e">
        <f>IF(tblAEX[[#This Row],[Datum]]&lt;=INDEX(tblRecessie[Eind],MATCH(tblAEX[[#This Row],[Datum]],tblRecessie[Start])),1,NA())</f>
        <v>#N/A</v>
      </c>
      <c r="G4007" s="3">
        <f>tblAEX[[#This Row],[Close]]/INDEX(tblAEX[Close],MATCH(EDATE(tblAEX[[#This Row],[Datum]],-12),tblAEX[Datum]))-1</f>
        <v>4.6592472780822236E-2</v>
      </c>
      <c r="H4007" t="e">
        <f ca="1">IF(tblAEX[[#This Row],[Close]]=MinClose,tblAEX[[#This Row],[Close]],NA())</f>
        <v>#N/A</v>
      </c>
      <c r="I4007" t="e">
        <f ca="1">IF(tblAEX[[#This Row],[Close]]=MaxClose,tblAEX[[#This Row],[Close]],NA())</f>
        <v>#N/A</v>
      </c>
    </row>
    <row r="4008" spans="1:9" x14ac:dyDescent="0.25">
      <c r="A4008" s="1">
        <v>42249</v>
      </c>
      <c r="B4008">
        <v>434.63</v>
      </c>
      <c r="C4008">
        <v>438.26</v>
      </c>
      <c r="D4008">
        <v>429.68</v>
      </c>
      <c r="E4008">
        <v>433.56</v>
      </c>
      <c r="F4008" t="e">
        <f>IF(tblAEX[[#This Row],[Datum]]&lt;=INDEX(tblRecessie[Eind],MATCH(tblAEX[[#This Row],[Datum]],tblRecessie[Start])),1,NA())</f>
        <v>#N/A</v>
      </c>
      <c r="G4008" s="3">
        <f>tblAEX[[#This Row],[Close]]/INDEX(tblAEX[Close],MATCH(EDATE(tblAEX[[#This Row],[Datum]],-12),tblAEX[Datum]))-1</f>
        <v>4.4722891566264966E-2</v>
      </c>
      <c r="H4008" t="e">
        <f ca="1">IF(tblAEX[[#This Row],[Close]]=MinClose,tblAEX[[#This Row],[Close]],NA())</f>
        <v>#N/A</v>
      </c>
      <c r="I4008" t="e">
        <f ca="1">IF(tblAEX[[#This Row],[Close]]=MaxClose,tblAEX[[#This Row],[Close]],NA())</f>
        <v>#N/A</v>
      </c>
    </row>
    <row r="4009" spans="1:9" x14ac:dyDescent="0.25">
      <c r="A4009" s="1">
        <v>42250</v>
      </c>
      <c r="B4009">
        <v>438.52</v>
      </c>
      <c r="C4009">
        <v>447.98</v>
      </c>
      <c r="D4009">
        <v>437.35</v>
      </c>
      <c r="E4009">
        <v>444.55</v>
      </c>
      <c r="F4009" t="e">
        <f>IF(tblAEX[[#This Row],[Datum]]&lt;=INDEX(tblRecessie[Eind],MATCH(tblAEX[[#This Row],[Datum]],tblRecessie[Start])),1,NA())</f>
        <v>#N/A</v>
      </c>
      <c r="G4009" s="3">
        <f>tblAEX[[#This Row],[Close]]/INDEX(tblAEX[Close],MATCH(EDATE(tblAEX[[#This Row],[Datum]],-12),tblAEX[Datum]))-1</f>
        <v>6.5530548165192659E-2</v>
      </c>
      <c r="H4009" t="e">
        <f ca="1">IF(tblAEX[[#This Row],[Close]]=MinClose,tblAEX[[#This Row],[Close]],NA())</f>
        <v>#N/A</v>
      </c>
      <c r="I4009" t="e">
        <f ca="1">IF(tblAEX[[#This Row],[Close]]=MaxClose,tblAEX[[#This Row],[Close]],NA())</f>
        <v>#N/A</v>
      </c>
    </row>
    <row r="4010" spans="1:9" x14ac:dyDescent="0.25">
      <c r="A4010" s="1">
        <v>42251</v>
      </c>
      <c r="B4010">
        <v>440.8</v>
      </c>
      <c r="C4010">
        <v>440.86</v>
      </c>
      <c r="D4010">
        <v>430.46</v>
      </c>
      <c r="E4010">
        <v>432.94</v>
      </c>
      <c r="F4010" t="e">
        <f>IF(tblAEX[[#This Row],[Datum]]&lt;=INDEX(tblRecessie[Eind],MATCH(tblAEX[[#This Row],[Datum]],tblRecessie[Start])),1,NA())</f>
        <v>#N/A</v>
      </c>
      <c r="G4010" s="3">
        <f>tblAEX[[#This Row],[Close]]/INDEX(tblAEX[Close],MATCH(EDATE(tblAEX[[#This Row],[Datum]],-12),tblAEX[Datum]))-1</f>
        <v>2.6921890936692172E-2</v>
      </c>
      <c r="H4010" t="e">
        <f ca="1">IF(tblAEX[[#This Row],[Close]]=MinClose,tblAEX[[#This Row],[Close]],NA())</f>
        <v>#N/A</v>
      </c>
      <c r="I4010" t="e">
        <f ca="1">IF(tblAEX[[#This Row],[Close]]=MaxClose,tblAEX[[#This Row],[Close]],NA())</f>
        <v>#N/A</v>
      </c>
    </row>
    <row r="4011" spans="1:9" x14ac:dyDescent="0.25">
      <c r="A4011" s="1">
        <v>42254</v>
      </c>
      <c r="B4011">
        <v>437.17</v>
      </c>
      <c r="C4011">
        <v>439.34</v>
      </c>
      <c r="D4011">
        <v>434.32</v>
      </c>
      <c r="E4011">
        <v>435.5</v>
      </c>
      <c r="F4011" t="e">
        <f>IF(tblAEX[[#This Row],[Datum]]&lt;=INDEX(tblRecessie[Eind],MATCH(tblAEX[[#This Row],[Datum]],tblRecessie[Start])),1,NA())</f>
        <v>#N/A</v>
      </c>
      <c r="G4011" s="3">
        <f>tblAEX[[#This Row],[Close]]/INDEX(tblAEX[Close],MATCH(EDATE(tblAEX[[#This Row],[Datum]],-12),tblAEX[Datum]))-1</f>
        <v>3.417159412030113E-2</v>
      </c>
      <c r="H4011" t="e">
        <f ca="1">IF(tblAEX[[#This Row],[Close]]=MinClose,tblAEX[[#This Row],[Close]],NA())</f>
        <v>#N/A</v>
      </c>
      <c r="I4011" t="e">
        <f ca="1">IF(tblAEX[[#This Row],[Close]]=MaxClose,tblAEX[[#This Row],[Close]],NA())</f>
        <v>#N/A</v>
      </c>
    </row>
    <row r="4012" spans="1:9" x14ac:dyDescent="0.25">
      <c r="A4012" s="1">
        <v>42255</v>
      </c>
      <c r="B4012">
        <v>438.08</v>
      </c>
      <c r="C4012">
        <v>445.35</v>
      </c>
      <c r="D4012">
        <v>437.6</v>
      </c>
      <c r="E4012">
        <v>439.48</v>
      </c>
      <c r="F4012" t="e">
        <f>IF(tblAEX[[#This Row],[Datum]]&lt;=INDEX(tblRecessie[Eind],MATCH(tblAEX[[#This Row],[Datum]],tblRecessie[Start])),1,NA())</f>
        <v>#N/A</v>
      </c>
      <c r="G4012" s="3">
        <f>tblAEX[[#This Row],[Close]]/INDEX(tblAEX[Close],MATCH(EDATE(tblAEX[[#This Row],[Datum]],-12),tblAEX[Datum]))-1</f>
        <v>4.4888254873989508E-2</v>
      </c>
      <c r="H4012" t="e">
        <f ca="1">IF(tblAEX[[#This Row],[Close]]=MinClose,tblAEX[[#This Row],[Close]],NA())</f>
        <v>#N/A</v>
      </c>
      <c r="I4012" t="e">
        <f ca="1">IF(tblAEX[[#This Row],[Close]]=MaxClose,tblAEX[[#This Row],[Close]],NA())</f>
        <v>#N/A</v>
      </c>
    </row>
    <row r="4013" spans="1:9" x14ac:dyDescent="0.25">
      <c r="A4013" s="1">
        <v>42256</v>
      </c>
      <c r="B4013">
        <v>449.49</v>
      </c>
      <c r="C4013">
        <v>451.41</v>
      </c>
      <c r="D4013">
        <v>443.9</v>
      </c>
      <c r="E4013">
        <v>444.26</v>
      </c>
      <c r="F4013" t="e">
        <f>IF(tblAEX[[#This Row],[Datum]]&lt;=INDEX(tblRecessie[Eind],MATCH(tblAEX[[#This Row],[Datum]],tblRecessie[Start])),1,NA())</f>
        <v>#N/A</v>
      </c>
      <c r="G4013" s="3">
        <f>tblAEX[[#This Row],[Close]]/INDEX(tblAEX[Close],MATCH(EDATE(tblAEX[[#This Row],[Datum]],-12),tblAEX[Datum]))-1</f>
        <v>6.1806883365200793E-2</v>
      </c>
      <c r="H4013" t="e">
        <f ca="1">IF(tblAEX[[#This Row],[Close]]=MinClose,tblAEX[[#This Row],[Close]],NA())</f>
        <v>#N/A</v>
      </c>
      <c r="I4013" t="e">
        <f ca="1">IF(tblAEX[[#This Row],[Close]]=MaxClose,tblAEX[[#This Row],[Close]],NA())</f>
        <v>#N/A</v>
      </c>
    </row>
    <row r="4014" spans="1:9" x14ac:dyDescent="0.25">
      <c r="A4014" s="1">
        <v>42257</v>
      </c>
      <c r="B4014">
        <v>439.8</v>
      </c>
      <c r="C4014">
        <v>443.19</v>
      </c>
      <c r="D4014">
        <v>433.75</v>
      </c>
      <c r="E4014">
        <v>436.21</v>
      </c>
      <c r="F4014" t="e">
        <f>IF(tblAEX[[#This Row],[Datum]]&lt;=INDEX(tblRecessie[Eind],MATCH(tblAEX[[#This Row],[Datum]],tblRecessie[Start])),1,NA())</f>
        <v>#N/A</v>
      </c>
      <c r="G4014" s="3">
        <f>tblAEX[[#This Row],[Close]]/INDEX(tblAEX[Close],MATCH(EDATE(tblAEX[[#This Row],[Datum]],-12),tblAEX[Datum]))-1</f>
        <v>4.1198233679436758E-2</v>
      </c>
      <c r="H4014" t="e">
        <f ca="1">IF(tblAEX[[#This Row],[Close]]=MinClose,tblAEX[[#This Row],[Close]],NA())</f>
        <v>#N/A</v>
      </c>
      <c r="I4014" t="e">
        <f ca="1">IF(tblAEX[[#This Row],[Close]]=MaxClose,tblAEX[[#This Row],[Close]],NA())</f>
        <v>#N/A</v>
      </c>
    </row>
    <row r="4015" spans="1:9" x14ac:dyDescent="0.25">
      <c r="A4015" s="1">
        <v>42258</v>
      </c>
      <c r="B4015">
        <v>437.84</v>
      </c>
      <c r="C4015">
        <v>437.84</v>
      </c>
      <c r="D4015">
        <v>429.68</v>
      </c>
      <c r="E4015">
        <v>430.23</v>
      </c>
      <c r="F4015" t="e">
        <f>IF(tblAEX[[#This Row],[Datum]]&lt;=INDEX(tblRecessie[Eind],MATCH(tblAEX[[#This Row],[Datum]],tblRecessie[Start])),1,NA())</f>
        <v>#N/A</v>
      </c>
      <c r="G4015" s="3">
        <f>tblAEX[[#This Row],[Close]]/INDEX(tblAEX[Close],MATCH(EDATE(tblAEX[[#This Row],[Datum]],-12),tblAEX[Datum]))-1</f>
        <v>2.923375038874676E-2</v>
      </c>
      <c r="H4015" t="e">
        <f ca="1">IF(tblAEX[[#This Row],[Close]]=MinClose,tblAEX[[#This Row],[Close]],NA())</f>
        <v>#N/A</v>
      </c>
      <c r="I4015" t="e">
        <f ca="1">IF(tblAEX[[#This Row],[Close]]=MaxClose,tblAEX[[#This Row],[Close]],NA())</f>
        <v>#N/A</v>
      </c>
    </row>
    <row r="4016" spans="1:9" x14ac:dyDescent="0.25">
      <c r="A4016" s="1">
        <v>42261</v>
      </c>
      <c r="B4016">
        <v>430.79</v>
      </c>
      <c r="C4016">
        <v>435.55</v>
      </c>
      <c r="D4016">
        <v>426.68</v>
      </c>
      <c r="E4016">
        <v>427.88</v>
      </c>
      <c r="F4016" t="e">
        <f>IF(tblAEX[[#This Row],[Datum]]&lt;=INDEX(tblRecessie[Eind],MATCH(tblAEX[[#This Row],[Datum]],tblRecessie[Start])),1,NA())</f>
        <v>#N/A</v>
      </c>
      <c r="G4016" s="3">
        <f>tblAEX[[#This Row],[Close]]/INDEX(tblAEX[Close],MATCH(EDATE(tblAEX[[#This Row],[Datum]],-12),tblAEX[Datum]))-1</f>
        <v>2.4126376256581983E-2</v>
      </c>
      <c r="H4016" t="e">
        <f ca="1">IF(tblAEX[[#This Row],[Close]]=MinClose,tblAEX[[#This Row],[Close]],NA())</f>
        <v>#N/A</v>
      </c>
      <c r="I4016" t="e">
        <f ca="1">IF(tblAEX[[#This Row],[Close]]=MaxClose,tblAEX[[#This Row],[Close]],NA())</f>
        <v>#N/A</v>
      </c>
    </row>
    <row r="4017" spans="1:9" x14ac:dyDescent="0.25">
      <c r="A4017" s="1">
        <v>42262</v>
      </c>
      <c r="B4017">
        <v>428.74</v>
      </c>
      <c r="C4017">
        <v>434.25</v>
      </c>
      <c r="D4017">
        <v>425.27</v>
      </c>
      <c r="E4017">
        <v>432.15</v>
      </c>
      <c r="F4017" t="e">
        <f>IF(tblAEX[[#This Row],[Datum]]&lt;=INDEX(tblRecessie[Eind],MATCH(tblAEX[[#This Row],[Datum]],tblRecessie[Start])),1,NA())</f>
        <v>#N/A</v>
      </c>
      <c r="G4017" s="3">
        <f>tblAEX[[#This Row],[Close]]/INDEX(tblAEX[Close],MATCH(EDATE(tblAEX[[#This Row],[Datum]],-12),tblAEX[Datum]))-1</f>
        <v>3.471806536573685E-2</v>
      </c>
      <c r="H4017" t="e">
        <f ca="1">IF(tblAEX[[#This Row],[Close]]=MinClose,tblAEX[[#This Row],[Close]],NA())</f>
        <v>#N/A</v>
      </c>
      <c r="I4017" t="e">
        <f ca="1">IF(tblAEX[[#This Row],[Close]]=MaxClose,tblAEX[[#This Row],[Close]],NA())</f>
        <v>#N/A</v>
      </c>
    </row>
    <row r="4018" spans="1:9" x14ac:dyDescent="0.25">
      <c r="A4018" s="1">
        <v>42263</v>
      </c>
      <c r="B4018">
        <v>435.83</v>
      </c>
      <c r="C4018">
        <v>439.11</v>
      </c>
      <c r="D4018">
        <v>435.22</v>
      </c>
      <c r="E4018">
        <v>438.5</v>
      </c>
      <c r="F4018" t="e">
        <f>IF(tblAEX[[#This Row],[Datum]]&lt;=INDEX(tblRecessie[Eind],MATCH(tblAEX[[#This Row],[Datum]],tblRecessie[Start])),1,NA())</f>
        <v>#N/A</v>
      </c>
      <c r="G4018" s="3">
        <f>tblAEX[[#This Row],[Close]]/INDEX(tblAEX[Close],MATCH(EDATE(tblAEX[[#This Row],[Datum]],-12),tblAEX[Datum]))-1</f>
        <v>5.0551030186871238E-2</v>
      </c>
      <c r="H4018" t="e">
        <f ca="1">IF(tblAEX[[#This Row],[Close]]=MinClose,tblAEX[[#This Row],[Close]],NA())</f>
        <v>#N/A</v>
      </c>
      <c r="I4018" t="e">
        <f ca="1">IF(tblAEX[[#This Row],[Close]]=MaxClose,tblAEX[[#This Row],[Close]],NA())</f>
        <v>#N/A</v>
      </c>
    </row>
    <row r="4019" spans="1:9" x14ac:dyDescent="0.25">
      <c r="A4019" s="1">
        <v>42264</v>
      </c>
      <c r="B4019">
        <v>440.66</v>
      </c>
      <c r="C4019">
        <v>441.57</v>
      </c>
      <c r="D4019">
        <v>436.66</v>
      </c>
      <c r="E4019">
        <v>437.63</v>
      </c>
      <c r="F4019" t="e">
        <f>IF(tblAEX[[#This Row],[Datum]]&lt;=INDEX(tblRecessie[Eind],MATCH(tblAEX[[#This Row],[Datum]],tblRecessie[Start])),1,NA())</f>
        <v>#N/A</v>
      </c>
      <c r="G4019" s="3">
        <f>tblAEX[[#This Row],[Close]]/INDEX(tblAEX[Close],MATCH(EDATE(tblAEX[[#This Row],[Datum]],-12),tblAEX[Datum]))-1</f>
        <v>4.7362626842810673E-2</v>
      </c>
      <c r="H4019" t="e">
        <f ca="1">IF(tblAEX[[#This Row],[Close]]=MinClose,tblAEX[[#This Row],[Close]],NA())</f>
        <v>#N/A</v>
      </c>
      <c r="I4019" t="e">
        <f ca="1">IF(tblAEX[[#This Row],[Close]]=MaxClose,tblAEX[[#This Row],[Close]],NA())</f>
        <v>#N/A</v>
      </c>
    </row>
    <row r="4020" spans="1:9" x14ac:dyDescent="0.25">
      <c r="A4020" s="1">
        <v>42265</v>
      </c>
      <c r="B4020">
        <v>434.98</v>
      </c>
      <c r="C4020">
        <v>434.98</v>
      </c>
      <c r="D4020">
        <v>422.89</v>
      </c>
      <c r="E4020">
        <v>427.32</v>
      </c>
      <c r="F4020" t="e">
        <f>IF(tblAEX[[#This Row],[Datum]]&lt;=INDEX(tblRecessie[Eind],MATCH(tblAEX[[#This Row],[Datum]],tblRecessie[Start])),1,NA())</f>
        <v>#N/A</v>
      </c>
      <c r="G4020" s="3">
        <f>tblAEX[[#This Row],[Close]]/INDEX(tblAEX[Close],MATCH(EDATE(tblAEX[[#This Row],[Datum]],-12),tblAEX[Datum]))-1</f>
        <v>1.2486672195237469E-2</v>
      </c>
      <c r="H4020" t="e">
        <f ca="1">IF(tblAEX[[#This Row],[Close]]=MinClose,tblAEX[[#This Row],[Close]],NA())</f>
        <v>#N/A</v>
      </c>
      <c r="I4020" t="e">
        <f ca="1">IF(tblAEX[[#This Row],[Close]]=MaxClose,tblAEX[[#This Row],[Close]],NA())</f>
        <v>#N/A</v>
      </c>
    </row>
    <row r="4021" spans="1:9" x14ac:dyDescent="0.25">
      <c r="A4021" s="1">
        <v>42268</v>
      </c>
      <c r="B4021">
        <v>426.68</v>
      </c>
      <c r="C4021">
        <v>435.13</v>
      </c>
      <c r="D4021">
        <v>426.68</v>
      </c>
      <c r="E4021">
        <v>432.8</v>
      </c>
      <c r="F4021" t="e">
        <f>IF(tblAEX[[#This Row],[Datum]]&lt;=INDEX(tblRecessie[Eind],MATCH(tblAEX[[#This Row],[Datum]],tblRecessie[Start])),1,NA())</f>
        <v>#N/A</v>
      </c>
      <c r="G4021" s="3">
        <f>tblAEX[[#This Row],[Close]]/INDEX(tblAEX[Close],MATCH(EDATE(tblAEX[[#This Row],[Datum]],-12),tblAEX[Datum]))-1</f>
        <v>1.6582890966317487E-2</v>
      </c>
      <c r="H4021" t="e">
        <f ca="1">IF(tblAEX[[#This Row],[Close]]=MinClose,tblAEX[[#This Row],[Close]],NA())</f>
        <v>#N/A</v>
      </c>
      <c r="I4021" t="e">
        <f ca="1">IF(tblAEX[[#This Row],[Close]]=MaxClose,tblAEX[[#This Row],[Close]],NA())</f>
        <v>#N/A</v>
      </c>
    </row>
    <row r="4022" spans="1:9" x14ac:dyDescent="0.25">
      <c r="A4022" s="1">
        <v>42269</v>
      </c>
      <c r="B4022">
        <v>432.73</v>
      </c>
      <c r="C4022">
        <v>432.87</v>
      </c>
      <c r="D4022">
        <v>419.3</v>
      </c>
      <c r="E4022">
        <v>419.98</v>
      </c>
      <c r="F4022" t="e">
        <f>IF(tblAEX[[#This Row],[Datum]]&lt;=INDEX(tblRecessie[Eind],MATCH(tblAEX[[#This Row],[Datum]],tblRecessie[Start])),1,NA())</f>
        <v>#N/A</v>
      </c>
      <c r="G4022" s="3">
        <f>tblAEX[[#This Row],[Close]]/INDEX(tblAEX[Close],MATCH(EDATE(tblAEX[[#This Row],[Datum]],-12),tblAEX[Datum]))-1</f>
        <v>-4.9046321525885173E-3</v>
      </c>
      <c r="H4022" t="e">
        <f ca="1">IF(tblAEX[[#This Row],[Close]]=MinClose,tblAEX[[#This Row],[Close]],NA())</f>
        <v>#N/A</v>
      </c>
      <c r="I4022" t="e">
        <f ca="1">IF(tblAEX[[#This Row],[Close]]=MaxClose,tblAEX[[#This Row],[Close]],NA())</f>
        <v>#N/A</v>
      </c>
    </row>
    <row r="4023" spans="1:9" x14ac:dyDescent="0.25">
      <c r="A4023" s="1">
        <v>42270</v>
      </c>
      <c r="B4023">
        <v>419.51</v>
      </c>
      <c r="C4023">
        <v>425.39</v>
      </c>
      <c r="D4023">
        <v>417.48</v>
      </c>
      <c r="E4023">
        <v>419.12</v>
      </c>
      <c r="F4023" t="e">
        <f>IF(tblAEX[[#This Row],[Datum]]&lt;=INDEX(tblRecessie[Eind],MATCH(tblAEX[[#This Row],[Datum]],tblRecessie[Start])),1,NA())</f>
        <v>#N/A</v>
      </c>
      <c r="G4023" s="3">
        <f>tblAEX[[#This Row],[Close]]/INDEX(tblAEX[Close],MATCH(EDATE(tblAEX[[#This Row],[Datum]],-12),tblAEX[Datum]))-1</f>
        <v>6.924050330683329E-4</v>
      </c>
      <c r="H4023" t="e">
        <f ca="1">IF(tblAEX[[#This Row],[Close]]=MinClose,tblAEX[[#This Row],[Close]],NA())</f>
        <v>#N/A</v>
      </c>
      <c r="I4023" t="e">
        <f ca="1">IF(tblAEX[[#This Row],[Close]]=MaxClose,tblAEX[[#This Row],[Close]],NA())</f>
        <v>#N/A</v>
      </c>
    </row>
    <row r="4024" spans="1:9" x14ac:dyDescent="0.25">
      <c r="A4024" s="1">
        <v>42271</v>
      </c>
      <c r="B4024">
        <v>418.75</v>
      </c>
      <c r="C4024">
        <v>420.78</v>
      </c>
      <c r="D4024">
        <v>406.64</v>
      </c>
      <c r="E4024">
        <v>409.86</v>
      </c>
      <c r="F4024" t="e">
        <f>IF(tblAEX[[#This Row],[Datum]]&lt;=INDEX(tblRecessie[Eind],MATCH(tblAEX[[#This Row],[Datum]],tblRecessie[Start])),1,NA())</f>
        <v>#N/A</v>
      </c>
      <c r="G4024" s="3">
        <f>tblAEX[[#This Row],[Close]]/INDEX(tblAEX[Close],MATCH(EDATE(tblAEX[[#This Row],[Datum]],-12),tblAEX[Datum]))-1</f>
        <v>-2.7431066394570713E-2</v>
      </c>
      <c r="H4024" t="e">
        <f ca="1">IF(tblAEX[[#This Row],[Close]]=MinClose,tblAEX[[#This Row],[Close]],NA())</f>
        <v>#N/A</v>
      </c>
      <c r="I4024" t="e">
        <f ca="1">IF(tblAEX[[#This Row],[Close]]=MaxClose,tblAEX[[#This Row],[Close]],NA())</f>
        <v>#N/A</v>
      </c>
    </row>
    <row r="4025" spans="1:9" x14ac:dyDescent="0.25">
      <c r="A4025" s="1">
        <v>42272</v>
      </c>
      <c r="B4025">
        <v>416.82</v>
      </c>
      <c r="C4025">
        <v>425.04</v>
      </c>
      <c r="D4025">
        <v>415.99</v>
      </c>
      <c r="E4025">
        <v>422.8</v>
      </c>
      <c r="F4025" t="e">
        <f>IF(tblAEX[[#This Row],[Datum]]&lt;=INDEX(tblRecessie[Eind],MATCH(tblAEX[[#This Row],[Datum]],tblRecessie[Start])),1,NA())</f>
        <v>#N/A</v>
      </c>
      <c r="G4025" s="3">
        <f>tblAEX[[#This Row],[Close]]/INDEX(tblAEX[Close],MATCH(EDATE(tblAEX[[#This Row],[Datum]],-12),tblAEX[Datum]))-1</f>
        <v>1.3301378070700975E-2</v>
      </c>
      <c r="H4025" t="e">
        <f ca="1">IF(tblAEX[[#This Row],[Close]]=MinClose,tblAEX[[#This Row],[Close]],NA())</f>
        <v>#N/A</v>
      </c>
      <c r="I4025" t="e">
        <f ca="1">IF(tblAEX[[#This Row],[Close]]=MaxClose,tblAEX[[#This Row],[Close]],NA())</f>
        <v>#N/A</v>
      </c>
    </row>
    <row r="4026" spans="1:9" x14ac:dyDescent="0.25">
      <c r="A4026" s="1">
        <v>42275</v>
      </c>
      <c r="B4026">
        <v>421.22</v>
      </c>
      <c r="C4026">
        <v>422.99</v>
      </c>
      <c r="D4026">
        <v>411.28</v>
      </c>
      <c r="E4026">
        <v>412.32</v>
      </c>
      <c r="F4026" t="e">
        <f>IF(tblAEX[[#This Row],[Datum]]&lt;=INDEX(tblRecessie[Eind],MATCH(tblAEX[[#This Row],[Datum]],tblRecessie[Start])),1,NA())</f>
        <v>#N/A</v>
      </c>
      <c r="G4026" s="3">
        <f>tblAEX[[#This Row],[Close]]/INDEX(tblAEX[Close],MATCH(EDATE(tblAEX[[#This Row],[Datum]],-12),tblAEX[Datum]))-1</f>
        <v>-1.4743482520490403E-2</v>
      </c>
      <c r="H4026" t="e">
        <f ca="1">IF(tblAEX[[#This Row],[Close]]=MinClose,tblAEX[[#This Row],[Close]],NA())</f>
        <v>#N/A</v>
      </c>
      <c r="I4026" t="e">
        <f ca="1">IF(tblAEX[[#This Row],[Close]]=MaxClose,tblAEX[[#This Row],[Close]],NA())</f>
        <v>#N/A</v>
      </c>
    </row>
    <row r="4027" spans="1:9" x14ac:dyDescent="0.25">
      <c r="A4027" s="1">
        <v>42276</v>
      </c>
      <c r="B4027">
        <v>406.48</v>
      </c>
      <c r="C4027">
        <v>414.96</v>
      </c>
      <c r="D4027">
        <v>405.01</v>
      </c>
      <c r="E4027">
        <v>412.11</v>
      </c>
      <c r="F4027" t="e">
        <f>IF(tblAEX[[#This Row],[Datum]]&lt;=INDEX(tblRecessie[Eind],MATCH(tblAEX[[#This Row],[Datum]],tblRecessie[Start])),1,NA())</f>
        <v>#N/A</v>
      </c>
      <c r="G4027" s="3">
        <f>tblAEX[[#This Row],[Close]]/INDEX(tblAEX[Close],MATCH(EDATE(tblAEX[[#This Row],[Datum]],-12),tblAEX[Datum]))-1</f>
        <v>-1.451528050121953E-2</v>
      </c>
      <c r="H4027" t="e">
        <f ca="1">IF(tblAEX[[#This Row],[Close]]=MinClose,tblAEX[[#This Row],[Close]],NA())</f>
        <v>#N/A</v>
      </c>
      <c r="I4027" t="e">
        <f ca="1">IF(tblAEX[[#This Row],[Close]]=MaxClose,tblAEX[[#This Row],[Close]],NA())</f>
        <v>#N/A</v>
      </c>
    </row>
    <row r="4028" spans="1:9" x14ac:dyDescent="0.25">
      <c r="A4028" s="1">
        <v>42277</v>
      </c>
      <c r="B4028">
        <v>419.64</v>
      </c>
      <c r="C4028">
        <v>422.96</v>
      </c>
      <c r="D4028">
        <v>418.25</v>
      </c>
      <c r="E4028">
        <v>421.14</v>
      </c>
      <c r="F4028" t="e">
        <f>IF(tblAEX[[#This Row],[Datum]]&lt;=INDEX(tblRecessie[Eind],MATCH(tblAEX[[#This Row],[Datum]],tblRecessie[Start])),1,NA())</f>
        <v>#N/A</v>
      </c>
      <c r="G4028" s="3">
        <f>tblAEX[[#This Row],[Close]]/INDEX(tblAEX[Close],MATCH(EDATE(tblAEX[[#This Row],[Datum]],-12),tblAEX[Datum]))-1</f>
        <v>0</v>
      </c>
      <c r="H4028" t="e">
        <f ca="1">IF(tblAEX[[#This Row],[Close]]=MinClose,tblAEX[[#This Row],[Close]],NA())</f>
        <v>#N/A</v>
      </c>
      <c r="I4028" t="e">
        <f ca="1">IF(tblAEX[[#This Row],[Close]]=MaxClose,tblAEX[[#This Row],[Close]],NA())</f>
        <v>#N/A</v>
      </c>
    </row>
    <row r="4029" spans="1:9" x14ac:dyDescent="0.25">
      <c r="A4029" s="1">
        <v>42278</v>
      </c>
      <c r="B4029">
        <v>426.77</v>
      </c>
      <c r="C4029">
        <v>428.11</v>
      </c>
      <c r="D4029">
        <v>416.83</v>
      </c>
      <c r="E4029">
        <v>418.83</v>
      </c>
      <c r="F4029" t="e">
        <f>IF(tblAEX[[#This Row],[Datum]]&lt;=INDEX(tblRecessie[Eind],MATCH(tblAEX[[#This Row],[Datum]],tblRecessie[Start])),1,NA())</f>
        <v>#N/A</v>
      </c>
      <c r="G4029" s="3">
        <f>tblAEX[[#This Row],[Close]]/INDEX(tblAEX[Close],MATCH(EDATE(tblAEX[[#This Row],[Datum]],-12),tblAEX[Datum]))-1</f>
        <v>4.8704414587330547E-3</v>
      </c>
      <c r="H4029" t="e">
        <f ca="1">IF(tblAEX[[#This Row],[Close]]=MinClose,tblAEX[[#This Row],[Close]],NA())</f>
        <v>#N/A</v>
      </c>
      <c r="I4029" t="e">
        <f ca="1">IF(tblAEX[[#This Row],[Close]]=MaxClose,tblAEX[[#This Row],[Close]],NA())</f>
        <v>#N/A</v>
      </c>
    </row>
    <row r="4030" spans="1:9" x14ac:dyDescent="0.25">
      <c r="A4030" s="1">
        <v>42279</v>
      </c>
      <c r="B4030">
        <v>423.18</v>
      </c>
      <c r="C4030">
        <v>428.97</v>
      </c>
      <c r="D4030">
        <v>415.52</v>
      </c>
      <c r="E4030">
        <v>422.58</v>
      </c>
      <c r="F4030" t="e">
        <f>IF(tblAEX[[#This Row],[Datum]]&lt;=INDEX(tblRecessie[Eind],MATCH(tblAEX[[#This Row],[Datum]],tblRecessie[Start])),1,NA())</f>
        <v>#N/A</v>
      </c>
      <c r="G4030" s="3">
        <f>tblAEX[[#This Row],[Close]]/INDEX(tblAEX[Close],MATCH(EDATE(tblAEX[[#This Row],[Datum]],-12),tblAEX[Datum]))-1</f>
        <v>4.0273743291812103E-2</v>
      </c>
      <c r="H4030" t="e">
        <f ca="1">IF(tblAEX[[#This Row],[Close]]=MinClose,tblAEX[[#This Row],[Close]],NA())</f>
        <v>#N/A</v>
      </c>
      <c r="I4030" t="e">
        <f ca="1">IF(tblAEX[[#This Row],[Close]]=MaxClose,tblAEX[[#This Row],[Close]],NA())</f>
        <v>#N/A</v>
      </c>
    </row>
    <row r="4031" spans="1:9" x14ac:dyDescent="0.25">
      <c r="A4031" s="1">
        <v>42282</v>
      </c>
      <c r="B4031">
        <v>430.49</v>
      </c>
      <c r="C4031">
        <v>438.03</v>
      </c>
      <c r="D4031">
        <v>428.98</v>
      </c>
      <c r="E4031">
        <v>436.9</v>
      </c>
      <c r="F4031" t="e">
        <f>IF(tblAEX[[#This Row],[Datum]]&lt;=INDEX(tblRecessie[Eind],MATCH(tblAEX[[#This Row],[Datum]],tblRecessie[Start])),1,NA())</f>
        <v>#N/A</v>
      </c>
      <c r="G4031" s="3">
        <f>tblAEX[[#This Row],[Close]]/INDEX(tblAEX[Close],MATCH(EDATE(tblAEX[[#This Row],[Datum]],-12),tblAEX[Datum]))-1</f>
        <v>6.252583963617786E-2</v>
      </c>
      <c r="H4031" t="e">
        <f ca="1">IF(tblAEX[[#This Row],[Close]]=MinClose,tblAEX[[#This Row],[Close]],NA())</f>
        <v>#N/A</v>
      </c>
      <c r="I4031" t="e">
        <f ca="1">IF(tblAEX[[#This Row],[Close]]=MaxClose,tblAEX[[#This Row],[Close]],NA())</f>
        <v>#N/A</v>
      </c>
    </row>
    <row r="4032" spans="1:9" x14ac:dyDescent="0.25">
      <c r="A4032" s="1">
        <v>42283</v>
      </c>
      <c r="B4032">
        <v>437.57</v>
      </c>
      <c r="C4032">
        <v>443.26</v>
      </c>
      <c r="D4032">
        <v>434.43</v>
      </c>
      <c r="E4032">
        <v>440.72</v>
      </c>
      <c r="F4032" t="e">
        <f>IF(tblAEX[[#This Row],[Datum]]&lt;=INDEX(tblRecessie[Eind],MATCH(tblAEX[[#This Row],[Datum]],tblRecessie[Start])),1,NA())</f>
        <v>#N/A</v>
      </c>
      <c r="G4032" s="3">
        <f>tblAEX[[#This Row],[Close]]/INDEX(tblAEX[Close],MATCH(EDATE(tblAEX[[#This Row],[Datum]],-12),tblAEX[Datum]))-1</f>
        <v>6.9085969338249509E-2</v>
      </c>
      <c r="H4032" t="e">
        <f ca="1">IF(tblAEX[[#This Row],[Close]]=MinClose,tblAEX[[#This Row],[Close]],NA())</f>
        <v>#N/A</v>
      </c>
      <c r="I4032" t="e">
        <f ca="1">IF(tblAEX[[#This Row],[Close]]=MaxClose,tblAEX[[#This Row],[Close]],NA())</f>
        <v>#N/A</v>
      </c>
    </row>
    <row r="4033" spans="1:9" x14ac:dyDescent="0.25">
      <c r="A4033" s="1">
        <v>42284</v>
      </c>
      <c r="B4033">
        <v>443.31</v>
      </c>
      <c r="C4033">
        <v>446.47</v>
      </c>
      <c r="D4033">
        <v>439.35</v>
      </c>
      <c r="E4033">
        <v>440.59</v>
      </c>
      <c r="F4033" t="e">
        <f>IF(tblAEX[[#This Row],[Datum]]&lt;=INDEX(tblRecessie[Eind],MATCH(tblAEX[[#This Row],[Datum]],tblRecessie[Start])),1,NA())</f>
        <v>#N/A</v>
      </c>
      <c r="G4033" s="3">
        <f>tblAEX[[#This Row],[Close]]/INDEX(tblAEX[Close],MATCH(EDATE(tblAEX[[#This Row],[Datum]],-12),tblAEX[Datum]))-1</f>
        <v>8.3835576000590439E-2</v>
      </c>
      <c r="H4033" t="e">
        <f ca="1">IF(tblAEX[[#This Row],[Close]]=MinClose,tblAEX[[#This Row],[Close]],NA())</f>
        <v>#N/A</v>
      </c>
      <c r="I4033" t="e">
        <f ca="1">IF(tblAEX[[#This Row],[Close]]=MaxClose,tblAEX[[#This Row],[Close]],NA())</f>
        <v>#N/A</v>
      </c>
    </row>
    <row r="4034" spans="1:9" x14ac:dyDescent="0.25">
      <c r="A4034" s="1">
        <v>42285</v>
      </c>
      <c r="B4034">
        <v>440.39</v>
      </c>
      <c r="C4034">
        <v>442.18</v>
      </c>
      <c r="D4034">
        <v>438.77</v>
      </c>
      <c r="E4034">
        <v>442.08</v>
      </c>
      <c r="F4034" t="e">
        <f>IF(tblAEX[[#This Row],[Datum]]&lt;=INDEX(tblRecessie[Eind],MATCH(tblAEX[[#This Row],[Datum]],tblRecessie[Start])),1,NA())</f>
        <v>#N/A</v>
      </c>
      <c r="G4034" s="3">
        <f>tblAEX[[#This Row],[Close]]/INDEX(tblAEX[Close],MATCH(EDATE(tblAEX[[#This Row],[Datum]],-12),tblAEX[Datum]))-1</f>
        <v>9.5722004659693605E-2</v>
      </c>
      <c r="H4034" t="e">
        <f ca="1">IF(tblAEX[[#This Row],[Close]]=MinClose,tblAEX[[#This Row],[Close]],NA())</f>
        <v>#N/A</v>
      </c>
      <c r="I4034" t="e">
        <f ca="1">IF(tblAEX[[#This Row],[Close]]=MaxClose,tblAEX[[#This Row],[Close]],NA())</f>
        <v>#N/A</v>
      </c>
    </row>
    <row r="4035" spans="1:9" x14ac:dyDescent="0.25">
      <c r="A4035" s="1">
        <v>42286</v>
      </c>
      <c r="B4035">
        <v>446.54</v>
      </c>
      <c r="C4035">
        <v>446.82</v>
      </c>
      <c r="D4035">
        <v>440.31</v>
      </c>
      <c r="E4035">
        <v>441.65</v>
      </c>
      <c r="F4035" t="e">
        <f>IF(tblAEX[[#This Row],[Datum]]&lt;=INDEX(tblRecessie[Eind],MATCH(tblAEX[[#This Row],[Datum]],tblRecessie[Start])),1,NA())</f>
        <v>#N/A</v>
      </c>
      <c r="G4035" s="3">
        <f>tblAEX[[#This Row],[Close]]/INDEX(tblAEX[Close],MATCH(EDATE(tblAEX[[#This Row],[Datum]],-12),tblAEX[Datum]))-1</f>
        <v>9.6831073362141584E-2</v>
      </c>
      <c r="H4035" t="e">
        <f ca="1">IF(tblAEX[[#This Row],[Close]]=MinClose,tblAEX[[#This Row],[Close]],NA())</f>
        <v>#N/A</v>
      </c>
      <c r="I4035" t="e">
        <f ca="1">IF(tblAEX[[#This Row],[Close]]=MaxClose,tblAEX[[#This Row],[Close]],NA())</f>
        <v>#N/A</v>
      </c>
    </row>
    <row r="4036" spans="1:9" x14ac:dyDescent="0.25">
      <c r="A4036" s="1">
        <v>42289</v>
      </c>
      <c r="B4036">
        <v>442.57</v>
      </c>
      <c r="C4036">
        <v>443.36</v>
      </c>
      <c r="D4036">
        <v>438.61</v>
      </c>
      <c r="E4036">
        <v>440.05</v>
      </c>
      <c r="F4036" t="e">
        <f>IF(tblAEX[[#This Row],[Datum]]&lt;=INDEX(tblRecessie[Eind],MATCH(tblAEX[[#This Row],[Datum]],tblRecessie[Start])),1,NA())</f>
        <v>#N/A</v>
      </c>
      <c r="G4036" s="3">
        <f>tblAEX[[#This Row],[Close]]/INDEX(tblAEX[Close],MATCH(EDATE(tblAEX[[#This Row],[Datum]],-12),tblAEX[Datum]))-1</f>
        <v>0.11213606955115241</v>
      </c>
      <c r="H4036" t="e">
        <f ca="1">IF(tblAEX[[#This Row],[Close]]=MinClose,tblAEX[[#This Row],[Close]],NA())</f>
        <v>#N/A</v>
      </c>
      <c r="I4036" t="e">
        <f ca="1">IF(tblAEX[[#This Row],[Close]]=MaxClose,tblAEX[[#This Row],[Close]],NA())</f>
        <v>#N/A</v>
      </c>
    </row>
    <row r="4037" spans="1:9" x14ac:dyDescent="0.25">
      <c r="A4037" s="1">
        <v>42290</v>
      </c>
      <c r="B4037">
        <v>438.99</v>
      </c>
      <c r="C4037">
        <v>439.19</v>
      </c>
      <c r="D4037">
        <v>433.09</v>
      </c>
      <c r="E4037">
        <v>438.25</v>
      </c>
      <c r="F4037" t="e">
        <f>IF(tblAEX[[#This Row],[Datum]]&lt;=INDEX(tblRecessie[Eind],MATCH(tblAEX[[#This Row],[Datum]],tblRecessie[Start])),1,NA())</f>
        <v>#N/A</v>
      </c>
      <c r="G4037" s="3">
        <f>tblAEX[[#This Row],[Close]]/INDEX(tblAEX[Close],MATCH(EDATE(tblAEX[[#This Row],[Datum]],-12),tblAEX[Datum]))-1</f>
        <v>0.1113787944107727</v>
      </c>
      <c r="H4037" t="e">
        <f ca="1">IF(tblAEX[[#This Row],[Close]]=MinClose,tblAEX[[#This Row],[Close]],NA())</f>
        <v>#N/A</v>
      </c>
      <c r="I4037" t="e">
        <f ca="1">IF(tblAEX[[#This Row],[Close]]=MaxClose,tblAEX[[#This Row],[Close]],NA())</f>
        <v>#N/A</v>
      </c>
    </row>
    <row r="4038" spans="1:9" x14ac:dyDescent="0.25">
      <c r="A4038" s="1">
        <v>42291</v>
      </c>
      <c r="B4038">
        <v>433.57</v>
      </c>
      <c r="C4038">
        <v>438.24</v>
      </c>
      <c r="D4038">
        <v>431.23</v>
      </c>
      <c r="E4038">
        <v>434.32</v>
      </c>
      <c r="F4038" t="e">
        <f>IF(tblAEX[[#This Row],[Datum]]&lt;=INDEX(tblRecessie[Eind],MATCH(tblAEX[[#This Row],[Datum]],tblRecessie[Start])),1,NA())</f>
        <v>#N/A</v>
      </c>
      <c r="G4038" s="3">
        <f>tblAEX[[#This Row],[Close]]/INDEX(tblAEX[Close],MATCH(EDATE(tblAEX[[#This Row],[Datum]],-12),tblAEX[Datum]))-1</f>
        <v>0.10429697431985763</v>
      </c>
      <c r="H4038" t="e">
        <f ca="1">IF(tblAEX[[#This Row],[Close]]=MinClose,tblAEX[[#This Row],[Close]],NA())</f>
        <v>#N/A</v>
      </c>
      <c r="I4038" t="e">
        <f ca="1">IF(tblAEX[[#This Row],[Close]]=MaxClose,tblAEX[[#This Row],[Close]],NA())</f>
        <v>#N/A</v>
      </c>
    </row>
    <row r="4039" spans="1:9" x14ac:dyDescent="0.25">
      <c r="A4039" s="1">
        <v>42292</v>
      </c>
      <c r="B4039">
        <v>440.31</v>
      </c>
      <c r="C4039">
        <v>445.03</v>
      </c>
      <c r="D4039">
        <v>439.08</v>
      </c>
      <c r="E4039">
        <v>443.7</v>
      </c>
      <c r="F4039" t="e">
        <f>IF(tblAEX[[#This Row],[Datum]]&lt;=INDEX(tblRecessie[Eind],MATCH(tblAEX[[#This Row],[Datum]],tblRecessie[Start])),1,NA())</f>
        <v>#N/A</v>
      </c>
      <c r="G4039" s="3">
        <f>tblAEX[[#This Row],[Close]]/INDEX(tblAEX[Close],MATCH(EDATE(tblAEX[[#This Row],[Datum]],-12),tblAEX[Datum]))-1</f>
        <v>0.16858489820643152</v>
      </c>
      <c r="H4039" t="e">
        <f ca="1">IF(tblAEX[[#This Row],[Close]]=MinClose,tblAEX[[#This Row],[Close]],NA())</f>
        <v>#N/A</v>
      </c>
      <c r="I4039" t="e">
        <f ca="1">IF(tblAEX[[#This Row],[Close]]=MaxClose,tblAEX[[#This Row],[Close]],NA())</f>
        <v>#N/A</v>
      </c>
    </row>
    <row r="4040" spans="1:9" x14ac:dyDescent="0.25">
      <c r="A4040" s="1">
        <v>42293</v>
      </c>
      <c r="B4040">
        <v>446.81</v>
      </c>
      <c r="C4040">
        <v>448.34</v>
      </c>
      <c r="D4040">
        <v>445.49</v>
      </c>
      <c r="E4040">
        <v>447.86</v>
      </c>
      <c r="F4040" t="e">
        <f>IF(tblAEX[[#This Row],[Datum]]&lt;=INDEX(tblRecessie[Eind],MATCH(tblAEX[[#This Row],[Datum]],tblRecessie[Start])),1,NA())</f>
        <v>#N/A</v>
      </c>
      <c r="G4040" s="3">
        <f>tblAEX[[#This Row],[Close]]/INDEX(tblAEX[Close],MATCH(EDATE(tblAEX[[#This Row],[Datum]],-12),tblAEX[Datum]))-1</f>
        <v>0.19026231163791962</v>
      </c>
      <c r="H4040" t="e">
        <f ca="1">IF(tblAEX[[#This Row],[Close]]=MinClose,tblAEX[[#This Row],[Close]],NA())</f>
        <v>#N/A</v>
      </c>
      <c r="I4040" t="e">
        <f ca="1">IF(tblAEX[[#This Row],[Close]]=MaxClose,tblAEX[[#This Row],[Close]],NA())</f>
        <v>#N/A</v>
      </c>
    </row>
    <row r="4041" spans="1:9" x14ac:dyDescent="0.25">
      <c r="A4041" s="1">
        <v>42296</v>
      </c>
      <c r="B4041">
        <v>447.38</v>
      </c>
      <c r="C4041">
        <v>452.22</v>
      </c>
      <c r="D4041">
        <v>447.33</v>
      </c>
      <c r="E4041">
        <v>449.31</v>
      </c>
      <c r="F4041" t="e">
        <f>IF(tblAEX[[#This Row],[Datum]]&lt;=INDEX(tblRecessie[Eind],MATCH(tblAEX[[#This Row],[Datum]],tblRecessie[Start])),1,NA())</f>
        <v>#N/A</v>
      </c>
      <c r="G4041" s="3">
        <f>tblAEX[[#This Row],[Close]]/INDEX(tblAEX[Close],MATCH(EDATE(tblAEX[[#This Row],[Datum]],-12),tblAEX[Datum]))-1</f>
        <v>0.16082777863897069</v>
      </c>
      <c r="H4041" t="e">
        <f ca="1">IF(tblAEX[[#This Row],[Close]]=MinClose,tblAEX[[#This Row],[Close]],NA())</f>
        <v>#N/A</v>
      </c>
      <c r="I4041" t="e">
        <f ca="1">IF(tblAEX[[#This Row],[Close]]=MaxClose,tblAEX[[#This Row],[Close]],NA())</f>
        <v>#N/A</v>
      </c>
    </row>
    <row r="4042" spans="1:9" x14ac:dyDescent="0.25">
      <c r="A4042" s="1">
        <v>42297</v>
      </c>
      <c r="B4042">
        <v>449.09</v>
      </c>
      <c r="C4042">
        <v>449.8</v>
      </c>
      <c r="D4042">
        <v>444.99</v>
      </c>
      <c r="E4042">
        <v>447.27</v>
      </c>
      <c r="F4042" t="e">
        <f>IF(tblAEX[[#This Row],[Datum]]&lt;=INDEX(tblRecessie[Eind],MATCH(tblAEX[[#This Row],[Datum]],tblRecessie[Start])),1,NA())</f>
        <v>#N/A</v>
      </c>
      <c r="G4042" s="3">
        <f>tblAEX[[#This Row],[Close]]/INDEX(tblAEX[Close],MATCH(EDATE(tblAEX[[#This Row],[Datum]],-12),tblAEX[Datum]))-1</f>
        <v>0.16355359001040592</v>
      </c>
      <c r="H4042" t="e">
        <f ca="1">IF(tblAEX[[#This Row],[Close]]=MinClose,tblAEX[[#This Row],[Close]],NA())</f>
        <v>#N/A</v>
      </c>
      <c r="I4042" t="e">
        <f ca="1">IF(tblAEX[[#This Row],[Close]]=MaxClose,tblAEX[[#This Row],[Close]],NA())</f>
        <v>#N/A</v>
      </c>
    </row>
    <row r="4043" spans="1:9" x14ac:dyDescent="0.25">
      <c r="A4043" s="1">
        <v>42298</v>
      </c>
      <c r="B4043">
        <v>448.76</v>
      </c>
      <c r="C4043">
        <v>451.43</v>
      </c>
      <c r="D4043">
        <v>444.84</v>
      </c>
      <c r="E4043">
        <v>449.78</v>
      </c>
      <c r="F4043" t="e">
        <f>IF(tblAEX[[#This Row],[Datum]]&lt;=INDEX(tblRecessie[Eind],MATCH(tblAEX[[#This Row],[Datum]],tblRecessie[Start])),1,NA())</f>
        <v>#N/A</v>
      </c>
      <c r="G4043" s="3">
        <f>tblAEX[[#This Row],[Close]]/INDEX(tblAEX[Close],MATCH(EDATE(tblAEX[[#This Row],[Datum]],-12),tblAEX[Datum]))-1</f>
        <v>0.14015564399604541</v>
      </c>
      <c r="H4043" t="e">
        <f ca="1">IF(tblAEX[[#This Row],[Close]]=MinClose,tblAEX[[#This Row],[Close]],NA())</f>
        <v>#N/A</v>
      </c>
      <c r="I4043" t="e">
        <f ca="1">IF(tblAEX[[#This Row],[Close]]=MaxClose,tblAEX[[#This Row],[Close]],NA())</f>
        <v>#N/A</v>
      </c>
    </row>
    <row r="4044" spans="1:9" x14ac:dyDescent="0.25">
      <c r="A4044" s="1">
        <v>42299</v>
      </c>
      <c r="B4044">
        <v>448.17</v>
      </c>
      <c r="C4044">
        <v>459.11</v>
      </c>
      <c r="D4044">
        <v>447.43</v>
      </c>
      <c r="E4044">
        <v>457.97</v>
      </c>
      <c r="F4044" t="e">
        <f>IF(tblAEX[[#This Row],[Datum]]&lt;=INDEX(tblRecessie[Eind],MATCH(tblAEX[[#This Row],[Datum]],tblRecessie[Start])),1,NA())</f>
        <v>#N/A</v>
      </c>
      <c r="G4044" s="3">
        <f>tblAEX[[#This Row],[Close]]/INDEX(tblAEX[Close],MATCH(EDATE(tblAEX[[#This Row],[Datum]],-12),tblAEX[Datum]))-1</f>
        <v>0.15646069543698404</v>
      </c>
      <c r="H4044" t="e">
        <f ca="1">IF(tblAEX[[#This Row],[Close]]=MinClose,tblAEX[[#This Row],[Close]],NA())</f>
        <v>#N/A</v>
      </c>
      <c r="I4044" t="e">
        <f ca="1">IF(tblAEX[[#This Row],[Close]]=MaxClose,tblAEX[[#This Row],[Close]],NA())</f>
        <v>#N/A</v>
      </c>
    </row>
    <row r="4045" spans="1:9" x14ac:dyDescent="0.25">
      <c r="A4045" s="1">
        <v>42300</v>
      </c>
      <c r="B4045">
        <v>461.9</v>
      </c>
      <c r="C4045">
        <v>468.64</v>
      </c>
      <c r="D4045">
        <v>460.93</v>
      </c>
      <c r="E4045">
        <v>465.05</v>
      </c>
      <c r="F4045" t="e">
        <f>IF(tblAEX[[#This Row],[Datum]]&lt;=INDEX(tblRecessie[Eind],MATCH(tblAEX[[#This Row],[Datum]],tblRecessie[Start])),1,NA())</f>
        <v>#N/A</v>
      </c>
      <c r="G4045" s="3">
        <f>tblAEX[[#This Row],[Close]]/INDEX(tblAEX[Close],MATCH(EDATE(tblAEX[[#This Row],[Datum]],-12),tblAEX[Datum]))-1</f>
        <v>0.17173524150268338</v>
      </c>
      <c r="H4045" t="e">
        <f ca="1">IF(tblAEX[[#This Row],[Close]]=MinClose,tblAEX[[#This Row],[Close]],NA())</f>
        <v>#N/A</v>
      </c>
      <c r="I4045" t="e">
        <f ca="1">IF(tblAEX[[#This Row],[Close]]=MaxClose,tblAEX[[#This Row],[Close]],NA())</f>
        <v>#N/A</v>
      </c>
    </row>
    <row r="4046" spans="1:9" x14ac:dyDescent="0.25">
      <c r="A4046" s="1">
        <v>42303</v>
      </c>
      <c r="B4046">
        <v>463.49</v>
      </c>
      <c r="C4046">
        <v>466.15</v>
      </c>
      <c r="D4046">
        <v>461.56</v>
      </c>
      <c r="E4046">
        <v>462.87</v>
      </c>
      <c r="F4046" t="e">
        <f>IF(tblAEX[[#This Row],[Datum]]&lt;=INDEX(tblRecessie[Eind],MATCH(tblAEX[[#This Row],[Datum]],tblRecessie[Start])),1,NA())</f>
        <v>#N/A</v>
      </c>
      <c r="G4046" s="3">
        <f>tblAEX[[#This Row],[Close]]/INDEX(tblAEX[Close],MATCH(EDATE(tblAEX[[#This Row],[Datum]],-12),tblAEX[Datum]))-1</f>
        <v>0.16850954256285977</v>
      </c>
      <c r="H4046" t="e">
        <f ca="1">IF(tblAEX[[#This Row],[Close]]=MinClose,tblAEX[[#This Row],[Close]],NA())</f>
        <v>#N/A</v>
      </c>
      <c r="I4046" t="e">
        <f ca="1">IF(tblAEX[[#This Row],[Close]]=MaxClose,tblAEX[[#This Row],[Close]],NA())</f>
        <v>#N/A</v>
      </c>
    </row>
    <row r="4047" spans="1:9" x14ac:dyDescent="0.25">
      <c r="A4047" s="1">
        <v>42304</v>
      </c>
      <c r="B4047">
        <v>462.59</v>
      </c>
      <c r="C4047">
        <v>463.8</v>
      </c>
      <c r="D4047">
        <v>458.43</v>
      </c>
      <c r="E4047">
        <v>458.43</v>
      </c>
      <c r="F4047" t="e">
        <f>IF(tblAEX[[#This Row],[Datum]]&lt;=INDEX(tblRecessie[Eind],MATCH(tblAEX[[#This Row],[Datum]],tblRecessie[Start])),1,NA())</f>
        <v>#N/A</v>
      </c>
      <c r="G4047" s="3">
        <f>tblAEX[[#This Row],[Close]]/INDEX(tblAEX[Close],MATCH(EDATE(tblAEX[[#This Row],[Datum]],-12),tblAEX[Datum]))-1</f>
        <v>0.1604353879255791</v>
      </c>
      <c r="H4047" t="e">
        <f ca="1">IF(tblAEX[[#This Row],[Close]]=MinClose,tblAEX[[#This Row],[Close]],NA())</f>
        <v>#N/A</v>
      </c>
      <c r="I4047" t="e">
        <f ca="1">IF(tblAEX[[#This Row],[Close]]=MaxClose,tblAEX[[#This Row],[Close]],NA())</f>
        <v>#N/A</v>
      </c>
    </row>
    <row r="4048" spans="1:9" x14ac:dyDescent="0.25">
      <c r="A4048" s="1">
        <v>42305</v>
      </c>
      <c r="B4048">
        <v>459.51</v>
      </c>
      <c r="C4048">
        <v>464.29</v>
      </c>
      <c r="D4048">
        <v>458.73</v>
      </c>
      <c r="E4048">
        <v>463.21</v>
      </c>
      <c r="F4048" t="e">
        <f>IF(tblAEX[[#This Row],[Datum]]&lt;=INDEX(tblRecessie[Eind],MATCH(tblAEX[[#This Row],[Datum]],tblRecessie[Start])),1,NA())</f>
        <v>#N/A</v>
      </c>
      <c r="G4048" s="3">
        <f>tblAEX[[#This Row],[Close]]/INDEX(tblAEX[Close],MATCH(EDATE(tblAEX[[#This Row],[Datum]],-12),tblAEX[Datum]))-1</f>
        <v>0.15438867567163439</v>
      </c>
      <c r="H4048" t="e">
        <f ca="1">IF(tblAEX[[#This Row],[Close]]=MinClose,tblAEX[[#This Row],[Close]],NA())</f>
        <v>#N/A</v>
      </c>
      <c r="I4048" t="e">
        <f ca="1">IF(tblAEX[[#This Row],[Close]]=MaxClose,tblAEX[[#This Row],[Close]],NA())</f>
        <v>#N/A</v>
      </c>
    </row>
    <row r="4049" spans="1:9" x14ac:dyDescent="0.25">
      <c r="A4049" s="1">
        <v>42306</v>
      </c>
      <c r="B4049">
        <v>463.81</v>
      </c>
      <c r="C4049">
        <v>464.77</v>
      </c>
      <c r="D4049">
        <v>460.26</v>
      </c>
      <c r="E4049">
        <v>462.99</v>
      </c>
      <c r="F4049" t="e">
        <f>IF(tblAEX[[#This Row],[Datum]]&lt;=INDEX(tblRecessie[Eind],MATCH(tblAEX[[#This Row],[Datum]],tblRecessie[Start])),1,NA())</f>
        <v>#N/A</v>
      </c>
      <c r="G4049" s="3">
        <f>tblAEX[[#This Row],[Close]]/INDEX(tblAEX[Close],MATCH(EDATE(tblAEX[[#This Row],[Datum]],-12),tblAEX[Datum]))-1</f>
        <v>0.15430067314884055</v>
      </c>
      <c r="H4049" t="e">
        <f ca="1">IF(tblAEX[[#This Row],[Close]]=MinClose,tblAEX[[#This Row],[Close]],NA())</f>
        <v>#N/A</v>
      </c>
      <c r="I4049" t="e">
        <f ca="1">IF(tblAEX[[#This Row],[Close]]=MaxClose,tblAEX[[#This Row],[Close]],NA())</f>
        <v>#N/A</v>
      </c>
    </row>
    <row r="4050" spans="1:9" x14ac:dyDescent="0.25">
      <c r="A4050" s="1">
        <v>42307</v>
      </c>
      <c r="B4050">
        <v>464.17</v>
      </c>
      <c r="C4050">
        <v>464.96</v>
      </c>
      <c r="D4050">
        <v>458.27</v>
      </c>
      <c r="E4050">
        <v>462.12</v>
      </c>
      <c r="F4050" t="e">
        <f>IF(tblAEX[[#This Row],[Datum]]&lt;=INDEX(tblRecessie[Eind],MATCH(tblAEX[[#This Row],[Datum]],tblRecessie[Start])),1,NA())</f>
        <v>#N/A</v>
      </c>
      <c r="G4050" s="3">
        <f>tblAEX[[#This Row],[Close]]/INDEX(tblAEX[Close],MATCH(EDATE(tblAEX[[#This Row],[Datum]],-12),tblAEX[Datum]))-1</f>
        <v>0.14468306457605706</v>
      </c>
      <c r="H4050" t="e">
        <f ca="1">IF(tblAEX[[#This Row],[Close]]=MinClose,tblAEX[[#This Row],[Close]],NA())</f>
        <v>#N/A</v>
      </c>
      <c r="I4050" t="e">
        <f ca="1">IF(tblAEX[[#This Row],[Close]]=MaxClose,tblAEX[[#This Row],[Close]],NA())</f>
        <v>#N/A</v>
      </c>
    </row>
    <row r="4051" spans="1:9" x14ac:dyDescent="0.25">
      <c r="A4051" s="1">
        <v>42310</v>
      </c>
      <c r="B4051">
        <v>457.84</v>
      </c>
      <c r="C4051">
        <v>465.57</v>
      </c>
      <c r="D4051">
        <v>457.84</v>
      </c>
      <c r="E4051">
        <v>464.58</v>
      </c>
      <c r="F4051" t="e">
        <f>IF(tblAEX[[#This Row],[Datum]]&lt;=INDEX(tblRecessie[Eind],MATCH(tblAEX[[#This Row],[Datum]],tblRecessie[Start])),1,NA())</f>
        <v>#N/A</v>
      </c>
      <c r="G4051" s="3">
        <f>tblAEX[[#This Row],[Close]]/INDEX(tblAEX[Close],MATCH(EDATE(tblAEX[[#This Row],[Datum]],-12),tblAEX[Datum]))-1</f>
        <v>0.12948555868909839</v>
      </c>
      <c r="H4051" t="e">
        <f ca="1">IF(tblAEX[[#This Row],[Close]]=MinClose,tblAEX[[#This Row],[Close]],NA())</f>
        <v>#N/A</v>
      </c>
      <c r="I4051" t="e">
        <f ca="1">IF(tblAEX[[#This Row],[Close]]=MaxClose,tblAEX[[#This Row],[Close]],NA())</f>
        <v>#N/A</v>
      </c>
    </row>
    <row r="4052" spans="1:9" x14ac:dyDescent="0.25">
      <c r="A4052" s="1">
        <v>42311</v>
      </c>
      <c r="B4052">
        <v>465.59</v>
      </c>
      <c r="C4052">
        <v>466.85</v>
      </c>
      <c r="D4052">
        <v>464.08</v>
      </c>
      <c r="E4052">
        <v>466.85</v>
      </c>
      <c r="F4052" t="e">
        <f>IF(tblAEX[[#This Row],[Datum]]&lt;=INDEX(tblRecessie[Eind],MATCH(tblAEX[[#This Row],[Datum]],tblRecessie[Start])),1,NA())</f>
        <v>#N/A</v>
      </c>
      <c r="G4052" s="3">
        <f>tblAEX[[#This Row],[Close]]/INDEX(tblAEX[Close],MATCH(EDATE(tblAEX[[#This Row],[Datum]],-12),tblAEX[Datum]))-1</f>
        <v>0.14133092118130253</v>
      </c>
      <c r="H4052" t="e">
        <f ca="1">IF(tblAEX[[#This Row],[Close]]=MinClose,tblAEX[[#This Row],[Close]],NA())</f>
        <v>#N/A</v>
      </c>
      <c r="I4052" t="e">
        <f ca="1">IF(tblAEX[[#This Row],[Close]]=MaxClose,tblAEX[[#This Row],[Close]],NA())</f>
        <v>#N/A</v>
      </c>
    </row>
    <row r="4053" spans="1:9" x14ac:dyDescent="0.25">
      <c r="A4053" s="1">
        <v>42312</v>
      </c>
      <c r="B4053">
        <v>469.78</v>
      </c>
      <c r="C4053">
        <v>473.03</v>
      </c>
      <c r="D4053">
        <v>468.56</v>
      </c>
      <c r="E4053">
        <v>468.84</v>
      </c>
      <c r="F4053" t="e">
        <f>IF(tblAEX[[#This Row],[Datum]]&lt;=INDEX(tblRecessie[Eind],MATCH(tblAEX[[#This Row],[Datum]],tblRecessie[Start])),1,NA())</f>
        <v>#N/A</v>
      </c>
      <c r="G4053" s="3">
        <f>tblAEX[[#This Row],[Close]]/INDEX(tblAEX[Close],MATCH(EDATE(tblAEX[[#This Row],[Datum]],-12),tblAEX[Datum]))-1</f>
        <v>0.16112734657486749</v>
      </c>
      <c r="H4053" t="e">
        <f ca="1">IF(tblAEX[[#This Row],[Close]]=MinClose,tblAEX[[#This Row],[Close]],NA())</f>
        <v>#N/A</v>
      </c>
      <c r="I4053" t="e">
        <f ca="1">IF(tblAEX[[#This Row],[Close]]=MaxClose,tblAEX[[#This Row],[Close]],NA())</f>
        <v>#N/A</v>
      </c>
    </row>
    <row r="4054" spans="1:9" x14ac:dyDescent="0.25">
      <c r="A4054" s="1">
        <v>42313</v>
      </c>
      <c r="B4054">
        <v>470.01</v>
      </c>
      <c r="C4054">
        <v>471.31</v>
      </c>
      <c r="D4054">
        <v>465.58</v>
      </c>
      <c r="E4054">
        <v>466.6</v>
      </c>
      <c r="F4054" t="e">
        <f>IF(tblAEX[[#This Row],[Datum]]&lt;=INDEX(tblRecessie[Eind],MATCH(tblAEX[[#This Row],[Datum]],tblRecessie[Start])),1,NA())</f>
        <v>#N/A</v>
      </c>
      <c r="G4054" s="3">
        <f>tblAEX[[#This Row],[Close]]/INDEX(tblAEX[Close],MATCH(EDATE(tblAEX[[#This Row],[Datum]],-12),tblAEX[Datum]))-1</f>
        <v>0.13621974382701008</v>
      </c>
      <c r="H4054" t="e">
        <f ca="1">IF(tblAEX[[#This Row],[Close]]=MinClose,tblAEX[[#This Row],[Close]],NA())</f>
        <v>#N/A</v>
      </c>
      <c r="I4054" t="e">
        <f ca="1">IF(tblAEX[[#This Row],[Close]]=MaxClose,tblAEX[[#This Row],[Close]],NA())</f>
        <v>#N/A</v>
      </c>
    </row>
    <row r="4055" spans="1:9" x14ac:dyDescent="0.25">
      <c r="A4055" s="1">
        <v>42314</v>
      </c>
      <c r="B4055">
        <v>466.54</v>
      </c>
      <c r="C4055">
        <v>472.49</v>
      </c>
      <c r="D4055">
        <v>465.05</v>
      </c>
      <c r="E4055">
        <v>469.83</v>
      </c>
      <c r="F4055" t="e">
        <f>IF(tblAEX[[#This Row],[Datum]]&lt;=INDEX(tblRecessie[Eind],MATCH(tblAEX[[#This Row],[Datum]],tblRecessie[Start])),1,NA())</f>
        <v>#N/A</v>
      </c>
      <c r="G4055" s="3">
        <f>tblAEX[[#This Row],[Close]]/INDEX(tblAEX[Close],MATCH(EDATE(tblAEX[[#This Row],[Datum]],-12),tblAEX[Datum]))-1</f>
        <v>0.13718988260922194</v>
      </c>
      <c r="H4055" t="e">
        <f ca="1">IF(tblAEX[[#This Row],[Close]]=MinClose,tblAEX[[#This Row],[Close]],NA())</f>
        <v>#N/A</v>
      </c>
      <c r="I4055" t="e">
        <f ca="1">IF(tblAEX[[#This Row],[Close]]=MaxClose,tblAEX[[#This Row],[Close]],NA())</f>
        <v>#N/A</v>
      </c>
    </row>
    <row r="4056" spans="1:9" x14ac:dyDescent="0.25">
      <c r="A4056" s="1">
        <v>42317</v>
      </c>
      <c r="B4056">
        <v>470.9</v>
      </c>
      <c r="C4056">
        <v>471.99</v>
      </c>
      <c r="D4056">
        <v>464.61</v>
      </c>
      <c r="E4056">
        <v>465.01</v>
      </c>
      <c r="F4056" t="e">
        <f>IF(tblAEX[[#This Row],[Datum]]&lt;=INDEX(tblRecessie[Eind],MATCH(tblAEX[[#This Row],[Datum]],tblRecessie[Start])),1,NA())</f>
        <v>#N/A</v>
      </c>
      <c r="G4056" s="3">
        <f>tblAEX[[#This Row],[Close]]/INDEX(tblAEX[Close],MATCH(EDATE(tblAEX[[#This Row],[Datum]],-12),tblAEX[Datum]))-1</f>
        <v>0.13022871448363027</v>
      </c>
      <c r="H4056" t="e">
        <f ca="1">IF(tblAEX[[#This Row],[Close]]=MinClose,tblAEX[[#This Row],[Close]],NA())</f>
        <v>#N/A</v>
      </c>
      <c r="I4056" t="e">
        <f ca="1">IF(tblAEX[[#This Row],[Close]]=MaxClose,tblAEX[[#This Row],[Close]],NA())</f>
        <v>#N/A</v>
      </c>
    </row>
    <row r="4057" spans="1:9" x14ac:dyDescent="0.25">
      <c r="A4057" s="1">
        <v>42318</v>
      </c>
      <c r="B4057">
        <v>467.13</v>
      </c>
      <c r="C4057">
        <v>467.83</v>
      </c>
      <c r="D4057">
        <v>461.13</v>
      </c>
      <c r="E4057">
        <v>465.2</v>
      </c>
      <c r="F4057" t="e">
        <f>IF(tblAEX[[#This Row],[Datum]]&lt;=INDEX(tblRecessie[Eind],MATCH(tblAEX[[#This Row],[Datum]],tblRecessie[Start])),1,NA())</f>
        <v>#N/A</v>
      </c>
      <c r="G4057" s="3">
        <f>tblAEX[[#This Row],[Close]]/INDEX(tblAEX[Close],MATCH(EDATE(tblAEX[[#This Row],[Datum]],-12),tblAEX[Datum]))-1</f>
        <v>0.12107191054559485</v>
      </c>
      <c r="H4057" t="e">
        <f ca="1">IF(tblAEX[[#This Row],[Close]]=MinClose,tblAEX[[#This Row],[Close]],NA())</f>
        <v>#N/A</v>
      </c>
      <c r="I4057" t="e">
        <f ca="1">IF(tblAEX[[#This Row],[Close]]=MaxClose,tblAEX[[#This Row],[Close]],NA())</f>
        <v>#N/A</v>
      </c>
    </row>
    <row r="4058" spans="1:9" x14ac:dyDescent="0.25">
      <c r="A4058" s="1">
        <v>42319</v>
      </c>
      <c r="B4058">
        <v>466.43</v>
      </c>
      <c r="C4058">
        <v>472.07</v>
      </c>
      <c r="D4058">
        <v>466.41</v>
      </c>
      <c r="E4058">
        <v>469.2</v>
      </c>
      <c r="F4058" t="e">
        <f>IF(tblAEX[[#This Row],[Datum]]&lt;=INDEX(tblRecessie[Eind],MATCH(tblAEX[[#This Row],[Datum]],tblRecessie[Start])),1,NA())</f>
        <v>#N/A</v>
      </c>
      <c r="G4058" s="3">
        <f>tblAEX[[#This Row],[Close]]/INDEX(tblAEX[Close],MATCH(EDATE(tblAEX[[#This Row],[Datum]],-12),tblAEX[Datum]))-1</f>
        <v>0.13011224047401115</v>
      </c>
      <c r="H4058" t="e">
        <f ca="1">IF(tblAEX[[#This Row],[Close]]=MinClose,tblAEX[[#This Row],[Close]],NA())</f>
        <v>#N/A</v>
      </c>
      <c r="I4058" t="e">
        <f ca="1">IF(tblAEX[[#This Row],[Close]]=MaxClose,tblAEX[[#This Row],[Close]],NA())</f>
        <v>#N/A</v>
      </c>
    </row>
    <row r="4059" spans="1:9" x14ac:dyDescent="0.25">
      <c r="A4059" s="1">
        <v>42320</v>
      </c>
      <c r="B4059">
        <v>466.96</v>
      </c>
      <c r="C4059">
        <v>470.15</v>
      </c>
      <c r="D4059">
        <v>459.24</v>
      </c>
      <c r="E4059">
        <v>459.85</v>
      </c>
      <c r="F4059" t="e">
        <f>IF(tblAEX[[#This Row],[Datum]]&lt;=INDEX(tblRecessie[Eind],MATCH(tblAEX[[#This Row],[Datum]],tblRecessie[Start])),1,NA())</f>
        <v>#N/A</v>
      </c>
      <c r="G4059" s="3">
        <f>tblAEX[[#This Row],[Close]]/INDEX(tblAEX[Close],MATCH(EDATE(tblAEX[[#This Row],[Datum]],-12),tblAEX[Datum]))-1</f>
        <v>0.11633044449299645</v>
      </c>
      <c r="H4059" t="e">
        <f ca="1">IF(tblAEX[[#This Row],[Close]]=MinClose,tblAEX[[#This Row],[Close]],NA())</f>
        <v>#N/A</v>
      </c>
      <c r="I4059" t="e">
        <f ca="1">IF(tblAEX[[#This Row],[Close]]=MaxClose,tblAEX[[#This Row],[Close]],NA())</f>
        <v>#N/A</v>
      </c>
    </row>
    <row r="4060" spans="1:9" x14ac:dyDescent="0.25">
      <c r="A4060" s="1">
        <v>42321</v>
      </c>
      <c r="B4060">
        <v>457.6</v>
      </c>
      <c r="C4060">
        <v>459.16</v>
      </c>
      <c r="D4060">
        <v>449.61</v>
      </c>
      <c r="E4060">
        <v>453.55</v>
      </c>
      <c r="F4060" t="e">
        <f>IF(tblAEX[[#This Row],[Datum]]&lt;=INDEX(tblRecessie[Eind],MATCH(tblAEX[[#This Row],[Datum]],tblRecessie[Start])),1,NA())</f>
        <v>#N/A</v>
      </c>
      <c r="G4060" s="3">
        <f>tblAEX[[#This Row],[Close]]/INDEX(tblAEX[Close],MATCH(EDATE(tblAEX[[#This Row],[Datum]],-12),tblAEX[Datum]))-1</f>
        <v>0.10242823460781203</v>
      </c>
      <c r="H4060" t="e">
        <f ca="1">IF(tblAEX[[#This Row],[Close]]=MinClose,tblAEX[[#This Row],[Close]],NA())</f>
        <v>#N/A</v>
      </c>
      <c r="I4060" t="e">
        <f ca="1">IF(tblAEX[[#This Row],[Close]]=MaxClose,tblAEX[[#This Row],[Close]],NA())</f>
        <v>#N/A</v>
      </c>
    </row>
    <row r="4061" spans="1:9" x14ac:dyDescent="0.25">
      <c r="A4061" s="1">
        <v>42324</v>
      </c>
      <c r="B4061">
        <v>448.36</v>
      </c>
      <c r="C4061">
        <v>455.84</v>
      </c>
      <c r="D4061">
        <v>448.36</v>
      </c>
      <c r="E4061">
        <v>454.29</v>
      </c>
      <c r="F4061" t="e">
        <f>IF(tblAEX[[#This Row],[Datum]]&lt;=INDEX(tblRecessie[Eind],MATCH(tblAEX[[#This Row],[Datum]],tblRecessie[Start])),1,NA())</f>
        <v>#N/A</v>
      </c>
      <c r="G4061" s="3">
        <f>tblAEX[[#This Row],[Close]]/INDEX(tblAEX[Close],MATCH(EDATE(tblAEX[[#This Row],[Datum]],-12),tblAEX[Datum]))-1</f>
        <v>0.10272592664514413</v>
      </c>
      <c r="H4061" t="e">
        <f ca="1">IF(tblAEX[[#This Row],[Close]]=MinClose,tblAEX[[#This Row],[Close]],NA())</f>
        <v>#N/A</v>
      </c>
      <c r="I4061" t="e">
        <f ca="1">IF(tblAEX[[#This Row],[Close]]=MaxClose,tblAEX[[#This Row],[Close]],NA())</f>
        <v>#N/A</v>
      </c>
    </row>
    <row r="4062" spans="1:9" x14ac:dyDescent="0.25">
      <c r="A4062" s="1">
        <v>42325</v>
      </c>
      <c r="B4062">
        <v>459.66</v>
      </c>
      <c r="C4062">
        <v>466.83</v>
      </c>
      <c r="D4062">
        <v>458.69</v>
      </c>
      <c r="E4062">
        <v>466.54</v>
      </c>
      <c r="F4062" t="e">
        <f>IF(tblAEX[[#This Row],[Datum]]&lt;=INDEX(tblRecessie[Eind],MATCH(tblAEX[[#This Row],[Datum]],tblRecessie[Start])),1,NA())</f>
        <v>#N/A</v>
      </c>
      <c r="G4062" s="3">
        <f>tblAEX[[#This Row],[Close]]/INDEX(tblAEX[Close],MATCH(EDATE(tblAEX[[#This Row],[Datum]],-12),tblAEX[Datum]))-1</f>
        <v>0.12671770473591426</v>
      </c>
      <c r="H4062" t="e">
        <f ca="1">IF(tblAEX[[#This Row],[Close]]=MinClose,tblAEX[[#This Row],[Close]],NA())</f>
        <v>#N/A</v>
      </c>
      <c r="I4062" t="e">
        <f ca="1">IF(tblAEX[[#This Row],[Close]]=MaxClose,tblAEX[[#This Row],[Close]],NA())</f>
        <v>#N/A</v>
      </c>
    </row>
    <row r="4063" spans="1:9" x14ac:dyDescent="0.25">
      <c r="A4063" s="1">
        <v>42326</v>
      </c>
      <c r="B4063">
        <v>464.09</v>
      </c>
      <c r="C4063">
        <v>466.43</v>
      </c>
      <c r="D4063">
        <v>462.95</v>
      </c>
      <c r="E4063">
        <v>465.93</v>
      </c>
      <c r="F4063" t="e">
        <f>IF(tblAEX[[#This Row],[Datum]]&lt;=INDEX(tblRecessie[Eind],MATCH(tblAEX[[#This Row],[Datum]],tblRecessie[Start])),1,NA())</f>
        <v>#N/A</v>
      </c>
      <c r="G4063" s="3">
        <f>tblAEX[[#This Row],[Close]]/INDEX(tblAEX[Close],MATCH(EDATE(tblAEX[[#This Row],[Datum]],-12),tblAEX[Datum]))-1</f>
        <v>0.11690957905839472</v>
      </c>
      <c r="H4063" t="e">
        <f ca="1">IF(tblAEX[[#This Row],[Close]]=MinClose,tblAEX[[#This Row],[Close]],NA())</f>
        <v>#N/A</v>
      </c>
      <c r="I4063" t="e">
        <f ca="1">IF(tblAEX[[#This Row],[Close]]=MaxClose,tblAEX[[#This Row],[Close]],NA())</f>
        <v>#N/A</v>
      </c>
    </row>
    <row r="4064" spans="1:9" x14ac:dyDescent="0.25">
      <c r="A4064" s="1">
        <v>42327</v>
      </c>
      <c r="B4064">
        <v>470.12</v>
      </c>
      <c r="C4064">
        <v>472.54</v>
      </c>
      <c r="D4064">
        <v>468.37</v>
      </c>
      <c r="E4064">
        <v>469</v>
      </c>
      <c r="F4064" t="e">
        <f>IF(tblAEX[[#This Row],[Datum]]&lt;=INDEX(tblRecessie[Eind],MATCH(tblAEX[[#This Row],[Datum]],tblRecessie[Start])),1,NA())</f>
        <v>#N/A</v>
      </c>
      <c r="G4064" s="3">
        <f>tblAEX[[#This Row],[Close]]/INDEX(tblAEX[Close],MATCH(EDATE(tblAEX[[#This Row],[Datum]],-12),tblAEX[Datum]))-1</f>
        <v>0.12257354173149193</v>
      </c>
      <c r="H4064" t="e">
        <f ca="1">IF(tblAEX[[#This Row],[Close]]=MinClose,tblAEX[[#This Row],[Close]],NA())</f>
        <v>#N/A</v>
      </c>
      <c r="I4064" t="e">
        <f ca="1">IF(tblAEX[[#This Row],[Close]]=MaxClose,tblAEX[[#This Row],[Close]],NA())</f>
        <v>#N/A</v>
      </c>
    </row>
    <row r="4065" spans="1:9" x14ac:dyDescent="0.25">
      <c r="A4065" s="1">
        <v>42328</v>
      </c>
      <c r="B4065">
        <v>470.91</v>
      </c>
      <c r="C4065">
        <v>470.96</v>
      </c>
      <c r="D4065">
        <v>466.34</v>
      </c>
      <c r="E4065">
        <v>468.69</v>
      </c>
      <c r="F4065" t="e">
        <f>IF(tblAEX[[#This Row],[Datum]]&lt;=INDEX(tblRecessie[Eind],MATCH(tblAEX[[#This Row],[Datum]],tblRecessie[Start])),1,NA())</f>
        <v>#N/A</v>
      </c>
      <c r="G4065" s="3">
        <f>tblAEX[[#This Row],[Close]]/INDEX(tblAEX[Close],MATCH(EDATE(tblAEX[[#This Row],[Datum]],-12),tblAEX[Datum]))-1</f>
        <v>0.12446918260118522</v>
      </c>
      <c r="H4065" t="e">
        <f ca="1">IF(tblAEX[[#This Row],[Close]]=MinClose,tblAEX[[#This Row],[Close]],NA())</f>
        <v>#N/A</v>
      </c>
      <c r="I4065" t="e">
        <f ca="1">IF(tblAEX[[#This Row],[Close]]=MaxClose,tblAEX[[#This Row],[Close]],NA())</f>
        <v>#N/A</v>
      </c>
    </row>
    <row r="4066" spans="1:9" x14ac:dyDescent="0.25">
      <c r="A4066" s="1">
        <v>42331</v>
      </c>
      <c r="B4066">
        <v>467.96</v>
      </c>
      <c r="C4066">
        <v>467.96</v>
      </c>
      <c r="D4066">
        <v>463.49</v>
      </c>
      <c r="E4066">
        <v>466.18</v>
      </c>
      <c r="F4066" t="e">
        <f>IF(tblAEX[[#This Row],[Datum]]&lt;=INDEX(tblRecessie[Eind],MATCH(tblAEX[[#This Row],[Datum]],tblRecessie[Start])),1,NA())</f>
        <v>#N/A</v>
      </c>
      <c r="G4066" s="3">
        <f>tblAEX[[#This Row],[Close]]/INDEX(tblAEX[Close],MATCH(EDATE(tblAEX[[#This Row],[Datum]],-12),tblAEX[Datum]))-1</f>
        <v>0.10088320030227194</v>
      </c>
      <c r="H4066" t="e">
        <f ca="1">IF(tblAEX[[#This Row],[Close]]=MinClose,tblAEX[[#This Row],[Close]],NA())</f>
        <v>#N/A</v>
      </c>
      <c r="I4066" t="e">
        <f ca="1">IF(tblAEX[[#This Row],[Close]]=MaxClose,tblAEX[[#This Row],[Close]],NA())</f>
        <v>#N/A</v>
      </c>
    </row>
    <row r="4067" spans="1:9" x14ac:dyDescent="0.25">
      <c r="A4067" s="1">
        <v>42332</v>
      </c>
      <c r="B4067">
        <v>463.76</v>
      </c>
      <c r="C4067">
        <v>463.76</v>
      </c>
      <c r="D4067">
        <v>455.32</v>
      </c>
      <c r="E4067">
        <v>461.29</v>
      </c>
      <c r="F4067" t="e">
        <f>IF(tblAEX[[#This Row],[Datum]]&lt;=INDEX(tblRecessie[Eind],MATCH(tblAEX[[#This Row],[Datum]],tblRecessie[Start])),1,NA())</f>
        <v>#N/A</v>
      </c>
      <c r="G4067" s="3">
        <f>tblAEX[[#This Row],[Close]]/INDEX(tblAEX[Close],MATCH(EDATE(tblAEX[[#This Row],[Datum]],-12),tblAEX[Datum]))-1</f>
        <v>9.0752169492327006E-2</v>
      </c>
      <c r="H4067" t="e">
        <f ca="1">IF(tblAEX[[#This Row],[Close]]=MinClose,tblAEX[[#This Row],[Close]],NA())</f>
        <v>#N/A</v>
      </c>
      <c r="I4067" t="e">
        <f ca="1">IF(tblAEX[[#This Row],[Close]]=MaxClose,tblAEX[[#This Row],[Close]],NA())</f>
        <v>#N/A</v>
      </c>
    </row>
    <row r="4068" spans="1:9" x14ac:dyDescent="0.25">
      <c r="A4068" s="1">
        <v>42333</v>
      </c>
      <c r="B4068">
        <v>462.42</v>
      </c>
      <c r="C4068">
        <v>469.44</v>
      </c>
      <c r="D4068">
        <v>461.08</v>
      </c>
      <c r="E4068">
        <v>468.07</v>
      </c>
      <c r="F4068" t="e">
        <f>IF(tblAEX[[#This Row],[Datum]]&lt;=INDEX(tblRecessie[Eind],MATCH(tblAEX[[#This Row],[Datum]],tblRecessie[Start])),1,NA())</f>
        <v>#N/A</v>
      </c>
      <c r="G4068" s="3">
        <f>tblAEX[[#This Row],[Close]]/INDEX(tblAEX[Close],MATCH(EDATE(tblAEX[[#This Row],[Datum]],-12),tblAEX[Datum]))-1</f>
        <v>0.10607779195614153</v>
      </c>
      <c r="H4068" t="e">
        <f ca="1">IF(tblAEX[[#This Row],[Close]]=MinClose,tblAEX[[#This Row],[Close]],NA())</f>
        <v>#N/A</v>
      </c>
      <c r="I4068" t="e">
        <f ca="1">IF(tblAEX[[#This Row],[Close]]=MaxClose,tblAEX[[#This Row],[Close]],NA())</f>
        <v>#N/A</v>
      </c>
    </row>
    <row r="4069" spans="1:9" x14ac:dyDescent="0.25">
      <c r="A4069" s="1">
        <v>42334</v>
      </c>
      <c r="B4069">
        <v>468.32</v>
      </c>
      <c r="C4069">
        <v>472.49</v>
      </c>
      <c r="D4069">
        <v>467.61</v>
      </c>
      <c r="E4069">
        <v>472.24</v>
      </c>
      <c r="F4069" t="e">
        <f>IF(tblAEX[[#This Row],[Datum]]&lt;=INDEX(tblRecessie[Eind],MATCH(tblAEX[[#This Row],[Datum]],tblRecessie[Start])),1,NA())</f>
        <v>#N/A</v>
      </c>
      <c r="G4069" s="3">
        <f>tblAEX[[#This Row],[Close]]/INDEX(tblAEX[Close],MATCH(EDATE(tblAEX[[#This Row],[Datum]],-12),tblAEX[Datum]))-1</f>
        <v>0.11385239521664259</v>
      </c>
      <c r="H4069" t="e">
        <f ca="1">IF(tblAEX[[#This Row],[Close]]=MinClose,tblAEX[[#This Row],[Close]],NA())</f>
        <v>#N/A</v>
      </c>
      <c r="I4069" t="e">
        <f ca="1">IF(tblAEX[[#This Row],[Close]]=MaxClose,tblAEX[[#This Row],[Close]],NA())</f>
        <v>#N/A</v>
      </c>
    </row>
    <row r="4070" spans="1:9" x14ac:dyDescent="0.25">
      <c r="A4070" s="1">
        <v>42335</v>
      </c>
      <c r="B4070">
        <v>470.34</v>
      </c>
      <c r="C4070">
        <v>474.87</v>
      </c>
      <c r="D4070">
        <v>469.16</v>
      </c>
      <c r="E4070">
        <v>472.17</v>
      </c>
      <c r="F4070" t="e">
        <f>IF(tblAEX[[#This Row],[Datum]]&lt;=INDEX(tblRecessie[Eind],MATCH(tblAEX[[#This Row],[Datum]],tblRecessie[Start])),1,NA())</f>
        <v>#N/A</v>
      </c>
      <c r="G4070" s="3">
        <f>tblAEX[[#This Row],[Close]]/INDEX(tblAEX[Close],MATCH(EDATE(tblAEX[[#This Row],[Datum]],-12),tblAEX[Datum]))-1</f>
        <v>0.10903112155020556</v>
      </c>
      <c r="H4070" t="e">
        <f ca="1">IF(tblAEX[[#This Row],[Close]]=MinClose,tblAEX[[#This Row],[Close]],NA())</f>
        <v>#N/A</v>
      </c>
      <c r="I4070" t="e">
        <f ca="1">IF(tblAEX[[#This Row],[Close]]=MaxClose,tblAEX[[#This Row],[Close]],NA())</f>
        <v>#N/A</v>
      </c>
    </row>
    <row r="4071" spans="1:9" x14ac:dyDescent="0.25">
      <c r="A4071" s="1">
        <v>42338</v>
      </c>
      <c r="B4071">
        <v>470.92</v>
      </c>
      <c r="C4071">
        <v>473.23</v>
      </c>
      <c r="D4071">
        <v>469.23</v>
      </c>
      <c r="E4071">
        <v>469.52</v>
      </c>
      <c r="F4071" t="e">
        <f>IF(tblAEX[[#This Row],[Datum]]&lt;=INDEX(tblRecessie[Eind],MATCH(tblAEX[[#This Row],[Datum]],tblRecessie[Start])),1,NA())</f>
        <v>#N/A</v>
      </c>
      <c r="G4071" s="3">
        <f>tblAEX[[#This Row],[Close]]/INDEX(tblAEX[Close],MATCH(EDATE(tblAEX[[#This Row],[Datum]],-12),tblAEX[Datum]))-1</f>
        <v>0.10252195557225363</v>
      </c>
      <c r="H4071" t="e">
        <f ca="1">IF(tblAEX[[#This Row],[Close]]=MinClose,tblAEX[[#This Row],[Close]],NA())</f>
        <v>#N/A</v>
      </c>
      <c r="I4071" t="e">
        <f ca="1">IF(tblAEX[[#This Row],[Close]]=MaxClose,tblAEX[[#This Row],[Close]],NA())</f>
        <v>#N/A</v>
      </c>
    </row>
    <row r="4072" spans="1:9" x14ac:dyDescent="0.25">
      <c r="A4072" s="1">
        <v>42339</v>
      </c>
      <c r="B4072">
        <v>471.22</v>
      </c>
      <c r="C4072">
        <v>471.96</v>
      </c>
      <c r="D4072">
        <v>465.35</v>
      </c>
      <c r="E4072">
        <v>467.32</v>
      </c>
      <c r="F4072" t="e">
        <f>IF(tblAEX[[#This Row],[Datum]]&lt;=INDEX(tblRecessie[Eind],MATCH(tblAEX[[#This Row],[Datum]],tblRecessie[Start])),1,NA())</f>
        <v>#N/A</v>
      </c>
      <c r="G4072" s="3">
        <f>tblAEX[[#This Row],[Close]]/INDEX(tblAEX[Close],MATCH(EDATE(tblAEX[[#This Row],[Datum]],-12),tblAEX[Datum]))-1</f>
        <v>0.10354924788060549</v>
      </c>
      <c r="H4072" t="e">
        <f ca="1">IF(tblAEX[[#This Row],[Close]]=MinClose,tblAEX[[#This Row],[Close]],NA())</f>
        <v>#N/A</v>
      </c>
      <c r="I4072" t="e">
        <f ca="1">IF(tblAEX[[#This Row],[Close]]=MaxClose,tblAEX[[#This Row],[Close]],NA())</f>
        <v>#N/A</v>
      </c>
    </row>
    <row r="4073" spans="1:9" x14ac:dyDescent="0.25">
      <c r="A4073" s="1">
        <v>42340</v>
      </c>
      <c r="B4073">
        <v>468.43</v>
      </c>
      <c r="C4073">
        <v>470.11</v>
      </c>
      <c r="D4073">
        <v>466.48</v>
      </c>
      <c r="E4073">
        <v>467.06</v>
      </c>
      <c r="F4073" t="e">
        <f>IF(tblAEX[[#This Row],[Datum]]&lt;=INDEX(tblRecessie[Eind],MATCH(tblAEX[[#This Row],[Datum]],tblRecessie[Start])),1,NA())</f>
        <v>#N/A</v>
      </c>
      <c r="G4073" s="3">
        <f>tblAEX[[#This Row],[Close]]/INDEX(tblAEX[Close],MATCH(EDATE(tblAEX[[#This Row],[Datum]],-12),tblAEX[Datum]))-1</f>
        <v>9.0039208364451007E-2</v>
      </c>
      <c r="H4073" t="e">
        <f ca="1">IF(tblAEX[[#This Row],[Close]]=MinClose,tblAEX[[#This Row],[Close]],NA())</f>
        <v>#N/A</v>
      </c>
      <c r="I4073" t="e">
        <f ca="1">IF(tblAEX[[#This Row],[Close]]=MaxClose,tblAEX[[#This Row],[Close]],NA())</f>
        <v>#N/A</v>
      </c>
    </row>
    <row r="4074" spans="1:9" x14ac:dyDescent="0.25">
      <c r="A4074" s="1">
        <v>42341</v>
      </c>
      <c r="B4074">
        <v>466.64</v>
      </c>
      <c r="C4074">
        <v>471.66</v>
      </c>
      <c r="D4074">
        <v>449.92</v>
      </c>
      <c r="E4074">
        <v>449.92</v>
      </c>
      <c r="F4074" t="e">
        <f>IF(tblAEX[[#This Row],[Datum]]&lt;=INDEX(tblRecessie[Eind],MATCH(tblAEX[[#This Row],[Datum]],tblRecessie[Start])),1,NA())</f>
        <v>#N/A</v>
      </c>
      <c r="G4074" s="3">
        <f>tblAEX[[#This Row],[Close]]/INDEX(tblAEX[Close],MATCH(EDATE(tblAEX[[#This Row],[Datum]],-12),tblAEX[Datum]))-1</f>
        <v>4.9718858636056185E-2</v>
      </c>
      <c r="H4074" t="e">
        <f ca="1">IF(tblAEX[[#This Row],[Close]]=MinClose,tblAEX[[#This Row],[Close]],NA())</f>
        <v>#N/A</v>
      </c>
      <c r="I4074" t="e">
        <f ca="1">IF(tblAEX[[#This Row],[Close]]=MaxClose,tblAEX[[#This Row],[Close]],NA())</f>
        <v>#N/A</v>
      </c>
    </row>
    <row r="4075" spans="1:9" x14ac:dyDescent="0.25">
      <c r="A4075" s="1">
        <v>42342</v>
      </c>
      <c r="B4075">
        <v>448.6</v>
      </c>
      <c r="C4075">
        <v>449.43</v>
      </c>
      <c r="D4075">
        <v>443.7</v>
      </c>
      <c r="E4075">
        <v>446.93</v>
      </c>
      <c r="F4075" t="e">
        <f>IF(tblAEX[[#This Row],[Datum]]&lt;=INDEX(tblRecessie[Eind],MATCH(tblAEX[[#This Row],[Datum]],tblRecessie[Start])),1,NA())</f>
        <v>#N/A</v>
      </c>
      <c r="G4075" s="3">
        <f>tblAEX[[#This Row],[Close]]/INDEX(tblAEX[Close],MATCH(EDATE(tblAEX[[#This Row],[Datum]],-12),tblAEX[Datum]))-1</f>
        <v>5.4876321752265866E-2</v>
      </c>
      <c r="H4075" t="e">
        <f ca="1">IF(tblAEX[[#This Row],[Close]]=MinClose,tblAEX[[#This Row],[Close]],NA())</f>
        <v>#N/A</v>
      </c>
      <c r="I4075" t="e">
        <f ca="1">IF(tblAEX[[#This Row],[Close]]=MaxClose,tblAEX[[#This Row],[Close]],NA())</f>
        <v>#N/A</v>
      </c>
    </row>
    <row r="4076" spans="1:9" x14ac:dyDescent="0.25">
      <c r="A4076" s="1">
        <v>42345</v>
      </c>
      <c r="B4076">
        <v>450.38</v>
      </c>
      <c r="C4076">
        <v>454.22</v>
      </c>
      <c r="D4076">
        <v>447.47</v>
      </c>
      <c r="E4076">
        <v>448.46</v>
      </c>
      <c r="F4076" t="e">
        <f>IF(tblAEX[[#This Row],[Datum]]&lt;=INDEX(tblRecessie[Eind],MATCH(tblAEX[[#This Row],[Datum]],tblRecessie[Start])),1,NA())</f>
        <v>#N/A</v>
      </c>
      <c r="G4076" s="3">
        <f>tblAEX[[#This Row],[Close]]/INDEX(tblAEX[Close],MATCH(EDATE(tblAEX[[#This Row],[Datum]],-12),tblAEX[Datum]))-1</f>
        <v>4.0365610355866943E-2</v>
      </c>
      <c r="H4076" t="e">
        <f ca="1">IF(tblAEX[[#This Row],[Close]]=MinClose,tblAEX[[#This Row],[Close]],NA())</f>
        <v>#N/A</v>
      </c>
      <c r="I4076" t="e">
        <f ca="1">IF(tblAEX[[#This Row],[Close]]=MaxClose,tblAEX[[#This Row],[Close]],NA())</f>
        <v>#N/A</v>
      </c>
    </row>
    <row r="4077" spans="1:9" x14ac:dyDescent="0.25">
      <c r="A4077" s="1">
        <v>42346</v>
      </c>
      <c r="B4077">
        <v>447.44</v>
      </c>
      <c r="C4077">
        <v>448.19</v>
      </c>
      <c r="D4077">
        <v>439.12</v>
      </c>
      <c r="E4077">
        <v>441.61</v>
      </c>
      <c r="F4077" t="e">
        <f>IF(tblAEX[[#This Row],[Datum]]&lt;=INDEX(tblRecessie[Eind],MATCH(tblAEX[[#This Row],[Datum]],tblRecessie[Start])),1,NA())</f>
        <v>#N/A</v>
      </c>
      <c r="G4077" s="3">
        <f>tblAEX[[#This Row],[Close]]/INDEX(tblAEX[Close],MATCH(EDATE(tblAEX[[#This Row],[Datum]],-12),tblAEX[Datum]))-1</f>
        <v>3.3561916352657706E-2</v>
      </c>
      <c r="H4077" t="e">
        <f ca="1">IF(tblAEX[[#This Row],[Close]]=MinClose,tblAEX[[#This Row],[Close]],NA())</f>
        <v>#N/A</v>
      </c>
      <c r="I4077" t="e">
        <f ca="1">IF(tblAEX[[#This Row],[Close]]=MaxClose,tblAEX[[#This Row],[Close]],NA())</f>
        <v>#N/A</v>
      </c>
    </row>
    <row r="4078" spans="1:9" x14ac:dyDescent="0.25">
      <c r="A4078" s="1">
        <v>42347</v>
      </c>
      <c r="B4078">
        <v>442.92</v>
      </c>
      <c r="C4078">
        <v>445.02</v>
      </c>
      <c r="D4078">
        <v>437.78</v>
      </c>
      <c r="E4078">
        <v>440.85</v>
      </c>
      <c r="F4078" t="e">
        <f>IF(tblAEX[[#This Row],[Datum]]&lt;=INDEX(tblRecessie[Eind],MATCH(tblAEX[[#This Row],[Datum]],tblRecessie[Start])),1,NA())</f>
        <v>#N/A</v>
      </c>
      <c r="G4078" s="3">
        <f>tblAEX[[#This Row],[Close]]/INDEX(tblAEX[Close],MATCH(EDATE(tblAEX[[#This Row],[Datum]],-12),tblAEX[Datum]))-1</f>
        <v>5.358124417465282E-2</v>
      </c>
      <c r="H4078" t="e">
        <f ca="1">IF(tblAEX[[#This Row],[Close]]=MinClose,tblAEX[[#This Row],[Close]],NA())</f>
        <v>#N/A</v>
      </c>
      <c r="I4078" t="e">
        <f ca="1">IF(tblAEX[[#This Row],[Close]]=MaxClose,tblAEX[[#This Row],[Close]],NA())</f>
        <v>#N/A</v>
      </c>
    </row>
    <row r="4079" spans="1:9" x14ac:dyDescent="0.25">
      <c r="A4079" s="1">
        <v>42348</v>
      </c>
      <c r="B4079">
        <v>439.42</v>
      </c>
      <c r="C4079">
        <v>441.16</v>
      </c>
      <c r="D4079">
        <v>436.06</v>
      </c>
      <c r="E4079">
        <v>437.84</v>
      </c>
      <c r="F4079" t="e">
        <f>IF(tblAEX[[#This Row],[Datum]]&lt;=INDEX(tblRecessie[Eind],MATCH(tblAEX[[#This Row],[Datum]],tblRecessie[Start])),1,NA())</f>
        <v>#N/A</v>
      </c>
      <c r="G4079" s="3">
        <f>tblAEX[[#This Row],[Close]]/INDEX(tblAEX[Close],MATCH(EDATE(tblAEX[[#This Row],[Datum]],-12),tblAEX[Datum]))-1</f>
        <v>5.0706726500443944E-2</v>
      </c>
      <c r="H4079" t="e">
        <f ca="1">IF(tblAEX[[#This Row],[Close]]=MinClose,tblAEX[[#This Row],[Close]],NA())</f>
        <v>#N/A</v>
      </c>
      <c r="I4079" t="e">
        <f ca="1">IF(tblAEX[[#This Row],[Close]]=MaxClose,tblAEX[[#This Row],[Close]],NA())</f>
        <v>#N/A</v>
      </c>
    </row>
    <row r="4080" spans="1:9" x14ac:dyDescent="0.25">
      <c r="A4080" s="1">
        <v>42349</v>
      </c>
      <c r="B4080">
        <v>436.9</v>
      </c>
      <c r="C4080">
        <v>436.9</v>
      </c>
      <c r="D4080">
        <v>426.6</v>
      </c>
      <c r="E4080">
        <v>429.1</v>
      </c>
      <c r="F4080" t="e">
        <f>IF(tblAEX[[#This Row],[Datum]]&lt;=INDEX(tblRecessie[Eind],MATCH(tblAEX[[#This Row],[Datum]],tblRecessie[Start])),1,NA())</f>
        <v>#N/A</v>
      </c>
      <c r="G4080" s="3">
        <f>tblAEX[[#This Row],[Close]]/INDEX(tblAEX[Close],MATCH(EDATE(tblAEX[[#This Row],[Datum]],-12),tblAEX[Datum]))-1</f>
        <v>2.9584663003575207E-2</v>
      </c>
      <c r="H4080" t="e">
        <f ca="1">IF(tblAEX[[#This Row],[Close]]=MinClose,tblAEX[[#This Row],[Close]],NA())</f>
        <v>#N/A</v>
      </c>
      <c r="I4080" t="e">
        <f ca="1">IF(tblAEX[[#This Row],[Close]]=MaxClose,tblAEX[[#This Row],[Close]],NA())</f>
        <v>#N/A</v>
      </c>
    </row>
    <row r="4081" spans="1:9" x14ac:dyDescent="0.25">
      <c r="A4081" s="1">
        <v>42352</v>
      </c>
      <c r="B4081">
        <v>430.92</v>
      </c>
      <c r="C4081">
        <v>433.9</v>
      </c>
      <c r="D4081">
        <v>419.79</v>
      </c>
      <c r="E4081">
        <v>420.66</v>
      </c>
      <c r="F4081" t="e">
        <f>IF(tblAEX[[#This Row],[Datum]]&lt;=INDEX(tblRecessie[Eind],MATCH(tblAEX[[#This Row],[Datum]],tblRecessie[Start])),1,NA())</f>
        <v>#N/A</v>
      </c>
      <c r="G4081" s="3">
        <f>tblAEX[[#This Row],[Close]]/INDEX(tblAEX[Close],MATCH(EDATE(tblAEX[[#This Row],[Datum]],-12),tblAEX[Datum]))-1</f>
        <v>3.5674717482827356E-2</v>
      </c>
      <c r="H4081" t="e">
        <f ca="1">IF(tblAEX[[#This Row],[Close]]=MinClose,tblAEX[[#This Row],[Close]],NA())</f>
        <v>#N/A</v>
      </c>
      <c r="I4081" t="e">
        <f ca="1">IF(tblAEX[[#This Row],[Close]]=MaxClose,tblAEX[[#This Row],[Close]],NA())</f>
        <v>#N/A</v>
      </c>
    </row>
    <row r="4082" spans="1:9" x14ac:dyDescent="0.25">
      <c r="A4082" s="1">
        <v>42353</v>
      </c>
      <c r="B4082">
        <v>423.8</v>
      </c>
      <c r="C4082">
        <v>434.4</v>
      </c>
      <c r="D4082">
        <v>423.38</v>
      </c>
      <c r="E4082">
        <v>433.63</v>
      </c>
      <c r="F4082" t="e">
        <f>IF(tblAEX[[#This Row],[Datum]]&lt;=INDEX(tblRecessie[Eind],MATCH(tblAEX[[#This Row],[Datum]],tblRecessie[Start])),1,NA())</f>
        <v>#N/A</v>
      </c>
      <c r="G4082" s="3">
        <f>tblAEX[[#This Row],[Close]]/INDEX(tblAEX[Close],MATCH(EDATE(tblAEX[[#This Row],[Datum]],-12),tblAEX[Datum]))-1</f>
        <v>9.4776439698048387E-2</v>
      </c>
      <c r="H4082" t="e">
        <f ca="1">IF(tblAEX[[#This Row],[Close]]=MinClose,tblAEX[[#This Row],[Close]],NA())</f>
        <v>#N/A</v>
      </c>
      <c r="I4082" t="e">
        <f ca="1">IF(tblAEX[[#This Row],[Close]]=MaxClose,tblAEX[[#This Row],[Close]],NA())</f>
        <v>#N/A</v>
      </c>
    </row>
    <row r="4083" spans="1:9" x14ac:dyDescent="0.25">
      <c r="A4083" s="1">
        <v>42354</v>
      </c>
      <c r="B4083">
        <v>434.74</v>
      </c>
      <c r="C4083">
        <v>436.92</v>
      </c>
      <c r="D4083">
        <v>431.33</v>
      </c>
      <c r="E4083">
        <v>433.83</v>
      </c>
      <c r="F4083" t="e">
        <f>IF(tblAEX[[#This Row],[Datum]]&lt;=INDEX(tblRecessie[Eind],MATCH(tblAEX[[#This Row],[Datum]],tblRecessie[Start])),1,NA())</f>
        <v>#N/A</v>
      </c>
      <c r="G4083" s="3">
        <f>tblAEX[[#This Row],[Close]]/INDEX(tblAEX[Close],MATCH(EDATE(tblAEX[[#This Row],[Datum]],-12),tblAEX[Datum]))-1</f>
        <v>7.439510636717106E-2</v>
      </c>
      <c r="H4083" t="e">
        <f ca="1">IF(tblAEX[[#This Row],[Close]]=MinClose,tblAEX[[#This Row],[Close]],NA())</f>
        <v>#N/A</v>
      </c>
      <c r="I4083" t="e">
        <f ca="1">IF(tblAEX[[#This Row],[Close]]=MaxClose,tblAEX[[#This Row],[Close]],NA())</f>
        <v>#N/A</v>
      </c>
    </row>
    <row r="4084" spans="1:9" x14ac:dyDescent="0.25">
      <c r="A4084" s="1">
        <v>42355</v>
      </c>
      <c r="B4084">
        <v>442.69</v>
      </c>
      <c r="C4084">
        <v>444.67</v>
      </c>
      <c r="D4084">
        <v>438.06</v>
      </c>
      <c r="E4084">
        <v>438.97</v>
      </c>
      <c r="F4084" t="e">
        <f>IF(tblAEX[[#This Row],[Datum]]&lt;=INDEX(tblRecessie[Eind],MATCH(tblAEX[[#This Row],[Datum]],tblRecessie[Start])),1,NA())</f>
        <v>#N/A</v>
      </c>
      <c r="G4084" s="3">
        <f>tblAEX[[#This Row],[Close]]/INDEX(tblAEX[Close],MATCH(EDATE(tblAEX[[#This Row],[Datum]],-12),tblAEX[Datum]))-1</f>
        <v>8.8013681653695608E-2</v>
      </c>
      <c r="H4084" t="e">
        <f ca="1">IF(tblAEX[[#This Row],[Close]]=MinClose,tblAEX[[#This Row],[Close]],NA())</f>
        <v>#N/A</v>
      </c>
      <c r="I4084" t="e">
        <f ca="1">IF(tblAEX[[#This Row],[Close]]=MaxClose,tblAEX[[#This Row],[Close]],NA())</f>
        <v>#N/A</v>
      </c>
    </row>
    <row r="4085" spans="1:9" x14ac:dyDescent="0.25">
      <c r="A4085" s="1">
        <v>42356</v>
      </c>
      <c r="B4085">
        <v>434.79</v>
      </c>
      <c r="C4085">
        <v>437.3</v>
      </c>
      <c r="D4085">
        <v>431.58</v>
      </c>
      <c r="E4085">
        <v>434.15</v>
      </c>
      <c r="F4085" t="e">
        <f>IF(tblAEX[[#This Row],[Datum]]&lt;=INDEX(tblRecessie[Eind],MATCH(tblAEX[[#This Row],[Datum]],tblRecessie[Start])),1,NA())</f>
        <v>#N/A</v>
      </c>
      <c r="G4085" s="3">
        <f>tblAEX[[#This Row],[Close]]/INDEX(tblAEX[Close],MATCH(EDATE(tblAEX[[#This Row],[Datum]],-12),tblAEX[Datum]))-1</f>
        <v>4.2527134761310093E-2</v>
      </c>
      <c r="H4085" t="e">
        <f ca="1">IF(tblAEX[[#This Row],[Close]]=MinClose,tblAEX[[#This Row],[Close]],NA())</f>
        <v>#N/A</v>
      </c>
      <c r="I4085" t="e">
        <f ca="1">IF(tblAEX[[#This Row],[Close]]=MaxClose,tblAEX[[#This Row],[Close]],NA())</f>
        <v>#N/A</v>
      </c>
    </row>
    <row r="4086" spans="1:9" x14ac:dyDescent="0.25">
      <c r="A4086" s="1">
        <v>42359</v>
      </c>
      <c r="B4086">
        <v>433.22</v>
      </c>
      <c r="C4086">
        <v>438.44</v>
      </c>
      <c r="D4086">
        <v>428.48</v>
      </c>
      <c r="E4086">
        <v>428.48</v>
      </c>
      <c r="F4086" t="e">
        <f>IF(tblAEX[[#This Row],[Datum]]&lt;=INDEX(tblRecessie[Eind],MATCH(tblAEX[[#This Row],[Datum]],tblRecessie[Start])),1,NA())</f>
        <v>#N/A</v>
      </c>
      <c r="G4086" s="3">
        <f>tblAEX[[#This Row],[Close]]/INDEX(tblAEX[Close],MATCH(EDATE(tblAEX[[#This Row],[Datum]],-12),tblAEX[Datum]))-1</f>
        <v>2.416521261084692E-2</v>
      </c>
      <c r="H4086" t="e">
        <f ca="1">IF(tblAEX[[#This Row],[Close]]=MinClose,tblAEX[[#This Row],[Close]],NA())</f>
        <v>#N/A</v>
      </c>
      <c r="I4086" t="e">
        <f ca="1">IF(tblAEX[[#This Row],[Close]]=MaxClose,tblAEX[[#This Row],[Close]],NA())</f>
        <v>#N/A</v>
      </c>
    </row>
    <row r="4087" spans="1:9" x14ac:dyDescent="0.25">
      <c r="A4087" s="1">
        <v>42360</v>
      </c>
      <c r="B4087">
        <v>432.12</v>
      </c>
      <c r="C4087">
        <v>432.88</v>
      </c>
      <c r="D4087">
        <v>425.55</v>
      </c>
      <c r="E4087">
        <v>430.97</v>
      </c>
      <c r="F4087" t="e">
        <f>IF(tblAEX[[#This Row],[Datum]]&lt;=INDEX(tblRecessie[Eind],MATCH(tblAEX[[#This Row],[Datum]],tblRecessie[Start])),1,NA())</f>
        <v>#N/A</v>
      </c>
      <c r="G4087" s="3">
        <f>tblAEX[[#This Row],[Close]]/INDEX(tblAEX[Close],MATCH(EDATE(tblAEX[[#This Row],[Datum]],-12),tblAEX[Datum]))-1</f>
        <v>2.2273352625836296E-2</v>
      </c>
      <c r="H4087" t="e">
        <f ca="1">IF(tblAEX[[#This Row],[Close]]=MinClose,tblAEX[[#This Row],[Close]],NA())</f>
        <v>#N/A</v>
      </c>
      <c r="I4087" t="e">
        <f ca="1">IF(tblAEX[[#This Row],[Close]]=MaxClose,tblAEX[[#This Row],[Close]],NA())</f>
        <v>#N/A</v>
      </c>
    </row>
    <row r="4088" spans="1:9" x14ac:dyDescent="0.25">
      <c r="A4088" s="1">
        <v>42361</v>
      </c>
      <c r="B4088">
        <v>435.83</v>
      </c>
      <c r="C4088">
        <v>445.18</v>
      </c>
      <c r="D4088">
        <v>435.79</v>
      </c>
      <c r="E4088">
        <v>443.72</v>
      </c>
      <c r="F4088" t="e">
        <f>IF(tblAEX[[#This Row],[Datum]]&lt;=INDEX(tblRecessie[Eind],MATCH(tblAEX[[#This Row],[Datum]],tblRecessie[Start])),1,NA())</f>
        <v>#N/A</v>
      </c>
      <c r="G4088" s="3">
        <f>tblAEX[[#This Row],[Close]]/INDEX(tblAEX[Close],MATCH(EDATE(tblAEX[[#This Row],[Datum]],-12),tblAEX[Datum]))-1</f>
        <v>3.9716943552733364E-2</v>
      </c>
      <c r="H4088" t="e">
        <f ca="1">IF(tblAEX[[#This Row],[Close]]=MinClose,tblAEX[[#This Row],[Close]],NA())</f>
        <v>#N/A</v>
      </c>
      <c r="I4088" t="e">
        <f ca="1">IF(tblAEX[[#This Row],[Close]]=MaxClose,tblAEX[[#This Row],[Close]],NA())</f>
        <v>#N/A</v>
      </c>
    </row>
    <row r="4089" spans="1:9" x14ac:dyDescent="0.25">
      <c r="A4089" s="1">
        <v>42362</v>
      </c>
      <c r="B4089">
        <v>443.65</v>
      </c>
      <c r="C4089">
        <v>444.12</v>
      </c>
      <c r="D4089">
        <v>442.32</v>
      </c>
      <c r="E4089">
        <v>444.12</v>
      </c>
      <c r="F4089" t="e">
        <f>IF(tblAEX[[#This Row],[Datum]]&lt;=INDEX(tblRecessie[Eind],MATCH(tblAEX[[#This Row],[Datum]],tblRecessie[Start])),1,NA())</f>
        <v>#N/A</v>
      </c>
      <c r="G4089" s="3">
        <f>tblAEX[[#This Row],[Close]]/INDEX(tblAEX[Close],MATCH(EDATE(tblAEX[[#This Row],[Datum]],-12),tblAEX[Datum]))-1</f>
        <v>4.3588598820405666E-2</v>
      </c>
      <c r="H4089" t="e">
        <f ca="1">IF(tblAEX[[#This Row],[Close]]=MinClose,tblAEX[[#This Row],[Close]],NA())</f>
        <v>#N/A</v>
      </c>
      <c r="I4089" t="e">
        <f ca="1">IF(tblAEX[[#This Row],[Close]]=MaxClose,tblAEX[[#This Row],[Close]],NA())</f>
        <v>#N/A</v>
      </c>
    </row>
    <row r="4090" spans="1:9" x14ac:dyDescent="0.25">
      <c r="A4090" s="1">
        <v>42366</v>
      </c>
      <c r="B4090">
        <v>445.05</v>
      </c>
      <c r="C4090">
        <v>445.57</v>
      </c>
      <c r="D4090">
        <v>439.33</v>
      </c>
      <c r="E4090">
        <v>440.49</v>
      </c>
      <c r="F4090" t="e">
        <f>IF(tblAEX[[#This Row],[Datum]]&lt;=INDEX(tblRecessie[Eind],MATCH(tblAEX[[#This Row],[Datum]],tblRecessie[Start])),1,NA())</f>
        <v>#N/A</v>
      </c>
      <c r="G4090" s="3">
        <f>tblAEX[[#This Row],[Close]]/INDEX(tblAEX[Close],MATCH(EDATE(tblAEX[[#This Row],[Datum]],-12),tblAEX[Datum]))-1</f>
        <v>3.505886223183019E-2</v>
      </c>
      <c r="H4090" t="e">
        <f ca="1">IF(tblAEX[[#This Row],[Close]]=MinClose,tblAEX[[#This Row],[Close]],NA())</f>
        <v>#N/A</v>
      </c>
      <c r="I4090" t="e">
        <f ca="1">IF(tblAEX[[#This Row],[Close]]=MaxClose,tblAEX[[#This Row],[Close]],NA())</f>
        <v>#N/A</v>
      </c>
    </row>
    <row r="4091" spans="1:9" x14ac:dyDescent="0.25">
      <c r="A4091" s="1">
        <v>42367</v>
      </c>
      <c r="B4091">
        <v>443.16</v>
      </c>
      <c r="C4091">
        <v>447.7</v>
      </c>
      <c r="D4091">
        <v>443.16</v>
      </c>
      <c r="E4091">
        <v>447.7</v>
      </c>
      <c r="F4091" t="e">
        <f>IF(tblAEX[[#This Row],[Datum]]&lt;=INDEX(tblRecessie[Eind],MATCH(tblAEX[[#This Row],[Datum]],tblRecessie[Start])),1,NA())</f>
        <v>#N/A</v>
      </c>
      <c r="G4091" s="3">
        <f>tblAEX[[#This Row],[Close]]/INDEX(tblAEX[Close],MATCH(EDATE(tblAEX[[#This Row],[Datum]],-12),tblAEX[Datum]))-1</f>
        <v>4.8747921010096285E-2</v>
      </c>
      <c r="H4091" t="e">
        <f ca="1">IF(tblAEX[[#This Row],[Close]]=MinClose,tblAEX[[#This Row],[Close]],NA())</f>
        <v>#N/A</v>
      </c>
      <c r="I4091" t="e">
        <f ca="1">IF(tblAEX[[#This Row],[Close]]=MaxClose,tblAEX[[#This Row],[Close]],NA())</f>
        <v>#N/A</v>
      </c>
    </row>
    <row r="4092" spans="1:9" x14ac:dyDescent="0.25">
      <c r="A4092" s="1">
        <v>42368</v>
      </c>
      <c r="B4092">
        <v>446.5</v>
      </c>
      <c r="C4092">
        <v>448.85</v>
      </c>
      <c r="D4092">
        <v>445.3</v>
      </c>
      <c r="E4092">
        <v>446.19</v>
      </c>
      <c r="F4092" t="e">
        <f>IF(tblAEX[[#This Row],[Datum]]&lt;=INDEX(tblRecessie[Eind],MATCH(tblAEX[[#This Row],[Datum]],tblRecessie[Start])),1,NA())</f>
        <v>#N/A</v>
      </c>
      <c r="G4092" s="3">
        <f>tblAEX[[#This Row],[Close]]/INDEX(tblAEX[Close],MATCH(EDATE(tblAEX[[#This Row],[Datum]],-12),tblAEX[Datum]))-1</f>
        <v>5.835053013591418E-2</v>
      </c>
      <c r="H4092" t="e">
        <f ca="1">IF(tblAEX[[#This Row],[Close]]=MinClose,tblAEX[[#This Row],[Close]],NA())</f>
        <v>#N/A</v>
      </c>
      <c r="I4092" t="e">
        <f ca="1">IF(tblAEX[[#This Row],[Close]]=MaxClose,tblAEX[[#This Row],[Close]],NA())</f>
        <v>#N/A</v>
      </c>
    </row>
    <row r="4093" spans="1:9" x14ac:dyDescent="0.25">
      <c r="A4093" s="1">
        <v>42369</v>
      </c>
      <c r="B4093">
        <v>445.89</v>
      </c>
      <c r="C4093">
        <v>446.48</v>
      </c>
      <c r="D4093">
        <v>441.1</v>
      </c>
      <c r="E4093">
        <v>441.82</v>
      </c>
      <c r="F4093" t="e">
        <f>IF(tblAEX[[#This Row],[Datum]]&lt;=INDEX(tblRecessie[Eind],MATCH(tblAEX[[#This Row],[Datum]],tblRecessie[Start])),1,NA())</f>
        <v>#N/A</v>
      </c>
      <c r="G4093" s="3">
        <f>tblAEX[[#This Row],[Close]]/INDEX(tblAEX[Close],MATCH(EDATE(tblAEX[[#This Row],[Datum]],-12),tblAEX[Datum]))-1</f>
        <v>4.0874502320540795E-2</v>
      </c>
      <c r="H4093" t="e">
        <f ca="1">IF(tblAEX[[#This Row],[Close]]=MinClose,tblAEX[[#This Row],[Close]],NA())</f>
        <v>#N/A</v>
      </c>
      <c r="I4093" t="e">
        <f ca="1">IF(tblAEX[[#This Row],[Close]]=MaxClose,tblAEX[[#This Row],[Close]],NA())</f>
        <v>#N/A</v>
      </c>
    </row>
    <row r="4094" spans="1:9" x14ac:dyDescent="0.25">
      <c r="A4094" s="1">
        <v>42373</v>
      </c>
      <c r="B4094">
        <v>436.97</v>
      </c>
      <c r="C4094">
        <v>436.97</v>
      </c>
      <c r="D4094">
        <v>427.22</v>
      </c>
      <c r="E4094">
        <v>431.7</v>
      </c>
      <c r="F4094" t="e">
        <f>IF(tblAEX[[#This Row],[Datum]]&lt;=INDEX(tblRecessie[Eind],MATCH(tblAEX[[#This Row],[Datum]],tblRecessie[Start])),1,NA())</f>
        <v>#N/A</v>
      </c>
      <c r="G4094" s="3">
        <f>tblAEX[[#This Row],[Close]]/INDEX(tblAEX[Close],MATCH(EDATE(tblAEX[[#This Row],[Datum]],-12),tblAEX[Datum]))-1</f>
        <v>2.2307473714123338E-2</v>
      </c>
      <c r="H4094" t="e">
        <f ca="1">IF(tblAEX[[#This Row],[Close]]=MinClose,tblAEX[[#This Row],[Close]],NA())</f>
        <v>#N/A</v>
      </c>
      <c r="I4094" t="e">
        <f ca="1">IF(tblAEX[[#This Row],[Close]]=MaxClose,tblAEX[[#This Row],[Close]],NA())</f>
        <v>#N/A</v>
      </c>
    </row>
    <row r="4095" spans="1:9" x14ac:dyDescent="0.25">
      <c r="A4095" s="1">
        <v>42374</v>
      </c>
      <c r="B4095">
        <v>436.14</v>
      </c>
      <c r="C4095">
        <v>436.72</v>
      </c>
      <c r="D4095">
        <v>428.69</v>
      </c>
      <c r="E4095">
        <v>435</v>
      </c>
      <c r="F4095" t="e">
        <f>IF(tblAEX[[#This Row],[Datum]]&lt;=INDEX(tblRecessie[Eind],MATCH(tblAEX[[#This Row],[Datum]],tblRecessie[Start])),1,NA())</f>
        <v>#N/A</v>
      </c>
      <c r="G4095" s="3">
        <f>tblAEX[[#This Row],[Close]]/INDEX(tblAEX[Close],MATCH(EDATE(tblAEX[[#This Row],[Datum]],-12),tblAEX[Datum]))-1</f>
        <v>5.8548693239889094E-2</v>
      </c>
      <c r="H4095" t="e">
        <f ca="1">IF(tblAEX[[#This Row],[Close]]=MinClose,tblAEX[[#This Row],[Close]],NA())</f>
        <v>#N/A</v>
      </c>
      <c r="I4095" t="e">
        <f ca="1">IF(tblAEX[[#This Row],[Close]]=MaxClose,tblAEX[[#This Row],[Close]],NA())</f>
        <v>#N/A</v>
      </c>
    </row>
    <row r="4096" spans="1:9" x14ac:dyDescent="0.25">
      <c r="A4096" s="1">
        <v>42375</v>
      </c>
      <c r="B4096">
        <v>433.65</v>
      </c>
      <c r="C4096">
        <v>433.95</v>
      </c>
      <c r="D4096">
        <v>424.64</v>
      </c>
      <c r="E4096">
        <v>428.76</v>
      </c>
      <c r="F4096" t="e">
        <f>IF(tblAEX[[#This Row],[Datum]]&lt;=INDEX(tblRecessie[Eind],MATCH(tblAEX[[#This Row],[Datum]],tblRecessie[Start])),1,NA())</f>
        <v>#N/A</v>
      </c>
      <c r="G4096" s="3">
        <f>tblAEX[[#This Row],[Close]]/INDEX(tblAEX[Close],MATCH(EDATE(tblAEX[[#This Row],[Datum]],-12),tblAEX[Datum]))-1</f>
        <v>4.9775971402688413E-2</v>
      </c>
      <c r="H4096" t="e">
        <f ca="1">IF(tblAEX[[#This Row],[Close]]=MinClose,tblAEX[[#This Row],[Close]],NA())</f>
        <v>#N/A</v>
      </c>
      <c r="I4096" t="e">
        <f ca="1">IF(tblAEX[[#This Row],[Close]]=MaxClose,tblAEX[[#This Row],[Close]],NA())</f>
        <v>#N/A</v>
      </c>
    </row>
    <row r="4097" spans="1:9" x14ac:dyDescent="0.25">
      <c r="A4097" s="1">
        <v>42376</v>
      </c>
      <c r="B4097">
        <v>417.34</v>
      </c>
      <c r="C4097">
        <v>423.29</v>
      </c>
      <c r="D4097">
        <v>411.97</v>
      </c>
      <c r="E4097">
        <v>420.76</v>
      </c>
      <c r="F4097" t="e">
        <f>IF(tblAEX[[#This Row],[Datum]]&lt;=INDEX(tblRecessie[Eind],MATCH(tblAEX[[#This Row],[Datum]],tblRecessie[Start])),1,NA())</f>
        <v>#N/A</v>
      </c>
      <c r="G4097" s="3">
        <f>tblAEX[[#This Row],[Close]]/INDEX(tblAEX[Close],MATCH(EDATE(tblAEX[[#This Row],[Datum]],-12),tblAEX[Datum]))-1</f>
        <v>2.3224143381727069E-2</v>
      </c>
      <c r="H4097" t="e">
        <f ca="1">IF(tblAEX[[#This Row],[Close]]=MinClose,tblAEX[[#This Row],[Close]],NA())</f>
        <v>#N/A</v>
      </c>
      <c r="I4097" t="e">
        <f ca="1">IF(tblAEX[[#This Row],[Close]]=MaxClose,tblAEX[[#This Row],[Close]],NA())</f>
        <v>#N/A</v>
      </c>
    </row>
    <row r="4098" spans="1:9" x14ac:dyDescent="0.25">
      <c r="A4098" s="1">
        <v>42377</v>
      </c>
      <c r="B4098">
        <v>421.22</v>
      </c>
      <c r="C4098">
        <v>423.06</v>
      </c>
      <c r="D4098">
        <v>410.82</v>
      </c>
      <c r="E4098">
        <v>410.82</v>
      </c>
      <c r="F4098" t="e">
        <f>IF(tblAEX[[#This Row],[Datum]]&lt;=INDEX(tblRecessie[Eind],MATCH(tblAEX[[#This Row],[Datum]],tblRecessie[Start])),1,NA())</f>
        <v>#N/A</v>
      </c>
      <c r="G4098" s="3">
        <f>tblAEX[[#This Row],[Close]]/INDEX(tblAEX[Close],MATCH(EDATE(tblAEX[[#This Row],[Datum]],-12),tblAEX[Datum]))-1</f>
        <v>-2.8955019263951609E-2</v>
      </c>
      <c r="H4098" t="e">
        <f ca="1">IF(tblAEX[[#This Row],[Close]]=MinClose,tblAEX[[#This Row],[Close]],NA())</f>
        <v>#N/A</v>
      </c>
      <c r="I4098" t="e">
        <f ca="1">IF(tblAEX[[#This Row],[Close]]=MaxClose,tblAEX[[#This Row],[Close]],NA())</f>
        <v>#N/A</v>
      </c>
    </row>
    <row r="4099" spans="1:9" x14ac:dyDescent="0.25">
      <c r="A4099" s="1">
        <v>42380</v>
      </c>
      <c r="B4099">
        <v>410.71</v>
      </c>
      <c r="C4099">
        <v>415.87</v>
      </c>
      <c r="D4099">
        <v>409.08</v>
      </c>
      <c r="E4099">
        <v>411.31</v>
      </c>
      <c r="F4099" t="e">
        <f>IF(tblAEX[[#This Row],[Datum]]&lt;=INDEX(tblRecessie[Eind],MATCH(tblAEX[[#This Row],[Datum]],tblRecessie[Start])),1,NA())</f>
        <v>#N/A</v>
      </c>
      <c r="G4099" s="3">
        <f>tblAEX[[#This Row],[Close]]/INDEX(tblAEX[Close],MATCH(EDATE(tblAEX[[#This Row],[Datum]],-12),tblAEX[Datum]))-1</f>
        <v>-1.0298611612406416E-2</v>
      </c>
      <c r="H4099" t="e">
        <f ca="1">IF(tblAEX[[#This Row],[Close]]=MinClose,tblAEX[[#This Row],[Close]],NA())</f>
        <v>#N/A</v>
      </c>
      <c r="I4099" t="e">
        <f ca="1">IF(tblAEX[[#This Row],[Close]]=MaxClose,tblAEX[[#This Row],[Close]],NA())</f>
        <v>#N/A</v>
      </c>
    </row>
    <row r="4100" spans="1:9" x14ac:dyDescent="0.25">
      <c r="A4100" s="1">
        <v>42381</v>
      </c>
      <c r="B4100">
        <v>411.3</v>
      </c>
      <c r="C4100">
        <v>420.84</v>
      </c>
      <c r="D4100">
        <v>410.09</v>
      </c>
      <c r="E4100">
        <v>416.41</v>
      </c>
      <c r="F4100" t="e">
        <f>IF(tblAEX[[#This Row],[Datum]]&lt;=INDEX(tblRecessie[Eind],MATCH(tblAEX[[#This Row],[Datum]],tblRecessie[Start])),1,NA())</f>
        <v>#N/A</v>
      </c>
      <c r="G4100" s="3">
        <f>tblAEX[[#This Row],[Close]]/INDEX(tblAEX[Close],MATCH(EDATE(tblAEX[[#This Row],[Datum]],-12),tblAEX[Datum]))-1</f>
        <v>-4.7800004780000904E-3</v>
      </c>
      <c r="H4100" t="e">
        <f ca="1">IF(tblAEX[[#This Row],[Close]]=MinClose,tblAEX[[#This Row],[Close]],NA())</f>
        <v>#N/A</v>
      </c>
      <c r="I4100" t="e">
        <f ca="1">IF(tblAEX[[#This Row],[Close]]=MaxClose,tblAEX[[#This Row],[Close]],NA())</f>
        <v>#N/A</v>
      </c>
    </row>
    <row r="4101" spans="1:9" x14ac:dyDescent="0.25">
      <c r="A4101" s="1">
        <v>42382</v>
      </c>
      <c r="B4101">
        <v>421.02</v>
      </c>
      <c r="C4101">
        <v>425.91</v>
      </c>
      <c r="D4101">
        <v>416.29</v>
      </c>
      <c r="E4101">
        <v>418.05</v>
      </c>
      <c r="F4101" t="e">
        <f>IF(tblAEX[[#This Row],[Datum]]&lt;=INDEX(tblRecessie[Eind],MATCH(tblAEX[[#This Row],[Datum]],tblRecessie[Start])),1,NA())</f>
        <v>#N/A</v>
      </c>
      <c r="G4101" s="3">
        <f>tblAEX[[#This Row],[Close]]/INDEX(tblAEX[Close],MATCH(EDATE(tblAEX[[#This Row],[Datum]],-12),tblAEX[Datum]))-1</f>
        <v>-1.3544444182260085E-2</v>
      </c>
      <c r="H4101" t="e">
        <f ca="1">IF(tblAEX[[#This Row],[Close]]=MinClose,tblAEX[[#This Row],[Close]],NA())</f>
        <v>#N/A</v>
      </c>
      <c r="I4101" t="e">
        <f ca="1">IF(tblAEX[[#This Row],[Close]]=MaxClose,tblAEX[[#This Row],[Close]],NA())</f>
        <v>#N/A</v>
      </c>
    </row>
    <row r="4102" spans="1:9" x14ac:dyDescent="0.25">
      <c r="A4102" s="1">
        <v>42383</v>
      </c>
      <c r="B4102">
        <v>413.63</v>
      </c>
      <c r="C4102">
        <v>416.77</v>
      </c>
      <c r="D4102">
        <v>404.58</v>
      </c>
      <c r="E4102">
        <v>413.38</v>
      </c>
      <c r="F4102" t="e">
        <f>IF(tblAEX[[#This Row],[Datum]]&lt;=INDEX(tblRecessie[Eind],MATCH(tblAEX[[#This Row],[Datum]],tblRecessie[Start])),1,NA())</f>
        <v>#N/A</v>
      </c>
      <c r="G4102" s="3">
        <f>tblAEX[[#This Row],[Close]]/INDEX(tblAEX[Close],MATCH(EDATE(tblAEX[[#This Row],[Datum]],-12),tblAEX[Datum]))-1</f>
        <v>-1.1832763607678154E-2</v>
      </c>
      <c r="H4102" t="e">
        <f ca="1">IF(tblAEX[[#This Row],[Close]]=MinClose,tblAEX[[#This Row],[Close]],NA())</f>
        <v>#N/A</v>
      </c>
      <c r="I4102" t="e">
        <f ca="1">IF(tblAEX[[#This Row],[Close]]=MaxClose,tblAEX[[#This Row],[Close]],NA())</f>
        <v>#N/A</v>
      </c>
    </row>
    <row r="4103" spans="1:9" x14ac:dyDescent="0.25">
      <c r="A4103" s="1">
        <v>42384</v>
      </c>
      <c r="B4103">
        <v>411.4</v>
      </c>
      <c r="C4103">
        <v>414.2</v>
      </c>
      <c r="D4103">
        <v>399.88</v>
      </c>
      <c r="E4103">
        <v>403.57</v>
      </c>
      <c r="F4103" t="e">
        <f>IF(tblAEX[[#This Row],[Datum]]&lt;=INDEX(tblRecessie[Eind],MATCH(tblAEX[[#This Row],[Datum]],tblRecessie[Start])),1,NA())</f>
        <v>#N/A</v>
      </c>
      <c r="G4103" s="3">
        <f>tblAEX[[#This Row],[Close]]/INDEX(tblAEX[Close],MATCH(EDATE(tblAEX[[#This Row],[Datum]],-12),tblAEX[Datum]))-1</f>
        <v>-5.1137966707420324E-2</v>
      </c>
      <c r="H4103" t="e">
        <f ca="1">IF(tblAEX[[#This Row],[Close]]=MinClose,tblAEX[[#This Row],[Close]],NA())</f>
        <v>#N/A</v>
      </c>
      <c r="I4103" t="e">
        <f ca="1">IF(tblAEX[[#This Row],[Close]]=MaxClose,tblAEX[[#This Row],[Close]],NA())</f>
        <v>#N/A</v>
      </c>
    </row>
    <row r="4104" spans="1:9" x14ac:dyDescent="0.25">
      <c r="A4104" s="1">
        <v>42387</v>
      </c>
      <c r="B4104">
        <v>402.31</v>
      </c>
      <c r="C4104">
        <v>407.95</v>
      </c>
      <c r="D4104">
        <v>398.71</v>
      </c>
      <c r="E4104">
        <v>401.99</v>
      </c>
      <c r="F4104" t="e">
        <f>IF(tblAEX[[#This Row],[Datum]]&lt;=INDEX(tblRecessie[Eind],MATCH(tblAEX[[#This Row],[Datum]],tblRecessie[Start])),1,NA())</f>
        <v>#N/A</v>
      </c>
      <c r="G4104" s="3">
        <f>tblAEX[[#This Row],[Close]]/INDEX(tblAEX[Close],MATCH(EDATE(tblAEX[[#This Row],[Datum]],-12),tblAEX[Datum]))-1</f>
        <v>-7.1573744745715762E-2</v>
      </c>
      <c r="H4104" t="e">
        <f ca="1">IF(tblAEX[[#This Row],[Close]]=MinClose,tblAEX[[#This Row],[Close]],NA())</f>
        <v>#N/A</v>
      </c>
      <c r="I4104" t="e">
        <f ca="1">IF(tblAEX[[#This Row],[Close]]=MaxClose,tblAEX[[#This Row],[Close]],NA())</f>
        <v>#N/A</v>
      </c>
    </row>
    <row r="4105" spans="1:9" x14ac:dyDescent="0.25">
      <c r="A4105" s="1">
        <v>42388</v>
      </c>
      <c r="B4105">
        <v>410.05</v>
      </c>
      <c r="C4105">
        <v>411.95</v>
      </c>
      <c r="D4105">
        <v>406.27</v>
      </c>
      <c r="E4105">
        <v>407.68</v>
      </c>
      <c r="F4105" t="e">
        <f>IF(tblAEX[[#This Row],[Datum]]&lt;=INDEX(tblRecessie[Eind],MATCH(tblAEX[[#This Row],[Datum]],tblRecessie[Start])),1,NA())</f>
        <v>#N/A</v>
      </c>
      <c r="G4105" s="3">
        <f>tblAEX[[#This Row],[Close]]/INDEX(tblAEX[Close],MATCH(EDATE(tblAEX[[#This Row],[Datum]],-12),tblAEX[Datum]))-1</f>
        <v>-6.3472008453745565E-2</v>
      </c>
      <c r="H4105" t="e">
        <f ca="1">IF(tblAEX[[#This Row],[Close]]=MinClose,tblAEX[[#This Row],[Close]],NA())</f>
        <v>#N/A</v>
      </c>
      <c r="I4105" t="e">
        <f ca="1">IF(tblAEX[[#This Row],[Close]]=MaxClose,tblAEX[[#This Row],[Close]],NA())</f>
        <v>#N/A</v>
      </c>
    </row>
    <row r="4106" spans="1:9" x14ac:dyDescent="0.25">
      <c r="A4106" s="1">
        <v>42389</v>
      </c>
      <c r="B4106">
        <v>399.1</v>
      </c>
      <c r="C4106">
        <v>400.65</v>
      </c>
      <c r="D4106">
        <v>392.44</v>
      </c>
      <c r="E4106">
        <v>395.72</v>
      </c>
      <c r="F4106" t="e">
        <f>IF(tblAEX[[#This Row],[Datum]]&lt;=INDEX(tblRecessie[Eind],MATCH(tblAEX[[#This Row],[Datum]],tblRecessie[Start])),1,NA())</f>
        <v>#N/A</v>
      </c>
      <c r="G4106" s="3">
        <f>tblAEX[[#This Row],[Close]]/INDEX(tblAEX[Close],MATCH(EDATE(tblAEX[[#This Row],[Datum]],-12),tblAEX[Datum]))-1</f>
        <v>-9.6364632809645578E-2</v>
      </c>
      <c r="H4106" t="e">
        <f ca="1">IF(tblAEX[[#This Row],[Close]]=MinClose,tblAEX[[#This Row],[Close]],NA())</f>
        <v>#N/A</v>
      </c>
      <c r="I4106" t="e">
        <f ca="1">IF(tblAEX[[#This Row],[Close]]=MaxClose,tblAEX[[#This Row],[Close]],NA())</f>
        <v>#N/A</v>
      </c>
    </row>
    <row r="4107" spans="1:9" x14ac:dyDescent="0.25">
      <c r="A4107" s="1">
        <v>42390</v>
      </c>
      <c r="B4107">
        <v>397.52</v>
      </c>
      <c r="C4107">
        <v>407.81</v>
      </c>
      <c r="D4107">
        <v>396.36</v>
      </c>
      <c r="E4107">
        <v>406.49</v>
      </c>
      <c r="F4107" t="e">
        <f>IF(tblAEX[[#This Row],[Datum]]&lt;=INDEX(tblRecessie[Eind],MATCH(tblAEX[[#This Row],[Datum]],tblRecessie[Start])),1,NA())</f>
        <v>#N/A</v>
      </c>
      <c r="G4107" s="3">
        <f>tblAEX[[#This Row],[Close]]/INDEX(tblAEX[Close],MATCH(EDATE(tblAEX[[#This Row],[Datum]],-12),tblAEX[Datum]))-1</f>
        <v>-7.8442041306762689E-2</v>
      </c>
      <c r="H4107" t="e">
        <f ca="1">IF(tblAEX[[#This Row],[Close]]=MinClose,tblAEX[[#This Row],[Close]],NA())</f>
        <v>#N/A</v>
      </c>
      <c r="I4107" t="e">
        <f ca="1">IF(tblAEX[[#This Row],[Close]]=MaxClose,tblAEX[[#This Row],[Close]],NA())</f>
        <v>#N/A</v>
      </c>
    </row>
    <row r="4108" spans="1:9" x14ac:dyDescent="0.25">
      <c r="A4108" s="1">
        <v>42391</v>
      </c>
      <c r="B4108">
        <v>414.59</v>
      </c>
      <c r="C4108">
        <v>422.18</v>
      </c>
      <c r="D4108">
        <v>412.88</v>
      </c>
      <c r="E4108">
        <v>419.28</v>
      </c>
      <c r="F4108" t="e">
        <f>IF(tblAEX[[#This Row],[Datum]]&lt;=INDEX(tblRecessie[Eind],MATCH(tblAEX[[#This Row],[Datum]],tblRecessie[Start])),1,NA())</f>
        <v>#N/A</v>
      </c>
      <c r="G4108" s="3">
        <f>tblAEX[[#This Row],[Close]]/INDEX(tblAEX[Close],MATCH(EDATE(tblAEX[[#This Row],[Datum]],-12),tblAEX[Datum]))-1</f>
        <v>-6.3626415347164844E-2</v>
      </c>
      <c r="H4108" t="e">
        <f ca="1">IF(tblAEX[[#This Row],[Close]]=MinClose,tblAEX[[#This Row],[Close]],NA())</f>
        <v>#N/A</v>
      </c>
      <c r="I4108" t="e">
        <f ca="1">IF(tblAEX[[#This Row],[Close]]=MaxClose,tblAEX[[#This Row],[Close]],NA())</f>
        <v>#N/A</v>
      </c>
    </row>
    <row r="4109" spans="1:9" x14ac:dyDescent="0.25">
      <c r="A4109" s="1">
        <v>42394</v>
      </c>
      <c r="B4109">
        <v>422.56</v>
      </c>
      <c r="C4109">
        <v>422.56</v>
      </c>
      <c r="D4109">
        <v>415.66</v>
      </c>
      <c r="E4109">
        <v>418.07</v>
      </c>
      <c r="F4109" t="e">
        <f>IF(tblAEX[[#This Row],[Datum]]&lt;=INDEX(tblRecessie[Eind],MATCH(tblAEX[[#This Row],[Datum]],tblRecessie[Start])),1,NA())</f>
        <v>#N/A</v>
      </c>
      <c r="G4109" s="3">
        <f>tblAEX[[#This Row],[Close]]/INDEX(tblAEX[Close],MATCH(EDATE(tblAEX[[#This Row],[Datum]],-12),tblAEX[Datum]))-1</f>
        <v>-8.0275431186202062E-2</v>
      </c>
      <c r="H4109" t="e">
        <f ca="1">IF(tblAEX[[#This Row],[Close]]=MinClose,tblAEX[[#This Row],[Close]],NA())</f>
        <v>#N/A</v>
      </c>
      <c r="I4109" t="e">
        <f ca="1">IF(tblAEX[[#This Row],[Close]]=MaxClose,tblAEX[[#This Row],[Close]],NA())</f>
        <v>#N/A</v>
      </c>
    </row>
    <row r="4110" spans="1:9" x14ac:dyDescent="0.25">
      <c r="A4110" s="1">
        <v>42395</v>
      </c>
      <c r="B4110">
        <v>411.62</v>
      </c>
      <c r="C4110">
        <v>422.74</v>
      </c>
      <c r="D4110">
        <v>410.01</v>
      </c>
      <c r="E4110">
        <v>421.97</v>
      </c>
      <c r="F4110" t="e">
        <f>IF(tblAEX[[#This Row],[Datum]]&lt;=INDEX(tblRecessie[Eind],MATCH(tblAEX[[#This Row],[Datum]],tblRecessie[Start])),1,NA())</f>
        <v>#N/A</v>
      </c>
      <c r="G4110" s="3">
        <f>tblAEX[[#This Row],[Close]]/INDEX(tblAEX[Close],MATCH(EDATE(tblAEX[[#This Row],[Datum]],-12),tblAEX[Datum]))-1</f>
        <v>-8.0955699786557367E-2</v>
      </c>
      <c r="H4110" t="e">
        <f ca="1">IF(tblAEX[[#This Row],[Close]]=MinClose,tblAEX[[#This Row],[Close]],NA())</f>
        <v>#N/A</v>
      </c>
      <c r="I4110" t="e">
        <f ca="1">IF(tblAEX[[#This Row],[Close]]=MaxClose,tblAEX[[#This Row],[Close]],NA())</f>
        <v>#N/A</v>
      </c>
    </row>
    <row r="4111" spans="1:9" x14ac:dyDescent="0.25">
      <c r="A4111" s="1">
        <v>42396</v>
      </c>
      <c r="B4111">
        <v>421.39</v>
      </c>
      <c r="C4111">
        <v>424.41</v>
      </c>
      <c r="D4111">
        <v>416.99</v>
      </c>
      <c r="E4111">
        <v>424.41</v>
      </c>
      <c r="F4111" t="e">
        <f>IF(tblAEX[[#This Row],[Datum]]&lt;=INDEX(tblRecessie[Eind],MATCH(tblAEX[[#This Row],[Datum]],tblRecessie[Start])),1,NA())</f>
        <v>#N/A</v>
      </c>
      <c r="G4111" s="3">
        <f>tblAEX[[#This Row],[Close]]/INDEX(tblAEX[Close],MATCH(EDATE(tblAEX[[#This Row],[Datum]],-12),tblAEX[Datum]))-1</f>
        <v>-6.612243101703108E-2</v>
      </c>
      <c r="H4111" t="e">
        <f ca="1">IF(tblAEX[[#This Row],[Close]]=MinClose,tblAEX[[#This Row],[Close]],NA())</f>
        <v>#N/A</v>
      </c>
      <c r="I4111" t="e">
        <f ca="1">IF(tblAEX[[#This Row],[Close]]=MaxClose,tblAEX[[#This Row],[Close]],NA())</f>
        <v>#N/A</v>
      </c>
    </row>
    <row r="4112" spans="1:9" x14ac:dyDescent="0.25">
      <c r="A4112" s="1">
        <v>42397</v>
      </c>
      <c r="B4112">
        <v>423.5</v>
      </c>
      <c r="C4112">
        <v>427.12</v>
      </c>
      <c r="D4112">
        <v>416.92</v>
      </c>
      <c r="E4112">
        <v>420.1</v>
      </c>
      <c r="F4112" t="e">
        <f>IF(tblAEX[[#This Row],[Datum]]&lt;=INDEX(tblRecessie[Eind],MATCH(tblAEX[[#This Row],[Datum]],tblRecessie[Start])),1,NA())</f>
        <v>#N/A</v>
      </c>
      <c r="G4112" s="3">
        <f>tblAEX[[#This Row],[Close]]/INDEX(tblAEX[Close],MATCH(EDATE(tblAEX[[#This Row],[Datum]],-12),tblAEX[Datum]))-1</f>
        <v>-7.1191686933451237E-2</v>
      </c>
      <c r="H4112" t="e">
        <f ca="1">IF(tblAEX[[#This Row],[Close]]=MinClose,tblAEX[[#This Row],[Close]],NA())</f>
        <v>#N/A</v>
      </c>
      <c r="I4112" t="e">
        <f ca="1">IF(tblAEX[[#This Row],[Close]]=MaxClose,tblAEX[[#This Row],[Close]],NA())</f>
        <v>#N/A</v>
      </c>
    </row>
    <row r="4113" spans="1:9" x14ac:dyDescent="0.25">
      <c r="A4113" s="1">
        <v>42398</v>
      </c>
      <c r="B4113">
        <v>426.48</v>
      </c>
      <c r="C4113">
        <v>431.28</v>
      </c>
      <c r="D4113">
        <v>421.99</v>
      </c>
      <c r="E4113">
        <v>431.28</v>
      </c>
      <c r="F4113" t="e">
        <f>IF(tblAEX[[#This Row],[Datum]]&lt;=INDEX(tblRecessie[Eind],MATCH(tblAEX[[#This Row],[Datum]],tblRecessie[Start])),1,NA())</f>
        <v>#N/A</v>
      </c>
      <c r="G4113" s="3">
        <f>tblAEX[[#This Row],[Close]]/INDEX(tblAEX[Close],MATCH(EDATE(tblAEX[[#This Row],[Datum]],-12),tblAEX[Datum]))-1</f>
        <v>-4.6831834154750673E-2</v>
      </c>
      <c r="H4113" t="e">
        <f ca="1">IF(tblAEX[[#This Row],[Close]]=MinClose,tblAEX[[#This Row],[Close]],NA())</f>
        <v>#N/A</v>
      </c>
      <c r="I4113" t="e">
        <f ca="1">IF(tblAEX[[#This Row],[Close]]=MaxClose,tblAEX[[#This Row],[Close]],NA())</f>
        <v>#N/A</v>
      </c>
    </row>
    <row r="4114" spans="1:9" x14ac:dyDescent="0.25">
      <c r="A4114" s="1">
        <v>42401</v>
      </c>
      <c r="B4114">
        <v>433.85</v>
      </c>
      <c r="C4114">
        <v>433.85</v>
      </c>
      <c r="D4114">
        <v>425.61</v>
      </c>
      <c r="E4114">
        <v>429.68</v>
      </c>
      <c r="F4114" t="e">
        <f>IF(tblAEX[[#This Row],[Datum]]&lt;=INDEX(tblRecessie[Eind],MATCH(tblAEX[[#This Row],[Datum]],tblRecessie[Start])),1,NA())</f>
        <v>#N/A</v>
      </c>
      <c r="G4114" s="3">
        <f>tblAEX[[#This Row],[Close]]/INDEX(tblAEX[Close],MATCH(EDATE(tblAEX[[#This Row],[Datum]],-12),tblAEX[Datum]))-1</f>
        <v>-4.5982370834165898E-2</v>
      </c>
      <c r="H4114" t="e">
        <f ca="1">IF(tblAEX[[#This Row],[Close]]=MinClose,tblAEX[[#This Row],[Close]],NA())</f>
        <v>#N/A</v>
      </c>
      <c r="I4114" t="e">
        <f ca="1">IF(tblAEX[[#This Row],[Close]]=MaxClose,tblAEX[[#This Row],[Close]],NA())</f>
        <v>#N/A</v>
      </c>
    </row>
    <row r="4115" spans="1:9" x14ac:dyDescent="0.25">
      <c r="A4115" s="1">
        <v>42402</v>
      </c>
      <c r="B4115">
        <v>428.5</v>
      </c>
      <c r="C4115">
        <v>428.5</v>
      </c>
      <c r="D4115">
        <v>417.77</v>
      </c>
      <c r="E4115">
        <v>420.65</v>
      </c>
      <c r="F4115" t="e">
        <f>IF(tblAEX[[#This Row],[Datum]]&lt;=INDEX(tblRecessie[Eind],MATCH(tblAEX[[#This Row],[Datum]],tblRecessie[Start])),1,NA())</f>
        <v>#N/A</v>
      </c>
      <c r="G4115" s="3">
        <f>tblAEX[[#This Row],[Close]]/INDEX(tblAEX[Close],MATCH(EDATE(tblAEX[[#This Row],[Datum]],-12),tblAEX[Datum]))-1</f>
        <v>-6.6798296210843988E-2</v>
      </c>
      <c r="H4115" t="e">
        <f ca="1">IF(tblAEX[[#This Row],[Close]]=MinClose,tblAEX[[#This Row],[Close]],NA())</f>
        <v>#N/A</v>
      </c>
      <c r="I4115" t="e">
        <f ca="1">IF(tblAEX[[#This Row],[Close]]=MaxClose,tblAEX[[#This Row],[Close]],NA())</f>
        <v>#N/A</v>
      </c>
    </row>
    <row r="4116" spans="1:9" x14ac:dyDescent="0.25">
      <c r="A4116" s="1">
        <v>42403</v>
      </c>
      <c r="B4116">
        <v>419.82</v>
      </c>
      <c r="C4116">
        <v>422.7</v>
      </c>
      <c r="D4116">
        <v>411.32</v>
      </c>
      <c r="E4116">
        <v>416.21</v>
      </c>
      <c r="F4116" t="e">
        <f>IF(tblAEX[[#This Row],[Datum]]&lt;=INDEX(tblRecessie[Eind],MATCH(tblAEX[[#This Row],[Datum]],tblRecessie[Start])),1,NA())</f>
        <v>#N/A</v>
      </c>
      <c r="G4116" s="3">
        <f>tblAEX[[#This Row],[Close]]/INDEX(tblAEX[Close],MATCH(EDATE(tblAEX[[#This Row],[Datum]],-12),tblAEX[Datum]))-1</f>
        <v>-8.6898337062875752E-2</v>
      </c>
      <c r="H4116" t="e">
        <f ca="1">IF(tblAEX[[#This Row],[Close]]=MinClose,tblAEX[[#This Row],[Close]],NA())</f>
        <v>#N/A</v>
      </c>
      <c r="I4116" t="e">
        <f ca="1">IF(tblAEX[[#This Row],[Close]]=MaxClose,tblAEX[[#This Row],[Close]],NA())</f>
        <v>#N/A</v>
      </c>
    </row>
    <row r="4117" spans="1:9" x14ac:dyDescent="0.25">
      <c r="A4117" s="1">
        <v>42404</v>
      </c>
      <c r="B4117">
        <v>422.8</v>
      </c>
      <c r="C4117">
        <v>424.53</v>
      </c>
      <c r="D4117">
        <v>415.91</v>
      </c>
      <c r="E4117">
        <v>417.94</v>
      </c>
      <c r="F4117" t="e">
        <f>IF(tblAEX[[#This Row],[Datum]]&lt;=INDEX(tblRecessie[Eind],MATCH(tblAEX[[#This Row],[Datum]],tblRecessie[Start])),1,NA())</f>
        <v>#N/A</v>
      </c>
      <c r="G4117" s="3">
        <f>tblAEX[[#This Row],[Close]]/INDEX(tblAEX[Close],MATCH(EDATE(tblAEX[[#This Row],[Datum]],-12),tblAEX[Datum]))-1</f>
        <v>-8.1208230742173759E-2</v>
      </c>
      <c r="H4117" t="e">
        <f ca="1">IF(tblAEX[[#This Row],[Close]]=MinClose,tblAEX[[#This Row],[Close]],NA())</f>
        <v>#N/A</v>
      </c>
      <c r="I4117" t="e">
        <f ca="1">IF(tblAEX[[#This Row],[Close]]=MaxClose,tblAEX[[#This Row],[Close]],NA())</f>
        <v>#N/A</v>
      </c>
    </row>
    <row r="4118" spans="1:9" x14ac:dyDescent="0.25">
      <c r="A4118" s="1">
        <v>42405</v>
      </c>
      <c r="B4118">
        <v>417.25</v>
      </c>
      <c r="C4118">
        <v>420.45</v>
      </c>
      <c r="D4118">
        <v>412.72</v>
      </c>
      <c r="E4118">
        <v>413.94</v>
      </c>
      <c r="F4118" t="e">
        <f>IF(tblAEX[[#This Row],[Datum]]&lt;=INDEX(tblRecessie[Eind],MATCH(tblAEX[[#This Row],[Datum]],tblRecessie[Start])),1,NA())</f>
        <v>#N/A</v>
      </c>
      <c r="G4118" s="3">
        <f>tblAEX[[#This Row],[Close]]/INDEX(tblAEX[Close],MATCH(EDATE(tblAEX[[#This Row],[Datum]],-12),tblAEX[Datum]))-1</f>
        <v>-9.0841203602020637E-2</v>
      </c>
      <c r="H4118" t="e">
        <f ca="1">IF(tblAEX[[#This Row],[Close]]=MinClose,tblAEX[[#This Row],[Close]],NA())</f>
        <v>#N/A</v>
      </c>
      <c r="I4118" t="e">
        <f ca="1">IF(tblAEX[[#This Row],[Close]]=MaxClose,tblAEX[[#This Row],[Close]],NA())</f>
        <v>#N/A</v>
      </c>
    </row>
    <row r="4119" spans="1:9" x14ac:dyDescent="0.25">
      <c r="A4119" s="1">
        <v>42408</v>
      </c>
      <c r="B4119">
        <v>415.83</v>
      </c>
      <c r="C4119">
        <v>416.47</v>
      </c>
      <c r="D4119">
        <v>398.57</v>
      </c>
      <c r="E4119">
        <v>400.61</v>
      </c>
      <c r="F4119" t="e">
        <f>IF(tblAEX[[#This Row],[Datum]]&lt;=INDEX(tblRecessie[Eind],MATCH(tblAEX[[#This Row],[Datum]],tblRecessie[Start])),1,NA())</f>
        <v>#N/A</v>
      </c>
      <c r="G4119" s="3">
        <f>tblAEX[[#This Row],[Close]]/INDEX(tblAEX[Close],MATCH(EDATE(tblAEX[[#This Row],[Datum]],-12),tblAEX[Datum]))-1</f>
        <v>-0.11893817765950421</v>
      </c>
      <c r="H4119" t="e">
        <f ca="1">IF(tblAEX[[#This Row],[Close]]=MinClose,tblAEX[[#This Row],[Close]],NA())</f>
        <v>#N/A</v>
      </c>
      <c r="I4119" t="e">
        <f ca="1">IF(tblAEX[[#This Row],[Close]]=MaxClose,tblAEX[[#This Row],[Close]],NA())</f>
        <v>#N/A</v>
      </c>
    </row>
    <row r="4120" spans="1:9" x14ac:dyDescent="0.25">
      <c r="A4120" s="1">
        <v>42409</v>
      </c>
      <c r="B4120">
        <v>401.52</v>
      </c>
      <c r="C4120">
        <v>403.62</v>
      </c>
      <c r="D4120">
        <v>388.64</v>
      </c>
      <c r="E4120">
        <v>392.58</v>
      </c>
      <c r="F4120" t="e">
        <f>IF(tblAEX[[#This Row],[Datum]]&lt;=INDEX(tblRecessie[Eind],MATCH(tblAEX[[#This Row],[Datum]],tblRecessie[Start])),1,NA())</f>
        <v>#N/A</v>
      </c>
      <c r="G4120" s="3">
        <f>tblAEX[[#This Row],[Close]]/INDEX(tblAEX[Close],MATCH(EDATE(tblAEX[[#This Row],[Datum]],-12),tblAEX[Datum]))-1</f>
        <v>-0.12945715806279934</v>
      </c>
      <c r="H4120" t="e">
        <f ca="1">IF(tblAEX[[#This Row],[Close]]=MinClose,tblAEX[[#This Row],[Close]],NA())</f>
        <v>#N/A</v>
      </c>
      <c r="I4120" t="e">
        <f ca="1">IF(tblAEX[[#This Row],[Close]]=MaxClose,tblAEX[[#This Row],[Close]],NA())</f>
        <v>#N/A</v>
      </c>
    </row>
    <row r="4121" spans="1:9" x14ac:dyDescent="0.25">
      <c r="A4121" s="1">
        <v>42410</v>
      </c>
      <c r="B4121">
        <v>395.17</v>
      </c>
      <c r="C4121">
        <v>400.9</v>
      </c>
      <c r="D4121">
        <v>391.06</v>
      </c>
      <c r="E4121">
        <v>394.63</v>
      </c>
      <c r="F4121" t="e">
        <f>IF(tblAEX[[#This Row],[Datum]]&lt;=INDEX(tblRecessie[Eind],MATCH(tblAEX[[#This Row],[Datum]],tblRecessie[Start])),1,NA())</f>
        <v>#N/A</v>
      </c>
      <c r="G4121" s="3">
        <f>tblAEX[[#This Row],[Close]]/INDEX(tblAEX[Close],MATCH(EDATE(tblAEX[[#This Row],[Datum]],-12),tblAEX[Datum]))-1</f>
        <v>-0.13038783605112392</v>
      </c>
      <c r="H4121" t="e">
        <f ca="1">IF(tblAEX[[#This Row],[Close]]=MinClose,tblAEX[[#This Row],[Close]],NA())</f>
        <v>#N/A</v>
      </c>
      <c r="I4121" t="e">
        <f ca="1">IF(tblAEX[[#This Row],[Close]]=MaxClose,tblAEX[[#This Row],[Close]],NA())</f>
        <v>#N/A</v>
      </c>
    </row>
    <row r="4122" spans="1:9" x14ac:dyDescent="0.25">
      <c r="A4122" s="1">
        <v>42411</v>
      </c>
      <c r="B4122">
        <v>390.63</v>
      </c>
      <c r="C4122">
        <v>390.63</v>
      </c>
      <c r="D4122">
        <v>378.53</v>
      </c>
      <c r="E4122">
        <v>382.61</v>
      </c>
      <c r="F4122" t="e">
        <f>IF(tblAEX[[#This Row],[Datum]]&lt;=INDEX(tblRecessie[Eind],MATCH(tblAEX[[#This Row],[Datum]],tblRecessie[Start])),1,NA())</f>
        <v>#N/A</v>
      </c>
      <c r="G4122" s="3">
        <f>tblAEX[[#This Row],[Close]]/INDEX(tblAEX[Close],MATCH(EDATE(tblAEX[[#This Row],[Datum]],-12),tblAEX[Datum]))-1</f>
        <v>-0.16509917734086887</v>
      </c>
      <c r="H4122" t="e">
        <f ca="1">IF(tblAEX[[#This Row],[Close]]=MinClose,tblAEX[[#This Row],[Close]],NA())</f>
        <v>#N/A</v>
      </c>
      <c r="I4122" t="e">
        <f ca="1">IF(tblAEX[[#This Row],[Close]]=MaxClose,tblAEX[[#This Row],[Close]],NA())</f>
        <v>#N/A</v>
      </c>
    </row>
    <row r="4123" spans="1:9" x14ac:dyDescent="0.25">
      <c r="A4123" s="1">
        <v>42412</v>
      </c>
      <c r="B4123">
        <v>387.54</v>
      </c>
      <c r="C4123">
        <v>391.86</v>
      </c>
      <c r="D4123">
        <v>385.24</v>
      </c>
      <c r="E4123">
        <v>391.86</v>
      </c>
      <c r="F4123" t="e">
        <f>IF(tblAEX[[#This Row],[Datum]]&lt;=INDEX(tblRecessie[Eind],MATCH(tblAEX[[#This Row],[Datum]],tblRecessie[Start])),1,NA())</f>
        <v>#N/A</v>
      </c>
      <c r="G4123" s="3">
        <f>tblAEX[[#This Row],[Close]]/INDEX(tblAEX[Close],MATCH(EDATE(tblAEX[[#This Row],[Datum]],-12),tblAEX[Datum]))-1</f>
        <v>-0.14892600395282674</v>
      </c>
      <c r="H4123" t="e">
        <f ca="1">IF(tblAEX[[#This Row],[Close]]=MinClose,tblAEX[[#This Row],[Close]],NA())</f>
        <v>#N/A</v>
      </c>
      <c r="I4123" t="e">
        <f ca="1">IF(tblAEX[[#This Row],[Close]]=MaxClose,tblAEX[[#This Row],[Close]],NA())</f>
        <v>#N/A</v>
      </c>
    </row>
    <row r="4124" spans="1:9" x14ac:dyDescent="0.25">
      <c r="A4124" s="1">
        <v>42415</v>
      </c>
      <c r="B4124">
        <v>400.87</v>
      </c>
      <c r="C4124">
        <v>405.56</v>
      </c>
      <c r="D4124">
        <v>399.44</v>
      </c>
      <c r="E4124">
        <v>403.96</v>
      </c>
      <c r="F4124" t="e">
        <f>IF(tblAEX[[#This Row],[Datum]]&lt;=INDEX(tblRecessie[Eind],MATCH(tblAEX[[#This Row],[Datum]],tblRecessie[Start])),1,NA())</f>
        <v>#N/A</v>
      </c>
      <c r="G4124" s="3">
        <f>tblAEX[[#This Row],[Close]]/INDEX(tblAEX[Close],MATCH(EDATE(tblAEX[[#This Row],[Datum]],-12),tblAEX[Datum]))-1</f>
        <v>-0.13108195310819526</v>
      </c>
      <c r="H4124" t="e">
        <f ca="1">IF(tblAEX[[#This Row],[Close]]=MinClose,tblAEX[[#This Row],[Close]],NA())</f>
        <v>#N/A</v>
      </c>
      <c r="I4124" t="e">
        <f ca="1">IF(tblAEX[[#This Row],[Close]]=MaxClose,tblAEX[[#This Row],[Close]],NA())</f>
        <v>#N/A</v>
      </c>
    </row>
    <row r="4125" spans="1:9" x14ac:dyDescent="0.25">
      <c r="A4125" s="1">
        <v>42416</v>
      </c>
      <c r="B4125">
        <v>407.2</v>
      </c>
      <c r="C4125">
        <v>408.15</v>
      </c>
      <c r="D4125">
        <v>401.15</v>
      </c>
      <c r="E4125">
        <v>403.27</v>
      </c>
      <c r="F4125" t="e">
        <f>IF(tblAEX[[#This Row],[Datum]]&lt;=INDEX(tblRecessie[Eind],MATCH(tblAEX[[#This Row],[Datum]],tblRecessie[Start])),1,NA())</f>
        <v>#N/A</v>
      </c>
      <c r="G4125" s="3">
        <f>tblAEX[[#This Row],[Close]]/INDEX(tblAEX[Close],MATCH(EDATE(tblAEX[[#This Row],[Datum]],-12),tblAEX[Datum]))-1</f>
        <v>-0.12866773259582565</v>
      </c>
      <c r="H4125" t="e">
        <f ca="1">IF(tblAEX[[#This Row],[Close]]=MinClose,tblAEX[[#This Row],[Close]],NA())</f>
        <v>#N/A</v>
      </c>
      <c r="I4125" t="e">
        <f ca="1">IF(tblAEX[[#This Row],[Close]]=MaxClose,tblAEX[[#This Row],[Close]],NA())</f>
        <v>#N/A</v>
      </c>
    </row>
    <row r="4126" spans="1:9" x14ac:dyDescent="0.25">
      <c r="A4126" s="1">
        <v>42417</v>
      </c>
      <c r="B4126">
        <v>404.7</v>
      </c>
      <c r="C4126">
        <v>414.75</v>
      </c>
      <c r="D4126">
        <v>403.98</v>
      </c>
      <c r="E4126">
        <v>414.75</v>
      </c>
      <c r="F4126" t="e">
        <f>IF(tblAEX[[#This Row],[Datum]]&lt;=INDEX(tblRecessie[Eind],MATCH(tblAEX[[#This Row],[Datum]],tblRecessie[Start])),1,NA())</f>
        <v>#N/A</v>
      </c>
      <c r="G4126" s="3">
        <f>tblAEX[[#This Row],[Close]]/INDEX(tblAEX[Close],MATCH(EDATE(tblAEX[[#This Row],[Datum]],-12),tblAEX[Datum]))-1</f>
        <v>-0.10502352078028576</v>
      </c>
      <c r="H4126" t="e">
        <f ca="1">IF(tblAEX[[#This Row],[Close]]=MinClose,tblAEX[[#This Row],[Close]],NA())</f>
        <v>#N/A</v>
      </c>
      <c r="I4126" t="e">
        <f ca="1">IF(tblAEX[[#This Row],[Close]]=MaxClose,tblAEX[[#This Row],[Close]],NA())</f>
        <v>#N/A</v>
      </c>
    </row>
    <row r="4127" spans="1:9" x14ac:dyDescent="0.25">
      <c r="A4127" s="1">
        <v>42418</v>
      </c>
      <c r="B4127">
        <v>416.41</v>
      </c>
      <c r="C4127">
        <v>419</v>
      </c>
      <c r="D4127">
        <v>412.55</v>
      </c>
      <c r="E4127">
        <v>413.79</v>
      </c>
      <c r="F4127" t="e">
        <f>IF(tblAEX[[#This Row],[Datum]]&lt;=INDEX(tblRecessie[Eind],MATCH(tblAEX[[#This Row],[Datum]],tblRecessie[Start])),1,NA())</f>
        <v>#N/A</v>
      </c>
      <c r="G4127" s="3">
        <f>tblAEX[[#This Row],[Close]]/INDEX(tblAEX[Close],MATCH(EDATE(tblAEX[[#This Row],[Datum]],-12),tblAEX[Datum]))-1</f>
        <v>-0.11454677736882646</v>
      </c>
      <c r="H4127" t="e">
        <f ca="1">IF(tblAEX[[#This Row],[Close]]=MinClose,tblAEX[[#This Row],[Close]],NA())</f>
        <v>#N/A</v>
      </c>
      <c r="I4127" t="e">
        <f ca="1">IF(tblAEX[[#This Row],[Close]]=MaxClose,tblAEX[[#This Row],[Close]],NA())</f>
        <v>#N/A</v>
      </c>
    </row>
    <row r="4128" spans="1:9" x14ac:dyDescent="0.25">
      <c r="A4128" s="1">
        <v>42419</v>
      </c>
      <c r="B4128">
        <v>413.77</v>
      </c>
      <c r="C4128">
        <v>416.07</v>
      </c>
      <c r="D4128">
        <v>408.8</v>
      </c>
      <c r="E4128">
        <v>411.96</v>
      </c>
      <c r="F4128" t="e">
        <f>IF(tblAEX[[#This Row],[Datum]]&lt;=INDEX(tblRecessie[Eind],MATCH(tblAEX[[#This Row],[Datum]],tblRecessie[Start])),1,NA())</f>
        <v>#N/A</v>
      </c>
      <c r="G4128" s="3">
        <f>tblAEX[[#This Row],[Close]]/INDEX(tblAEX[Close],MATCH(EDATE(tblAEX[[#This Row],[Datum]],-12),tblAEX[Datum]))-1</f>
        <v>-0.12309755422635649</v>
      </c>
      <c r="H4128" t="e">
        <f ca="1">IF(tblAEX[[#This Row],[Close]]=MinClose,tblAEX[[#This Row],[Close]],NA())</f>
        <v>#N/A</v>
      </c>
      <c r="I4128" t="e">
        <f ca="1">IF(tblAEX[[#This Row],[Close]]=MaxClose,tblAEX[[#This Row],[Close]],NA())</f>
        <v>#N/A</v>
      </c>
    </row>
    <row r="4129" spans="1:9" x14ac:dyDescent="0.25">
      <c r="A4129" s="1">
        <v>42422</v>
      </c>
      <c r="B4129">
        <v>416.53</v>
      </c>
      <c r="C4129">
        <v>421.54</v>
      </c>
      <c r="D4129">
        <v>416.53</v>
      </c>
      <c r="E4129">
        <v>420.69</v>
      </c>
      <c r="F4129" t="e">
        <f>IF(tblAEX[[#This Row],[Datum]]&lt;=INDEX(tblRecessie[Eind],MATCH(tblAEX[[#This Row],[Datum]],tblRecessie[Start])),1,NA())</f>
        <v>#N/A</v>
      </c>
      <c r="G4129" s="3">
        <f>tblAEX[[#This Row],[Close]]/INDEX(tblAEX[Close],MATCH(EDATE(tblAEX[[#This Row],[Datum]],-12),tblAEX[Datum]))-1</f>
        <v>-0.10462913695860387</v>
      </c>
      <c r="H4129" t="e">
        <f ca="1">IF(tblAEX[[#This Row],[Close]]=MinClose,tblAEX[[#This Row],[Close]],NA())</f>
        <v>#N/A</v>
      </c>
      <c r="I4129" t="e">
        <f ca="1">IF(tblAEX[[#This Row],[Close]]=MaxClose,tblAEX[[#This Row],[Close]],NA())</f>
        <v>#N/A</v>
      </c>
    </row>
    <row r="4130" spans="1:9" x14ac:dyDescent="0.25">
      <c r="A4130" s="1">
        <v>42423</v>
      </c>
      <c r="B4130">
        <v>417.77</v>
      </c>
      <c r="C4130">
        <v>420.47</v>
      </c>
      <c r="D4130">
        <v>415.42</v>
      </c>
      <c r="E4130">
        <v>415.43</v>
      </c>
      <c r="F4130" t="e">
        <f>IF(tblAEX[[#This Row],[Datum]]&lt;=INDEX(tblRecessie[Eind],MATCH(tblAEX[[#This Row],[Datum]],tblRecessie[Start])),1,NA())</f>
        <v>#N/A</v>
      </c>
      <c r="G4130" s="3">
        <f>tblAEX[[#This Row],[Close]]/INDEX(tblAEX[Close],MATCH(EDATE(tblAEX[[#This Row],[Datum]],-12),tblAEX[Datum]))-1</f>
        <v>-0.12581541180926736</v>
      </c>
      <c r="H4130" t="e">
        <f ca="1">IF(tblAEX[[#This Row],[Close]]=MinClose,tblAEX[[#This Row],[Close]],NA())</f>
        <v>#N/A</v>
      </c>
      <c r="I4130" t="e">
        <f ca="1">IF(tblAEX[[#This Row],[Close]]=MaxClose,tblAEX[[#This Row],[Close]],NA())</f>
        <v>#N/A</v>
      </c>
    </row>
    <row r="4131" spans="1:9" x14ac:dyDescent="0.25">
      <c r="A4131" s="1">
        <v>42424</v>
      </c>
      <c r="B4131">
        <v>414.86</v>
      </c>
      <c r="C4131">
        <v>415.37</v>
      </c>
      <c r="D4131">
        <v>405.6</v>
      </c>
      <c r="E4131">
        <v>407.52</v>
      </c>
      <c r="F4131" t="e">
        <f>IF(tblAEX[[#This Row],[Datum]]&lt;=INDEX(tblRecessie[Eind],MATCH(tblAEX[[#This Row],[Datum]],tblRecessie[Start])),1,NA())</f>
        <v>#N/A</v>
      </c>
      <c r="G4131" s="3">
        <f>tblAEX[[#This Row],[Close]]/INDEX(tblAEX[Close],MATCH(EDATE(tblAEX[[#This Row],[Datum]],-12),tblAEX[Datum]))-1</f>
        <v>-0.15089386173271657</v>
      </c>
      <c r="H4131" t="e">
        <f ca="1">IF(tblAEX[[#This Row],[Close]]=MinClose,tblAEX[[#This Row],[Close]],NA())</f>
        <v>#N/A</v>
      </c>
      <c r="I4131" t="e">
        <f ca="1">IF(tblAEX[[#This Row],[Close]]=MaxClose,tblAEX[[#This Row],[Close]],NA())</f>
        <v>#N/A</v>
      </c>
    </row>
    <row r="4132" spans="1:9" x14ac:dyDescent="0.25">
      <c r="A4132" s="1">
        <v>42425</v>
      </c>
      <c r="B4132">
        <v>413.89</v>
      </c>
      <c r="C4132">
        <v>418.95</v>
      </c>
      <c r="D4132">
        <v>411.61</v>
      </c>
      <c r="E4132">
        <v>415.38</v>
      </c>
      <c r="F4132" t="e">
        <f>IF(tblAEX[[#This Row],[Datum]]&lt;=INDEX(tblRecessie[Eind],MATCH(tblAEX[[#This Row],[Datum]],tblRecessie[Start])),1,NA())</f>
        <v>#N/A</v>
      </c>
      <c r="G4132" s="3">
        <f>tblAEX[[#This Row],[Close]]/INDEX(tblAEX[Close],MATCH(EDATE(tblAEX[[#This Row],[Datum]],-12),tblAEX[Datum]))-1</f>
        <v>-0.13196664785906831</v>
      </c>
      <c r="H4132" t="e">
        <f ca="1">IF(tblAEX[[#This Row],[Close]]=MinClose,tblAEX[[#This Row],[Close]],NA())</f>
        <v>#N/A</v>
      </c>
      <c r="I4132" t="e">
        <f ca="1">IF(tblAEX[[#This Row],[Close]]=MaxClose,tblAEX[[#This Row],[Close]],NA())</f>
        <v>#N/A</v>
      </c>
    </row>
    <row r="4133" spans="1:9" x14ac:dyDescent="0.25">
      <c r="A4133" s="1">
        <v>42426</v>
      </c>
      <c r="B4133">
        <v>420.4</v>
      </c>
      <c r="C4133">
        <v>425.81</v>
      </c>
      <c r="D4133">
        <v>419.64</v>
      </c>
      <c r="E4133">
        <v>422.66</v>
      </c>
      <c r="F4133" t="e">
        <f>IF(tblAEX[[#This Row],[Datum]]&lt;=INDEX(tblRecessie[Eind],MATCH(tblAEX[[#This Row],[Datum]],tblRecessie[Start])),1,NA())</f>
        <v>#N/A</v>
      </c>
      <c r="G4133" s="3">
        <f>tblAEX[[#This Row],[Close]]/INDEX(tblAEX[Close],MATCH(EDATE(tblAEX[[#This Row],[Datum]],-12),tblAEX[Datum]))-1</f>
        <v>-0.12396625696934527</v>
      </c>
      <c r="H4133" t="e">
        <f ca="1">IF(tblAEX[[#This Row],[Close]]=MinClose,tblAEX[[#This Row],[Close]],NA())</f>
        <v>#N/A</v>
      </c>
      <c r="I4133" t="e">
        <f ca="1">IF(tblAEX[[#This Row],[Close]]=MaxClose,tblAEX[[#This Row],[Close]],NA())</f>
        <v>#N/A</v>
      </c>
    </row>
    <row r="4134" spans="1:9" x14ac:dyDescent="0.25">
      <c r="A4134" s="1">
        <v>42429</v>
      </c>
      <c r="B4134">
        <v>419.39</v>
      </c>
      <c r="C4134">
        <v>427.81</v>
      </c>
      <c r="D4134">
        <v>418.06</v>
      </c>
      <c r="E4134">
        <v>427.27</v>
      </c>
      <c r="F4134" t="e">
        <f>IF(tblAEX[[#This Row],[Datum]]&lt;=INDEX(tblRecessie[Eind],MATCH(tblAEX[[#This Row],[Datum]],tblRecessie[Start])),1,NA())</f>
        <v>#N/A</v>
      </c>
      <c r="G4134" s="3">
        <f>tblAEX[[#This Row],[Close]]/INDEX(tblAEX[Close],MATCH(EDATE(tblAEX[[#This Row],[Datum]],-12),tblAEX[Datum]))-1</f>
        <v>-0.11708304920133084</v>
      </c>
      <c r="H4134" t="e">
        <f ca="1">IF(tblAEX[[#This Row],[Close]]=MinClose,tblAEX[[#This Row],[Close]],NA())</f>
        <v>#N/A</v>
      </c>
      <c r="I4134" t="e">
        <f ca="1">IF(tblAEX[[#This Row],[Close]]=MaxClose,tblAEX[[#This Row],[Close]],NA())</f>
        <v>#N/A</v>
      </c>
    </row>
    <row r="4135" spans="1:9" x14ac:dyDescent="0.25">
      <c r="A4135" s="1">
        <v>42430</v>
      </c>
      <c r="B4135">
        <v>426.79</v>
      </c>
      <c r="C4135">
        <v>436.81</v>
      </c>
      <c r="D4135">
        <v>425.83</v>
      </c>
      <c r="E4135">
        <v>436.81</v>
      </c>
      <c r="F4135" t="e">
        <f>IF(tblAEX[[#This Row],[Datum]]&lt;=INDEX(tblRecessie[Eind],MATCH(tblAEX[[#This Row],[Datum]],tblRecessie[Start])),1,NA())</f>
        <v>#N/A</v>
      </c>
      <c r="G4135" s="3">
        <f>tblAEX[[#This Row],[Close]]/INDEX(tblAEX[Close],MATCH(EDATE(tblAEX[[#This Row],[Datum]],-12),tblAEX[Datum]))-1</f>
        <v>-9.7369454259913613E-2</v>
      </c>
      <c r="H4135" t="e">
        <f ca="1">IF(tblAEX[[#This Row],[Close]]=MinClose,tblAEX[[#This Row],[Close]],NA())</f>
        <v>#N/A</v>
      </c>
      <c r="I4135" t="e">
        <f ca="1">IF(tblAEX[[#This Row],[Close]]=MaxClose,tblAEX[[#This Row],[Close]],NA())</f>
        <v>#N/A</v>
      </c>
    </row>
    <row r="4136" spans="1:9" x14ac:dyDescent="0.25">
      <c r="A4136" s="1">
        <v>42431</v>
      </c>
      <c r="B4136">
        <v>439.6</v>
      </c>
      <c r="C4136">
        <v>439.81</v>
      </c>
      <c r="D4136">
        <v>432.34</v>
      </c>
      <c r="E4136">
        <v>436.31</v>
      </c>
      <c r="F4136" t="e">
        <f>IF(tblAEX[[#This Row],[Datum]]&lt;=INDEX(tblRecessie[Eind],MATCH(tblAEX[[#This Row],[Datum]],tblRecessie[Start])),1,NA())</f>
        <v>#N/A</v>
      </c>
      <c r="G4136" s="3">
        <f>tblAEX[[#This Row],[Close]]/INDEX(tblAEX[Close],MATCH(EDATE(tblAEX[[#This Row],[Datum]],-12),tblAEX[Datum]))-1</f>
        <v>-0.10194714309237607</v>
      </c>
      <c r="H4136" t="e">
        <f ca="1">IF(tblAEX[[#This Row],[Close]]=MinClose,tblAEX[[#This Row],[Close]],NA())</f>
        <v>#N/A</v>
      </c>
      <c r="I4136" t="e">
        <f ca="1">IF(tblAEX[[#This Row],[Close]]=MaxClose,tblAEX[[#This Row],[Close]],NA())</f>
        <v>#N/A</v>
      </c>
    </row>
    <row r="4137" spans="1:9" x14ac:dyDescent="0.25">
      <c r="A4137" s="1">
        <v>42432</v>
      </c>
      <c r="B4137">
        <v>437.88</v>
      </c>
      <c r="C4137">
        <v>437.88</v>
      </c>
      <c r="D4137">
        <v>431.98</v>
      </c>
      <c r="E4137">
        <v>433.95</v>
      </c>
      <c r="F4137" t="e">
        <f>IF(tblAEX[[#This Row],[Datum]]&lt;=INDEX(tblRecessie[Eind],MATCH(tblAEX[[#This Row],[Datum]],tblRecessie[Start])),1,NA())</f>
        <v>#N/A</v>
      </c>
      <c r="G4137" s="3">
        <f>tblAEX[[#This Row],[Close]]/INDEX(tblAEX[Close],MATCH(EDATE(tblAEX[[#This Row],[Datum]],-12),tblAEX[Datum]))-1</f>
        <v>-9.6050493688288996E-2</v>
      </c>
      <c r="H4137" t="e">
        <f ca="1">IF(tblAEX[[#This Row],[Close]]=MinClose,tblAEX[[#This Row],[Close]],NA())</f>
        <v>#N/A</v>
      </c>
      <c r="I4137" t="e">
        <f ca="1">IF(tblAEX[[#This Row],[Close]]=MaxClose,tblAEX[[#This Row],[Close]],NA())</f>
        <v>#N/A</v>
      </c>
    </row>
    <row r="4138" spans="1:9" x14ac:dyDescent="0.25">
      <c r="A4138" s="1">
        <v>42433</v>
      </c>
      <c r="B4138">
        <v>436.31</v>
      </c>
      <c r="C4138">
        <v>440.74</v>
      </c>
      <c r="D4138">
        <v>434.89</v>
      </c>
      <c r="E4138">
        <v>437.99</v>
      </c>
      <c r="F4138" t="e">
        <f>IF(tblAEX[[#This Row],[Datum]]&lt;=INDEX(tblRecessie[Eind],MATCH(tblAEX[[#This Row],[Datum]],tblRecessie[Start])),1,NA())</f>
        <v>#N/A</v>
      </c>
      <c r="G4138" s="3">
        <f>tblAEX[[#This Row],[Close]]/INDEX(tblAEX[Close],MATCH(EDATE(tblAEX[[#This Row],[Datum]],-12),tblAEX[Datum]))-1</f>
        <v>-9.4257294703972483E-2</v>
      </c>
      <c r="H4138" t="e">
        <f ca="1">IF(tblAEX[[#This Row],[Close]]=MinClose,tblAEX[[#This Row],[Close]],NA())</f>
        <v>#N/A</v>
      </c>
      <c r="I4138" t="e">
        <f ca="1">IF(tblAEX[[#This Row],[Close]]=MaxClose,tblAEX[[#This Row],[Close]],NA())</f>
        <v>#N/A</v>
      </c>
    </row>
    <row r="4139" spans="1:9" x14ac:dyDescent="0.25">
      <c r="A4139" s="1">
        <v>42436</v>
      </c>
      <c r="B4139">
        <v>437.02</v>
      </c>
      <c r="C4139">
        <v>438.62</v>
      </c>
      <c r="D4139">
        <v>433.04</v>
      </c>
      <c r="E4139">
        <v>436</v>
      </c>
      <c r="F4139" t="e">
        <f>IF(tblAEX[[#This Row],[Datum]]&lt;=INDEX(tblRecessie[Eind],MATCH(tblAEX[[#This Row],[Datum]],tblRecessie[Start])),1,NA())</f>
        <v>#N/A</v>
      </c>
      <c r="G4139" s="3">
        <f>tblAEX[[#This Row],[Close]]/INDEX(tblAEX[Close],MATCH(EDATE(tblAEX[[#This Row],[Datum]],-12),tblAEX[Datum]))-1</f>
        <v>-0.10991344112363222</v>
      </c>
      <c r="H4139" t="e">
        <f ca="1">IF(tblAEX[[#This Row],[Close]]=MinClose,tblAEX[[#This Row],[Close]],NA())</f>
        <v>#N/A</v>
      </c>
      <c r="I4139" t="e">
        <f ca="1">IF(tblAEX[[#This Row],[Close]]=MaxClose,tblAEX[[#This Row],[Close]],NA())</f>
        <v>#N/A</v>
      </c>
    </row>
    <row r="4140" spans="1:9" x14ac:dyDescent="0.25">
      <c r="A4140" s="1">
        <v>42437</v>
      </c>
      <c r="B4140">
        <v>433.36</v>
      </c>
      <c r="C4140">
        <v>436.18</v>
      </c>
      <c r="D4140">
        <v>429.88</v>
      </c>
      <c r="E4140">
        <v>432.89</v>
      </c>
      <c r="F4140" t="e">
        <f>IF(tblAEX[[#This Row],[Datum]]&lt;=INDEX(tblRecessie[Eind],MATCH(tblAEX[[#This Row],[Datum]],tblRecessie[Start])),1,NA())</f>
        <v>#N/A</v>
      </c>
      <c r="G4140" s="3">
        <f>tblAEX[[#This Row],[Close]]/INDEX(tblAEX[Close],MATCH(EDATE(tblAEX[[#This Row],[Datum]],-12),tblAEX[Datum]))-1</f>
        <v>-0.11626245304589256</v>
      </c>
      <c r="H4140" t="e">
        <f ca="1">IF(tblAEX[[#This Row],[Close]]=MinClose,tblAEX[[#This Row],[Close]],NA())</f>
        <v>#N/A</v>
      </c>
      <c r="I4140" t="e">
        <f ca="1">IF(tblAEX[[#This Row],[Close]]=MaxClose,tblAEX[[#This Row],[Close]],NA())</f>
        <v>#N/A</v>
      </c>
    </row>
    <row r="4141" spans="1:9" x14ac:dyDescent="0.25">
      <c r="A4141" s="1">
        <v>42438</v>
      </c>
      <c r="B4141">
        <v>433.66</v>
      </c>
      <c r="C4141">
        <v>438.16</v>
      </c>
      <c r="D4141">
        <v>433.07</v>
      </c>
      <c r="E4141">
        <v>435.56</v>
      </c>
      <c r="F4141" t="e">
        <f>IF(tblAEX[[#This Row],[Datum]]&lt;=INDEX(tblRecessie[Eind],MATCH(tblAEX[[#This Row],[Datum]],tblRecessie[Start])),1,NA())</f>
        <v>#N/A</v>
      </c>
      <c r="G4141" s="3">
        <f>tblAEX[[#This Row],[Close]]/INDEX(tblAEX[Close],MATCH(EDATE(tblAEX[[#This Row],[Datum]],-12),tblAEX[Datum]))-1</f>
        <v>-0.10784293644128551</v>
      </c>
      <c r="H4141" t="e">
        <f ca="1">IF(tblAEX[[#This Row],[Close]]=MinClose,tblAEX[[#This Row],[Close]],NA())</f>
        <v>#N/A</v>
      </c>
      <c r="I4141" t="e">
        <f ca="1">IF(tblAEX[[#This Row],[Close]]=MaxClose,tblAEX[[#This Row],[Close]],NA())</f>
        <v>#N/A</v>
      </c>
    </row>
    <row r="4142" spans="1:9" x14ac:dyDescent="0.25">
      <c r="A4142" s="1">
        <v>42439</v>
      </c>
      <c r="B4142">
        <v>436.75</v>
      </c>
      <c r="C4142">
        <v>449.62</v>
      </c>
      <c r="D4142">
        <v>430.18</v>
      </c>
      <c r="E4142">
        <v>430.18</v>
      </c>
      <c r="F4142" t="e">
        <f>IF(tblAEX[[#This Row],[Datum]]&lt;=INDEX(tblRecessie[Eind],MATCH(tblAEX[[#This Row],[Datum]],tblRecessie[Start])),1,NA())</f>
        <v>#N/A</v>
      </c>
      <c r="G4142" s="3">
        <f>tblAEX[[#This Row],[Close]]/INDEX(tblAEX[Close],MATCH(EDATE(tblAEX[[#This Row],[Datum]],-12),tblAEX[Datum]))-1</f>
        <v>-0.10954253777685785</v>
      </c>
      <c r="H4142" t="e">
        <f ca="1">IF(tblAEX[[#This Row],[Close]]=MinClose,tblAEX[[#This Row],[Close]],NA())</f>
        <v>#N/A</v>
      </c>
      <c r="I4142" t="e">
        <f ca="1">IF(tblAEX[[#This Row],[Close]]=MaxClose,tblAEX[[#This Row],[Close]],NA())</f>
        <v>#N/A</v>
      </c>
    </row>
    <row r="4143" spans="1:9" x14ac:dyDescent="0.25">
      <c r="A4143" s="1">
        <v>42440</v>
      </c>
      <c r="B4143">
        <v>437.96</v>
      </c>
      <c r="C4143">
        <v>442.99</v>
      </c>
      <c r="D4143">
        <v>436.8</v>
      </c>
      <c r="E4143">
        <v>441.75</v>
      </c>
      <c r="F4143" t="e">
        <f>IF(tblAEX[[#This Row],[Datum]]&lt;=INDEX(tblRecessie[Eind],MATCH(tblAEX[[#This Row],[Datum]],tblRecessie[Start])),1,NA())</f>
        <v>#N/A</v>
      </c>
      <c r="G4143" s="3">
        <f>tblAEX[[#This Row],[Close]]/INDEX(tblAEX[Close],MATCH(EDATE(tblAEX[[#This Row],[Datum]],-12),tblAEX[Datum]))-1</f>
        <v>-0.10200638302197473</v>
      </c>
      <c r="H4143" t="e">
        <f ca="1">IF(tblAEX[[#This Row],[Close]]=MinClose,tblAEX[[#This Row],[Close]],NA())</f>
        <v>#N/A</v>
      </c>
      <c r="I4143" t="e">
        <f ca="1">IF(tblAEX[[#This Row],[Close]]=MaxClose,tblAEX[[#This Row],[Close]],NA())</f>
        <v>#N/A</v>
      </c>
    </row>
    <row r="4144" spans="1:9" x14ac:dyDescent="0.25">
      <c r="A4144" s="1">
        <v>42443</v>
      </c>
      <c r="B4144">
        <v>444.52</v>
      </c>
      <c r="C4144">
        <v>447.03</v>
      </c>
      <c r="D4144">
        <v>441.98</v>
      </c>
      <c r="E4144">
        <v>444.08</v>
      </c>
      <c r="F4144" t="e">
        <f>IF(tblAEX[[#This Row],[Datum]]&lt;=INDEX(tblRecessie[Eind],MATCH(tblAEX[[#This Row],[Datum]],tblRecessie[Start])),1,NA())</f>
        <v>#N/A</v>
      </c>
      <c r="G4144" s="3">
        <f>tblAEX[[#This Row],[Close]]/INDEX(tblAEX[Close],MATCH(EDATE(tblAEX[[#This Row],[Datum]],-12),tblAEX[Datum]))-1</f>
        <v>-9.8278102664067668E-2</v>
      </c>
      <c r="H4144" t="e">
        <f ca="1">IF(tblAEX[[#This Row],[Close]]=MinClose,tblAEX[[#This Row],[Close]],NA())</f>
        <v>#N/A</v>
      </c>
      <c r="I4144" t="e">
        <f ca="1">IF(tblAEX[[#This Row],[Close]]=MaxClose,tblAEX[[#This Row],[Close]],NA())</f>
        <v>#N/A</v>
      </c>
    </row>
    <row r="4145" spans="1:9" x14ac:dyDescent="0.25">
      <c r="A4145" s="1">
        <v>42444</v>
      </c>
      <c r="B4145">
        <v>441.64</v>
      </c>
      <c r="C4145">
        <v>443.19</v>
      </c>
      <c r="D4145">
        <v>439.57</v>
      </c>
      <c r="E4145">
        <v>442</v>
      </c>
      <c r="F4145" t="e">
        <f>IF(tblAEX[[#This Row],[Datum]]&lt;=INDEX(tblRecessie[Eind],MATCH(tblAEX[[#This Row],[Datum]],tblRecessie[Start])),1,NA())</f>
        <v>#N/A</v>
      </c>
      <c r="G4145" s="3">
        <f>tblAEX[[#This Row],[Close]]/INDEX(tblAEX[Close],MATCH(EDATE(tblAEX[[#This Row],[Datum]],-12),tblAEX[Datum]))-1</f>
        <v>-0.10250162443144906</v>
      </c>
      <c r="H4145" t="e">
        <f ca="1">IF(tblAEX[[#This Row],[Close]]=MinClose,tblAEX[[#This Row],[Close]],NA())</f>
        <v>#N/A</v>
      </c>
      <c r="I4145" t="e">
        <f ca="1">IF(tblAEX[[#This Row],[Close]]=MaxClose,tblAEX[[#This Row],[Close]],NA())</f>
        <v>#N/A</v>
      </c>
    </row>
    <row r="4146" spans="1:9" x14ac:dyDescent="0.25">
      <c r="A4146" s="1">
        <v>42445</v>
      </c>
      <c r="B4146">
        <v>443.7</v>
      </c>
      <c r="C4146">
        <v>445.39</v>
      </c>
      <c r="D4146">
        <v>440.64</v>
      </c>
      <c r="E4146">
        <v>443.83</v>
      </c>
      <c r="F4146" t="e">
        <f>IF(tblAEX[[#This Row],[Datum]]&lt;=INDEX(tblRecessie[Eind],MATCH(tblAEX[[#This Row],[Datum]],tblRecessie[Start])),1,NA())</f>
        <v>#N/A</v>
      </c>
      <c r="G4146" s="3">
        <f>tblAEX[[#This Row],[Close]]/INDEX(tblAEX[Close],MATCH(EDATE(tblAEX[[#This Row],[Datum]],-12),tblAEX[Datum]))-1</f>
        <v>-0.10882878541453322</v>
      </c>
      <c r="H4146" t="e">
        <f ca="1">IF(tblAEX[[#This Row],[Close]]=MinClose,tblAEX[[#This Row],[Close]],NA())</f>
        <v>#N/A</v>
      </c>
      <c r="I4146" t="e">
        <f ca="1">IF(tblAEX[[#This Row],[Close]]=MaxClose,tblAEX[[#This Row],[Close]],NA())</f>
        <v>#N/A</v>
      </c>
    </row>
    <row r="4147" spans="1:9" x14ac:dyDescent="0.25">
      <c r="A4147" s="1">
        <v>42446</v>
      </c>
      <c r="B4147">
        <v>447.25</v>
      </c>
      <c r="C4147">
        <v>447.35</v>
      </c>
      <c r="D4147">
        <v>435.73</v>
      </c>
      <c r="E4147">
        <v>444.06</v>
      </c>
      <c r="F4147" t="e">
        <f>IF(tblAEX[[#This Row],[Datum]]&lt;=INDEX(tblRecessie[Eind],MATCH(tblAEX[[#This Row],[Datum]],tblRecessie[Start])),1,NA())</f>
        <v>#N/A</v>
      </c>
      <c r="G4147" s="3">
        <f>tblAEX[[#This Row],[Close]]/INDEX(tblAEX[Close],MATCH(EDATE(tblAEX[[#This Row],[Datum]],-12),tblAEX[Datum]))-1</f>
        <v>-0.10182038834951457</v>
      </c>
      <c r="H4147" t="e">
        <f ca="1">IF(tblAEX[[#This Row],[Close]]=MinClose,tblAEX[[#This Row],[Close]],NA())</f>
        <v>#N/A</v>
      </c>
      <c r="I4147" t="e">
        <f ca="1">IF(tblAEX[[#This Row],[Close]]=MaxClose,tblAEX[[#This Row],[Close]],NA())</f>
        <v>#N/A</v>
      </c>
    </row>
    <row r="4148" spans="1:9" x14ac:dyDescent="0.25">
      <c r="A4148" s="1">
        <v>42447</v>
      </c>
      <c r="B4148">
        <v>445.76</v>
      </c>
      <c r="C4148">
        <v>446.35</v>
      </c>
      <c r="D4148">
        <v>442.05</v>
      </c>
      <c r="E4148">
        <v>444.79</v>
      </c>
      <c r="F4148" t="e">
        <f>IF(tblAEX[[#This Row],[Datum]]&lt;=INDEX(tblRecessie[Eind],MATCH(tblAEX[[#This Row],[Datum]],tblRecessie[Start])),1,NA())</f>
        <v>#N/A</v>
      </c>
      <c r="G4148" s="3">
        <f>tblAEX[[#This Row],[Close]]/INDEX(tblAEX[Close],MATCH(EDATE(tblAEX[[#This Row],[Datum]],-12),tblAEX[Datum]))-1</f>
        <v>-0.10438354509393311</v>
      </c>
      <c r="H4148" t="e">
        <f ca="1">IF(tblAEX[[#This Row],[Close]]=MinClose,tblAEX[[#This Row],[Close]],NA())</f>
        <v>#N/A</v>
      </c>
      <c r="I4148" t="e">
        <f ca="1">IF(tblAEX[[#This Row],[Close]]=MaxClose,tblAEX[[#This Row],[Close]],NA())</f>
        <v>#N/A</v>
      </c>
    </row>
    <row r="4149" spans="1:9" x14ac:dyDescent="0.25">
      <c r="A4149" s="1">
        <v>42450</v>
      </c>
      <c r="B4149">
        <v>441.77</v>
      </c>
      <c r="C4149">
        <v>446.98</v>
      </c>
      <c r="D4149">
        <v>441.06</v>
      </c>
      <c r="E4149">
        <v>443.83</v>
      </c>
      <c r="F4149" t="e">
        <f>IF(tblAEX[[#This Row],[Datum]]&lt;=INDEX(tblRecessie[Eind],MATCH(tblAEX[[#This Row],[Datum]],tblRecessie[Start])),1,NA())</f>
        <v>#N/A</v>
      </c>
      <c r="G4149" s="3">
        <f>tblAEX[[#This Row],[Close]]/INDEX(tblAEX[Close],MATCH(EDATE(tblAEX[[#This Row],[Datum]],-12),tblAEX[Datum]))-1</f>
        <v>-0.1107749639365283</v>
      </c>
      <c r="H4149" t="e">
        <f ca="1">IF(tblAEX[[#This Row],[Close]]=MinClose,tblAEX[[#This Row],[Close]],NA())</f>
        <v>#N/A</v>
      </c>
      <c r="I4149" t="e">
        <f ca="1">IF(tblAEX[[#This Row],[Close]]=MaxClose,tblAEX[[#This Row],[Close]],NA())</f>
        <v>#N/A</v>
      </c>
    </row>
    <row r="4150" spans="1:9" x14ac:dyDescent="0.25">
      <c r="A4150" s="1">
        <v>42451</v>
      </c>
      <c r="B4150">
        <v>441.89</v>
      </c>
      <c r="C4150">
        <v>443.12</v>
      </c>
      <c r="D4150">
        <v>437.05</v>
      </c>
      <c r="E4150">
        <v>443.12</v>
      </c>
      <c r="F4150" t="e">
        <f>IF(tblAEX[[#This Row],[Datum]]&lt;=INDEX(tblRecessie[Eind],MATCH(tblAEX[[#This Row],[Datum]],tblRecessie[Start])),1,NA())</f>
        <v>#N/A</v>
      </c>
      <c r="G4150" s="3">
        <f>tblAEX[[#This Row],[Close]]/INDEX(tblAEX[Close],MATCH(EDATE(tblAEX[[#This Row],[Datum]],-12),tblAEX[Datum]))-1</f>
        <v>-0.11219746754287541</v>
      </c>
      <c r="H4150" t="e">
        <f ca="1">IF(tblAEX[[#This Row],[Close]]=MinClose,tblAEX[[#This Row],[Close]],NA())</f>
        <v>#N/A</v>
      </c>
      <c r="I4150" t="e">
        <f ca="1">IF(tblAEX[[#This Row],[Close]]=MaxClose,tblAEX[[#This Row],[Close]],NA())</f>
        <v>#N/A</v>
      </c>
    </row>
    <row r="4151" spans="1:9" x14ac:dyDescent="0.25">
      <c r="A4151" s="1">
        <v>42452</v>
      </c>
      <c r="B4151">
        <v>443.46</v>
      </c>
      <c r="C4151">
        <v>445.59</v>
      </c>
      <c r="D4151">
        <v>440.94</v>
      </c>
      <c r="E4151">
        <v>443.36</v>
      </c>
      <c r="F4151" t="e">
        <f>IF(tblAEX[[#This Row],[Datum]]&lt;=INDEX(tblRecessie[Eind],MATCH(tblAEX[[#This Row],[Datum]],tblRecessie[Start])),1,NA())</f>
        <v>#N/A</v>
      </c>
      <c r="G4151" s="3">
        <f>tblAEX[[#This Row],[Close]]/INDEX(tblAEX[Close],MATCH(EDATE(tblAEX[[#This Row],[Datum]],-12),tblAEX[Datum]))-1</f>
        <v>-0.10891367701738519</v>
      </c>
      <c r="H4151" t="e">
        <f ca="1">IF(tblAEX[[#This Row],[Close]]=MinClose,tblAEX[[#This Row],[Close]],NA())</f>
        <v>#N/A</v>
      </c>
      <c r="I4151" t="e">
        <f ca="1">IF(tblAEX[[#This Row],[Close]]=MaxClose,tblAEX[[#This Row],[Close]],NA())</f>
        <v>#N/A</v>
      </c>
    </row>
    <row r="4152" spans="1:9" x14ac:dyDescent="0.25">
      <c r="A4152" s="1">
        <v>42453</v>
      </c>
      <c r="B4152">
        <v>439.95</v>
      </c>
      <c r="C4152">
        <v>440.98</v>
      </c>
      <c r="D4152">
        <v>435.85</v>
      </c>
      <c r="E4152">
        <v>437.49</v>
      </c>
      <c r="F4152" t="e">
        <f>IF(tblAEX[[#This Row],[Datum]]&lt;=INDEX(tblRecessie[Eind],MATCH(tblAEX[[#This Row],[Datum]],tblRecessie[Start])),1,NA())</f>
        <v>#N/A</v>
      </c>
      <c r="G4152" s="3">
        <f>tblAEX[[#This Row],[Close]]/INDEX(tblAEX[Close],MATCH(EDATE(tblAEX[[#This Row],[Datum]],-12),tblAEX[Datum]))-1</f>
        <v>-0.12266875225604623</v>
      </c>
      <c r="H4152" t="e">
        <f ca="1">IF(tblAEX[[#This Row],[Close]]=MinClose,tblAEX[[#This Row],[Close]],NA())</f>
        <v>#N/A</v>
      </c>
      <c r="I4152" t="e">
        <f ca="1">IF(tblAEX[[#This Row],[Close]]=MaxClose,tblAEX[[#This Row],[Close]],NA())</f>
        <v>#N/A</v>
      </c>
    </row>
    <row r="4153" spans="1:9" x14ac:dyDescent="0.25">
      <c r="A4153" s="1">
        <v>42458</v>
      </c>
      <c r="B4153">
        <v>439.88</v>
      </c>
      <c r="C4153">
        <v>442.82</v>
      </c>
      <c r="D4153">
        <v>438</v>
      </c>
      <c r="E4153">
        <v>440.37</v>
      </c>
      <c r="F4153" t="e">
        <f>IF(tblAEX[[#This Row],[Datum]]&lt;=INDEX(tblRecessie[Eind],MATCH(tblAEX[[#This Row],[Datum]],tblRecessie[Start])),1,NA())</f>
        <v>#N/A</v>
      </c>
      <c r="G4153" s="3">
        <f>tblAEX[[#This Row],[Close]]/INDEX(tblAEX[Close],MATCH(EDATE(tblAEX[[#This Row],[Datum]],-12),tblAEX[Datum]))-1</f>
        <v>-9.3385214007782102E-2</v>
      </c>
      <c r="H4153" t="e">
        <f ca="1">IF(tblAEX[[#This Row],[Close]]=MinClose,tblAEX[[#This Row],[Close]],NA())</f>
        <v>#N/A</v>
      </c>
      <c r="I4153" t="e">
        <f ca="1">IF(tblAEX[[#This Row],[Close]]=MaxClose,tblAEX[[#This Row],[Close]],NA())</f>
        <v>#N/A</v>
      </c>
    </row>
    <row r="4154" spans="1:9" x14ac:dyDescent="0.25">
      <c r="A4154" s="1">
        <v>42459</v>
      </c>
      <c r="B4154">
        <v>442.28</v>
      </c>
      <c r="C4154">
        <v>448.82</v>
      </c>
      <c r="D4154">
        <v>442.28</v>
      </c>
      <c r="E4154">
        <v>446.24</v>
      </c>
      <c r="F4154" t="e">
        <f>IF(tblAEX[[#This Row],[Datum]]&lt;=INDEX(tblRecessie[Eind],MATCH(tblAEX[[#This Row],[Datum]],tblRecessie[Start])),1,NA())</f>
        <v>#N/A</v>
      </c>
      <c r="G4154" s="3">
        <f>tblAEX[[#This Row],[Close]]/INDEX(tblAEX[Close],MATCH(EDATE(tblAEX[[#This Row],[Datum]],-12),tblAEX[Datum]))-1</f>
        <v>-9.7940124118134575E-2</v>
      </c>
      <c r="H4154" t="e">
        <f ca="1">IF(tblAEX[[#This Row],[Close]]=MinClose,tblAEX[[#This Row],[Close]],NA())</f>
        <v>#N/A</v>
      </c>
      <c r="I4154" t="e">
        <f ca="1">IF(tblAEX[[#This Row],[Close]]=MaxClose,tblAEX[[#This Row],[Close]],NA())</f>
        <v>#N/A</v>
      </c>
    </row>
    <row r="4155" spans="1:9" x14ac:dyDescent="0.25">
      <c r="A4155" s="1">
        <v>42460</v>
      </c>
      <c r="B4155">
        <v>444.05</v>
      </c>
      <c r="C4155">
        <v>444.05</v>
      </c>
      <c r="D4155">
        <v>439.58</v>
      </c>
      <c r="E4155">
        <v>440.11</v>
      </c>
      <c r="F4155" t="e">
        <f>IF(tblAEX[[#This Row],[Datum]]&lt;=INDEX(tblRecessie[Eind],MATCH(tblAEX[[#This Row],[Datum]],tblRecessie[Start])),1,NA())</f>
        <v>#N/A</v>
      </c>
      <c r="G4155" s="3">
        <f>tblAEX[[#This Row],[Close]]/INDEX(tblAEX[Close],MATCH(EDATE(tblAEX[[#This Row],[Datum]],-12),tblAEX[Datum]))-1</f>
        <v>-0.10073353629880877</v>
      </c>
      <c r="H4155" t="e">
        <f ca="1">IF(tblAEX[[#This Row],[Close]]=MinClose,tblAEX[[#This Row],[Close]],NA())</f>
        <v>#N/A</v>
      </c>
      <c r="I4155" t="e">
        <f ca="1">IF(tblAEX[[#This Row],[Close]]=MaxClose,tblAEX[[#This Row],[Close]],NA())</f>
        <v>#N/A</v>
      </c>
    </row>
    <row r="4156" spans="1:9" x14ac:dyDescent="0.25">
      <c r="A4156" s="1">
        <v>42461</v>
      </c>
      <c r="B4156">
        <v>434.86</v>
      </c>
      <c r="C4156">
        <v>434.91</v>
      </c>
      <c r="D4156">
        <v>428.51</v>
      </c>
      <c r="E4156">
        <v>434.48</v>
      </c>
      <c r="F4156" t="e">
        <f>IF(tblAEX[[#This Row],[Datum]]&lt;=INDEX(tblRecessie[Eind],MATCH(tblAEX[[#This Row],[Datum]],tblRecessie[Start])),1,NA())</f>
        <v>#N/A</v>
      </c>
      <c r="G4156" s="3">
        <f>tblAEX[[#This Row],[Close]]/INDEX(tblAEX[Close],MATCH(EDATE(tblAEX[[#This Row],[Datum]],-12),tblAEX[Datum]))-1</f>
        <v>-0.11337849971430902</v>
      </c>
      <c r="H4156" t="e">
        <f ca="1">IF(tblAEX[[#This Row],[Close]]=MinClose,tblAEX[[#This Row],[Close]],NA())</f>
        <v>#N/A</v>
      </c>
      <c r="I4156" t="e">
        <f ca="1">IF(tblAEX[[#This Row],[Close]]=MaxClose,tblAEX[[#This Row],[Close]],NA())</f>
        <v>#N/A</v>
      </c>
    </row>
    <row r="4157" spans="1:9" x14ac:dyDescent="0.25">
      <c r="A4157" s="1">
        <v>42464</v>
      </c>
      <c r="B4157">
        <v>433.19</v>
      </c>
      <c r="C4157">
        <v>439.95</v>
      </c>
      <c r="D4157">
        <v>430.84</v>
      </c>
      <c r="E4157">
        <v>436.08</v>
      </c>
      <c r="F4157" t="e">
        <f>IF(tblAEX[[#This Row],[Datum]]&lt;=INDEX(tblRecessie[Eind],MATCH(tblAEX[[#This Row],[Datum]],tblRecessie[Start])),1,NA())</f>
        <v>#N/A</v>
      </c>
      <c r="G4157" s="3">
        <f>tblAEX[[#This Row],[Close]]/INDEX(tblAEX[Close],MATCH(EDATE(tblAEX[[#This Row],[Datum]],-12),tblAEX[Datum]))-1</f>
        <v>-0.11434258093342542</v>
      </c>
      <c r="H4157" t="e">
        <f ca="1">IF(tblAEX[[#This Row],[Close]]=MinClose,tblAEX[[#This Row],[Close]],NA())</f>
        <v>#N/A</v>
      </c>
      <c r="I4157" t="e">
        <f ca="1">IF(tblAEX[[#This Row],[Close]]=MaxClose,tblAEX[[#This Row],[Close]],NA())</f>
        <v>#N/A</v>
      </c>
    </row>
    <row r="4158" spans="1:9" x14ac:dyDescent="0.25">
      <c r="A4158" s="1">
        <v>42465</v>
      </c>
      <c r="B4158">
        <v>430.28</v>
      </c>
      <c r="C4158">
        <v>430.96</v>
      </c>
      <c r="D4158">
        <v>426.75</v>
      </c>
      <c r="E4158">
        <v>428.85</v>
      </c>
      <c r="F4158" t="e">
        <f>IF(tblAEX[[#This Row],[Datum]]&lt;=INDEX(tblRecessie[Eind],MATCH(tblAEX[[#This Row],[Datum]],tblRecessie[Start])),1,NA())</f>
        <v>#N/A</v>
      </c>
      <c r="G4158" s="3">
        <f>tblAEX[[#This Row],[Close]]/INDEX(tblAEX[Close],MATCH(EDATE(tblAEX[[#This Row],[Datum]],-12),tblAEX[Datum]))-1</f>
        <v>-0.12902636175311744</v>
      </c>
      <c r="H4158" t="e">
        <f ca="1">IF(tblAEX[[#This Row],[Close]]=MinClose,tblAEX[[#This Row],[Close]],NA())</f>
        <v>#N/A</v>
      </c>
      <c r="I4158" t="e">
        <f ca="1">IF(tblAEX[[#This Row],[Close]]=MaxClose,tblAEX[[#This Row],[Close]],NA())</f>
        <v>#N/A</v>
      </c>
    </row>
    <row r="4159" spans="1:9" x14ac:dyDescent="0.25">
      <c r="A4159" s="1">
        <v>42466</v>
      </c>
      <c r="B4159">
        <v>429.99</v>
      </c>
      <c r="C4159">
        <v>431.08</v>
      </c>
      <c r="D4159">
        <v>427.77</v>
      </c>
      <c r="E4159">
        <v>431.01</v>
      </c>
      <c r="F4159" t="e">
        <f>IF(tblAEX[[#This Row],[Datum]]&lt;=INDEX(tblRecessie[Eind],MATCH(tblAEX[[#This Row],[Datum]],tblRecessie[Start])),1,NA())</f>
        <v>#N/A</v>
      </c>
      <c r="G4159" s="3">
        <f>tblAEX[[#This Row],[Close]]/INDEX(tblAEX[Close],MATCH(EDATE(tblAEX[[#This Row],[Datum]],-12),tblAEX[Datum]))-1</f>
        <v>-0.12463950607254559</v>
      </c>
      <c r="H4159" t="e">
        <f ca="1">IF(tblAEX[[#This Row],[Close]]=MinClose,tblAEX[[#This Row],[Close]],NA())</f>
        <v>#N/A</v>
      </c>
      <c r="I4159" t="e">
        <f ca="1">IF(tblAEX[[#This Row],[Close]]=MaxClose,tblAEX[[#This Row],[Close]],NA())</f>
        <v>#N/A</v>
      </c>
    </row>
    <row r="4160" spans="1:9" x14ac:dyDescent="0.25">
      <c r="A4160" s="1">
        <v>42467</v>
      </c>
      <c r="B4160">
        <v>432.2</v>
      </c>
      <c r="C4160">
        <v>433.94</v>
      </c>
      <c r="D4160">
        <v>427.96</v>
      </c>
      <c r="E4160">
        <v>428.73</v>
      </c>
      <c r="F4160" t="e">
        <f>IF(tblAEX[[#This Row],[Datum]]&lt;=INDEX(tblRecessie[Eind],MATCH(tblAEX[[#This Row],[Datum]],tblRecessie[Start])),1,NA())</f>
        <v>#N/A</v>
      </c>
      <c r="G4160" s="3">
        <f>tblAEX[[#This Row],[Close]]/INDEX(tblAEX[Close],MATCH(EDATE(tblAEX[[#This Row],[Datum]],-12),tblAEX[Datum]))-1</f>
        <v>-0.14770490825596871</v>
      </c>
      <c r="H4160" t="e">
        <f ca="1">IF(tblAEX[[#This Row],[Close]]=MinClose,tblAEX[[#This Row],[Close]],NA())</f>
        <v>#N/A</v>
      </c>
      <c r="I4160" t="e">
        <f ca="1">IF(tblAEX[[#This Row],[Close]]=MaxClose,tblAEX[[#This Row],[Close]],NA())</f>
        <v>#N/A</v>
      </c>
    </row>
    <row r="4161" spans="1:9" x14ac:dyDescent="0.25">
      <c r="A4161" s="1">
        <v>42468</v>
      </c>
      <c r="B4161">
        <v>430.39</v>
      </c>
      <c r="C4161">
        <v>434.63</v>
      </c>
      <c r="D4161">
        <v>430.39</v>
      </c>
      <c r="E4161">
        <v>434.16</v>
      </c>
      <c r="F4161" t="e">
        <f>IF(tblAEX[[#This Row],[Datum]]&lt;=INDEX(tblRecessie[Eind],MATCH(tblAEX[[#This Row],[Datum]],tblRecessie[Start])),1,NA())</f>
        <v>#N/A</v>
      </c>
      <c r="G4161" s="3">
        <f>tblAEX[[#This Row],[Close]]/INDEX(tblAEX[Close],MATCH(EDATE(tblAEX[[#This Row],[Datum]],-12),tblAEX[Datum]))-1</f>
        <v>-0.12671976828385223</v>
      </c>
      <c r="H4161" t="e">
        <f ca="1">IF(tblAEX[[#This Row],[Close]]=MinClose,tblAEX[[#This Row],[Close]],NA())</f>
        <v>#N/A</v>
      </c>
      <c r="I4161" t="e">
        <f ca="1">IF(tblAEX[[#This Row],[Close]]=MaxClose,tblAEX[[#This Row],[Close]],NA())</f>
        <v>#N/A</v>
      </c>
    </row>
    <row r="4162" spans="1:9" x14ac:dyDescent="0.25">
      <c r="A4162" s="1">
        <v>42471</v>
      </c>
      <c r="B4162">
        <v>433.74</v>
      </c>
      <c r="C4162">
        <v>438.44</v>
      </c>
      <c r="D4162">
        <v>430.82</v>
      </c>
      <c r="E4162">
        <v>436.56</v>
      </c>
      <c r="F4162" t="e">
        <f>IF(tblAEX[[#This Row],[Datum]]&lt;=INDEX(tblRecessie[Eind],MATCH(tblAEX[[#This Row],[Datum]],tblRecessie[Start])),1,NA())</f>
        <v>#N/A</v>
      </c>
      <c r="G4162" s="3">
        <f>tblAEX[[#This Row],[Close]]/INDEX(tblAEX[Close],MATCH(EDATE(tblAEX[[#This Row],[Datum]],-12),tblAEX[Datum]))-1</f>
        <v>-0.13922353451505409</v>
      </c>
      <c r="H4162" t="e">
        <f ca="1">IF(tblAEX[[#This Row],[Close]]=MinClose,tblAEX[[#This Row],[Close]],NA())</f>
        <v>#N/A</v>
      </c>
      <c r="I4162" t="e">
        <f ca="1">IF(tblAEX[[#This Row],[Close]]=MaxClose,tblAEX[[#This Row],[Close]],NA())</f>
        <v>#N/A</v>
      </c>
    </row>
    <row r="4163" spans="1:9" x14ac:dyDescent="0.25">
      <c r="A4163" s="1">
        <v>42472</v>
      </c>
      <c r="B4163">
        <v>438.1</v>
      </c>
      <c r="C4163">
        <v>439.97</v>
      </c>
      <c r="D4163">
        <v>434.05</v>
      </c>
      <c r="E4163">
        <v>439.5</v>
      </c>
      <c r="F4163" t="e">
        <f>IF(tblAEX[[#This Row],[Datum]]&lt;=INDEX(tblRecessie[Eind],MATCH(tblAEX[[#This Row],[Datum]],tblRecessie[Start])),1,NA())</f>
        <v>#N/A</v>
      </c>
      <c r="G4163" s="3">
        <f>tblAEX[[#This Row],[Close]]/INDEX(tblAEX[Close],MATCH(EDATE(tblAEX[[#This Row],[Datum]],-12),tblAEX[Datum]))-1</f>
        <v>-0.13342666167162887</v>
      </c>
      <c r="H4163" t="e">
        <f ca="1">IF(tblAEX[[#This Row],[Close]]=MinClose,tblAEX[[#This Row],[Close]],NA())</f>
        <v>#N/A</v>
      </c>
      <c r="I4163" t="e">
        <f ca="1">IF(tblAEX[[#This Row],[Close]]=MaxClose,tblAEX[[#This Row],[Close]],NA())</f>
        <v>#N/A</v>
      </c>
    </row>
    <row r="4164" spans="1:9" x14ac:dyDescent="0.25">
      <c r="A4164" s="1">
        <v>42473</v>
      </c>
      <c r="B4164">
        <v>444.13</v>
      </c>
      <c r="C4164">
        <v>450.09</v>
      </c>
      <c r="D4164">
        <v>444.13</v>
      </c>
      <c r="E4164">
        <v>450.09</v>
      </c>
      <c r="F4164" t="e">
        <f>IF(tblAEX[[#This Row],[Datum]]&lt;=INDEX(tblRecessie[Eind],MATCH(tblAEX[[#This Row],[Datum]],tblRecessie[Start])),1,NA())</f>
        <v>#N/A</v>
      </c>
      <c r="G4164" s="3">
        <f>tblAEX[[#This Row],[Close]]/INDEX(tblAEX[Close],MATCH(EDATE(tblAEX[[#This Row],[Datum]],-12),tblAEX[Datum]))-1</f>
        <v>-0.11514567687649913</v>
      </c>
      <c r="H4164" t="e">
        <f ca="1">IF(tblAEX[[#This Row],[Close]]=MinClose,tblAEX[[#This Row],[Close]],NA())</f>
        <v>#N/A</v>
      </c>
      <c r="I4164" t="e">
        <f ca="1">IF(tblAEX[[#This Row],[Close]]=MaxClose,tblAEX[[#This Row],[Close]],NA())</f>
        <v>#N/A</v>
      </c>
    </row>
    <row r="4165" spans="1:9" x14ac:dyDescent="0.25">
      <c r="A4165" s="1">
        <v>42474</v>
      </c>
      <c r="B4165">
        <v>449.9</v>
      </c>
      <c r="C4165">
        <v>452.23</v>
      </c>
      <c r="D4165">
        <v>448.77</v>
      </c>
      <c r="E4165">
        <v>451.04</v>
      </c>
      <c r="F4165" t="e">
        <f>IF(tblAEX[[#This Row],[Datum]]&lt;=INDEX(tblRecessie[Eind],MATCH(tblAEX[[#This Row],[Datum]],tblRecessie[Start])),1,NA())</f>
        <v>#N/A</v>
      </c>
      <c r="G4165" s="3">
        <f>tblAEX[[#This Row],[Close]]/INDEX(tblAEX[Close],MATCH(EDATE(tblAEX[[#This Row],[Datum]],-12),tblAEX[Datum]))-1</f>
        <v>-0.10836990471672003</v>
      </c>
      <c r="H4165" t="e">
        <f ca="1">IF(tblAEX[[#This Row],[Close]]=MinClose,tblAEX[[#This Row],[Close]],NA())</f>
        <v>#N/A</v>
      </c>
      <c r="I4165" t="e">
        <f ca="1">IF(tblAEX[[#This Row],[Close]]=MaxClose,tblAEX[[#This Row],[Close]],NA())</f>
        <v>#N/A</v>
      </c>
    </row>
    <row r="4166" spans="1:9" x14ac:dyDescent="0.25">
      <c r="A4166" s="1">
        <v>42475</v>
      </c>
      <c r="B4166">
        <v>449.88</v>
      </c>
      <c r="C4166">
        <v>451.45</v>
      </c>
      <c r="D4166">
        <v>448.89</v>
      </c>
      <c r="E4166">
        <v>450.59</v>
      </c>
      <c r="F4166" t="e">
        <f>IF(tblAEX[[#This Row],[Datum]]&lt;=INDEX(tblRecessie[Eind],MATCH(tblAEX[[#This Row],[Datum]],tblRecessie[Start])),1,NA())</f>
        <v>#N/A</v>
      </c>
      <c r="G4166" s="3">
        <f>tblAEX[[#This Row],[Close]]/INDEX(tblAEX[Close],MATCH(EDATE(tblAEX[[#This Row],[Datum]],-12),tblAEX[Datum]))-1</f>
        <v>-0.11201545040695271</v>
      </c>
      <c r="H4166" t="e">
        <f ca="1">IF(tblAEX[[#This Row],[Close]]=MinClose,tblAEX[[#This Row],[Close]],NA())</f>
        <v>#N/A</v>
      </c>
      <c r="I4166" t="e">
        <f ca="1">IF(tblAEX[[#This Row],[Close]]=MaxClose,tblAEX[[#This Row],[Close]],NA())</f>
        <v>#N/A</v>
      </c>
    </row>
    <row r="4167" spans="1:9" x14ac:dyDescent="0.25">
      <c r="A4167" s="1">
        <v>42478</v>
      </c>
      <c r="B4167">
        <v>444.77</v>
      </c>
      <c r="C4167">
        <v>451.58</v>
      </c>
      <c r="D4167">
        <v>444.12</v>
      </c>
      <c r="E4167">
        <v>450.81</v>
      </c>
      <c r="F4167" t="e">
        <f>IF(tblAEX[[#This Row],[Datum]]&lt;=INDEX(tblRecessie[Eind],MATCH(tblAEX[[#This Row],[Datum]],tblRecessie[Start])),1,NA())</f>
        <v>#N/A</v>
      </c>
      <c r="G4167" s="3">
        <f>tblAEX[[#This Row],[Close]]/INDEX(tblAEX[Close],MATCH(EDATE(tblAEX[[#This Row],[Datum]],-12),tblAEX[Datum]))-1</f>
        <v>-8.9327919520029053E-2</v>
      </c>
      <c r="H4167" t="e">
        <f ca="1">IF(tblAEX[[#This Row],[Close]]=MinClose,tblAEX[[#This Row],[Close]],NA())</f>
        <v>#N/A</v>
      </c>
      <c r="I4167" t="e">
        <f ca="1">IF(tblAEX[[#This Row],[Close]]=MaxClose,tblAEX[[#This Row],[Close]],NA())</f>
        <v>#N/A</v>
      </c>
    </row>
    <row r="4168" spans="1:9" x14ac:dyDescent="0.25">
      <c r="A4168" s="1">
        <v>42479</v>
      </c>
      <c r="B4168">
        <v>452.29</v>
      </c>
      <c r="C4168">
        <v>456.89</v>
      </c>
      <c r="D4168">
        <v>452.04</v>
      </c>
      <c r="E4168">
        <v>456.46</v>
      </c>
      <c r="F4168" t="e">
        <f>IF(tblAEX[[#This Row],[Datum]]&lt;=INDEX(tblRecessie[Eind],MATCH(tblAEX[[#This Row],[Datum]],tblRecessie[Start])),1,NA())</f>
        <v>#N/A</v>
      </c>
      <c r="G4168" s="3">
        <f>tblAEX[[#This Row],[Close]]/INDEX(tblAEX[Close],MATCH(EDATE(tblAEX[[#This Row],[Datum]],-12),tblAEX[Datum]))-1</f>
        <v>-7.7914469830111299E-2</v>
      </c>
      <c r="H4168" t="e">
        <f ca="1">IF(tblAEX[[#This Row],[Close]]=MinClose,tblAEX[[#This Row],[Close]],NA())</f>
        <v>#N/A</v>
      </c>
      <c r="I4168" t="e">
        <f ca="1">IF(tblAEX[[#This Row],[Close]]=MaxClose,tblAEX[[#This Row],[Close]],NA())</f>
        <v>#N/A</v>
      </c>
    </row>
    <row r="4169" spans="1:9" x14ac:dyDescent="0.25">
      <c r="A4169" s="1">
        <v>42480</v>
      </c>
      <c r="B4169">
        <v>455.48</v>
      </c>
      <c r="C4169">
        <v>457.43</v>
      </c>
      <c r="D4169">
        <v>454.15</v>
      </c>
      <c r="E4169">
        <v>456.2</v>
      </c>
      <c r="F4169" t="e">
        <f>IF(tblAEX[[#This Row],[Datum]]&lt;=INDEX(tblRecessie[Eind],MATCH(tblAEX[[#This Row],[Datum]],tblRecessie[Start])),1,NA())</f>
        <v>#N/A</v>
      </c>
      <c r="G4169" s="3">
        <f>tblAEX[[#This Row],[Close]]/INDEX(tblAEX[Close],MATCH(EDATE(tblAEX[[#This Row],[Datum]],-12),tblAEX[Datum]))-1</f>
        <v>-8.8930161963533316E-2</v>
      </c>
      <c r="H4169" t="e">
        <f ca="1">IF(tblAEX[[#This Row],[Close]]=MinClose,tblAEX[[#This Row],[Close]],NA())</f>
        <v>#N/A</v>
      </c>
      <c r="I4169" t="e">
        <f ca="1">IF(tblAEX[[#This Row],[Close]]=MaxClose,tblAEX[[#This Row],[Close]],NA())</f>
        <v>#N/A</v>
      </c>
    </row>
    <row r="4170" spans="1:9" x14ac:dyDescent="0.25">
      <c r="A4170" s="1">
        <v>42481</v>
      </c>
      <c r="B4170">
        <v>456.94</v>
      </c>
      <c r="C4170">
        <v>458.02</v>
      </c>
      <c r="D4170">
        <v>451.29</v>
      </c>
      <c r="E4170">
        <v>453.47</v>
      </c>
      <c r="F4170" t="e">
        <f>IF(tblAEX[[#This Row],[Datum]]&lt;=INDEX(tblRecessie[Eind],MATCH(tblAEX[[#This Row],[Datum]],tblRecessie[Start])),1,NA())</f>
        <v>#N/A</v>
      </c>
      <c r="G4170" s="3">
        <f>tblAEX[[#This Row],[Close]]/INDEX(tblAEX[Close],MATCH(EDATE(tblAEX[[#This Row],[Datum]],-12),tblAEX[Datum]))-1</f>
        <v>-9.9918620114725742E-2</v>
      </c>
      <c r="H4170" t="e">
        <f ca="1">IF(tblAEX[[#This Row],[Close]]=MinClose,tblAEX[[#This Row],[Close]],NA())</f>
        <v>#N/A</v>
      </c>
      <c r="I4170" t="e">
        <f ca="1">IF(tblAEX[[#This Row],[Close]]=MaxClose,tblAEX[[#This Row],[Close]],NA())</f>
        <v>#N/A</v>
      </c>
    </row>
    <row r="4171" spans="1:9" x14ac:dyDescent="0.25">
      <c r="A4171" s="1">
        <v>42482</v>
      </c>
      <c r="B4171">
        <v>452.71</v>
      </c>
      <c r="C4171">
        <v>452.89</v>
      </c>
      <c r="D4171">
        <v>449.62</v>
      </c>
      <c r="E4171">
        <v>451.54</v>
      </c>
      <c r="F4171" t="e">
        <f>IF(tblAEX[[#This Row],[Datum]]&lt;=INDEX(tblRecessie[Eind],MATCH(tblAEX[[#This Row],[Datum]],tblRecessie[Start])),1,NA())</f>
        <v>#N/A</v>
      </c>
      <c r="G4171" s="3">
        <f>tblAEX[[#This Row],[Close]]/INDEX(tblAEX[Close],MATCH(EDATE(tblAEX[[#This Row],[Datum]],-12),tblAEX[Datum]))-1</f>
        <v>-0.10713438266234276</v>
      </c>
      <c r="H4171" t="e">
        <f ca="1">IF(tblAEX[[#This Row],[Close]]=MinClose,tblAEX[[#This Row],[Close]],NA())</f>
        <v>#N/A</v>
      </c>
      <c r="I4171" t="e">
        <f ca="1">IF(tblAEX[[#This Row],[Close]]=MaxClose,tblAEX[[#This Row],[Close]],NA())</f>
        <v>#N/A</v>
      </c>
    </row>
    <row r="4172" spans="1:9" x14ac:dyDescent="0.25">
      <c r="A4172" s="1">
        <v>42485</v>
      </c>
      <c r="B4172">
        <v>450.76</v>
      </c>
      <c r="C4172">
        <v>451.24</v>
      </c>
      <c r="D4172">
        <v>445.61</v>
      </c>
      <c r="E4172">
        <v>446.77</v>
      </c>
      <c r="F4172" t="e">
        <f>IF(tblAEX[[#This Row],[Datum]]&lt;=INDEX(tblRecessie[Eind],MATCH(tblAEX[[#This Row],[Datum]],tblRecessie[Start])),1,NA())</f>
        <v>#N/A</v>
      </c>
      <c r="G4172" s="3">
        <f>tblAEX[[#This Row],[Close]]/INDEX(tblAEX[Close],MATCH(EDATE(tblAEX[[#This Row],[Datum]],-12),tblAEX[Datum]))-1</f>
        <v>-0.1135691752147775</v>
      </c>
      <c r="H4172" t="e">
        <f ca="1">IF(tblAEX[[#This Row],[Close]]=MinClose,tblAEX[[#This Row],[Close]],NA())</f>
        <v>#N/A</v>
      </c>
      <c r="I4172" t="e">
        <f ca="1">IF(tblAEX[[#This Row],[Close]]=MaxClose,tblAEX[[#This Row],[Close]],NA())</f>
        <v>#N/A</v>
      </c>
    </row>
    <row r="4173" spans="1:9" x14ac:dyDescent="0.25">
      <c r="A4173" s="1">
        <v>42486</v>
      </c>
      <c r="B4173">
        <v>449.03</v>
      </c>
      <c r="C4173">
        <v>451.01</v>
      </c>
      <c r="D4173">
        <v>446.47</v>
      </c>
      <c r="E4173">
        <v>447.64</v>
      </c>
      <c r="F4173" t="e">
        <f>IF(tblAEX[[#This Row],[Datum]]&lt;=INDEX(tblRecessie[Eind],MATCH(tblAEX[[#This Row],[Datum]],tblRecessie[Start])),1,NA())</f>
        <v>#N/A</v>
      </c>
      <c r="G4173" s="3">
        <f>tblAEX[[#This Row],[Close]]/INDEX(tblAEX[Close],MATCH(EDATE(tblAEX[[#This Row],[Datum]],-12),tblAEX[Datum]))-1</f>
        <v>-0.11184301898771853</v>
      </c>
      <c r="H4173" t="e">
        <f ca="1">IF(tblAEX[[#This Row],[Close]]=MinClose,tblAEX[[#This Row],[Close]],NA())</f>
        <v>#N/A</v>
      </c>
      <c r="I4173" t="e">
        <f ca="1">IF(tblAEX[[#This Row],[Close]]=MaxClose,tblAEX[[#This Row],[Close]],NA())</f>
        <v>#N/A</v>
      </c>
    </row>
    <row r="4174" spans="1:9" x14ac:dyDescent="0.25">
      <c r="A4174" s="1">
        <v>42487</v>
      </c>
      <c r="B4174">
        <v>445.29</v>
      </c>
      <c r="C4174">
        <v>448.82</v>
      </c>
      <c r="D4174">
        <v>445.29</v>
      </c>
      <c r="E4174">
        <v>448.37</v>
      </c>
      <c r="F4174" t="e">
        <f>IF(tblAEX[[#This Row],[Datum]]&lt;=INDEX(tblRecessie[Eind],MATCH(tblAEX[[#This Row],[Datum]],tblRecessie[Start])),1,NA())</f>
        <v>#N/A</v>
      </c>
      <c r="G4174" s="3">
        <f>tblAEX[[#This Row],[Close]]/INDEX(tblAEX[Close],MATCH(EDATE(tblAEX[[#This Row],[Datum]],-12),tblAEX[Datum]))-1</f>
        <v>-0.1195310659021287</v>
      </c>
      <c r="H4174" t="e">
        <f ca="1">IF(tblAEX[[#This Row],[Close]]=MinClose,tblAEX[[#This Row],[Close]],NA())</f>
        <v>#N/A</v>
      </c>
      <c r="I4174" t="e">
        <f ca="1">IF(tblAEX[[#This Row],[Close]]=MaxClose,tblAEX[[#This Row],[Close]],NA())</f>
        <v>#N/A</v>
      </c>
    </row>
    <row r="4175" spans="1:9" x14ac:dyDescent="0.25">
      <c r="A4175" s="1">
        <v>42488</v>
      </c>
      <c r="B4175">
        <v>445.56</v>
      </c>
      <c r="C4175">
        <v>450.83</v>
      </c>
      <c r="D4175">
        <v>442.13</v>
      </c>
      <c r="E4175">
        <v>450.31</v>
      </c>
      <c r="F4175" t="e">
        <f>IF(tblAEX[[#This Row],[Datum]]&lt;=INDEX(tblRecessie[Eind],MATCH(tblAEX[[#This Row],[Datum]],tblRecessie[Start])),1,NA())</f>
        <v>#N/A</v>
      </c>
      <c r="G4175" s="3">
        <f>tblAEX[[#This Row],[Close]]/INDEX(tblAEX[Close],MATCH(EDATE(tblAEX[[#This Row],[Datum]],-12),tblAEX[Datum]))-1</f>
        <v>-0.10236016425467453</v>
      </c>
      <c r="H4175" t="e">
        <f ca="1">IF(tblAEX[[#This Row],[Close]]=MinClose,tblAEX[[#This Row],[Close]],NA())</f>
        <v>#N/A</v>
      </c>
      <c r="I4175" t="e">
        <f ca="1">IF(tblAEX[[#This Row],[Close]]=MaxClose,tblAEX[[#This Row],[Close]],NA())</f>
        <v>#N/A</v>
      </c>
    </row>
    <row r="4176" spans="1:9" x14ac:dyDescent="0.25">
      <c r="A4176" s="1">
        <v>42489</v>
      </c>
      <c r="B4176">
        <v>446.07</v>
      </c>
      <c r="C4176">
        <v>446.42</v>
      </c>
      <c r="D4176">
        <v>439.27</v>
      </c>
      <c r="E4176">
        <v>439.68</v>
      </c>
      <c r="F4176" t="e">
        <f>IF(tblAEX[[#This Row],[Datum]]&lt;=INDEX(tblRecessie[Eind],MATCH(tblAEX[[#This Row],[Datum]],tblRecessie[Start])),1,NA())</f>
        <v>#N/A</v>
      </c>
      <c r="G4176" s="3">
        <f>tblAEX[[#This Row],[Close]]/INDEX(tblAEX[Close],MATCH(EDATE(tblAEX[[#This Row],[Datum]],-12),tblAEX[Datum]))-1</f>
        <v>-0.1013367125863549</v>
      </c>
      <c r="H4176" t="e">
        <f ca="1">IF(tblAEX[[#This Row],[Close]]=MinClose,tblAEX[[#This Row],[Close]],NA())</f>
        <v>#N/A</v>
      </c>
      <c r="I4176" t="e">
        <f ca="1">IF(tblAEX[[#This Row],[Close]]=MaxClose,tblAEX[[#This Row],[Close]],NA())</f>
        <v>#N/A</v>
      </c>
    </row>
    <row r="4177" spans="1:9" x14ac:dyDescent="0.25">
      <c r="A4177" s="1">
        <v>42492</v>
      </c>
      <c r="B4177">
        <v>441.03</v>
      </c>
      <c r="C4177">
        <v>441.6</v>
      </c>
      <c r="D4177">
        <v>438.91</v>
      </c>
      <c r="E4177">
        <v>441.2</v>
      </c>
      <c r="F4177" t="e">
        <f>IF(tblAEX[[#This Row],[Datum]]&lt;=INDEX(tblRecessie[Eind],MATCH(tblAEX[[#This Row],[Datum]],tblRecessie[Start])),1,NA())</f>
        <v>#N/A</v>
      </c>
      <c r="G4177" s="3">
        <f>tblAEX[[#This Row],[Close]]/INDEX(tblAEX[Close],MATCH(EDATE(tblAEX[[#This Row],[Datum]],-12),tblAEX[Datum]))-1</f>
        <v>-9.5623654811929915E-2</v>
      </c>
      <c r="H4177" t="e">
        <f ca="1">IF(tblAEX[[#This Row],[Close]]=MinClose,tblAEX[[#This Row],[Close]],NA())</f>
        <v>#N/A</v>
      </c>
      <c r="I4177" t="e">
        <f ca="1">IF(tblAEX[[#This Row],[Close]]=MaxClose,tblAEX[[#This Row],[Close]],NA())</f>
        <v>#N/A</v>
      </c>
    </row>
    <row r="4178" spans="1:9" x14ac:dyDescent="0.25">
      <c r="A4178" s="1">
        <v>42493</v>
      </c>
      <c r="B4178">
        <v>439.89</v>
      </c>
      <c r="C4178">
        <v>439.89</v>
      </c>
      <c r="D4178">
        <v>431.06</v>
      </c>
      <c r="E4178">
        <v>433.34</v>
      </c>
      <c r="F4178" t="e">
        <f>IF(tblAEX[[#This Row],[Datum]]&lt;=INDEX(tblRecessie[Eind],MATCH(tblAEX[[#This Row],[Datum]],tblRecessie[Start])),1,NA())</f>
        <v>#N/A</v>
      </c>
      <c r="G4178" s="3">
        <f>tblAEX[[#This Row],[Close]]/INDEX(tblAEX[Close],MATCH(EDATE(tblAEX[[#This Row],[Datum]],-12),tblAEX[Datum]))-1</f>
        <v>-0.11173516449728405</v>
      </c>
      <c r="H4178" t="e">
        <f ca="1">IF(tblAEX[[#This Row],[Close]]=MinClose,tblAEX[[#This Row],[Close]],NA())</f>
        <v>#N/A</v>
      </c>
      <c r="I4178" t="e">
        <f ca="1">IF(tblAEX[[#This Row],[Close]]=MaxClose,tblAEX[[#This Row],[Close]],NA())</f>
        <v>#N/A</v>
      </c>
    </row>
    <row r="4179" spans="1:9" x14ac:dyDescent="0.25">
      <c r="A4179" s="1">
        <v>42494</v>
      </c>
      <c r="B4179">
        <v>433.47</v>
      </c>
      <c r="C4179">
        <v>434.36</v>
      </c>
      <c r="D4179">
        <v>428.32</v>
      </c>
      <c r="E4179">
        <v>428.92</v>
      </c>
      <c r="F4179" t="e">
        <f>IF(tblAEX[[#This Row],[Datum]]&lt;=INDEX(tblRecessie[Eind],MATCH(tblAEX[[#This Row],[Datum]],tblRecessie[Start])),1,NA())</f>
        <v>#N/A</v>
      </c>
      <c r="G4179" s="3">
        <f>tblAEX[[#This Row],[Close]]/INDEX(tblAEX[Close],MATCH(EDATE(tblAEX[[#This Row],[Datum]],-12),tblAEX[Datum]))-1</f>
        <v>-0.12673819655109231</v>
      </c>
      <c r="H4179" t="e">
        <f ca="1">IF(tblAEX[[#This Row],[Close]]=MinClose,tblAEX[[#This Row],[Close]],NA())</f>
        <v>#N/A</v>
      </c>
      <c r="I4179" t="e">
        <f ca="1">IF(tblAEX[[#This Row],[Close]]=MaxClose,tblAEX[[#This Row],[Close]],NA())</f>
        <v>#N/A</v>
      </c>
    </row>
    <row r="4180" spans="1:9" x14ac:dyDescent="0.25">
      <c r="A4180" s="1">
        <v>42495</v>
      </c>
      <c r="B4180">
        <v>430.47</v>
      </c>
      <c r="C4180">
        <v>432.53</v>
      </c>
      <c r="D4180">
        <v>428.99</v>
      </c>
      <c r="E4180">
        <v>431.24</v>
      </c>
      <c r="F4180" t="e">
        <f>IF(tblAEX[[#This Row],[Datum]]&lt;=INDEX(tblRecessie[Eind],MATCH(tblAEX[[#This Row],[Datum]],tblRecessie[Start])),1,NA())</f>
        <v>#N/A</v>
      </c>
      <c r="G4180" s="3">
        <f>tblAEX[[#This Row],[Close]]/INDEX(tblAEX[Close],MATCH(EDATE(tblAEX[[#This Row],[Datum]],-12),tblAEX[Datum]))-1</f>
        <v>-0.10644205466111356</v>
      </c>
      <c r="H4180" t="e">
        <f ca="1">IF(tblAEX[[#This Row],[Close]]=MinClose,tblAEX[[#This Row],[Close]],NA())</f>
        <v>#N/A</v>
      </c>
      <c r="I4180" t="e">
        <f ca="1">IF(tblAEX[[#This Row],[Close]]=MaxClose,tblAEX[[#This Row],[Close]],NA())</f>
        <v>#N/A</v>
      </c>
    </row>
    <row r="4181" spans="1:9" x14ac:dyDescent="0.25">
      <c r="A4181" s="1">
        <v>42496</v>
      </c>
      <c r="B4181">
        <v>428.99</v>
      </c>
      <c r="C4181">
        <v>431.84</v>
      </c>
      <c r="D4181">
        <v>425.78</v>
      </c>
      <c r="E4181">
        <v>431.32</v>
      </c>
      <c r="F4181" t="e">
        <f>IF(tblAEX[[#This Row],[Datum]]&lt;=INDEX(tblRecessie[Eind],MATCH(tblAEX[[#This Row],[Datum]],tblRecessie[Start])),1,NA())</f>
        <v>#N/A</v>
      </c>
      <c r="G4181" s="3">
        <f>tblAEX[[#This Row],[Close]]/INDEX(tblAEX[Close],MATCH(EDATE(tblAEX[[#This Row],[Datum]],-12),tblAEX[Datum]))-1</f>
        <v>-9.7939976994666944E-2</v>
      </c>
      <c r="H4181" t="e">
        <f ca="1">IF(tblAEX[[#This Row],[Close]]=MinClose,tblAEX[[#This Row],[Close]],NA())</f>
        <v>#N/A</v>
      </c>
      <c r="I4181" t="e">
        <f ca="1">IF(tblAEX[[#This Row],[Close]]=MaxClose,tblAEX[[#This Row],[Close]],NA())</f>
        <v>#N/A</v>
      </c>
    </row>
    <row r="4182" spans="1:9" x14ac:dyDescent="0.25">
      <c r="A4182" s="1">
        <v>42499</v>
      </c>
      <c r="B4182">
        <v>434.19</v>
      </c>
      <c r="C4182">
        <v>436.76</v>
      </c>
      <c r="D4182">
        <v>430.89</v>
      </c>
      <c r="E4182">
        <v>431.58</v>
      </c>
      <c r="F4182" t="e">
        <f>IF(tblAEX[[#This Row],[Datum]]&lt;=INDEX(tblRecessie[Eind],MATCH(tblAEX[[#This Row],[Datum]],tblRecessie[Start])),1,NA())</f>
        <v>#N/A</v>
      </c>
      <c r="G4182" s="3">
        <f>tblAEX[[#This Row],[Close]]/INDEX(tblAEX[Close],MATCH(EDATE(tblAEX[[#This Row],[Datum]],-12),tblAEX[Datum]))-1</f>
        <v>-0.12064222987428441</v>
      </c>
      <c r="H4182" t="e">
        <f ca="1">IF(tblAEX[[#This Row],[Close]]=MinClose,tblAEX[[#This Row],[Close]],NA())</f>
        <v>#N/A</v>
      </c>
      <c r="I4182" t="e">
        <f ca="1">IF(tblAEX[[#This Row],[Close]]=MaxClose,tblAEX[[#This Row],[Close]],NA())</f>
        <v>#N/A</v>
      </c>
    </row>
    <row r="4183" spans="1:9" x14ac:dyDescent="0.25">
      <c r="A4183" s="1">
        <v>42500</v>
      </c>
      <c r="B4183">
        <v>434.83</v>
      </c>
      <c r="C4183">
        <v>440.05</v>
      </c>
      <c r="D4183">
        <v>433.89</v>
      </c>
      <c r="E4183">
        <v>436.27</v>
      </c>
      <c r="F4183" t="e">
        <f>IF(tblAEX[[#This Row],[Datum]]&lt;=INDEX(tblRecessie[Eind],MATCH(tblAEX[[#This Row],[Datum]],tblRecessie[Start])),1,NA())</f>
        <v>#N/A</v>
      </c>
      <c r="G4183" s="3">
        <f>tblAEX[[#This Row],[Close]]/INDEX(tblAEX[Close],MATCH(EDATE(tblAEX[[#This Row],[Datum]],-12),tblAEX[Datum]))-1</f>
        <v>-0.11108620795044732</v>
      </c>
      <c r="H4183" t="e">
        <f ca="1">IF(tblAEX[[#This Row],[Close]]=MinClose,tblAEX[[#This Row],[Close]],NA())</f>
        <v>#N/A</v>
      </c>
      <c r="I4183" t="e">
        <f ca="1">IF(tblAEX[[#This Row],[Close]]=MaxClose,tblAEX[[#This Row],[Close]],NA())</f>
        <v>#N/A</v>
      </c>
    </row>
    <row r="4184" spans="1:9" x14ac:dyDescent="0.25">
      <c r="A4184" s="1">
        <v>42501</v>
      </c>
      <c r="B4184">
        <v>435.43</v>
      </c>
      <c r="C4184">
        <v>435.71</v>
      </c>
      <c r="D4184">
        <v>431.36</v>
      </c>
      <c r="E4184">
        <v>434.71</v>
      </c>
      <c r="F4184" t="e">
        <f>IF(tblAEX[[#This Row],[Datum]]&lt;=INDEX(tblRecessie[Eind],MATCH(tblAEX[[#This Row],[Datum]],tblRecessie[Start])),1,NA())</f>
        <v>#N/A</v>
      </c>
      <c r="G4184" s="3">
        <f>tblAEX[[#This Row],[Close]]/INDEX(tblAEX[Close],MATCH(EDATE(tblAEX[[#This Row],[Datum]],-12),tblAEX[Datum]))-1</f>
        <v>-0.11778792491121259</v>
      </c>
      <c r="H4184" t="e">
        <f ca="1">IF(tblAEX[[#This Row],[Close]]=MinClose,tblAEX[[#This Row],[Close]],NA())</f>
        <v>#N/A</v>
      </c>
      <c r="I4184" t="e">
        <f ca="1">IF(tblAEX[[#This Row],[Close]]=MaxClose,tblAEX[[#This Row],[Close]],NA())</f>
        <v>#N/A</v>
      </c>
    </row>
    <row r="4185" spans="1:9" x14ac:dyDescent="0.25">
      <c r="A4185" s="1">
        <v>42502</v>
      </c>
      <c r="B4185">
        <v>432.01</v>
      </c>
      <c r="C4185">
        <v>438.04</v>
      </c>
      <c r="D4185">
        <v>430.36</v>
      </c>
      <c r="E4185">
        <v>430.89</v>
      </c>
      <c r="F4185" t="e">
        <f>IF(tblAEX[[#This Row],[Datum]]&lt;=INDEX(tblRecessie[Eind],MATCH(tblAEX[[#This Row],[Datum]],tblRecessie[Start])),1,NA())</f>
        <v>#N/A</v>
      </c>
      <c r="G4185" s="3">
        <f>tblAEX[[#This Row],[Close]]/INDEX(tblAEX[Close],MATCH(EDATE(tblAEX[[#This Row],[Datum]],-12),tblAEX[Datum]))-1</f>
        <v>-0.11878029326952577</v>
      </c>
      <c r="H4185" t="e">
        <f ca="1">IF(tblAEX[[#This Row],[Close]]=MinClose,tblAEX[[#This Row],[Close]],NA())</f>
        <v>#N/A</v>
      </c>
      <c r="I4185" t="e">
        <f ca="1">IF(tblAEX[[#This Row],[Close]]=MaxClose,tblAEX[[#This Row],[Close]],NA())</f>
        <v>#N/A</v>
      </c>
    </row>
    <row r="4186" spans="1:9" x14ac:dyDescent="0.25">
      <c r="A4186" s="1">
        <v>42503</v>
      </c>
      <c r="B4186">
        <v>428.35</v>
      </c>
      <c r="C4186">
        <v>433.86</v>
      </c>
      <c r="D4186">
        <v>426.95</v>
      </c>
      <c r="E4186">
        <v>433.52</v>
      </c>
      <c r="F4186" t="e">
        <f>IF(tblAEX[[#This Row],[Datum]]&lt;=INDEX(tblRecessie[Eind],MATCH(tblAEX[[#This Row],[Datum]],tblRecessie[Start])),1,NA())</f>
        <v>#N/A</v>
      </c>
      <c r="G4186" s="3">
        <f>tblAEX[[#This Row],[Close]]/INDEX(tblAEX[Close],MATCH(EDATE(tblAEX[[#This Row],[Datum]],-12),tblAEX[Datum]))-1</f>
        <v>-0.10924818673077319</v>
      </c>
      <c r="H4186" t="e">
        <f ca="1">IF(tblAEX[[#This Row],[Close]]=MinClose,tblAEX[[#This Row],[Close]],NA())</f>
        <v>#N/A</v>
      </c>
      <c r="I4186" t="e">
        <f ca="1">IF(tblAEX[[#This Row],[Close]]=MaxClose,tblAEX[[#This Row],[Close]],NA())</f>
        <v>#N/A</v>
      </c>
    </row>
    <row r="4187" spans="1:9" x14ac:dyDescent="0.25">
      <c r="A4187" s="1">
        <v>42506</v>
      </c>
      <c r="B4187">
        <v>429.77</v>
      </c>
      <c r="C4187">
        <v>434.25</v>
      </c>
      <c r="D4187">
        <v>428.28</v>
      </c>
      <c r="E4187">
        <v>433.74</v>
      </c>
      <c r="F4187" t="e">
        <f>IF(tblAEX[[#This Row],[Datum]]&lt;=INDEX(tblRecessie[Eind],MATCH(tblAEX[[#This Row],[Datum]],tblRecessie[Start])),1,NA())</f>
        <v>#N/A</v>
      </c>
      <c r="G4187" s="3">
        <f>tblAEX[[#This Row],[Close]]/INDEX(tblAEX[Close],MATCH(EDATE(tblAEX[[#This Row],[Datum]],-12),tblAEX[Datum]))-1</f>
        <v>-0.11654717288577476</v>
      </c>
      <c r="H4187" t="e">
        <f ca="1">IF(tblAEX[[#This Row],[Close]]=MinClose,tblAEX[[#This Row],[Close]],NA())</f>
        <v>#N/A</v>
      </c>
      <c r="I4187" t="e">
        <f ca="1">IF(tblAEX[[#This Row],[Close]]=MaxClose,tblAEX[[#This Row],[Close]],NA())</f>
        <v>#N/A</v>
      </c>
    </row>
    <row r="4188" spans="1:9" x14ac:dyDescent="0.25">
      <c r="A4188" s="1">
        <v>42507</v>
      </c>
      <c r="B4188">
        <v>436.34</v>
      </c>
      <c r="C4188">
        <v>438.33</v>
      </c>
      <c r="D4188">
        <v>430.79</v>
      </c>
      <c r="E4188">
        <v>432.3</v>
      </c>
      <c r="F4188" t="e">
        <f>IF(tblAEX[[#This Row],[Datum]]&lt;=INDEX(tblRecessie[Eind],MATCH(tblAEX[[#This Row],[Datum]],tblRecessie[Start])),1,NA())</f>
        <v>#N/A</v>
      </c>
      <c r="G4188" s="3">
        <f>tblAEX[[#This Row],[Close]]/INDEX(tblAEX[Close],MATCH(EDATE(tblAEX[[#This Row],[Datum]],-12),tblAEX[Datum]))-1</f>
        <v>-0.11948020205312038</v>
      </c>
      <c r="H4188" t="e">
        <f ca="1">IF(tblAEX[[#This Row],[Close]]=MinClose,tblAEX[[#This Row],[Close]],NA())</f>
        <v>#N/A</v>
      </c>
      <c r="I4188" t="e">
        <f ca="1">IF(tblAEX[[#This Row],[Close]]=MaxClose,tblAEX[[#This Row],[Close]],NA())</f>
        <v>#N/A</v>
      </c>
    </row>
    <row r="4189" spans="1:9" x14ac:dyDescent="0.25">
      <c r="A4189" s="1">
        <v>42508</v>
      </c>
      <c r="B4189">
        <v>429.58</v>
      </c>
      <c r="C4189">
        <v>434.53</v>
      </c>
      <c r="D4189">
        <v>429.14</v>
      </c>
      <c r="E4189">
        <v>434.46</v>
      </c>
      <c r="F4189" t="e">
        <f>IF(tblAEX[[#This Row],[Datum]]&lt;=INDEX(tblRecessie[Eind],MATCH(tblAEX[[#This Row],[Datum]],tblRecessie[Start])),1,NA())</f>
        <v>#N/A</v>
      </c>
      <c r="G4189" s="3">
        <f>tblAEX[[#This Row],[Close]]/INDEX(tblAEX[Close],MATCH(EDATE(tblAEX[[#This Row],[Datum]],-12),tblAEX[Datum]))-1</f>
        <v>-0.11361828011833108</v>
      </c>
      <c r="H4189" t="e">
        <f ca="1">IF(tblAEX[[#This Row],[Close]]=MinClose,tblAEX[[#This Row],[Close]],NA())</f>
        <v>#N/A</v>
      </c>
      <c r="I4189" t="e">
        <f ca="1">IF(tblAEX[[#This Row],[Close]]=MaxClose,tblAEX[[#This Row],[Close]],NA())</f>
        <v>#N/A</v>
      </c>
    </row>
    <row r="4190" spans="1:9" x14ac:dyDescent="0.25">
      <c r="A4190" s="1">
        <v>42509</v>
      </c>
      <c r="B4190">
        <v>432.26</v>
      </c>
      <c r="C4190">
        <v>432.26</v>
      </c>
      <c r="D4190">
        <v>427.2</v>
      </c>
      <c r="E4190">
        <v>428.27</v>
      </c>
      <c r="F4190" t="e">
        <f>IF(tblAEX[[#This Row],[Datum]]&lt;=INDEX(tblRecessie[Eind],MATCH(tblAEX[[#This Row],[Datum]],tblRecessie[Start])),1,NA())</f>
        <v>#N/A</v>
      </c>
      <c r="G4190" s="3">
        <f>tblAEX[[#This Row],[Close]]/INDEX(tblAEX[Close],MATCH(EDATE(tblAEX[[#This Row],[Datum]],-12),tblAEX[Datum]))-1</f>
        <v>-0.14205296686565971</v>
      </c>
      <c r="H4190" t="e">
        <f ca="1">IF(tblAEX[[#This Row],[Close]]=MinClose,tblAEX[[#This Row],[Close]],NA())</f>
        <v>#N/A</v>
      </c>
      <c r="I4190" t="e">
        <f ca="1">IF(tblAEX[[#This Row],[Close]]=MaxClose,tblAEX[[#This Row],[Close]],NA())</f>
        <v>#N/A</v>
      </c>
    </row>
    <row r="4191" spans="1:9" x14ac:dyDescent="0.25">
      <c r="A4191" s="1">
        <v>42510</v>
      </c>
      <c r="B4191">
        <v>432.31</v>
      </c>
      <c r="C4191">
        <v>434.52</v>
      </c>
      <c r="D4191">
        <v>432.02</v>
      </c>
      <c r="E4191">
        <v>434.36</v>
      </c>
      <c r="F4191" t="e">
        <f>IF(tblAEX[[#This Row],[Datum]]&lt;=INDEX(tblRecessie[Eind],MATCH(tblAEX[[#This Row],[Datum]],tblRecessie[Start])),1,NA())</f>
        <v>#N/A</v>
      </c>
      <c r="G4191" s="3">
        <f>tblAEX[[#This Row],[Close]]/INDEX(tblAEX[Close],MATCH(EDATE(tblAEX[[#This Row],[Datum]],-12),tblAEX[Datum]))-1</f>
        <v>-0.13456863917114958</v>
      </c>
      <c r="H4191" t="e">
        <f ca="1">IF(tblAEX[[#This Row],[Close]]=MinClose,tblAEX[[#This Row],[Close]],NA())</f>
        <v>#N/A</v>
      </c>
      <c r="I4191" t="e">
        <f ca="1">IF(tblAEX[[#This Row],[Close]]=MaxClose,tblAEX[[#This Row],[Close]],NA())</f>
        <v>#N/A</v>
      </c>
    </row>
    <row r="4192" spans="1:9" x14ac:dyDescent="0.25">
      <c r="A4192" s="1">
        <v>42513</v>
      </c>
      <c r="B4192">
        <v>434.17</v>
      </c>
      <c r="C4192">
        <v>435.75</v>
      </c>
      <c r="D4192">
        <v>430.47</v>
      </c>
      <c r="E4192">
        <v>432.57</v>
      </c>
      <c r="F4192" t="e">
        <f>IF(tblAEX[[#This Row],[Datum]]&lt;=INDEX(tblRecessie[Eind],MATCH(tblAEX[[#This Row],[Datum]],tblRecessie[Start])),1,NA())</f>
        <v>#N/A</v>
      </c>
      <c r="G4192" s="3">
        <f>tblAEX[[#This Row],[Close]]/INDEX(tblAEX[Close],MATCH(EDATE(tblAEX[[#This Row],[Datum]],-12),tblAEX[Datum]))-1</f>
        <v>-0.13811791428400644</v>
      </c>
      <c r="H4192" t="e">
        <f ca="1">IF(tblAEX[[#This Row],[Close]]=MinClose,tblAEX[[#This Row],[Close]],NA())</f>
        <v>#N/A</v>
      </c>
      <c r="I4192" t="e">
        <f ca="1">IF(tblAEX[[#This Row],[Close]]=MaxClose,tblAEX[[#This Row],[Close]],NA())</f>
        <v>#N/A</v>
      </c>
    </row>
    <row r="4193" spans="1:9" x14ac:dyDescent="0.25">
      <c r="A4193" s="1">
        <v>42514</v>
      </c>
      <c r="B4193">
        <v>431.71</v>
      </c>
      <c r="C4193">
        <v>443.06</v>
      </c>
      <c r="D4193">
        <v>430.54</v>
      </c>
      <c r="E4193">
        <v>441.66</v>
      </c>
      <c r="F4193" t="e">
        <f>IF(tblAEX[[#This Row],[Datum]]&lt;=INDEX(tblRecessie[Eind],MATCH(tblAEX[[#This Row],[Datum]],tblRecessie[Start])),1,NA())</f>
        <v>#N/A</v>
      </c>
      <c r="G4193" s="3">
        <f>tblAEX[[#This Row],[Close]]/INDEX(tblAEX[Close],MATCH(EDATE(tblAEX[[#This Row],[Datum]],-12),tblAEX[Datum]))-1</f>
        <v>-0.12000637589910135</v>
      </c>
      <c r="H4193" t="e">
        <f ca="1">IF(tblAEX[[#This Row],[Close]]=MinClose,tblAEX[[#This Row],[Close]],NA())</f>
        <v>#N/A</v>
      </c>
      <c r="I4193" t="e">
        <f ca="1">IF(tblAEX[[#This Row],[Close]]=MaxClose,tblAEX[[#This Row],[Close]],NA())</f>
        <v>#N/A</v>
      </c>
    </row>
    <row r="4194" spans="1:9" x14ac:dyDescent="0.25">
      <c r="A4194" s="1">
        <v>42515</v>
      </c>
      <c r="B4194">
        <v>445.21</v>
      </c>
      <c r="C4194">
        <v>448.55</v>
      </c>
      <c r="D4194">
        <v>444.08</v>
      </c>
      <c r="E4194">
        <v>447.22</v>
      </c>
      <c r="F4194" t="e">
        <f>IF(tblAEX[[#This Row],[Datum]]&lt;=INDEX(tblRecessie[Eind],MATCH(tblAEX[[#This Row],[Datum]],tblRecessie[Start])),1,NA())</f>
        <v>#N/A</v>
      </c>
      <c r="G4194" s="3">
        <f>tblAEX[[#This Row],[Close]]/INDEX(tblAEX[Close],MATCH(EDATE(tblAEX[[#This Row],[Datum]],-12),tblAEX[Datum]))-1</f>
        <v>-0.1075946841202059</v>
      </c>
      <c r="H4194" t="e">
        <f ca="1">IF(tblAEX[[#This Row],[Close]]=MinClose,tblAEX[[#This Row],[Close]],NA())</f>
        <v>#N/A</v>
      </c>
      <c r="I4194" t="e">
        <f ca="1">IF(tblAEX[[#This Row],[Close]]=MaxClose,tblAEX[[#This Row],[Close]],NA())</f>
        <v>#N/A</v>
      </c>
    </row>
    <row r="4195" spans="1:9" x14ac:dyDescent="0.25">
      <c r="A4195" s="1">
        <v>42516</v>
      </c>
      <c r="B4195">
        <v>446.6</v>
      </c>
      <c r="C4195">
        <v>449.48</v>
      </c>
      <c r="D4195">
        <v>446.6</v>
      </c>
      <c r="E4195">
        <v>449.09</v>
      </c>
      <c r="F4195" t="e">
        <f>IF(tblAEX[[#This Row],[Datum]]&lt;=INDEX(tblRecessie[Eind],MATCH(tblAEX[[#This Row],[Datum]],tblRecessie[Start])),1,NA())</f>
        <v>#N/A</v>
      </c>
      <c r="G4195" s="3">
        <f>tblAEX[[#This Row],[Close]]/INDEX(tblAEX[Close],MATCH(EDATE(tblAEX[[#This Row],[Datum]],-12),tblAEX[Datum]))-1</f>
        <v>-9.5215070011080982E-2</v>
      </c>
      <c r="H4195" t="e">
        <f ca="1">IF(tblAEX[[#This Row],[Close]]=MinClose,tblAEX[[#This Row],[Close]],NA())</f>
        <v>#N/A</v>
      </c>
      <c r="I4195" t="e">
        <f ca="1">IF(tblAEX[[#This Row],[Close]]=MaxClose,tblAEX[[#This Row],[Close]],NA())</f>
        <v>#N/A</v>
      </c>
    </row>
    <row r="4196" spans="1:9" x14ac:dyDescent="0.25">
      <c r="A4196" s="1">
        <v>42517</v>
      </c>
      <c r="B4196">
        <v>448.31</v>
      </c>
      <c r="C4196">
        <v>450.94</v>
      </c>
      <c r="D4196">
        <v>448.13</v>
      </c>
      <c r="E4196">
        <v>450.94</v>
      </c>
      <c r="F4196" t="e">
        <f>IF(tblAEX[[#This Row],[Datum]]&lt;=INDEX(tblRecessie[Eind],MATCH(tblAEX[[#This Row],[Datum]],tblRecessie[Start])),1,NA())</f>
        <v>#N/A</v>
      </c>
      <c r="G4196" s="3">
        <f>tblAEX[[#This Row],[Close]]/INDEX(tblAEX[Close],MATCH(EDATE(tblAEX[[#This Row],[Datum]],-12),tblAEX[Datum]))-1</f>
        <v>-0.1044248490625993</v>
      </c>
      <c r="H4196" t="e">
        <f ca="1">IF(tblAEX[[#This Row],[Close]]=MinClose,tblAEX[[#This Row],[Close]],NA())</f>
        <v>#N/A</v>
      </c>
      <c r="I4196" t="e">
        <f ca="1">IF(tblAEX[[#This Row],[Close]]=MaxClose,tblAEX[[#This Row],[Close]],NA())</f>
        <v>#N/A</v>
      </c>
    </row>
    <row r="4197" spans="1:9" x14ac:dyDescent="0.25">
      <c r="A4197" s="1">
        <v>42520</v>
      </c>
      <c r="B4197">
        <v>451.72</v>
      </c>
      <c r="C4197">
        <v>451.84</v>
      </c>
      <c r="D4197">
        <v>449.35</v>
      </c>
      <c r="E4197">
        <v>451.79</v>
      </c>
      <c r="F4197" t="e">
        <f>IF(tblAEX[[#This Row],[Datum]]&lt;=INDEX(tblRecessie[Eind],MATCH(tblAEX[[#This Row],[Datum]],tblRecessie[Start])),1,NA())</f>
        <v>#N/A</v>
      </c>
      <c r="G4197" s="3">
        <f>tblAEX[[#This Row],[Close]]/INDEX(tblAEX[Close],MATCH(EDATE(tblAEX[[#This Row],[Datum]],-12),tblAEX[Datum]))-1</f>
        <v>-8.4630034848853231E-2</v>
      </c>
      <c r="H4197" t="e">
        <f ca="1">IF(tblAEX[[#This Row],[Close]]=MinClose,tblAEX[[#This Row],[Close]],NA())</f>
        <v>#N/A</v>
      </c>
      <c r="I4197" t="e">
        <f ca="1">IF(tblAEX[[#This Row],[Close]]=MaxClose,tblAEX[[#This Row],[Close]],NA())</f>
        <v>#N/A</v>
      </c>
    </row>
    <row r="4198" spans="1:9" x14ac:dyDescent="0.25">
      <c r="A4198" s="1">
        <v>42521</v>
      </c>
      <c r="B4198">
        <v>452.42</v>
      </c>
      <c r="C4198">
        <v>453.07</v>
      </c>
      <c r="D4198">
        <v>447.31</v>
      </c>
      <c r="E4198">
        <v>447.87</v>
      </c>
      <c r="F4198" t="e">
        <f>IF(tblAEX[[#This Row],[Datum]]&lt;=INDEX(tblRecessie[Eind],MATCH(tblAEX[[#This Row],[Datum]],tblRecessie[Start])),1,NA())</f>
        <v>#N/A</v>
      </c>
      <c r="G4198" s="3">
        <f>tblAEX[[#This Row],[Close]]/INDEX(tblAEX[Close],MATCH(EDATE(tblAEX[[#This Row],[Datum]],-12),tblAEX[Datum]))-1</f>
        <v>-9.2572331631412541E-2</v>
      </c>
      <c r="H4198" t="e">
        <f ca="1">IF(tblAEX[[#This Row],[Close]]=MinClose,tblAEX[[#This Row],[Close]],NA())</f>
        <v>#N/A</v>
      </c>
      <c r="I4198" t="e">
        <f ca="1">IF(tblAEX[[#This Row],[Close]]=MaxClose,tblAEX[[#This Row],[Close]],NA())</f>
        <v>#N/A</v>
      </c>
    </row>
    <row r="4199" spans="1:9" x14ac:dyDescent="0.25">
      <c r="A4199" s="1">
        <v>42522</v>
      </c>
      <c r="B4199">
        <v>447.14</v>
      </c>
      <c r="C4199">
        <v>448.42</v>
      </c>
      <c r="D4199">
        <v>444.14</v>
      </c>
      <c r="E4199">
        <v>446.78</v>
      </c>
      <c r="F4199" t="e">
        <f>IF(tblAEX[[#This Row],[Datum]]&lt;=INDEX(tblRecessie[Eind],MATCH(tblAEX[[#This Row],[Datum]],tblRecessie[Start])),1,NA())</f>
        <v>#N/A</v>
      </c>
      <c r="G4199" s="3">
        <f>tblAEX[[#This Row],[Close]]/INDEX(tblAEX[Close],MATCH(EDATE(tblAEX[[#This Row],[Datum]],-12),tblAEX[Datum]))-1</f>
        <v>-9.23717623158965E-2</v>
      </c>
      <c r="H4199" t="e">
        <f ca="1">IF(tblAEX[[#This Row],[Close]]=MinClose,tblAEX[[#This Row],[Close]],NA())</f>
        <v>#N/A</v>
      </c>
      <c r="I4199" t="e">
        <f ca="1">IF(tblAEX[[#This Row],[Close]]=MaxClose,tblAEX[[#This Row],[Close]],NA())</f>
        <v>#N/A</v>
      </c>
    </row>
    <row r="4200" spans="1:9" x14ac:dyDescent="0.25">
      <c r="A4200" s="1">
        <v>42523</v>
      </c>
      <c r="B4200">
        <v>447.39</v>
      </c>
      <c r="C4200">
        <v>449.83</v>
      </c>
      <c r="D4200">
        <v>446.44</v>
      </c>
      <c r="E4200">
        <v>447.59</v>
      </c>
      <c r="F4200" t="e">
        <f>IF(tblAEX[[#This Row],[Datum]]&lt;=INDEX(tblRecessie[Eind],MATCH(tblAEX[[#This Row],[Datum]],tblRecessie[Start])),1,NA())</f>
        <v>#N/A</v>
      </c>
      <c r="G4200" s="3">
        <f>tblAEX[[#This Row],[Close]]/INDEX(tblAEX[Close],MATCH(EDATE(tblAEX[[#This Row],[Datum]],-12),tblAEX[Datum]))-1</f>
        <v>-7.9979445015416317E-2</v>
      </c>
      <c r="H4200" t="e">
        <f ca="1">IF(tblAEX[[#This Row],[Close]]=MinClose,tblAEX[[#This Row],[Close]],NA())</f>
        <v>#N/A</v>
      </c>
      <c r="I4200" t="e">
        <f ca="1">IF(tblAEX[[#This Row],[Close]]=MaxClose,tblAEX[[#This Row],[Close]],NA())</f>
        <v>#N/A</v>
      </c>
    </row>
    <row r="4201" spans="1:9" x14ac:dyDescent="0.25">
      <c r="A4201" s="1">
        <v>42524</v>
      </c>
      <c r="B4201">
        <v>449.53</v>
      </c>
      <c r="C4201">
        <v>452.08</v>
      </c>
      <c r="D4201">
        <v>443.13</v>
      </c>
      <c r="E4201">
        <v>445.31</v>
      </c>
      <c r="F4201" t="e">
        <f>IF(tblAEX[[#This Row],[Datum]]&lt;=INDEX(tblRecessie[Eind],MATCH(tblAEX[[#This Row],[Datum]],tblRecessie[Start])),1,NA())</f>
        <v>#N/A</v>
      </c>
      <c r="G4201" s="3">
        <f>tblAEX[[#This Row],[Close]]/INDEX(tblAEX[Close],MATCH(EDATE(tblAEX[[#This Row],[Datum]],-12),tblAEX[Datum]))-1</f>
        <v>-8.6993070078320467E-2</v>
      </c>
      <c r="H4201" t="e">
        <f ca="1">IF(tblAEX[[#This Row],[Close]]=MinClose,tblAEX[[#This Row],[Close]],NA())</f>
        <v>#N/A</v>
      </c>
      <c r="I4201" t="e">
        <f ca="1">IF(tblAEX[[#This Row],[Close]]=MaxClose,tblAEX[[#This Row],[Close]],NA())</f>
        <v>#N/A</v>
      </c>
    </row>
    <row r="4202" spans="1:9" x14ac:dyDescent="0.25">
      <c r="A4202" s="1">
        <v>42527</v>
      </c>
      <c r="B4202">
        <v>445.18</v>
      </c>
      <c r="C4202">
        <v>447.96</v>
      </c>
      <c r="D4202">
        <v>445.18</v>
      </c>
      <c r="E4202">
        <v>446.44</v>
      </c>
      <c r="F4202" t="e">
        <f>IF(tblAEX[[#This Row],[Datum]]&lt;=INDEX(tblRecessie[Eind],MATCH(tblAEX[[#This Row],[Datum]],tblRecessie[Start])),1,NA())</f>
        <v>#N/A</v>
      </c>
      <c r="G4202" s="3">
        <f>tblAEX[[#This Row],[Close]]/INDEX(tblAEX[Close],MATCH(EDATE(tblAEX[[#This Row],[Datum]],-12),tblAEX[Datum]))-1</f>
        <v>-6.8713755267220122E-2</v>
      </c>
      <c r="H4202" t="e">
        <f ca="1">IF(tblAEX[[#This Row],[Close]]=MinClose,tblAEX[[#This Row],[Close]],NA())</f>
        <v>#N/A</v>
      </c>
      <c r="I4202" t="e">
        <f ca="1">IF(tblAEX[[#This Row],[Close]]=MaxClose,tblAEX[[#This Row],[Close]],NA())</f>
        <v>#N/A</v>
      </c>
    </row>
    <row r="4203" spans="1:9" x14ac:dyDescent="0.25">
      <c r="A4203" s="1">
        <v>42528</v>
      </c>
      <c r="B4203">
        <v>447.96</v>
      </c>
      <c r="C4203">
        <v>452.18</v>
      </c>
      <c r="D4203">
        <v>447.75</v>
      </c>
      <c r="E4203">
        <v>451.58</v>
      </c>
      <c r="F4203" t="e">
        <f>IF(tblAEX[[#This Row],[Datum]]&lt;=INDEX(tblRecessie[Eind],MATCH(tblAEX[[#This Row],[Datum]],tblRecessie[Start])),1,NA())</f>
        <v>#N/A</v>
      </c>
      <c r="G4203" s="3">
        <f>tblAEX[[#This Row],[Close]]/INDEX(tblAEX[Close],MATCH(EDATE(tblAEX[[#This Row],[Datum]],-12),tblAEX[Datum]))-1</f>
        <v>-5.7991572447744999E-2</v>
      </c>
      <c r="H4203" t="e">
        <f ca="1">IF(tblAEX[[#This Row],[Close]]=MinClose,tblAEX[[#This Row],[Close]],NA())</f>
        <v>#N/A</v>
      </c>
      <c r="I4203" t="e">
        <f ca="1">IF(tblAEX[[#This Row],[Close]]=MaxClose,tblAEX[[#This Row],[Close]],NA())</f>
        <v>#N/A</v>
      </c>
    </row>
    <row r="4204" spans="1:9" x14ac:dyDescent="0.25">
      <c r="A4204" s="1">
        <v>42529</v>
      </c>
      <c r="B4204">
        <v>450.1</v>
      </c>
      <c r="C4204">
        <v>451.25</v>
      </c>
      <c r="D4204">
        <v>448.88</v>
      </c>
      <c r="E4204">
        <v>450.15</v>
      </c>
      <c r="F4204" t="e">
        <f>IF(tblAEX[[#This Row],[Datum]]&lt;=INDEX(tblRecessie[Eind],MATCH(tblAEX[[#This Row],[Datum]],tblRecessie[Start])),1,NA())</f>
        <v>#N/A</v>
      </c>
      <c r="G4204" s="3">
        <f>tblAEX[[#This Row],[Close]]/INDEX(tblAEX[Close],MATCH(EDATE(tblAEX[[#This Row],[Datum]],-12),tblAEX[Datum]))-1</f>
        <v>-5.257508471365735E-2</v>
      </c>
      <c r="H4204" t="e">
        <f ca="1">IF(tblAEX[[#This Row],[Close]]=MinClose,tblAEX[[#This Row],[Close]],NA())</f>
        <v>#N/A</v>
      </c>
      <c r="I4204" t="e">
        <f ca="1">IF(tblAEX[[#This Row],[Close]]=MaxClose,tblAEX[[#This Row],[Close]],NA())</f>
        <v>#N/A</v>
      </c>
    </row>
    <row r="4205" spans="1:9" x14ac:dyDescent="0.25">
      <c r="A4205" s="1">
        <v>42530</v>
      </c>
      <c r="B4205">
        <v>449.31</v>
      </c>
      <c r="C4205">
        <v>449.34</v>
      </c>
      <c r="D4205">
        <v>444.6</v>
      </c>
      <c r="E4205">
        <v>446.1</v>
      </c>
      <c r="F4205" t="e">
        <f>IF(tblAEX[[#This Row],[Datum]]&lt;=INDEX(tblRecessie[Eind],MATCH(tblAEX[[#This Row],[Datum]],tblRecessie[Start])),1,NA())</f>
        <v>#N/A</v>
      </c>
      <c r="G4205" s="3">
        <f>tblAEX[[#This Row],[Close]]/INDEX(tblAEX[Close],MATCH(EDATE(tblAEX[[#This Row],[Datum]],-12),tblAEX[Datum]))-1</f>
        <v>-6.0248578049294177E-2</v>
      </c>
      <c r="H4205" t="e">
        <f ca="1">IF(tblAEX[[#This Row],[Close]]=MinClose,tblAEX[[#This Row],[Close]],NA())</f>
        <v>#N/A</v>
      </c>
      <c r="I4205" t="e">
        <f ca="1">IF(tblAEX[[#This Row],[Close]]=MaxClose,tblAEX[[#This Row],[Close]],NA())</f>
        <v>#N/A</v>
      </c>
    </row>
    <row r="4206" spans="1:9" x14ac:dyDescent="0.25">
      <c r="A4206" s="1">
        <v>42531</v>
      </c>
      <c r="B4206">
        <v>444.75</v>
      </c>
      <c r="C4206">
        <v>444.77</v>
      </c>
      <c r="D4206">
        <v>435.63</v>
      </c>
      <c r="E4206">
        <v>435.77</v>
      </c>
      <c r="F4206" t="e">
        <f>IF(tblAEX[[#This Row],[Datum]]&lt;=INDEX(tblRecessie[Eind],MATCH(tblAEX[[#This Row],[Datum]],tblRecessie[Start])),1,NA())</f>
        <v>#N/A</v>
      </c>
      <c r="G4206" s="3">
        <f>tblAEX[[#This Row],[Close]]/INDEX(tblAEX[Close],MATCH(EDATE(tblAEX[[#This Row],[Datum]],-12),tblAEX[Datum]))-1</f>
        <v>-9.4880049849413228E-2</v>
      </c>
      <c r="H4206" t="e">
        <f ca="1">IF(tblAEX[[#This Row],[Close]]=MinClose,tblAEX[[#This Row],[Close]],NA())</f>
        <v>#N/A</v>
      </c>
      <c r="I4206" t="e">
        <f ca="1">IF(tblAEX[[#This Row],[Close]]=MaxClose,tblAEX[[#This Row],[Close]],NA())</f>
        <v>#N/A</v>
      </c>
    </row>
    <row r="4207" spans="1:9" x14ac:dyDescent="0.25">
      <c r="A4207" s="1">
        <v>42534</v>
      </c>
      <c r="B4207">
        <v>430.86</v>
      </c>
      <c r="C4207">
        <v>432.3</v>
      </c>
      <c r="D4207">
        <v>427.69</v>
      </c>
      <c r="E4207">
        <v>428.2</v>
      </c>
      <c r="F4207" t="e">
        <f>IF(tblAEX[[#This Row],[Datum]]&lt;=INDEX(tblRecessie[Eind],MATCH(tblAEX[[#This Row],[Datum]],tblRecessie[Start])),1,NA())</f>
        <v>#N/A</v>
      </c>
      <c r="G4207" s="3">
        <f>tblAEX[[#This Row],[Close]]/INDEX(tblAEX[Close],MATCH(EDATE(tblAEX[[#This Row],[Datum]],-12),tblAEX[Datum]))-1</f>
        <v>-0.10373409243134624</v>
      </c>
      <c r="H4207" t="e">
        <f ca="1">IF(tblAEX[[#This Row],[Close]]=MinClose,tblAEX[[#This Row],[Close]],NA())</f>
        <v>#N/A</v>
      </c>
      <c r="I4207" t="e">
        <f ca="1">IF(tblAEX[[#This Row],[Close]]=MaxClose,tblAEX[[#This Row],[Close]],NA())</f>
        <v>#N/A</v>
      </c>
    </row>
    <row r="4208" spans="1:9" x14ac:dyDescent="0.25">
      <c r="A4208" s="1">
        <v>42535</v>
      </c>
      <c r="B4208">
        <v>422.79</v>
      </c>
      <c r="C4208">
        <v>424.47</v>
      </c>
      <c r="D4208">
        <v>418.77</v>
      </c>
      <c r="E4208">
        <v>419.08</v>
      </c>
      <c r="F4208" t="e">
        <f>IF(tblAEX[[#This Row],[Datum]]&lt;=INDEX(tblRecessie[Eind],MATCH(tblAEX[[#This Row],[Datum]],tblRecessie[Start])),1,NA())</f>
        <v>#N/A</v>
      </c>
      <c r="G4208" s="3">
        <f>tblAEX[[#This Row],[Close]]/INDEX(tblAEX[Close],MATCH(EDATE(tblAEX[[#This Row],[Datum]],-12),tblAEX[Datum]))-1</f>
        <v>-0.12282317481580707</v>
      </c>
      <c r="H4208" t="e">
        <f ca="1">IF(tblAEX[[#This Row],[Close]]=MinClose,tblAEX[[#This Row],[Close]],NA())</f>
        <v>#N/A</v>
      </c>
      <c r="I4208" t="e">
        <f ca="1">IF(tblAEX[[#This Row],[Close]]=MaxClose,tblAEX[[#This Row],[Close]],NA())</f>
        <v>#N/A</v>
      </c>
    </row>
    <row r="4209" spans="1:9" x14ac:dyDescent="0.25">
      <c r="A4209" s="1">
        <v>42536</v>
      </c>
      <c r="B4209">
        <v>422.8</v>
      </c>
      <c r="C4209">
        <v>424.2</v>
      </c>
      <c r="D4209">
        <v>419.55</v>
      </c>
      <c r="E4209">
        <v>419.55</v>
      </c>
      <c r="F4209" t="e">
        <f>IF(tblAEX[[#This Row],[Datum]]&lt;=INDEX(tblRecessie[Eind],MATCH(tblAEX[[#This Row],[Datum]],tblRecessie[Start])),1,NA())</f>
        <v>#N/A</v>
      </c>
      <c r="G4209" s="3">
        <f>tblAEX[[#This Row],[Close]]/INDEX(tblAEX[Close],MATCH(EDATE(tblAEX[[#This Row],[Datum]],-12),tblAEX[Datum]))-1</f>
        <v>-0.11279578760388242</v>
      </c>
      <c r="H4209" t="e">
        <f ca="1">IF(tblAEX[[#This Row],[Close]]=MinClose,tblAEX[[#This Row],[Close]],NA())</f>
        <v>#N/A</v>
      </c>
      <c r="I4209" t="e">
        <f ca="1">IF(tblAEX[[#This Row],[Close]]=MaxClose,tblAEX[[#This Row],[Close]],NA())</f>
        <v>#N/A</v>
      </c>
    </row>
    <row r="4210" spans="1:9" x14ac:dyDescent="0.25">
      <c r="A4210" s="1">
        <v>42537</v>
      </c>
      <c r="B4210">
        <v>415.16</v>
      </c>
      <c r="C4210">
        <v>419.4</v>
      </c>
      <c r="D4210">
        <v>414.51</v>
      </c>
      <c r="E4210">
        <v>418.51</v>
      </c>
      <c r="F4210" t="e">
        <f>IF(tblAEX[[#This Row],[Datum]]&lt;=INDEX(tblRecessie[Eind],MATCH(tblAEX[[#This Row],[Datum]],tblRecessie[Start])),1,NA())</f>
        <v>#N/A</v>
      </c>
      <c r="G4210" s="3">
        <f>tblAEX[[#This Row],[Close]]/INDEX(tblAEX[Close],MATCH(EDATE(tblAEX[[#This Row],[Datum]],-12),tblAEX[Datum]))-1</f>
        <v>-0.11924153460866638</v>
      </c>
      <c r="H4210" t="e">
        <f ca="1">IF(tblAEX[[#This Row],[Close]]=MinClose,tblAEX[[#This Row],[Close]],NA())</f>
        <v>#N/A</v>
      </c>
      <c r="I4210" t="e">
        <f ca="1">IF(tblAEX[[#This Row],[Close]]=MaxClose,tblAEX[[#This Row],[Close]],NA())</f>
        <v>#N/A</v>
      </c>
    </row>
    <row r="4211" spans="1:9" x14ac:dyDescent="0.25">
      <c r="A4211" s="1">
        <v>42538</v>
      </c>
      <c r="B4211">
        <v>421.56</v>
      </c>
      <c r="C4211">
        <v>423.79</v>
      </c>
      <c r="D4211">
        <v>419.64</v>
      </c>
      <c r="E4211">
        <v>421.77</v>
      </c>
      <c r="F4211" t="e">
        <f>IF(tblAEX[[#This Row],[Datum]]&lt;=INDEX(tblRecessie[Eind],MATCH(tblAEX[[#This Row],[Datum]],tblRecessie[Start])),1,NA())</f>
        <v>#N/A</v>
      </c>
      <c r="G4211" s="3">
        <f>tblAEX[[#This Row],[Close]]/INDEX(tblAEX[Close],MATCH(EDATE(tblAEX[[#This Row],[Datum]],-12),tblAEX[Datum]))-1</f>
        <v>-0.10558571549749773</v>
      </c>
      <c r="H4211" t="e">
        <f ca="1">IF(tblAEX[[#This Row],[Close]]=MinClose,tblAEX[[#This Row],[Close]],NA())</f>
        <v>#N/A</v>
      </c>
      <c r="I4211" t="e">
        <f ca="1">IF(tblAEX[[#This Row],[Close]]=MaxClose,tblAEX[[#This Row],[Close]],NA())</f>
        <v>#N/A</v>
      </c>
    </row>
    <row r="4212" spans="1:9" x14ac:dyDescent="0.25">
      <c r="A4212" s="1">
        <v>42541</v>
      </c>
      <c r="B4212">
        <v>432.2</v>
      </c>
      <c r="C4212">
        <v>437.92</v>
      </c>
      <c r="D4212">
        <v>431.89</v>
      </c>
      <c r="E4212">
        <v>436.5</v>
      </c>
      <c r="F4212" t="e">
        <f>IF(tblAEX[[#This Row],[Datum]]&lt;=INDEX(tblRecessie[Eind],MATCH(tblAEX[[#This Row],[Datum]],tblRecessie[Start])),1,NA())</f>
        <v>#N/A</v>
      </c>
      <c r="G4212" s="3">
        <f>tblAEX[[#This Row],[Close]]/INDEX(tblAEX[Close],MATCH(EDATE(tblAEX[[#This Row],[Datum]],-12),tblAEX[Datum]))-1</f>
        <v>-8.1883768378099853E-2</v>
      </c>
      <c r="H4212" t="e">
        <f ca="1">IF(tblAEX[[#This Row],[Close]]=MinClose,tblAEX[[#This Row],[Close]],NA())</f>
        <v>#N/A</v>
      </c>
      <c r="I4212" t="e">
        <f ca="1">IF(tblAEX[[#This Row],[Close]]=MaxClose,tblAEX[[#This Row],[Close]],NA())</f>
        <v>#N/A</v>
      </c>
    </row>
    <row r="4213" spans="1:9" x14ac:dyDescent="0.25">
      <c r="A4213" s="1">
        <v>42542</v>
      </c>
      <c r="B4213">
        <v>436.01</v>
      </c>
      <c r="C4213">
        <v>442.03</v>
      </c>
      <c r="D4213">
        <v>434.9</v>
      </c>
      <c r="E4213">
        <v>440.39</v>
      </c>
      <c r="F4213" t="e">
        <f>IF(tblAEX[[#This Row],[Datum]]&lt;=INDEX(tblRecessie[Eind],MATCH(tblAEX[[#This Row],[Datum]],tblRecessie[Start])),1,NA())</f>
        <v>#N/A</v>
      </c>
      <c r="G4213" s="3">
        <f>tblAEX[[#This Row],[Close]]/INDEX(tblAEX[Close],MATCH(EDATE(tblAEX[[#This Row],[Datum]],-12),tblAEX[Datum]))-1</f>
        <v>-7.3701701617483129E-2</v>
      </c>
      <c r="H4213" t="e">
        <f ca="1">IF(tblAEX[[#This Row],[Close]]=MinClose,tblAEX[[#This Row],[Close]],NA())</f>
        <v>#N/A</v>
      </c>
      <c r="I4213" t="e">
        <f ca="1">IF(tblAEX[[#This Row],[Close]]=MaxClose,tblAEX[[#This Row],[Close]],NA())</f>
        <v>#N/A</v>
      </c>
    </row>
    <row r="4214" spans="1:9" x14ac:dyDescent="0.25">
      <c r="A4214" s="1">
        <v>42543</v>
      </c>
      <c r="B4214">
        <v>443.23</v>
      </c>
      <c r="C4214">
        <v>444.51</v>
      </c>
      <c r="D4214">
        <v>439.94</v>
      </c>
      <c r="E4214">
        <v>441.25</v>
      </c>
      <c r="F4214" t="e">
        <f>IF(tblAEX[[#This Row],[Datum]]&lt;=INDEX(tblRecessie[Eind],MATCH(tblAEX[[#This Row],[Datum]],tblRecessie[Start])),1,NA())</f>
        <v>#N/A</v>
      </c>
      <c r="G4214" s="3">
        <f>tblAEX[[#This Row],[Close]]/INDEX(tblAEX[Close],MATCH(EDATE(tblAEX[[#This Row],[Datum]],-12),tblAEX[Datum]))-1</f>
        <v>-9.8974924446622592E-2</v>
      </c>
      <c r="H4214" t="e">
        <f ca="1">IF(tblAEX[[#This Row],[Close]]=MinClose,tblAEX[[#This Row],[Close]],NA())</f>
        <v>#N/A</v>
      </c>
      <c r="I4214" t="e">
        <f ca="1">IF(tblAEX[[#This Row],[Close]]=MaxClose,tblAEX[[#This Row],[Close]],NA())</f>
        <v>#N/A</v>
      </c>
    </row>
    <row r="4215" spans="1:9" x14ac:dyDescent="0.25">
      <c r="A4215" s="1">
        <v>42544</v>
      </c>
      <c r="B4215">
        <v>443.64</v>
      </c>
      <c r="C4215">
        <v>453.3</v>
      </c>
      <c r="D4215">
        <v>442.98</v>
      </c>
      <c r="E4215">
        <v>449.86</v>
      </c>
      <c r="F4215" t="e">
        <f>IF(tblAEX[[#This Row],[Datum]]&lt;=INDEX(tblRecessie[Eind],MATCH(tblAEX[[#This Row],[Datum]],tblRecessie[Start])),1,NA())</f>
        <v>#N/A</v>
      </c>
      <c r="G4215" s="3">
        <f>tblAEX[[#This Row],[Close]]/INDEX(tblAEX[Close],MATCH(EDATE(tblAEX[[#This Row],[Datum]],-12),tblAEX[Datum]))-1</f>
        <v>-9.018100920214378E-2</v>
      </c>
      <c r="H4215" t="e">
        <f ca="1">IF(tblAEX[[#This Row],[Close]]=MinClose,tblAEX[[#This Row],[Close]],NA())</f>
        <v>#N/A</v>
      </c>
      <c r="I4215" t="e">
        <f ca="1">IF(tblAEX[[#This Row],[Close]]=MaxClose,tblAEX[[#This Row],[Close]],NA())</f>
        <v>#N/A</v>
      </c>
    </row>
    <row r="4216" spans="1:9" x14ac:dyDescent="0.25">
      <c r="A4216" s="1">
        <v>42545</v>
      </c>
      <c r="B4216">
        <v>420.56</v>
      </c>
      <c r="C4216">
        <v>432.59</v>
      </c>
      <c r="D4216">
        <v>409.23</v>
      </c>
      <c r="E4216">
        <v>424.2</v>
      </c>
      <c r="F4216" t="e">
        <f>IF(tblAEX[[#This Row],[Datum]]&lt;=INDEX(tblRecessie[Eind],MATCH(tblAEX[[#This Row],[Datum]],tblRecessie[Start])),1,NA())</f>
        <v>#N/A</v>
      </c>
      <c r="G4216" s="3">
        <f>tblAEX[[#This Row],[Close]]/INDEX(tblAEX[Close],MATCH(EDATE(tblAEX[[#This Row],[Datum]],-12),tblAEX[Datum]))-1</f>
        <v>-0.13889001664569045</v>
      </c>
      <c r="H4216" t="e">
        <f ca="1">IF(tblAEX[[#This Row],[Close]]=MinClose,tblAEX[[#This Row],[Close]],NA())</f>
        <v>#N/A</v>
      </c>
      <c r="I4216" t="e">
        <f ca="1">IF(tblAEX[[#This Row],[Close]]=MaxClose,tblAEX[[#This Row],[Close]],NA())</f>
        <v>#N/A</v>
      </c>
    </row>
    <row r="4217" spans="1:9" x14ac:dyDescent="0.25">
      <c r="A4217" s="1">
        <v>42548</v>
      </c>
      <c r="B4217">
        <v>419.21</v>
      </c>
      <c r="C4217">
        <v>422.77</v>
      </c>
      <c r="D4217">
        <v>410.21</v>
      </c>
      <c r="E4217">
        <v>411.62</v>
      </c>
      <c r="F4217" t="e">
        <f>IF(tblAEX[[#This Row],[Datum]]&lt;=INDEX(tblRecessie[Eind],MATCH(tblAEX[[#This Row],[Datum]],tblRecessie[Start])),1,NA())</f>
        <v>#N/A</v>
      </c>
      <c r="G4217" s="3">
        <f>tblAEX[[#This Row],[Close]]/INDEX(tblAEX[Close],MATCH(EDATE(tblAEX[[#This Row],[Datum]],-12),tblAEX[Datum]))-1</f>
        <v>-0.16755313770299518</v>
      </c>
      <c r="H4217" t="e">
        <f ca="1">IF(tblAEX[[#This Row],[Close]]=MinClose,tblAEX[[#This Row],[Close]],NA())</f>
        <v>#N/A</v>
      </c>
      <c r="I4217" t="e">
        <f ca="1">IF(tblAEX[[#This Row],[Close]]=MaxClose,tblAEX[[#This Row],[Close]],NA())</f>
        <v>#N/A</v>
      </c>
    </row>
    <row r="4218" spans="1:9" x14ac:dyDescent="0.25">
      <c r="A4218" s="1">
        <v>42549</v>
      </c>
      <c r="B4218">
        <v>420.23</v>
      </c>
      <c r="C4218">
        <v>421.64</v>
      </c>
      <c r="D4218">
        <v>416.97</v>
      </c>
      <c r="E4218">
        <v>417.51</v>
      </c>
      <c r="F4218" t="e">
        <f>IF(tblAEX[[#This Row],[Datum]]&lt;=INDEX(tblRecessie[Eind],MATCH(tblAEX[[#This Row],[Datum]],tblRecessie[Start])),1,NA())</f>
        <v>#N/A</v>
      </c>
      <c r="G4218" s="3">
        <f>tblAEX[[#This Row],[Close]]/INDEX(tblAEX[Close],MATCH(EDATE(tblAEX[[#This Row],[Datum]],-12),tblAEX[Datum]))-1</f>
        <v>-0.1556413938156006</v>
      </c>
      <c r="H4218" t="e">
        <f ca="1">IF(tblAEX[[#This Row],[Close]]=MinClose,tblAEX[[#This Row],[Close]],NA())</f>
        <v>#N/A</v>
      </c>
      <c r="I4218" t="e">
        <f ca="1">IF(tblAEX[[#This Row],[Close]]=MaxClose,tblAEX[[#This Row],[Close]],NA())</f>
        <v>#N/A</v>
      </c>
    </row>
    <row r="4219" spans="1:9" x14ac:dyDescent="0.25">
      <c r="A4219" s="1">
        <v>42550</v>
      </c>
      <c r="B4219">
        <v>422.88</v>
      </c>
      <c r="C4219">
        <v>430.08</v>
      </c>
      <c r="D4219">
        <v>422.43</v>
      </c>
      <c r="E4219">
        <v>430.08</v>
      </c>
      <c r="F4219" t="e">
        <f>IF(tblAEX[[#This Row],[Datum]]&lt;=INDEX(tblRecessie[Eind],MATCH(tblAEX[[#This Row],[Datum]],tblRecessie[Start])),1,NA())</f>
        <v>#N/A</v>
      </c>
      <c r="G4219" s="3">
        <f>tblAEX[[#This Row],[Close]]/INDEX(tblAEX[Close],MATCH(EDATE(tblAEX[[#This Row],[Datum]],-12),tblAEX[Datum]))-1</f>
        <v>-9.8648223828984638E-2</v>
      </c>
      <c r="H4219" t="e">
        <f ca="1">IF(tblAEX[[#This Row],[Close]]=MinClose,tblAEX[[#This Row],[Close]],NA())</f>
        <v>#N/A</v>
      </c>
      <c r="I4219" t="e">
        <f ca="1">IF(tblAEX[[#This Row],[Close]]=MaxClose,tblAEX[[#This Row],[Close]],NA())</f>
        <v>#N/A</v>
      </c>
    </row>
    <row r="4220" spans="1:9" x14ac:dyDescent="0.25">
      <c r="A4220" s="1">
        <v>42551</v>
      </c>
      <c r="B4220">
        <v>429.58</v>
      </c>
      <c r="C4220">
        <v>436.63</v>
      </c>
      <c r="D4220">
        <v>427.76</v>
      </c>
      <c r="E4220">
        <v>435.88</v>
      </c>
      <c r="F4220" t="e">
        <f>IF(tblAEX[[#This Row],[Datum]]&lt;=INDEX(tblRecessie[Eind],MATCH(tblAEX[[#This Row],[Datum]],tblRecessie[Start])),1,NA())</f>
        <v>#N/A</v>
      </c>
      <c r="G4220" s="3">
        <f>tblAEX[[#This Row],[Close]]/INDEX(tblAEX[Close],MATCH(EDATE(tblAEX[[#This Row],[Datum]],-12),tblAEX[Datum]))-1</f>
        <v>-7.7658809090524361E-2</v>
      </c>
      <c r="H4220" t="e">
        <f ca="1">IF(tblAEX[[#This Row],[Close]]=MinClose,tblAEX[[#This Row],[Close]],NA())</f>
        <v>#N/A</v>
      </c>
      <c r="I4220" t="e">
        <f ca="1">IF(tblAEX[[#This Row],[Close]]=MaxClose,tblAEX[[#This Row],[Close]],NA())</f>
        <v>#N/A</v>
      </c>
    </row>
    <row r="4221" spans="1:9" x14ac:dyDescent="0.25">
      <c r="A4221" s="1">
        <v>42552</v>
      </c>
      <c r="B4221">
        <v>438.36</v>
      </c>
      <c r="C4221">
        <v>440.3</v>
      </c>
      <c r="D4221">
        <v>434.06</v>
      </c>
      <c r="E4221">
        <v>438.85</v>
      </c>
      <c r="F4221" t="e">
        <f>IF(tblAEX[[#This Row],[Datum]]&lt;=INDEX(tblRecessie[Eind],MATCH(tblAEX[[#This Row],[Datum]],tblRecessie[Start])),1,NA())</f>
        <v>#N/A</v>
      </c>
      <c r="G4221" s="3">
        <f>tblAEX[[#This Row],[Close]]/INDEX(tblAEX[Close],MATCH(EDATE(tblAEX[[#This Row],[Datum]],-12),tblAEX[Datum]))-1</f>
        <v>-9.1087960565830572E-2</v>
      </c>
      <c r="H4221" t="e">
        <f ca="1">IF(tblAEX[[#This Row],[Close]]=MinClose,tblAEX[[#This Row],[Close]],NA())</f>
        <v>#N/A</v>
      </c>
      <c r="I4221" t="e">
        <f ca="1">IF(tblAEX[[#This Row],[Close]]=MaxClose,tblAEX[[#This Row],[Close]],NA())</f>
        <v>#N/A</v>
      </c>
    </row>
    <row r="4222" spans="1:9" x14ac:dyDescent="0.25">
      <c r="A4222" s="1">
        <v>42555</v>
      </c>
      <c r="B4222">
        <v>440.23</v>
      </c>
      <c r="C4222">
        <v>440.43</v>
      </c>
      <c r="D4222">
        <v>434.19</v>
      </c>
      <c r="E4222">
        <v>435.12</v>
      </c>
      <c r="F4222" t="e">
        <f>IF(tblAEX[[#This Row],[Datum]]&lt;=INDEX(tblRecessie[Eind],MATCH(tblAEX[[#This Row],[Datum]],tblRecessie[Start])),1,NA())</f>
        <v>#N/A</v>
      </c>
      <c r="G4222" s="3">
        <f>tblAEX[[#This Row],[Close]]/INDEX(tblAEX[Close],MATCH(EDATE(tblAEX[[#This Row],[Datum]],-12),tblAEX[Datum]))-1</f>
        <v>-8.229636816130248E-2</v>
      </c>
      <c r="H4222" t="e">
        <f ca="1">IF(tblAEX[[#This Row],[Close]]=MinClose,tblAEX[[#This Row],[Close]],NA())</f>
        <v>#N/A</v>
      </c>
      <c r="I4222" t="e">
        <f ca="1">IF(tblAEX[[#This Row],[Close]]=MaxClose,tblAEX[[#This Row],[Close]],NA())</f>
        <v>#N/A</v>
      </c>
    </row>
    <row r="4223" spans="1:9" x14ac:dyDescent="0.25">
      <c r="A4223" s="1">
        <v>42556</v>
      </c>
      <c r="B4223">
        <v>431.95</v>
      </c>
      <c r="C4223">
        <v>433.94</v>
      </c>
      <c r="D4223">
        <v>429</v>
      </c>
      <c r="E4223">
        <v>430.41</v>
      </c>
      <c r="F4223" t="e">
        <f>IF(tblAEX[[#This Row],[Datum]]&lt;=INDEX(tblRecessie[Eind],MATCH(tblAEX[[#This Row],[Datum]],tblRecessie[Start])),1,NA())</f>
        <v>#N/A</v>
      </c>
      <c r="G4223" s="3">
        <f>tblAEX[[#This Row],[Close]]/INDEX(tblAEX[Close],MATCH(EDATE(tblAEX[[#This Row],[Datum]],-12),tblAEX[Datum]))-1</f>
        <v>-9.2230142995739617E-2</v>
      </c>
      <c r="H4223" t="e">
        <f ca="1">IF(tblAEX[[#This Row],[Close]]=MinClose,tblAEX[[#This Row],[Close]],NA())</f>
        <v>#N/A</v>
      </c>
      <c r="I4223" t="e">
        <f ca="1">IF(tblAEX[[#This Row],[Close]]=MaxClose,tblAEX[[#This Row],[Close]],NA())</f>
        <v>#N/A</v>
      </c>
    </row>
    <row r="4224" spans="1:9" x14ac:dyDescent="0.25">
      <c r="A4224" s="1">
        <v>42557</v>
      </c>
      <c r="B4224">
        <v>427.38</v>
      </c>
      <c r="C4224">
        <v>430.46</v>
      </c>
      <c r="D4224">
        <v>419.45</v>
      </c>
      <c r="E4224">
        <v>422.18</v>
      </c>
      <c r="F4224" t="e">
        <f>IF(tblAEX[[#This Row],[Datum]]&lt;=INDEX(tblRecessie[Eind],MATCH(tblAEX[[#This Row],[Datum]],tblRecessie[Start])),1,NA())</f>
        <v>#N/A</v>
      </c>
      <c r="G4224" s="3">
        <f>tblAEX[[#This Row],[Close]]/INDEX(tblAEX[Close],MATCH(EDATE(tblAEX[[#This Row],[Datum]],-12),tblAEX[Datum]))-1</f>
        <v>-9.6457998929909028E-2</v>
      </c>
      <c r="H4224" t="e">
        <f ca="1">IF(tblAEX[[#This Row],[Close]]=MinClose,tblAEX[[#This Row],[Close]],NA())</f>
        <v>#N/A</v>
      </c>
      <c r="I4224" t="e">
        <f ca="1">IF(tblAEX[[#This Row],[Close]]=MaxClose,tblAEX[[#This Row],[Close]],NA())</f>
        <v>#N/A</v>
      </c>
    </row>
    <row r="4225" spans="1:9" x14ac:dyDescent="0.25">
      <c r="A4225" s="1">
        <v>42558</v>
      </c>
      <c r="B4225">
        <v>424.67</v>
      </c>
      <c r="C4225">
        <v>429.17</v>
      </c>
      <c r="D4225">
        <v>424.67</v>
      </c>
      <c r="E4225">
        <v>426.33</v>
      </c>
      <c r="F4225" t="e">
        <f>IF(tblAEX[[#This Row],[Datum]]&lt;=INDEX(tblRecessie[Eind],MATCH(tblAEX[[#This Row],[Datum]],tblRecessie[Start])),1,NA())</f>
        <v>#N/A</v>
      </c>
      <c r="G4225" s="3">
        <f>tblAEX[[#This Row],[Close]]/INDEX(tblAEX[Close],MATCH(EDATE(tblAEX[[#This Row],[Datum]],-12),tblAEX[Datum]))-1</f>
        <v>-6.6376138752627933E-2</v>
      </c>
      <c r="H4225" t="e">
        <f ca="1">IF(tblAEX[[#This Row],[Close]]=MinClose,tblAEX[[#This Row],[Close]],NA())</f>
        <v>#N/A</v>
      </c>
      <c r="I4225" t="e">
        <f ca="1">IF(tblAEX[[#This Row],[Close]]=MaxClose,tblAEX[[#This Row],[Close]],NA())</f>
        <v>#N/A</v>
      </c>
    </row>
    <row r="4226" spans="1:9" x14ac:dyDescent="0.25">
      <c r="A4226" s="1">
        <v>42559</v>
      </c>
      <c r="B4226">
        <v>425.43</v>
      </c>
      <c r="C4226">
        <v>434.6</v>
      </c>
      <c r="D4226">
        <v>424.3</v>
      </c>
      <c r="E4226">
        <v>433.77</v>
      </c>
      <c r="F4226" t="e">
        <f>IF(tblAEX[[#This Row],[Datum]]&lt;=INDEX(tblRecessie[Eind],MATCH(tblAEX[[#This Row],[Datum]],tblRecessie[Start])),1,NA())</f>
        <v>#N/A</v>
      </c>
      <c r="G4226" s="3">
        <f>tblAEX[[#This Row],[Close]]/INDEX(tblAEX[Close],MATCH(EDATE(tblAEX[[#This Row],[Datum]],-12),tblAEX[Datum]))-1</f>
        <v>-5.5049668874172286E-2</v>
      </c>
      <c r="H4226" t="e">
        <f ca="1">IF(tblAEX[[#This Row],[Close]]=MinClose,tblAEX[[#This Row],[Close]],NA())</f>
        <v>#N/A</v>
      </c>
      <c r="I4226" t="e">
        <f ca="1">IF(tblAEX[[#This Row],[Close]]=MaxClose,tblAEX[[#This Row],[Close]],NA())</f>
        <v>#N/A</v>
      </c>
    </row>
    <row r="4227" spans="1:9" x14ac:dyDescent="0.25">
      <c r="A4227" s="1">
        <v>42562</v>
      </c>
      <c r="B4227">
        <v>437.96</v>
      </c>
      <c r="C4227">
        <v>441.21</v>
      </c>
      <c r="D4227">
        <v>435.08</v>
      </c>
      <c r="E4227">
        <v>440.75</v>
      </c>
      <c r="F4227" t="e">
        <f>IF(tblAEX[[#This Row],[Datum]]&lt;=INDEX(tblRecessie[Eind],MATCH(tblAEX[[#This Row],[Datum]],tblRecessie[Start])),1,NA())</f>
        <v>#N/A</v>
      </c>
      <c r="G4227" s="3">
        <f>tblAEX[[#This Row],[Close]]/INDEX(tblAEX[Close],MATCH(EDATE(tblAEX[[#This Row],[Datum]],-12),tblAEX[Datum]))-1</f>
        <v>-8.4422194063025757E-2</v>
      </c>
      <c r="H4227" t="e">
        <f ca="1">IF(tblAEX[[#This Row],[Close]]=MinClose,tblAEX[[#This Row],[Close]],NA())</f>
        <v>#N/A</v>
      </c>
      <c r="I4227" t="e">
        <f ca="1">IF(tblAEX[[#This Row],[Close]]=MaxClose,tblAEX[[#This Row],[Close]],NA())</f>
        <v>#N/A</v>
      </c>
    </row>
    <row r="4228" spans="1:9" x14ac:dyDescent="0.25">
      <c r="A4228" s="1">
        <v>42563</v>
      </c>
      <c r="B4228">
        <v>441.13</v>
      </c>
      <c r="C4228">
        <v>446.16</v>
      </c>
      <c r="D4228">
        <v>441.12</v>
      </c>
      <c r="E4228">
        <v>445.44</v>
      </c>
      <c r="F4228" t="e">
        <f>IF(tblAEX[[#This Row],[Datum]]&lt;=INDEX(tblRecessie[Eind],MATCH(tblAEX[[#This Row],[Datum]],tblRecessie[Start])),1,NA())</f>
        <v>#N/A</v>
      </c>
      <c r="G4228" s="3">
        <f>tblAEX[[#This Row],[Close]]/INDEX(tblAEX[Close],MATCH(EDATE(tblAEX[[#This Row],[Datum]],-12),tblAEX[Datum]))-1</f>
        <v>-7.4679573734394156E-2</v>
      </c>
      <c r="H4228" t="e">
        <f ca="1">IF(tblAEX[[#This Row],[Close]]=MinClose,tblAEX[[#This Row],[Close]],NA())</f>
        <v>#N/A</v>
      </c>
      <c r="I4228" t="e">
        <f ca="1">IF(tblAEX[[#This Row],[Close]]=MaxClose,tblAEX[[#This Row],[Close]],NA())</f>
        <v>#N/A</v>
      </c>
    </row>
    <row r="4229" spans="1:9" x14ac:dyDescent="0.25">
      <c r="A4229" s="1">
        <v>42564</v>
      </c>
      <c r="B4229">
        <v>444.7</v>
      </c>
      <c r="C4229">
        <v>447.76</v>
      </c>
      <c r="D4229">
        <v>444.45</v>
      </c>
      <c r="E4229">
        <v>444.45</v>
      </c>
      <c r="F4229" t="e">
        <f>IF(tblAEX[[#This Row],[Datum]]&lt;=INDEX(tblRecessie[Eind],MATCH(tblAEX[[#This Row],[Datum]],tblRecessie[Start])),1,NA())</f>
        <v>#N/A</v>
      </c>
      <c r="G4229" s="3">
        <f>tblAEX[[#This Row],[Close]]/INDEX(tblAEX[Close],MATCH(EDATE(tblAEX[[#This Row],[Datum]],-12),tblAEX[Datum]))-1</f>
        <v>-9.2774035517452558E-2</v>
      </c>
      <c r="H4229" t="e">
        <f ca="1">IF(tblAEX[[#This Row],[Close]]=MinClose,tblAEX[[#This Row],[Close]],NA())</f>
        <v>#N/A</v>
      </c>
      <c r="I4229" t="e">
        <f ca="1">IF(tblAEX[[#This Row],[Close]]=MaxClose,tblAEX[[#This Row],[Close]],NA())</f>
        <v>#N/A</v>
      </c>
    </row>
    <row r="4230" spans="1:9" x14ac:dyDescent="0.25">
      <c r="A4230" s="1">
        <v>42565</v>
      </c>
      <c r="B4230">
        <v>448.31</v>
      </c>
      <c r="C4230">
        <v>451.08</v>
      </c>
      <c r="D4230">
        <v>447.02</v>
      </c>
      <c r="E4230">
        <v>448.19</v>
      </c>
      <c r="F4230" t="e">
        <f>IF(tblAEX[[#This Row],[Datum]]&lt;=INDEX(tblRecessie[Eind],MATCH(tblAEX[[#This Row],[Datum]],tblRecessie[Start])),1,NA())</f>
        <v>#N/A</v>
      </c>
      <c r="G4230" s="3">
        <f>tblAEX[[#This Row],[Close]]/INDEX(tblAEX[Close],MATCH(EDATE(tblAEX[[#This Row],[Datum]],-12),tblAEX[Datum]))-1</f>
        <v>-9.2438846589988577E-2</v>
      </c>
      <c r="H4230" t="e">
        <f ca="1">IF(tblAEX[[#This Row],[Close]]=MinClose,tblAEX[[#This Row],[Close]],NA())</f>
        <v>#N/A</v>
      </c>
      <c r="I4230" t="e">
        <f ca="1">IF(tblAEX[[#This Row],[Close]]=MaxClose,tblAEX[[#This Row],[Close]],NA())</f>
        <v>#N/A</v>
      </c>
    </row>
    <row r="4231" spans="1:9" x14ac:dyDescent="0.25">
      <c r="A4231" s="1">
        <v>42566</v>
      </c>
      <c r="B4231">
        <v>447.13</v>
      </c>
      <c r="C4231">
        <v>448.7</v>
      </c>
      <c r="D4231">
        <v>444.93</v>
      </c>
      <c r="E4231">
        <v>447.51</v>
      </c>
      <c r="F4231" t="e">
        <f>IF(tblAEX[[#This Row],[Datum]]&lt;=INDEX(tblRecessie[Eind],MATCH(tblAEX[[#This Row],[Datum]],tblRecessie[Start])),1,NA())</f>
        <v>#N/A</v>
      </c>
      <c r="G4231" s="3">
        <f>tblAEX[[#This Row],[Close]]/INDEX(tblAEX[Close],MATCH(EDATE(tblAEX[[#This Row],[Datum]],-12),tblAEX[Datum]))-1</f>
        <v>-9.9812926196367169E-2</v>
      </c>
      <c r="H4231" t="e">
        <f ca="1">IF(tblAEX[[#This Row],[Close]]=MinClose,tblAEX[[#This Row],[Close]],NA())</f>
        <v>#N/A</v>
      </c>
      <c r="I4231" t="e">
        <f ca="1">IF(tblAEX[[#This Row],[Close]]=MaxClose,tblAEX[[#This Row],[Close]],NA())</f>
        <v>#N/A</v>
      </c>
    </row>
    <row r="4232" spans="1:9" x14ac:dyDescent="0.25">
      <c r="A4232" s="1">
        <v>42569</v>
      </c>
      <c r="B4232">
        <v>447.69</v>
      </c>
      <c r="C4232">
        <v>450.8</v>
      </c>
      <c r="D4232">
        <v>446.19</v>
      </c>
      <c r="E4232">
        <v>448.32</v>
      </c>
      <c r="F4232" t="e">
        <f>IF(tblAEX[[#This Row],[Datum]]&lt;=INDEX(tblRecessie[Eind],MATCH(tblAEX[[#This Row],[Datum]],tblRecessie[Start])),1,NA())</f>
        <v>#N/A</v>
      </c>
      <c r="G4232" s="3">
        <f>tblAEX[[#This Row],[Close]]/INDEX(tblAEX[Close],MATCH(EDATE(tblAEX[[#This Row],[Datum]],-12),tblAEX[Datum]))-1</f>
        <v>-0.10413044781487923</v>
      </c>
      <c r="H4232" t="e">
        <f ca="1">IF(tblAEX[[#This Row],[Close]]=MinClose,tblAEX[[#This Row],[Close]],NA())</f>
        <v>#N/A</v>
      </c>
      <c r="I4232" t="e">
        <f ca="1">IF(tblAEX[[#This Row],[Close]]=MaxClose,tblAEX[[#This Row],[Close]],NA())</f>
        <v>#N/A</v>
      </c>
    </row>
    <row r="4233" spans="1:9" x14ac:dyDescent="0.25">
      <c r="A4233" s="1">
        <v>42570</v>
      </c>
      <c r="B4233">
        <v>447.59</v>
      </c>
      <c r="C4233">
        <v>448.47</v>
      </c>
      <c r="D4233">
        <v>444.32</v>
      </c>
      <c r="E4233">
        <v>447.85</v>
      </c>
      <c r="F4233" t="e">
        <f>IF(tblAEX[[#This Row],[Datum]]&lt;=INDEX(tblRecessie[Eind],MATCH(tblAEX[[#This Row],[Datum]],tblRecessie[Start])),1,NA())</f>
        <v>#N/A</v>
      </c>
      <c r="G4233" s="3">
        <f>tblAEX[[#This Row],[Close]]/INDEX(tblAEX[Close],MATCH(EDATE(tblAEX[[#This Row],[Datum]],-12),tblAEX[Datum]))-1</f>
        <v>-0.10506964010950581</v>
      </c>
      <c r="H4233" t="e">
        <f ca="1">IF(tblAEX[[#This Row],[Close]]=MinClose,tblAEX[[#This Row],[Close]],NA())</f>
        <v>#N/A</v>
      </c>
      <c r="I4233" t="e">
        <f ca="1">IF(tblAEX[[#This Row],[Close]]=MaxClose,tblAEX[[#This Row],[Close]],NA())</f>
        <v>#N/A</v>
      </c>
    </row>
    <row r="4234" spans="1:9" x14ac:dyDescent="0.25">
      <c r="A4234" s="1">
        <v>42571</v>
      </c>
      <c r="B4234">
        <v>450.57</v>
      </c>
      <c r="C4234">
        <v>453.46</v>
      </c>
      <c r="D4234">
        <v>448.36</v>
      </c>
      <c r="E4234">
        <v>452.18</v>
      </c>
      <c r="F4234" t="e">
        <f>IF(tblAEX[[#This Row],[Datum]]&lt;=INDEX(tblRecessie[Eind],MATCH(tblAEX[[#This Row],[Datum]],tblRecessie[Start])),1,NA())</f>
        <v>#N/A</v>
      </c>
      <c r="G4234" s="3">
        <f>tblAEX[[#This Row],[Close]]/INDEX(tblAEX[Close],MATCH(EDATE(tblAEX[[#This Row],[Datum]],-12),tblAEX[Datum]))-1</f>
        <v>-9.9386551943913326E-2</v>
      </c>
      <c r="H4234" t="e">
        <f ca="1">IF(tblAEX[[#This Row],[Close]]=MinClose,tblAEX[[#This Row],[Close]],NA())</f>
        <v>#N/A</v>
      </c>
      <c r="I4234" t="e">
        <f ca="1">IF(tblAEX[[#This Row],[Close]]=MaxClose,tblAEX[[#This Row],[Close]],NA())</f>
        <v>#N/A</v>
      </c>
    </row>
    <row r="4235" spans="1:9" x14ac:dyDescent="0.25">
      <c r="A4235" s="1">
        <v>42572</v>
      </c>
      <c r="B4235">
        <v>453.69</v>
      </c>
      <c r="C4235">
        <v>454.49</v>
      </c>
      <c r="D4235">
        <v>448.85</v>
      </c>
      <c r="E4235">
        <v>451.97</v>
      </c>
      <c r="F4235" t="e">
        <f>IF(tblAEX[[#This Row],[Datum]]&lt;=INDEX(tblRecessie[Eind],MATCH(tblAEX[[#This Row],[Datum]],tblRecessie[Start])),1,NA())</f>
        <v>#N/A</v>
      </c>
      <c r="G4235" s="3">
        <f>tblAEX[[#This Row],[Close]]/INDEX(tblAEX[Close],MATCH(EDATE(tblAEX[[#This Row],[Datum]],-12),tblAEX[Datum]))-1</f>
        <v>-9.3812655385355659E-2</v>
      </c>
      <c r="H4235" t="e">
        <f ca="1">IF(tblAEX[[#This Row],[Close]]=MinClose,tblAEX[[#This Row],[Close]],NA())</f>
        <v>#N/A</v>
      </c>
      <c r="I4235" t="e">
        <f ca="1">IF(tblAEX[[#This Row],[Close]]=MaxClose,tblAEX[[#This Row],[Close]],NA())</f>
        <v>#N/A</v>
      </c>
    </row>
    <row r="4236" spans="1:9" x14ac:dyDescent="0.25">
      <c r="A4236" s="1">
        <v>42573</v>
      </c>
      <c r="B4236">
        <v>451.22</v>
      </c>
      <c r="C4236">
        <v>453.82</v>
      </c>
      <c r="D4236">
        <v>449.3</v>
      </c>
      <c r="E4236">
        <v>453.35</v>
      </c>
      <c r="F4236" t="e">
        <f>IF(tblAEX[[#This Row],[Datum]]&lt;=INDEX(tblRecessie[Eind],MATCH(tblAEX[[#This Row],[Datum]],tblRecessie[Start])),1,NA())</f>
        <v>#N/A</v>
      </c>
      <c r="G4236" s="3">
        <f>tblAEX[[#This Row],[Close]]/INDEX(tblAEX[Close],MATCH(EDATE(tblAEX[[#This Row],[Datum]],-12),tblAEX[Datum]))-1</f>
        <v>-8.6208981697976306E-2</v>
      </c>
      <c r="H4236" t="e">
        <f ca="1">IF(tblAEX[[#This Row],[Close]]=MinClose,tblAEX[[#This Row],[Close]],NA())</f>
        <v>#N/A</v>
      </c>
      <c r="I4236" t="e">
        <f ca="1">IF(tblAEX[[#This Row],[Close]]=MaxClose,tblAEX[[#This Row],[Close]],NA())</f>
        <v>#N/A</v>
      </c>
    </row>
    <row r="4237" spans="1:9" x14ac:dyDescent="0.25">
      <c r="A4237" s="1">
        <v>42576</v>
      </c>
      <c r="B4237">
        <v>453.56</v>
      </c>
      <c r="C4237">
        <v>456.37</v>
      </c>
      <c r="D4237">
        <v>451.5</v>
      </c>
      <c r="E4237">
        <v>452.84</v>
      </c>
      <c r="F4237" t="e">
        <f>IF(tblAEX[[#This Row],[Datum]]&lt;=INDEX(tblRecessie[Eind],MATCH(tblAEX[[#This Row],[Datum]],tblRecessie[Start])),1,NA())</f>
        <v>#N/A</v>
      </c>
      <c r="G4237" s="3">
        <f>tblAEX[[#This Row],[Close]]/INDEX(tblAEX[Close],MATCH(EDATE(tblAEX[[#This Row],[Datum]],-12),tblAEX[Datum]))-1</f>
        <v>-7.5912170435066595E-2</v>
      </c>
      <c r="H4237" t="e">
        <f ca="1">IF(tblAEX[[#This Row],[Close]]=MinClose,tblAEX[[#This Row],[Close]],NA())</f>
        <v>#N/A</v>
      </c>
      <c r="I4237" t="e">
        <f ca="1">IF(tblAEX[[#This Row],[Close]]=MaxClose,tblAEX[[#This Row],[Close]],NA())</f>
        <v>#N/A</v>
      </c>
    </row>
    <row r="4238" spans="1:9" x14ac:dyDescent="0.25">
      <c r="A4238" s="1">
        <v>42577</v>
      </c>
      <c r="B4238">
        <v>452.42</v>
      </c>
      <c r="C4238">
        <v>454.79</v>
      </c>
      <c r="D4238">
        <v>450.29</v>
      </c>
      <c r="E4238">
        <v>454.06</v>
      </c>
      <c r="F4238" t="e">
        <f>IF(tblAEX[[#This Row],[Datum]]&lt;=INDEX(tblRecessie[Eind],MATCH(tblAEX[[#This Row],[Datum]],tblRecessie[Start])),1,NA())</f>
        <v>#N/A</v>
      </c>
      <c r="G4238" s="3">
        <f>tblAEX[[#This Row],[Close]]/INDEX(tblAEX[Close],MATCH(EDATE(tblAEX[[#This Row],[Datum]],-12),tblAEX[Datum]))-1</f>
        <v>-7.3422577748755269E-2</v>
      </c>
      <c r="H4238" t="e">
        <f ca="1">IF(tblAEX[[#This Row],[Close]]=MinClose,tblAEX[[#This Row],[Close]],NA())</f>
        <v>#N/A</v>
      </c>
      <c r="I4238" t="e">
        <f ca="1">IF(tblAEX[[#This Row],[Close]]=MaxClose,tblAEX[[#This Row],[Close]],NA())</f>
        <v>#N/A</v>
      </c>
    </row>
    <row r="4239" spans="1:9" x14ac:dyDescent="0.25">
      <c r="A4239" s="1">
        <v>42578</v>
      </c>
      <c r="B4239">
        <v>455.38</v>
      </c>
      <c r="C4239">
        <v>456.78</v>
      </c>
      <c r="D4239">
        <v>452.61</v>
      </c>
      <c r="E4239">
        <v>452.98</v>
      </c>
      <c r="F4239" t="e">
        <f>IF(tblAEX[[#This Row],[Datum]]&lt;=INDEX(tblRecessie[Eind],MATCH(tblAEX[[#This Row],[Datum]],tblRecessie[Start])),1,NA())</f>
        <v>#N/A</v>
      </c>
      <c r="G4239" s="3">
        <f>tblAEX[[#This Row],[Close]]/INDEX(tblAEX[Close],MATCH(EDATE(tblAEX[[#This Row],[Datum]],-12),tblAEX[Datum]))-1</f>
        <v>-5.9270642963947462E-2</v>
      </c>
      <c r="H4239" t="e">
        <f ca="1">IF(tblAEX[[#This Row],[Close]]=MinClose,tblAEX[[#This Row],[Close]],NA())</f>
        <v>#N/A</v>
      </c>
      <c r="I4239" t="e">
        <f ca="1">IF(tblAEX[[#This Row],[Close]]=MaxClose,tblAEX[[#This Row],[Close]],NA())</f>
        <v>#N/A</v>
      </c>
    </row>
    <row r="4240" spans="1:9" x14ac:dyDescent="0.25">
      <c r="A4240" s="1">
        <v>42579</v>
      </c>
      <c r="B4240">
        <v>451.26</v>
      </c>
      <c r="C4240">
        <v>453.41</v>
      </c>
      <c r="D4240">
        <v>447.82</v>
      </c>
      <c r="E4240">
        <v>447.82</v>
      </c>
      <c r="F4240" t="e">
        <f>IF(tblAEX[[#This Row],[Datum]]&lt;=INDEX(tblRecessie[Eind],MATCH(tblAEX[[#This Row],[Datum]],tblRecessie[Start])),1,NA())</f>
        <v>#N/A</v>
      </c>
      <c r="G4240" s="3">
        <f>tblAEX[[#This Row],[Close]]/INDEX(tblAEX[Close],MATCH(EDATE(tblAEX[[#This Row],[Datum]],-12),tblAEX[Datum]))-1</f>
        <v>-7.8123391728595837E-2</v>
      </c>
      <c r="H4240" t="e">
        <f ca="1">IF(tblAEX[[#This Row],[Close]]=MinClose,tblAEX[[#This Row],[Close]],NA())</f>
        <v>#N/A</v>
      </c>
      <c r="I4240" t="e">
        <f ca="1">IF(tblAEX[[#This Row],[Close]]=MaxClose,tblAEX[[#This Row],[Close]],NA())</f>
        <v>#N/A</v>
      </c>
    </row>
    <row r="4241" spans="1:9" x14ac:dyDescent="0.25">
      <c r="A4241" s="1">
        <v>42580</v>
      </c>
      <c r="B4241">
        <v>449.16</v>
      </c>
      <c r="C4241">
        <v>450.16</v>
      </c>
      <c r="D4241">
        <v>446.78</v>
      </c>
      <c r="E4241">
        <v>449.83</v>
      </c>
      <c r="F4241" t="e">
        <f>IF(tblAEX[[#This Row],[Datum]]&lt;=INDEX(tblRecessie[Eind],MATCH(tblAEX[[#This Row],[Datum]],tblRecessie[Start])),1,NA())</f>
        <v>#N/A</v>
      </c>
      <c r="G4241" s="3">
        <f>tblAEX[[#This Row],[Close]]/INDEX(tblAEX[Close],MATCH(EDATE(tblAEX[[#This Row],[Datum]],-12),tblAEX[Datum]))-1</f>
        <v>-8.0647468781295473E-2</v>
      </c>
      <c r="H4241" t="e">
        <f ca="1">IF(tblAEX[[#This Row],[Close]]=MinClose,tblAEX[[#This Row],[Close]],NA())</f>
        <v>#N/A</v>
      </c>
      <c r="I4241" t="e">
        <f ca="1">IF(tblAEX[[#This Row],[Close]]=MaxClose,tblAEX[[#This Row],[Close]],NA())</f>
        <v>#N/A</v>
      </c>
    </row>
    <row r="4242" spans="1:9" x14ac:dyDescent="0.25">
      <c r="A4242" s="1">
        <v>42583</v>
      </c>
      <c r="B4242">
        <v>451.45</v>
      </c>
      <c r="C4242">
        <v>451.67</v>
      </c>
      <c r="D4242">
        <v>444.08</v>
      </c>
      <c r="E4242">
        <v>444.97</v>
      </c>
      <c r="F4242" t="e">
        <f>IF(tblAEX[[#This Row],[Datum]]&lt;=INDEX(tblRecessie[Eind],MATCH(tblAEX[[#This Row],[Datum]],tblRecessie[Start])),1,NA())</f>
        <v>#N/A</v>
      </c>
      <c r="G4242" s="3">
        <f>tblAEX[[#This Row],[Close]]/INDEX(tblAEX[Close],MATCH(EDATE(tblAEX[[#This Row],[Datum]],-12),tblAEX[Datum]))-1</f>
        <v>-0.10148819740322679</v>
      </c>
      <c r="H4242" t="e">
        <f ca="1">IF(tblAEX[[#This Row],[Close]]=MinClose,tblAEX[[#This Row],[Close]],NA())</f>
        <v>#N/A</v>
      </c>
      <c r="I4242" t="e">
        <f ca="1">IF(tblAEX[[#This Row],[Close]]=MaxClose,tblAEX[[#This Row],[Close]],NA())</f>
        <v>#N/A</v>
      </c>
    </row>
    <row r="4243" spans="1:9" x14ac:dyDescent="0.25">
      <c r="A4243" s="1">
        <v>42584</v>
      </c>
      <c r="B4243">
        <v>443.22</v>
      </c>
      <c r="C4243">
        <v>444.15</v>
      </c>
      <c r="D4243">
        <v>437.85</v>
      </c>
      <c r="E4243">
        <v>438.61</v>
      </c>
      <c r="F4243" t="e">
        <f>IF(tblAEX[[#This Row],[Datum]]&lt;=INDEX(tblRecessie[Eind],MATCH(tblAEX[[#This Row],[Datum]],tblRecessie[Start])),1,NA())</f>
        <v>#N/A</v>
      </c>
      <c r="G4243" s="3">
        <f>tblAEX[[#This Row],[Close]]/INDEX(tblAEX[Close],MATCH(EDATE(tblAEX[[#This Row],[Datum]],-12),tblAEX[Datum]))-1</f>
        <v>-0.11433071502130321</v>
      </c>
      <c r="H4243" t="e">
        <f ca="1">IF(tblAEX[[#This Row],[Close]]=MinClose,tblAEX[[#This Row],[Close]],NA())</f>
        <v>#N/A</v>
      </c>
      <c r="I4243" t="e">
        <f ca="1">IF(tblAEX[[#This Row],[Close]]=MaxClose,tblAEX[[#This Row],[Close]],NA())</f>
        <v>#N/A</v>
      </c>
    </row>
    <row r="4244" spans="1:9" x14ac:dyDescent="0.25">
      <c r="A4244" s="1">
        <v>42585</v>
      </c>
      <c r="B4244">
        <v>440.64</v>
      </c>
      <c r="C4244">
        <v>441.67</v>
      </c>
      <c r="D4244">
        <v>437.85</v>
      </c>
      <c r="E4244">
        <v>440.36</v>
      </c>
      <c r="F4244" t="e">
        <f>IF(tblAEX[[#This Row],[Datum]]&lt;=INDEX(tblRecessie[Eind],MATCH(tblAEX[[#This Row],[Datum]],tblRecessie[Start])),1,NA())</f>
        <v>#N/A</v>
      </c>
      <c r="G4244" s="3">
        <f>tblAEX[[#This Row],[Close]]/INDEX(tblAEX[Close],MATCH(EDATE(tblAEX[[#This Row],[Datum]],-12),tblAEX[Datum]))-1</f>
        <v>-0.12003676837919386</v>
      </c>
      <c r="H4244" t="e">
        <f ca="1">IF(tblAEX[[#This Row],[Close]]=MinClose,tblAEX[[#This Row],[Close]],NA())</f>
        <v>#N/A</v>
      </c>
      <c r="I4244" t="e">
        <f ca="1">IF(tblAEX[[#This Row],[Close]]=MaxClose,tblAEX[[#This Row],[Close]],NA())</f>
        <v>#N/A</v>
      </c>
    </row>
    <row r="4245" spans="1:9" x14ac:dyDescent="0.25">
      <c r="A4245" s="1">
        <v>42586</v>
      </c>
      <c r="B4245">
        <v>441.97</v>
      </c>
      <c r="C4245">
        <v>446.03</v>
      </c>
      <c r="D4245">
        <v>441.42</v>
      </c>
      <c r="E4245">
        <v>444.47</v>
      </c>
      <c r="F4245" t="e">
        <f>IF(tblAEX[[#This Row],[Datum]]&lt;=INDEX(tblRecessie[Eind],MATCH(tblAEX[[#This Row],[Datum]],tblRecessie[Start])),1,NA())</f>
        <v>#N/A</v>
      </c>
      <c r="G4245" s="3">
        <f>tblAEX[[#This Row],[Close]]/INDEX(tblAEX[Close],MATCH(EDATE(tblAEX[[#This Row],[Datum]],-12),tblAEX[Datum]))-1</f>
        <v>-0.1110955561777528</v>
      </c>
      <c r="H4245" t="e">
        <f ca="1">IF(tblAEX[[#This Row],[Close]]=MinClose,tblAEX[[#This Row],[Close]],NA())</f>
        <v>#N/A</v>
      </c>
      <c r="I4245" t="e">
        <f ca="1">IF(tblAEX[[#This Row],[Close]]=MaxClose,tblAEX[[#This Row],[Close]],NA())</f>
        <v>#N/A</v>
      </c>
    </row>
    <row r="4246" spans="1:9" x14ac:dyDescent="0.25">
      <c r="A4246" s="1">
        <v>42587</v>
      </c>
      <c r="B4246">
        <v>444.47</v>
      </c>
      <c r="C4246">
        <v>449.49</v>
      </c>
      <c r="D4246">
        <v>444.29</v>
      </c>
      <c r="E4246">
        <v>448.12</v>
      </c>
      <c r="F4246" t="e">
        <f>IF(tblAEX[[#This Row],[Datum]]&lt;=INDEX(tblRecessie[Eind],MATCH(tblAEX[[#This Row],[Datum]],tblRecessie[Start])),1,NA())</f>
        <v>#N/A</v>
      </c>
      <c r="G4246" s="3">
        <f>tblAEX[[#This Row],[Close]]/INDEX(tblAEX[Close],MATCH(EDATE(tblAEX[[#This Row],[Datum]],-12),tblAEX[Datum]))-1</f>
        <v>-0.10995471518233102</v>
      </c>
      <c r="H4246" t="e">
        <f ca="1">IF(tblAEX[[#This Row],[Close]]=MinClose,tblAEX[[#This Row],[Close]],NA())</f>
        <v>#N/A</v>
      </c>
      <c r="I4246" t="e">
        <f ca="1">IF(tblAEX[[#This Row],[Close]]=MaxClose,tblAEX[[#This Row],[Close]],NA())</f>
        <v>#N/A</v>
      </c>
    </row>
    <row r="4247" spans="1:9" x14ac:dyDescent="0.25">
      <c r="A4247" s="1">
        <v>42590</v>
      </c>
      <c r="B4247">
        <v>448.71</v>
      </c>
      <c r="C4247">
        <v>450.3</v>
      </c>
      <c r="D4247">
        <v>447.96</v>
      </c>
      <c r="E4247">
        <v>449.07</v>
      </c>
      <c r="F4247" t="e">
        <f>IF(tblAEX[[#This Row],[Datum]]&lt;=INDEX(tblRecessie[Eind],MATCH(tblAEX[[#This Row],[Datum]],tblRecessie[Start])),1,NA())</f>
        <v>#N/A</v>
      </c>
      <c r="G4247" s="3">
        <f>tblAEX[[#This Row],[Close]]/INDEX(tblAEX[Close],MATCH(EDATE(tblAEX[[#This Row],[Datum]],-12),tblAEX[Datum]))-1</f>
        <v>-9.5729042910936202E-2</v>
      </c>
      <c r="H4247" t="e">
        <f ca="1">IF(tblAEX[[#This Row],[Close]]=MinClose,tblAEX[[#This Row],[Close]],NA())</f>
        <v>#N/A</v>
      </c>
      <c r="I4247" t="e">
        <f ca="1">IF(tblAEX[[#This Row],[Close]]=MaxClose,tblAEX[[#This Row],[Close]],NA())</f>
        <v>#N/A</v>
      </c>
    </row>
    <row r="4248" spans="1:9" x14ac:dyDescent="0.25">
      <c r="A4248" s="1">
        <v>42591</v>
      </c>
      <c r="B4248">
        <v>449.18</v>
      </c>
      <c r="C4248">
        <v>453.95</v>
      </c>
      <c r="D4248">
        <v>449.13</v>
      </c>
      <c r="E4248">
        <v>453.8</v>
      </c>
      <c r="F4248" t="e">
        <f>IF(tblAEX[[#This Row],[Datum]]&lt;=INDEX(tblRecessie[Eind],MATCH(tblAEX[[#This Row],[Datum]],tblRecessie[Start])),1,NA())</f>
        <v>#N/A</v>
      </c>
      <c r="G4248" s="3">
        <f>tblAEX[[#This Row],[Close]]/INDEX(tblAEX[Close],MATCH(EDATE(tblAEX[[#This Row],[Datum]],-12),tblAEX[Datum]))-1</f>
        <v>-8.6204466281387782E-2</v>
      </c>
      <c r="H4248" t="e">
        <f ca="1">IF(tblAEX[[#This Row],[Close]]=MinClose,tblAEX[[#This Row],[Close]],NA())</f>
        <v>#N/A</v>
      </c>
      <c r="I4248" t="e">
        <f ca="1">IF(tblAEX[[#This Row],[Close]]=MaxClose,tblAEX[[#This Row],[Close]],NA())</f>
        <v>#N/A</v>
      </c>
    </row>
    <row r="4249" spans="1:9" x14ac:dyDescent="0.25">
      <c r="A4249" s="1">
        <v>42592</v>
      </c>
      <c r="B4249">
        <v>452.09</v>
      </c>
      <c r="C4249">
        <v>453.94</v>
      </c>
      <c r="D4249">
        <v>451.47</v>
      </c>
      <c r="E4249">
        <v>452.01</v>
      </c>
      <c r="F4249" t="e">
        <f>IF(tblAEX[[#This Row],[Datum]]&lt;=INDEX(tblRecessie[Eind],MATCH(tblAEX[[#This Row],[Datum]],tblRecessie[Start])),1,NA())</f>
        <v>#N/A</v>
      </c>
      <c r="G4249" s="3">
        <f>tblAEX[[#This Row],[Close]]/INDEX(tblAEX[Close],MATCH(EDATE(tblAEX[[#This Row],[Datum]],-12),tblAEX[Datum]))-1</f>
        <v>-9.6052315814734834E-2</v>
      </c>
      <c r="H4249" t="e">
        <f ca="1">IF(tblAEX[[#This Row],[Close]]=MinClose,tblAEX[[#This Row],[Close]],NA())</f>
        <v>#N/A</v>
      </c>
      <c r="I4249" t="e">
        <f ca="1">IF(tblAEX[[#This Row],[Close]]=MaxClose,tblAEX[[#This Row],[Close]],NA())</f>
        <v>#N/A</v>
      </c>
    </row>
    <row r="4250" spans="1:9" x14ac:dyDescent="0.25">
      <c r="A4250" s="1">
        <v>42593</v>
      </c>
      <c r="B4250">
        <v>452.57</v>
      </c>
      <c r="C4250">
        <v>455.5</v>
      </c>
      <c r="D4250">
        <v>449.62</v>
      </c>
      <c r="E4250">
        <v>455.5</v>
      </c>
      <c r="F4250" t="e">
        <f>IF(tblAEX[[#This Row],[Datum]]&lt;=INDEX(tblRecessie[Eind],MATCH(tblAEX[[#This Row],[Datum]],tblRecessie[Start])),1,NA())</f>
        <v>#N/A</v>
      </c>
      <c r="G4250" s="3">
        <f>tblAEX[[#This Row],[Close]]/INDEX(tblAEX[Close],MATCH(EDATE(tblAEX[[#This Row],[Datum]],-12),tblAEX[Datum]))-1</f>
        <v>-7.8606683388623755E-2</v>
      </c>
      <c r="H4250" t="e">
        <f ca="1">IF(tblAEX[[#This Row],[Close]]=MinClose,tblAEX[[#This Row],[Close]],NA())</f>
        <v>#N/A</v>
      </c>
      <c r="I4250" t="e">
        <f ca="1">IF(tblAEX[[#This Row],[Close]]=MaxClose,tblAEX[[#This Row],[Close]],NA())</f>
        <v>#N/A</v>
      </c>
    </row>
    <row r="4251" spans="1:9" x14ac:dyDescent="0.25">
      <c r="A4251" s="1">
        <v>42594</v>
      </c>
      <c r="B4251">
        <v>455.03</v>
      </c>
      <c r="C4251">
        <v>456.29</v>
      </c>
      <c r="D4251">
        <v>453.6</v>
      </c>
      <c r="E4251">
        <v>454.09</v>
      </c>
      <c r="F4251" t="e">
        <f>IF(tblAEX[[#This Row],[Datum]]&lt;=INDEX(tblRecessie[Eind],MATCH(tblAEX[[#This Row],[Datum]],tblRecessie[Start])),1,NA())</f>
        <v>#N/A</v>
      </c>
      <c r="G4251" s="3">
        <f>tblAEX[[#This Row],[Close]]/INDEX(tblAEX[Close],MATCH(EDATE(tblAEX[[#This Row],[Datum]],-12),tblAEX[Datum]))-1</f>
        <v>-4.8866825855640839E-2</v>
      </c>
      <c r="H4251" t="e">
        <f ca="1">IF(tblAEX[[#This Row],[Close]]=MinClose,tblAEX[[#This Row],[Close]],NA())</f>
        <v>#N/A</v>
      </c>
      <c r="I4251" t="e">
        <f ca="1">IF(tblAEX[[#This Row],[Close]]=MaxClose,tblAEX[[#This Row],[Close]],NA())</f>
        <v>#N/A</v>
      </c>
    </row>
    <row r="4252" spans="1:9" x14ac:dyDescent="0.25">
      <c r="A4252" s="1">
        <v>42597</v>
      </c>
      <c r="B4252">
        <v>454.88</v>
      </c>
      <c r="C4252">
        <v>456.44</v>
      </c>
      <c r="D4252">
        <v>453.99</v>
      </c>
      <c r="E4252">
        <v>454.51</v>
      </c>
      <c r="F4252" t="e">
        <f>IF(tblAEX[[#This Row],[Datum]]&lt;=INDEX(tblRecessie[Eind],MATCH(tblAEX[[#This Row],[Datum]],tblRecessie[Start])),1,NA())</f>
        <v>#N/A</v>
      </c>
      <c r="G4252" s="3">
        <f>tblAEX[[#This Row],[Close]]/INDEX(tblAEX[Close],MATCH(EDATE(tblAEX[[#This Row],[Datum]],-12),tblAEX[Datum]))-1</f>
        <v>-4.0895566481672918E-2</v>
      </c>
      <c r="H4252" t="e">
        <f ca="1">IF(tblAEX[[#This Row],[Close]]=MinClose,tblAEX[[#This Row],[Close]],NA())</f>
        <v>#N/A</v>
      </c>
      <c r="I4252" t="e">
        <f ca="1">IF(tblAEX[[#This Row],[Close]]=MaxClose,tblAEX[[#This Row],[Close]],NA())</f>
        <v>#N/A</v>
      </c>
    </row>
    <row r="4253" spans="1:9" x14ac:dyDescent="0.25">
      <c r="A4253" s="1">
        <v>42598</v>
      </c>
      <c r="B4253">
        <v>452.49</v>
      </c>
      <c r="C4253">
        <v>454.44</v>
      </c>
      <c r="D4253">
        <v>450.91</v>
      </c>
      <c r="E4253">
        <v>451.4</v>
      </c>
      <c r="F4253" t="e">
        <f>IF(tblAEX[[#This Row],[Datum]]&lt;=INDEX(tblRecessie[Eind],MATCH(tblAEX[[#This Row],[Datum]],tblRecessie[Start])),1,NA())</f>
        <v>#N/A</v>
      </c>
      <c r="G4253" s="3">
        <f>tblAEX[[#This Row],[Close]]/INDEX(tblAEX[Close],MATCH(EDATE(tblAEX[[#This Row],[Datum]],-12),tblAEX[Datum]))-1</f>
        <v>-4.7458270906750477E-2</v>
      </c>
      <c r="H4253" t="e">
        <f ca="1">IF(tblAEX[[#This Row],[Close]]=MinClose,tblAEX[[#This Row],[Close]],NA())</f>
        <v>#N/A</v>
      </c>
      <c r="I4253" t="e">
        <f ca="1">IF(tblAEX[[#This Row],[Close]]=MaxClose,tblAEX[[#This Row],[Close]],NA())</f>
        <v>#N/A</v>
      </c>
    </row>
    <row r="4254" spans="1:9" x14ac:dyDescent="0.25">
      <c r="A4254" s="1">
        <v>42599</v>
      </c>
      <c r="B4254">
        <v>451.03</v>
      </c>
      <c r="C4254">
        <v>451.55</v>
      </c>
      <c r="D4254">
        <v>446.35</v>
      </c>
      <c r="E4254">
        <v>447.57</v>
      </c>
      <c r="F4254" t="e">
        <f>IF(tblAEX[[#This Row],[Datum]]&lt;=INDEX(tblRecessie[Eind],MATCH(tblAEX[[#This Row],[Datum]],tblRecessie[Start])),1,NA())</f>
        <v>#N/A</v>
      </c>
      <c r="G4254" s="3">
        <f>tblAEX[[#This Row],[Close]]/INDEX(tblAEX[Close],MATCH(EDATE(tblAEX[[#This Row],[Datum]],-12),tblAEX[Datum]))-1</f>
        <v>-5.6356736242884287E-2</v>
      </c>
      <c r="H4254" t="e">
        <f ca="1">IF(tblAEX[[#This Row],[Close]]=MinClose,tblAEX[[#This Row],[Close]],NA())</f>
        <v>#N/A</v>
      </c>
      <c r="I4254" t="e">
        <f ca="1">IF(tblAEX[[#This Row],[Close]]=MaxClose,tblAEX[[#This Row],[Close]],NA())</f>
        <v>#N/A</v>
      </c>
    </row>
    <row r="4255" spans="1:9" x14ac:dyDescent="0.25">
      <c r="A4255" s="1">
        <v>42600</v>
      </c>
      <c r="B4255">
        <v>451.13</v>
      </c>
      <c r="C4255">
        <v>451.74</v>
      </c>
      <c r="D4255">
        <v>450.09</v>
      </c>
      <c r="E4255">
        <v>451.69</v>
      </c>
      <c r="F4255" t="e">
        <f>IF(tblAEX[[#This Row],[Datum]]&lt;=INDEX(tblRecessie[Eind],MATCH(tblAEX[[#This Row],[Datum]],tblRecessie[Start])),1,NA())</f>
        <v>#N/A</v>
      </c>
      <c r="G4255" s="3">
        <f>tblAEX[[#This Row],[Close]]/INDEX(tblAEX[Close],MATCH(EDATE(tblAEX[[#This Row],[Datum]],-12),tblAEX[Datum]))-1</f>
        <v>-5.7034299910231456E-2</v>
      </c>
      <c r="H4255" t="e">
        <f ca="1">IF(tblAEX[[#This Row],[Close]]=MinClose,tblAEX[[#This Row],[Close]],NA())</f>
        <v>#N/A</v>
      </c>
      <c r="I4255" t="e">
        <f ca="1">IF(tblAEX[[#This Row],[Close]]=MaxClose,tblAEX[[#This Row],[Close]],NA())</f>
        <v>#N/A</v>
      </c>
    </row>
    <row r="4256" spans="1:9" x14ac:dyDescent="0.25">
      <c r="A4256" s="1">
        <v>42601</v>
      </c>
      <c r="B4256">
        <v>450.91</v>
      </c>
      <c r="C4256">
        <v>451.18</v>
      </c>
      <c r="D4256">
        <v>446.92</v>
      </c>
      <c r="E4256">
        <v>448.72</v>
      </c>
      <c r="F4256" t="e">
        <f>IF(tblAEX[[#This Row],[Datum]]&lt;=INDEX(tblRecessie[Eind],MATCH(tblAEX[[#This Row],[Datum]],tblRecessie[Start])),1,NA())</f>
        <v>#N/A</v>
      </c>
      <c r="G4256" s="3">
        <f>tblAEX[[#This Row],[Close]]/INDEX(tblAEX[Close],MATCH(EDATE(tblAEX[[#This Row],[Datum]],-12),tblAEX[Datum]))-1</f>
        <v>-4.3730287273037183E-2</v>
      </c>
      <c r="H4256" t="e">
        <f ca="1">IF(tblAEX[[#This Row],[Close]]=MinClose,tblAEX[[#This Row],[Close]],NA())</f>
        <v>#N/A</v>
      </c>
      <c r="I4256" t="e">
        <f ca="1">IF(tblAEX[[#This Row],[Close]]=MaxClose,tblAEX[[#This Row],[Close]],NA())</f>
        <v>#N/A</v>
      </c>
    </row>
    <row r="4257" spans="1:9" x14ac:dyDescent="0.25">
      <c r="A4257" s="1">
        <v>42604</v>
      </c>
      <c r="B4257">
        <v>448.04</v>
      </c>
      <c r="C4257">
        <v>451.92</v>
      </c>
      <c r="D4257">
        <v>446.12</v>
      </c>
      <c r="E4257">
        <v>447.63</v>
      </c>
      <c r="F4257" t="e">
        <f>IF(tblAEX[[#This Row],[Datum]]&lt;=INDEX(tblRecessie[Eind],MATCH(tblAEX[[#This Row],[Datum]],tblRecessie[Start])),1,NA())</f>
        <v>#N/A</v>
      </c>
      <c r="G4257" s="3">
        <f>tblAEX[[#This Row],[Close]]/INDEX(tblAEX[Close],MATCH(EDATE(tblAEX[[#This Row],[Datum]],-12),tblAEX[Datum]))-1</f>
        <v>1.0748075055885487E-2</v>
      </c>
      <c r="H4257" t="e">
        <f ca="1">IF(tblAEX[[#This Row],[Close]]=MinClose,tblAEX[[#This Row],[Close]],NA())</f>
        <v>#N/A</v>
      </c>
      <c r="I4257" t="e">
        <f ca="1">IF(tblAEX[[#This Row],[Close]]=MaxClose,tblAEX[[#This Row],[Close]],NA())</f>
        <v>#N/A</v>
      </c>
    </row>
    <row r="4258" spans="1:9" x14ac:dyDescent="0.25">
      <c r="A4258" s="1">
        <v>42605</v>
      </c>
      <c r="B4258">
        <v>449.42</v>
      </c>
      <c r="C4258">
        <v>453.34</v>
      </c>
      <c r="D4258">
        <v>449.21</v>
      </c>
      <c r="E4258">
        <v>452.18</v>
      </c>
      <c r="F4258" t="e">
        <f>IF(tblAEX[[#This Row],[Datum]]&lt;=INDEX(tblRecessie[Eind],MATCH(tblAEX[[#This Row],[Datum]],tblRecessie[Start])),1,NA())</f>
        <v>#N/A</v>
      </c>
      <c r="G4258" s="3">
        <f>tblAEX[[#This Row],[Close]]/INDEX(tblAEX[Close],MATCH(EDATE(tblAEX[[#This Row],[Datum]],-12),tblAEX[Datum]))-1</f>
        <v>2.1021970329893724E-2</v>
      </c>
      <c r="H4258" t="e">
        <f ca="1">IF(tblAEX[[#This Row],[Close]]=MinClose,tblAEX[[#This Row],[Close]],NA())</f>
        <v>#N/A</v>
      </c>
      <c r="I4258" t="e">
        <f ca="1">IF(tblAEX[[#This Row],[Close]]=MaxClose,tblAEX[[#This Row],[Close]],NA())</f>
        <v>#N/A</v>
      </c>
    </row>
    <row r="4259" spans="1:9" x14ac:dyDescent="0.25">
      <c r="A4259" s="1">
        <v>42606</v>
      </c>
      <c r="B4259">
        <v>449.67</v>
      </c>
      <c r="C4259">
        <v>454.17</v>
      </c>
      <c r="D4259">
        <v>448.46</v>
      </c>
      <c r="E4259">
        <v>452.17</v>
      </c>
      <c r="F4259" t="e">
        <f>IF(tblAEX[[#This Row],[Datum]]&lt;=INDEX(tblRecessie[Eind],MATCH(tblAEX[[#This Row],[Datum]],tblRecessie[Start])),1,NA())</f>
        <v>#N/A</v>
      </c>
      <c r="G4259" s="3">
        <f>tblAEX[[#This Row],[Close]]/INDEX(tblAEX[Close],MATCH(EDATE(tblAEX[[#This Row],[Datum]],-12),tblAEX[Datum]))-1</f>
        <v>7.7416126572626753E-2</v>
      </c>
      <c r="H4259" t="e">
        <f ca="1">IF(tblAEX[[#This Row],[Close]]=MinClose,tblAEX[[#This Row],[Close]],NA())</f>
        <v>#N/A</v>
      </c>
      <c r="I4259" t="e">
        <f ca="1">IF(tblAEX[[#This Row],[Close]]=MaxClose,tblAEX[[#This Row],[Close]],NA())</f>
        <v>#N/A</v>
      </c>
    </row>
    <row r="4260" spans="1:9" x14ac:dyDescent="0.25">
      <c r="A4260" s="1">
        <v>42607</v>
      </c>
      <c r="B4260">
        <v>450.43</v>
      </c>
      <c r="C4260">
        <v>450.91</v>
      </c>
      <c r="D4260">
        <v>447.96</v>
      </c>
      <c r="E4260">
        <v>449.94</v>
      </c>
      <c r="F4260" t="e">
        <f>IF(tblAEX[[#This Row],[Datum]]&lt;=INDEX(tblRecessie[Eind],MATCH(tblAEX[[#This Row],[Datum]],tblRecessie[Start])),1,NA())</f>
        <v>#N/A</v>
      </c>
      <c r="G4260" s="3">
        <f>tblAEX[[#This Row],[Close]]/INDEX(tblAEX[Close],MATCH(EDATE(tblAEX[[#This Row],[Datum]],-12),tblAEX[Datum]))-1</f>
        <v>3.0365485023358119E-2</v>
      </c>
      <c r="H4260" t="e">
        <f ca="1">IF(tblAEX[[#This Row],[Close]]=MinClose,tblAEX[[#This Row],[Close]],NA())</f>
        <v>#N/A</v>
      </c>
      <c r="I4260" t="e">
        <f ca="1">IF(tblAEX[[#This Row],[Close]]=MaxClose,tblAEX[[#This Row],[Close]],NA())</f>
        <v>#N/A</v>
      </c>
    </row>
    <row r="4261" spans="1:9" x14ac:dyDescent="0.25">
      <c r="A4261" s="1">
        <v>42608</v>
      </c>
      <c r="B4261">
        <v>449.45</v>
      </c>
      <c r="C4261">
        <v>453.71</v>
      </c>
      <c r="D4261">
        <v>448.43</v>
      </c>
      <c r="E4261">
        <v>453.01</v>
      </c>
      <c r="F4261" t="e">
        <f>IF(tblAEX[[#This Row],[Datum]]&lt;=INDEX(tblRecessie[Eind],MATCH(tblAEX[[#This Row],[Datum]],tblRecessie[Start])),1,NA())</f>
        <v>#N/A</v>
      </c>
      <c r="G4261" s="3">
        <f>tblAEX[[#This Row],[Close]]/INDEX(tblAEX[Close],MATCH(EDATE(tblAEX[[#This Row],[Datum]],-12),tblAEX[Datum]))-1</f>
        <v>5.6632379352972606E-2</v>
      </c>
      <c r="H4261" t="e">
        <f ca="1">IF(tblAEX[[#This Row],[Close]]=MinClose,tblAEX[[#This Row],[Close]],NA())</f>
        <v>#N/A</v>
      </c>
      <c r="I4261" t="e">
        <f ca="1">IF(tblAEX[[#This Row],[Close]]=MaxClose,tblAEX[[#This Row],[Close]],NA())</f>
        <v>#N/A</v>
      </c>
    </row>
    <row r="4262" spans="1:9" x14ac:dyDescent="0.25">
      <c r="A4262" s="1">
        <v>42611</v>
      </c>
      <c r="B4262">
        <v>451.29</v>
      </c>
      <c r="C4262">
        <v>452.72</v>
      </c>
      <c r="D4262">
        <v>448.55</v>
      </c>
      <c r="E4262">
        <v>452.15</v>
      </c>
      <c r="F4262" t="e">
        <f>IF(tblAEX[[#This Row],[Datum]]&lt;=INDEX(tblRecessie[Eind],MATCH(tblAEX[[#This Row],[Datum]],tblRecessie[Start])),1,NA())</f>
        <v>#N/A</v>
      </c>
      <c r="G4262" s="3">
        <f>tblAEX[[#This Row],[Close]]/INDEX(tblAEX[Close],MATCH(EDATE(tblAEX[[#This Row],[Datum]],-12),tblAEX[Datum]))-1</f>
        <v>1.3880168624988753E-2</v>
      </c>
      <c r="H4262" t="e">
        <f ca="1">IF(tblAEX[[#This Row],[Close]]=MinClose,tblAEX[[#This Row],[Close]],NA())</f>
        <v>#N/A</v>
      </c>
      <c r="I4262" t="e">
        <f ca="1">IF(tblAEX[[#This Row],[Close]]=MaxClose,tblAEX[[#This Row],[Close]],NA())</f>
        <v>#N/A</v>
      </c>
    </row>
    <row r="4263" spans="1:9" x14ac:dyDescent="0.25">
      <c r="A4263" s="1">
        <v>42612</v>
      </c>
      <c r="B4263">
        <v>453.73</v>
      </c>
      <c r="C4263">
        <v>457.7</v>
      </c>
      <c r="D4263">
        <v>453.37</v>
      </c>
      <c r="E4263">
        <v>455.82</v>
      </c>
      <c r="F4263" t="e">
        <f>IF(tblAEX[[#This Row],[Datum]]&lt;=INDEX(tblRecessie[Eind],MATCH(tblAEX[[#This Row],[Datum]],tblRecessie[Start])),1,NA())</f>
        <v>#N/A</v>
      </c>
      <c r="G4263" s="3">
        <f>tblAEX[[#This Row],[Close]]/INDEX(tblAEX[Close],MATCH(EDATE(tblAEX[[#This Row],[Datum]],-12),tblAEX[Datum]))-1</f>
        <v>2.210960624271241E-2</v>
      </c>
      <c r="H4263" t="e">
        <f ca="1">IF(tblAEX[[#This Row],[Close]]=MinClose,tblAEX[[#This Row],[Close]],NA())</f>
        <v>#N/A</v>
      </c>
      <c r="I4263" t="e">
        <f ca="1">IF(tblAEX[[#This Row],[Close]]=MaxClose,tblAEX[[#This Row],[Close]],NA())</f>
        <v>#N/A</v>
      </c>
    </row>
    <row r="4264" spans="1:9" x14ac:dyDescent="0.25">
      <c r="A4264" s="1">
        <v>42613</v>
      </c>
      <c r="B4264">
        <v>455.56</v>
      </c>
      <c r="C4264">
        <v>457.92</v>
      </c>
      <c r="D4264">
        <v>454.22</v>
      </c>
      <c r="E4264">
        <v>454.38</v>
      </c>
      <c r="F4264" t="e">
        <f>IF(tblAEX[[#This Row],[Datum]]&lt;=INDEX(tblRecessie[Eind],MATCH(tblAEX[[#This Row],[Datum]],tblRecessie[Start])),1,NA())</f>
        <v>#N/A</v>
      </c>
      <c r="G4264" s="3">
        <f>tblAEX[[#This Row],[Close]]/INDEX(tblAEX[Close],MATCH(EDATE(tblAEX[[#This Row],[Datum]],-12),tblAEX[Datum]))-1</f>
        <v>2.1009819562726184E-2</v>
      </c>
      <c r="H4264" t="e">
        <f ca="1">IF(tblAEX[[#This Row],[Close]]=MinClose,tblAEX[[#This Row],[Close]],NA())</f>
        <v>#N/A</v>
      </c>
      <c r="I4264" t="e">
        <f ca="1">IF(tblAEX[[#This Row],[Close]]=MaxClose,tblAEX[[#This Row],[Close]],NA())</f>
        <v>#N/A</v>
      </c>
    </row>
    <row r="4265" spans="1:9" x14ac:dyDescent="0.25">
      <c r="A4265" s="1">
        <v>42614</v>
      </c>
      <c r="B4265">
        <v>455.72</v>
      </c>
      <c r="C4265">
        <v>458.68</v>
      </c>
      <c r="D4265">
        <v>452.5</v>
      </c>
      <c r="E4265">
        <v>453.87</v>
      </c>
      <c r="F4265" t="e">
        <f>IF(tblAEX[[#This Row],[Datum]]&lt;=INDEX(tblRecessie[Eind],MATCH(tblAEX[[#This Row],[Datum]],tblRecessie[Start])),1,NA())</f>
        <v>#N/A</v>
      </c>
      <c r="G4265" s="3">
        <f>tblAEX[[#This Row],[Close]]/INDEX(tblAEX[Close],MATCH(EDATE(tblAEX[[#This Row],[Datum]],-12),tblAEX[Datum]))-1</f>
        <v>4.6917168362051065E-2</v>
      </c>
      <c r="H4265" t="e">
        <f ca="1">IF(tblAEX[[#This Row],[Close]]=MinClose,tblAEX[[#This Row],[Close]],NA())</f>
        <v>#N/A</v>
      </c>
      <c r="I4265" t="e">
        <f ca="1">IF(tblAEX[[#This Row],[Close]]=MaxClose,tblAEX[[#This Row],[Close]],NA())</f>
        <v>#N/A</v>
      </c>
    </row>
    <row r="4266" spans="1:9" x14ac:dyDescent="0.25">
      <c r="A4266" s="1">
        <v>42615</v>
      </c>
      <c r="B4266">
        <v>455.31</v>
      </c>
      <c r="C4266">
        <v>464.47</v>
      </c>
      <c r="D4266">
        <v>454.25</v>
      </c>
      <c r="E4266">
        <v>463.6</v>
      </c>
      <c r="F4266" t="e">
        <f>IF(tblAEX[[#This Row],[Datum]]&lt;=INDEX(tblRecessie[Eind],MATCH(tblAEX[[#This Row],[Datum]],tblRecessie[Start])),1,NA())</f>
        <v>#N/A</v>
      </c>
      <c r="G4266" s="3">
        <f>tblAEX[[#This Row],[Close]]/INDEX(tblAEX[Close],MATCH(EDATE(tblAEX[[#This Row],[Datum]],-12),tblAEX[Datum]))-1</f>
        <v>6.9286834578835776E-2</v>
      </c>
      <c r="H4266" t="e">
        <f ca="1">IF(tblAEX[[#This Row],[Close]]=MinClose,tblAEX[[#This Row],[Close]],NA())</f>
        <v>#N/A</v>
      </c>
      <c r="I4266" t="e">
        <f ca="1">IF(tblAEX[[#This Row],[Close]]=MaxClose,tblAEX[[#This Row],[Close]],NA())</f>
        <v>#N/A</v>
      </c>
    </row>
    <row r="4267" spans="1:9" x14ac:dyDescent="0.25">
      <c r="A4267" s="1">
        <v>42618</v>
      </c>
      <c r="B4267">
        <v>465.21</v>
      </c>
      <c r="C4267">
        <v>466.17</v>
      </c>
      <c r="D4267">
        <v>463.44</v>
      </c>
      <c r="E4267">
        <v>464.13</v>
      </c>
      <c r="F4267" t="e">
        <f>IF(tblAEX[[#This Row],[Datum]]&lt;=INDEX(tblRecessie[Eind],MATCH(tblAEX[[#This Row],[Datum]],tblRecessie[Start])),1,NA())</f>
        <v>#N/A</v>
      </c>
      <c r="G4267" s="3">
        <f>tblAEX[[#This Row],[Close]]/INDEX(tblAEX[Close],MATCH(EDATE(tblAEX[[#This Row],[Datum]],-12),tblAEX[Datum]))-1</f>
        <v>7.2042315332378593E-2</v>
      </c>
      <c r="H4267" t="e">
        <f ca="1">IF(tblAEX[[#This Row],[Close]]=MinClose,tblAEX[[#This Row],[Close]],NA())</f>
        <v>#N/A</v>
      </c>
      <c r="I4267" t="e">
        <f ca="1">IF(tblAEX[[#This Row],[Close]]=MaxClose,tblAEX[[#This Row],[Close]],NA())</f>
        <v>#N/A</v>
      </c>
    </row>
    <row r="4268" spans="1:9" x14ac:dyDescent="0.25">
      <c r="A4268" s="1">
        <v>42619</v>
      </c>
      <c r="B4268">
        <v>465.05</v>
      </c>
      <c r="C4268">
        <v>465.11</v>
      </c>
      <c r="D4268">
        <v>460.5</v>
      </c>
      <c r="E4268">
        <v>461.11</v>
      </c>
      <c r="F4268" t="e">
        <f>IF(tblAEX[[#This Row],[Datum]]&lt;=INDEX(tblRecessie[Eind],MATCH(tblAEX[[#This Row],[Datum]],tblRecessie[Start])),1,NA())</f>
        <v>#N/A</v>
      </c>
      <c r="G4268" s="3">
        <f>tblAEX[[#This Row],[Close]]/INDEX(tblAEX[Close],MATCH(EDATE(tblAEX[[#This Row],[Datum]],-12),tblAEX[Datum]))-1</f>
        <v>6.5066752898785163E-2</v>
      </c>
      <c r="H4268" t="e">
        <f ca="1">IF(tblAEX[[#This Row],[Close]]=MinClose,tblAEX[[#This Row],[Close]],NA())</f>
        <v>#N/A</v>
      </c>
      <c r="I4268" t="e">
        <f ca="1">IF(tblAEX[[#This Row],[Close]]=MaxClose,tblAEX[[#This Row],[Close]],NA())</f>
        <v>#N/A</v>
      </c>
    </row>
    <row r="4269" spans="1:9" x14ac:dyDescent="0.25">
      <c r="A4269" s="1">
        <v>42620</v>
      </c>
      <c r="B4269">
        <v>462.03</v>
      </c>
      <c r="C4269">
        <v>463.76</v>
      </c>
      <c r="D4269">
        <v>461.41</v>
      </c>
      <c r="E4269">
        <v>463.27</v>
      </c>
      <c r="F4269" t="e">
        <f>IF(tblAEX[[#This Row],[Datum]]&lt;=INDEX(tblRecessie[Eind],MATCH(tblAEX[[#This Row],[Datum]],tblRecessie[Start])),1,NA())</f>
        <v>#N/A</v>
      </c>
      <c r="G4269" s="3">
        <f>tblAEX[[#This Row],[Close]]/INDEX(tblAEX[Close],MATCH(EDATE(tblAEX[[#This Row],[Datum]],-12),tblAEX[Datum]))-1</f>
        <v>6.3765786452353534E-2</v>
      </c>
      <c r="H4269" t="e">
        <f ca="1">IF(tblAEX[[#This Row],[Close]]=MinClose,tblAEX[[#This Row],[Close]],NA())</f>
        <v>#N/A</v>
      </c>
      <c r="I4269" t="e">
        <f ca="1">IF(tblAEX[[#This Row],[Close]]=MaxClose,tblAEX[[#This Row],[Close]],NA())</f>
        <v>#N/A</v>
      </c>
    </row>
    <row r="4270" spans="1:9" x14ac:dyDescent="0.25">
      <c r="A4270" s="1">
        <v>42621</v>
      </c>
      <c r="B4270">
        <v>461.99</v>
      </c>
      <c r="C4270">
        <v>462.37</v>
      </c>
      <c r="D4270">
        <v>455.05</v>
      </c>
      <c r="E4270">
        <v>459.5</v>
      </c>
      <c r="F4270" t="e">
        <f>IF(tblAEX[[#This Row],[Datum]]&lt;=INDEX(tblRecessie[Eind],MATCH(tblAEX[[#This Row],[Datum]],tblRecessie[Start])),1,NA())</f>
        <v>#N/A</v>
      </c>
      <c r="G4270" s="3">
        <f>tblAEX[[#This Row],[Close]]/INDEX(tblAEX[Close],MATCH(EDATE(tblAEX[[#This Row],[Datum]],-12),tblAEX[Datum]))-1</f>
        <v>4.5553836352052457E-2</v>
      </c>
      <c r="H4270" t="e">
        <f ca="1">IF(tblAEX[[#This Row],[Close]]=MinClose,tblAEX[[#This Row],[Close]],NA())</f>
        <v>#N/A</v>
      </c>
      <c r="I4270" t="e">
        <f ca="1">IF(tblAEX[[#This Row],[Close]]=MaxClose,tblAEX[[#This Row],[Close]],NA())</f>
        <v>#N/A</v>
      </c>
    </row>
    <row r="4271" spans="1:9" x14ac:dyDescent="0.25">
      <c r="A4271" s="1">
        <v>42622</v>
      </c>
      <c r="B4271">
        <v>457.78</v>
      </c>
      <c r="C4271">
        <v>458.81</v>
      </c>
      <c r="D4271">
        <v>451.54</v>
      </c>
      <c r="E4271">
        <v>452.88</v>
      </c>
      <c r="F4271" t="e">
        <f>IF(tblAEX[[#This Row],[Datum]]&lt;=INDEX(tblRecessie[Eind],MATCH(tblAEX[[#This Row],[Datum]],tblRecessie[Start])),1,NA())</f>
        <v>#N/A</v>
      </c>
      <c r="G4271" s="3">
        <f>tblAEX[[#This Row],[Close]]/INDEX(tblAEX[Close],MATCH(EDATE(tblAEX[[#This Row],[Datum]],-12),tblAEX[Datum]))-1</f>
        <v>1.940305226669059E-2</v>
      </c>
      <c r="H4271" t="e">
        <f ca="1">IF(tblAEX[[#This Row],[Close]]=MinClose,tblAEX[[#This Row],[Close]],NA())</f>
        <v>#N/A</v>
      </c>
      <c r="I4271" t="e">
        <f ca="1">IF(tblAEX[[#This Row],[Close]]=MaxClose,tblAEX[[#This Row],[Close]],NA())</f>
        <v>#N/A</v>
      </c>
    </row>
    <row r="4272" spans="1:9" x14ac:dyDescent="0.25">
      <c r="A4272" s="1">
        <v>42625</v>
      </c>
      <c r="B4272">
        <v>445.83</v>
      </c>
      <c r="C4272">
        <v>447.6</v>
      </c>
      <c r="D4272">
        <v>442.84</v>
      </c>
      <c r="E4272">
        <v>447.6</v>
      </c>
      <c r="F4272" t="e">
        <f>IF(tblAEX[[#This Row],[Datum]]&lt;=INDEX(tblRecessie[Eind],MATCH(tblAEX[[#This Row],[Datum]],tblRecessie[Start])),1,NA())</f>
        <v>#N/A</v>
      </c>
      <c r="G4272" s="3">
        <f>tblAEX[[#This Row],[Close]]/INDEX(tblAEX[Close],MATCH(EDATE(tblAEX[[#This Row],[Datum]],-12),tblAEX[Datum]))-1</f>
        <v>4.0373753573669902E-2</v>
      </c>
      <c r="H4272" t="e">
        <f ca="1">IF(tblAEX[[#This Row],[Close]]=MinClose,tblAEX[[#This Row],[Close]],NA())</f>
        <v>#N/A</v>
      </c>
      <c r="I4272" t="e">
        <f ca="1">IF(tblAEX[[#This Row],[Close]]=MaxClose,tblAEX[[#This Row],[Close]],NA())</f>
        <v>#N/A</v>
      </c>
    </row>
    <row r="4273" spans="1:9" x14ac:dyDescent="0.25">
      <c r="A4273" s="1">
        <v>42626</v>
      </c>
      <c r="B4273">
        <v>449.79</v>
      </c>
      <c r="C4273">
        <v>450.14</v>
      </c>
      <c r="D4273">
        <v>442.35</v>
      </c>
      <c r="E4273">
        <v>442.61</v>
      </c>
      <c r="F4273" t="e">
        <f>IF(tblAEX[[#This Row],[Datum]]&lt;=INDEX(tblRecessie[Eind],MATCH(tblAEX[[#This Row],[Datum]],tblRecessie[Start])),1,NA())</f>
        <v>#N/A</v>
      </c>
      <c r="G4273" s="3">
        <f>tblAEX[[#This Row],[Close]]/INDEX(tblAEX[Close],MATCH(EDATE(tblAEX[[#This Row],[Datum]],-12),tblAEX[Datum]))-1</f>
        <v>2.8775306231550557E-2</v>
      </c>
      <c r="H4273" t="e">
        <f ca="1">IF(tblAEX[[#This Row],[Close]]=MinClose,tblAEX[[#This Row],[Close]],NA())</f>
        <v>#N/A</v>
      </c>
      <c r="I4273" t="e">
        <f ca="1">IF(tblAEX[[#This Row],[Close]]=MaxClose,tblAEX[[#This Row],[Close]],NA())</f>
        <v>#N/A</v>
      </c>
    </row>
    <row r="4274" spans="1:9" x14ac:dyDescent="0.25">
      <c r="A4274" s="1">
        <v>42627</v>
      </c>
      <c r="B4274">
        <v>444.57</v>
      </c>
      <c r="C4274">
        <v>444.88</v>
      </c>
      <c r="D4274">
        <v>440.6</v>
      </c>
      <c r="E4274">
        <v>441.03</v>
      </c>
      <c r="F4274" t="e">
        <f>IF(tblAEX[[#This Row],[Datum]]&lt;=INDEX(tblRecessie[Eind],MATCH(tblAEX[[#This Row],[Datum]],tblRecessie[Start])),1,NA())</f>
        <v>#N/A</v>
      </c>
      <c r="G4274" s="3">
        <f>tblAEX[[#This Row],[Close]]/INDEX(tblAEX[Close],MATCH(EDATE(tblAEX[[#This Row],[Datum]],-12),tblAEX[Datum]))-1</f>
        <v>3.0732915770776748E-2</v>
      </c>
      <c r="H4274" t="e">
        <f ca="1">IF(tblAEX[[#This Row],[Close]]=MinClose,tblAEX[[#This Row],[Close]],NA())</f>
        <v>#N/A</v>
      </c>
      <c r="I4274" t="e">
        <f ca="1">IF(tblAEX[[#This Row],[Close]]=MaxClose,tblAEX[[#This Row],[Close]],NA())</f>
        <v>#N/A</v>
      </c>
    </row>
    <row r="4275" spans="1:9" x14ac:dyDescent="0.25">
      <c r="A4275" s="1">
        <v>42628</v>
      </c>
      <c r="B4275">
        <v>440.56</v>
      </c>
      <c r="C4275">
        <v>443.42</v>
      </c>
      <c r="D4275">
        <v>439.93</v>
      </c>
      <c r="E4275">
        <v>443.2</v>
      </c>
      <c r="F4275" t="e">
        <f>IF(tblAEX[[#This Row],[Datum]]&lt;=INDEX(tblRecessie[Eind],MATCH(tblAEX[[#This Row],[Datum]],tblRecessie[Start])),1,NA())</f>
        <v>#N/A</v>
      </c>
      <c r="G4275" s="3">
        <f>tblAEX[[#This Row],[Close]]/INDEX(tblAEX[Close],MATCH(EDATE(tblAEX[[#This Row],[Datum]],-12),tblAEX[Datum]))-1</f>
        <v>2.5569825292143911E-2</v>
      </c>
      <c r="H4275" t="e">
        <f ca="1">IF(tblAEX[[#This Row],[Close]]=MinClose,tblAEX[[#This Row],[Close]],NA())</f>
        <v>#N/A</v>
      </c>
      <c r="I4275" t="e">
        <f ca="1">IF(tblAEX[[#This Row],[Close]]=MaxClose,tblAEX[[#This Row],[Close]],NA())</f>
        <v>#N/A</v>
      </c>
    </row>
    <row r="4276" spans="1:9" x14ac:dyDescent="0.25">
      <c r="A4276" s="1">
        <v>42629</v>
      </c>
      <c r="B4276">
        <v>442.34</v>
      </c>
      <c r="C4276">
        <v>443.72</v>
      </c>
      <c r="D4276">
        <v>437.62</v>
      </c>
      <c r="E4276">
        <v>439.07</v>
      </c>
      <c r="F4276" t="e">
        <f>IF(tblAEX[[#This Row],[Datum]]&lt;=INDEX(tblRecessie[Eind],MATCH(tblAEX[[#This Row],[Datum]],tblRecessie[Start])),1,NA())</f>
        <v>#N/A</v>
      </c>
      <c r="G4276" s="3">
        <f>tblAEX[[#This Row],[Close]]/INDEX(tblAEX[Close],MATCH(EDATE(tblAEX[[#This Row],[Datum]],-12),tblAEX[Datum]))-1</f>
        <v>1.2998859749144831E-3</v>
      </c>
      <c r="H4276" t="e">
        <f ca="1">IF(tblAEX[[#This Row],[Close]]=MinClose,tblAEX[[#This Row],[Close]],NA())</f>
        <v>#N/A</v>
      </c>
      <c r="I4276" t="e">
        <f ca="1">IF(tblAEX[[#This Row],[Close]]=MaxClose,tblAEX[[#This Row],[Close]],NA())</f>
        <v>#N/A</v>
      </c>
    </row>
    <row r="4277" spans="1:9" x14ac:dyDescent="0.25">
      <c r="A4277" s="1">
        <v>42632</v>
      </c>
      <c r="B4277">
        <v>442.64</v>
      </c>
      <c r="C4277">
        <v>445.49</v>
      </c>
      <c r="D4277">
        <v>442.31</v>
      </c>
      <c r="E4277">
        <v>444.7</v>
      </c>
      <c r="F4277" t="e">
        <f>IF(tblAEX[[#This Row],[Datum]]&lt;=INDEX(tblRecessie[Eind],MATCH(tblAEX[[#This Row],[Datum]],tblRecessie[Start])),1,NA())</f>
        <v>#N/A</v>
      </c>
      <c r="G4277" s="3">
        <f>tblAEX[[#This Row],[Close]]/INDEX(tblAEX[Close],MATCH(EDATE(tblAEX[[#This Row],[Datum]],-12),tblAEX[Datum]))-1</f>
        <v>4.0672095853224732E-2</v>
      </c>
      <c r="H4277" t="e">
        <f ca="1">IF(tblAEX[[#This Row],[Close]]=MinClose,tblAEX[[#This Row],[Close]],NA())</f>
        <v>#N/A</v>
      </c>
      <c r="I4277" t="e">
        <f ca="1">IF(tblAEX[[#This Row],[Close]]=MaxClose,tblAEX[[#This Row],[Close]],NA())</f>
        <v>#N/A</v>
      </c>
    </row>
    <row r="4278" spans="1:9" x14ac:dyDescent="0.25">
      <c r="A4278" s="1">
        <v>42633</v>
      </c>
      <c r="B4278">
        <v>443.78</v>
      </c>
      <c r="C4278">
        <v>446.52</v>
      </c>
      <c r="D4278">
        <v>443.22</v>
      </c>
      <c r="E4278">
        <v>444.45</v>
      </c>
      <c r="F4278" t="e">
        <f>IF(tblAEX[[#This Row],[Datum]]&lt;=INDEX(tblRecessie[Eind],MATCH(tblAEX[[#This Row],[Datum]],tblRecessie[Start])),1,NA())</f>
        <v>#N/A</v>
      </c>
      <c r="G4278" s="3">
        <f>tblAEX[[#This Row],[Close]]/INDEX(tblAEX[Close],MATCH(EDATE(tblAEX[[#This Row],[Datum]],-12),tblAEX[Datum]))-1</f>
        <v>4.0087054198258976E-2</v>
      </c>
      <c r="H4278" t="e">
        <f ca="1">IF(tblAEX[[#This Row],[Close]]=MinClose,tblAEX[[#This Row],[Close]],NA())</f>
        <v>#N/A</v>
      </c>
      <c r="I4278" t="e">
        <f ca="1">IF(tblAEX[[#This Row],[Close]]=MaxClose,tblAEX[[#This Row],[Close]],NA())</f>
        <v>#N/A</v>
      </c>
    </row>
    <row r="4279" spans="1:9" x14ac:dyDescent="0.25">
      <c r="A4279" s="1">
        <v>42634</v>
      </c>
      <c r="B4279">
        <v>448.65</v>
      </c>
      <c r="C4279">
        <v>450.15</v>
      </c>
      <c r="D4279">
        <v>446.88</v>
      </c>
      <c r="E4279">
        <v>447.53</v>
      </c>
      <c r="F4279" t="e">
        <f>IF(tblAEX[[#This Row],[Datum]]&lt;=INDEX(tblRecessie[Eind],MATCH(tblAEX[[#This Row],[Datum]],tblRecessie[Start])),1,NA())</f>
        <v>#N/A</v>
      </c>
      <c r="G4279" s="3">
        <f>tblAEX[[#This Row],[Close]]/INDEX(tblAEX[Close],MATCH(EDATE(tblAEX[[#This Row],[Datum]],-12),tblAEX[Datum]))-1</f>
        <v>3.4034195933456468E-2</v>
      </c>
      <c r="H4279" t="e">
        <f ca="1">IF(tblAEX[[#This Row],[Close]]=MinClose,tblAEX[[#This Row],[Close]],NA())</f>
        <v>#N/A</v>
      </c>
      <c r="I4279" t="e">
        <f ca="1">IF(tblAEX[[#This Row],[Close]]=MaxClose,tblAEX[[#This Row],[Close]],NA())</f>
        <v>#N/A</v>
      </c>
    </row>
    <row r="4280" spans="1:9" x14ac:dyDescent="0.25">
      <c r="A4280" s="1">
        <v>42635</v>
      </c>
      <c r="B4280">
        <v>450.79</v>
      </c>
      <c r="C4280">
        <v>457.88</v>
      </c>
      <c r="D4280">
        <v>450.48</v>
      </c>
      <c r="E4280">
        <v>455.51</v>
      </c>
      <c r="F4280" t="e">
        <f>IF(tblAEX[[#This Row],[Datum]]&lt;=INDEX(tblRecessie[Eind],MATCH(tblAEX[[#This Row],[Datum]],tblRecessie[Start])),1,NA())</f>
        <v>#N/A</v>
      </c>
      <c r="G4280" s="3">
        <f>tblAEX[[#This Row],[Close]]/INDEX(tblAEX[Close],MATCH(EDATE(tblAEX[[#This Row],[Datum]],-12),tblAEX[Datum]))-1</f>
        <v>8.459926663174433E-2</v>
      </c>
      <c r="H4280" t="e">
        <f ca="1">IF(tblAEX[[#This Row],[Close]]=MinClose,tblAEX[[#This Row],[Close]],NA())</f>
        <v>#N/A</v>
      </c>
      <c r="I4280" t="e">
        <f ca="1">IF(tblAEX[[#This Row],[Close]]=MaxClose,tblAEX[[#This Row],[Close]],NA())</f>
        <v>#N/A</v>
      </c>
    </row>
    <row r="4281" spans="1:9" x14ac:dyDescent="0.25">
      <c r="A4281" s="1">
        <v>42636</v>
      </c>
      <c r="B4281">
        <v>454.29</v>
      </c>
      <c r="C4281">
        <v>455.61</v>
      </c>
      <c r="D4281">
        <v>453.53</v>
      </c>
      <c r="E4281">
        <v>454.48</v>
      </c>
      <c r="F4281" t="e">
        <f>IF(tblAEX[[#This Row],[Datum]]&lt;=INDEX(tblRecessie[Eind],MATCH(tblAEX[[#This Row],[Datum]],tblRecessie[Start])),1,NA())</f>
        <v>#N/A</v>
      </c>
      <c r="G4281" s="3">
        <f>tblAEX[[#This Row],[Close]]/INDEX(tblAEX[Close],MATCH(EDATE(tblAEX[[#This Row],[Datum]],-12),tblAEX[Datum]))-1</f>
        <v>8.4367245657568368E-2</v>
      </c>
      <c r="H4281" t="e">
        <f ca="1">IF(tblAEX[[#This Row],[Close]]=MinClose,tblAEX[[#This Row],[Close]],NA())</f>
        <v>#N/A</v>
      </c>
      <c r="I4281" t="e">
        <f ca="1">IF(tblAEX[[#This Row],[Close]]=MaxClose,tblAEX[[#This Row],[Close]],NA())</f>
        <v>#N/A</v>
      </c>
    </row>
    <row r="4282" spans="1:9" x14ac:dyDescent="0.25">
      <c r="A4282" s="1">
        <v>42639</v>
      </c>
      <c r="B4282">
        <v>451.51</v>
      </c>
      <c r="C4282">
        <v>451.62</v>
      </c>
      <c r="D4282">
        <v>446.86</v>
      </c>
      <c r="E4282">
        <v>447.87</v>
      </c>
      <c r="F4282" t="e">
        <f>IF(tblAEX[[#This Row],[Datum]]&lt;=INDEX(tblRecessie[Eind],MATCH(tblAEX[[#This Row],[Datum]],tblRecessie[Start])),1,NA())</f>
        <v>#N/A</v>
      </c>
      <c r="G4282" s="3">
        <f>tblAEX[[#This Row],[Close]]/INDEX(tblAEX[Close],MATCH(EDATE(tblAEX[[#This Row],[Datum]],-12),tblAEX[Datum]))-1</f>
        <v>5.9295175023651892E-2</v>
      </c>
      <c r="H4282" t="e">
        <f ca="1">IF(tblAEX[[#This Row],[Close]]=MinClose,tblAEX[[#This Row],[Close]],NA())</f>
        <v>#N/A</v>
      </c>
      <c r="I4282" t="e">
        <f ca="1">IF(tblAEX[[#This Row],[Close]]=MaxClose,tblAEX[[#This Row],[Close]],NA())</f>
        <v>#N/A</v>
      </c>
    </row>
    <row r="4283" spans="1:9" x14ac:dyDescent="0.25">
      <c r="A4283" s="1">
        <v>42640</v>
      </c>
      <c r="B4283">
        <v>450.84</v>
      </c>
      <c r="C4283">
        <v>451.1</v>
      </c>
      <c r="D4283">
        <v>444.14</v>
      </c>
      <c r="E4283">
        <v>447.83</v>
      </c>
      <c r="F4283" t="e">
        <f>IF(tblAEX[[#This Row],[Datum]]&lt;=INDEX(tblRecessie[Eind],MATCH(tblAEX[[#This Row],[Datum]],tblRecessie[Start])),1,NA())</f>
        <v>#N/A</v>
      </c>
      <c r="G4283" s="3">
        <f>tblAEX[[#This Row],[Close]]/INDEX(tblAEX[Close],MATCH(EDATE(tblAEX[[#This Row],[Datum]],-12),tblAEX[Datum]))-1</f>
        <v>5.920056764427617E-2</v>
      </c>
      <c r="H4283" t="e">
        <f ca="1">IF(tblAEX[[#This Row],[Close]]=MinClose,tblAEX[[#This Row],[Close]],NA())</f>
        <v>#N/A</v>
      </c>
      <c r="I4283" t="e">
        <f ca="1">IF(tblAEX[[#This Row],[Close]]=MaxClose,tblAEX[[#This Row],[Close]],NA())</f>
        <v>#N/A</v>
      </c>
    </row>
    <row r="4284" spans="1:9" x14ac:dyDescent="0.25">
      <c r="A4284" s="1">
        <v>42641</v>
      </c>
      <c r="B4284">
        <v>448.82</v>
      </c>
      <c r="C4284">
        <v>453.32</v>
      </c>
      <c r="D4284">
        <v>448.82</v>
      </c>
      <c r="E4284">
        <v>450.27</v>
      </c>
      <c r="F4284" t="e">
        <f>IF(tblAEX[[#This Row],[Datum]]&lt;=INDEX(tblRecessie[Eind],MATCH(tblAEX[[#This Row],[Datum]],tblRecessie[Start])),1,NA())</f>
        <v>#N/A</v>
      </c>
      <c r="G4284" s="3">
        <f>tblAEX[[#This Row],[Close]]/INDEX(tblAEX[Close],MATCH(EDATE(tblAEX[[#This Row],[Datum]],-12),tblAEX[Datum]))-1</f>
        <v>9.204016298020945E-2</v>
      </c>
      <c r="H4284" t="e">
        <f ca="1">IF(tblAEX[[#This Row],[Close]]=MinClose,tblAEX[[#This Row],[Close]],NA())</f>
        <v>#N/A</v>
      </c>
      <c r="I4284" t="e">
        <f ca="1">IF(tblAEX[[#This Row],[Close]]=MaxClose,tblAEX[[#This Row],[Close]],NA())</f>
        <v>#N/A</v>
      </c>
    </row>
    <row r="4285" spans="1:9" x14ac:dyDescent="0.25">
      <c r="A4285" s="1">
        <v>42642</v>
      </c>
      <c r="B4285">
        <v>456.04</v>
      </c>
      <c r="C4285">
        <v>456.75</v>
      </c>
      <c r="D4285">
        <v>450.69</v>
      </c>
      <c r="E4285">
        <v>451.55</v>
      </c>
      <c r="F4285" t="e">
        <f>IF(tblAEX[[#This Row],[Datum]]&lt;=INDEX(tblRecessie[Eind],MATCH(tblAEX[[#This Row],[Datum]],tblRecessie[Start])),1,NA())</f>
        <v>#N/A</v>
      </c>
      <c r="G4285" s="3">
        <f>tblAEX[[#This Row],[Close]]/INDEX(tblAEX[Close],MATCH(EDATE(tblAEX[[#This Row],[Datum]],-12),tblAEX[Datum]))-1</f>
        <v>9.5702603673776476E-2</v>
      </c>
      <c r="H4285" t="e">
        <f ca="1">IF(tblAEX[[#This Row],[Close]]=MinClose,tblAEX[[#This Row],[Close]],NA())</f>
        <v>#N/A</v>
      </c>
      <c r="I4285" t="e">
        <f ca="1">IF(tblAEX[[#This Row],[Close]]=MaxClose,tblAEX[[#This Row],[Close]],NA())</f>
        <v>#N/A</v>
      </c>
    </row>
    <row r="4286" spans="1:9" x14ac:dyDescent="0.25">
      <c r="A4286" s="1">
        <v>42643</v>
      </c>
      <c r="B4286">
        <v>446.38</v>
      </c>
      <c r="C4286">
        <v>453.65</v>
      </c>
      <c r="D4286">
        <v>442.71</v>
      </c>
      <c r="E4286">
        <v>452.33</v>
      </c>
      <c r="F4286" t="e">
        <f>IF(tblAEX[[#This Row],[Datum]]&lt;=INDEX(tblRecessie[Eind],MATCH(tblAEX[[#This Row],[Datum]],tblRecessie[Start])),1,NA())</f>
        <v>#N/A</v>
      </c>
      <c r="G4286" s="3">
        <f>tblAEX[[#This Row],[Close]]/INDEX(tblAEX[Close],MATCH(EDATE(tblAEX[[#This Row],[Datum]],-12),tblAEX[Datum]))-1</f>
        <v>7.4060882366908887E-2</v>
      </c>
      <c r="H4286" t="e">
        <f ca="1">IF(tblAEX[[#This Row],[Close]]=MinClose,tblAEX[[#This Row],[Close]],NA())</f>
        <v>#N/A</v>
      </c>
      <c r="I4286" t="e">
        <f ca="1">IF(tblAEX[[#This Row],[Close]]=MaxClose,tblAEX[[#This Row],[Close]],NA())</f>
        <v>#N/A</v>
      </c>
    </row>
    <row r="4287" spans="1:9" x14ac:dyDescent="0.25">
      <c r="A4287" s="1">
        <v>42646</v>
      </c>
      <c r="B4287">
        <v>452.55</v>
      </c>
      <c r="C4287">
        <v>454.71</v>
      </c>
      <c r="D4287">
        <v>451.42</v>
      </c>
      <c r="E4287">
        <v>452.99</v>
      </c>
      <c r="F4287" t="e">
        <f>IF(tblAEX[[#This Row],[Datum]]&lt;=INDEX(tblRecessie[Eind],MATCH(tblAEX[[#This Row],[Datum]],tblRecessie[Start])),1,NA())</f>
        <v>#N/A</v>
      </c>
      <c r="G4287" s="3">
        <f>tblAEX[[#This Row],[Close]]/INDEX(tblAEX[Close],MATCH(EDATE(tblAEX[[#This Row],[Datum]],-12),tblAEX[Datum]))-1</f>
        <v>7.1962705286573003E-2</v>
      </c>
      <c r="H4287" t="e">
        <f ca="1">IF(tblAEX[[#This Row],[Close]]=MinClose,tblAEX[[#This Row],[Close]],NA())</f>
        <v>#N/A</v>
      </c>
      <c r="I4287" t="e">
        <f ca="1">IF(tblAEX[[#This Row],[Close]]=MaxClose,tblAEX[[#This Row],[Close]],NA())</f>
        <v>#N/A</v>
      </c>
    </row>
    <row r="4288" spans="1:9" x14ac:dyDescent="0.25">
      <c r="A4288" s="1">
        <v>42647</v>
      </c>
      <c r="B4288">
        <v>453.49</v>
      </c>
      <c r="C4288">
        <v>460.08</v>
      </c>
      <c r="D4288">
        <v>453.17</v>
      </c>
      <c r="E4288">
        <v>458.32</v>
      </c>
      <c r="F4288" t="e">
        <f>IF(tblAEX[[#This Row],[Datum]]&lt;=INDEX(tblRecessie[Eind],MATCH(tblAEX[[#This Row],[Datum]],tblRecessie[Start])),1,NA())</f>
        <v>#N/A</v>
      </c>
      <c r="G4288" s="3">
        <f>tblAEX[[#This Row],[Close]]/INDEX(tblAEX[Close],MATCH(EDATE(tblAEX[[#This Row],[Datum]],-12),tblAEX[Datum]))-1</f>
        <v>8.4575701642292556E-2</v>
      </c>
      <c r="H4288" t="e">
        <f ca="1">IF(tblAEX[[#This Row],[Close]]=MinClose,tblAEX[[#This Row],[Close]],NA())</f>
        <v>#N/A</v>
      </c>
      <c r="I4288" t="e">
        <f ca="1">IF(tblAEX[[#This Row],[Close]]=MaxClose,tblAEX[[#This Row],[Close]],NA())</f>
        <v>#N/A</v>
      </c>
    </row>
    <row r="4289" spans="1:9" x14ac:dyDescent="0.25">
      <c r="A4289" s="1">
        <v>42648</v>
      </c>
      <c r="B4289">
        <v>454.6</v>
      </c>
      <c r="C4289">
        <v>456.66</v>
      </c>
      <c r="D4289">
        <v>452.1</v>
      </c>
      <c r="E4289">
        <v>456.06</v>
      </c>
      <c r="F4289" t="e">
        <f>IF(tblAEX[[#This Row],[Datum]]&lt;=INDEX(tblRecessie[Eind],MATCH(tblAEX[[#This Row],[Datum]],tblRecessie[Start])),1,NA())</f>
        <v>#N/A</v>
      </c>
      <c r="G4289" s="3">
        <f>tblAEX[[#This Row],[Close]]/INDEX(tblAEX[Close],MATCH(EDATE(tblAEX[[#This Row],[Datum]],-12),tblAEX[Datum]))-1</f>
        <v>4.3854428931105582E-2</v>
      </c>
      <c r="H4289" t="e">
        <f ca="1">IF(tblAEX[[#This Row],[Close]]=MinClose,tblAEX[[#This Row],[Close]],NA())</f>
        <v>#N/A</v>
      </c>
      <c r="I4289" t="e">
        <f ca="1">IF(tblAEX[[#This Row],[Close]]=MaxClose,tblAEX[[#This Row],[Close]],NA())</f>
        <v>#N/A</v>
      </c>
    </row>
    <row r="4290" spans="1:9" x14ac:dyDescent="0.25">
      <c r="A4290" s="1">
        <v>42649</v>
      </c>
      <c r="B4290">
        <v>457.47</v>
      </c>
      <c r="C4290">
        <v>457.57</v>
      </c>
      <c r="D4290">
        <v>454.64</v>
      </c>
      <c r="E4290">
        <v>454.82</v>
      </c>
      <c r="F4290" t="e">
        <f>IF(tblAEX[[#This Row],[Datum]]&lt;=INDEX(tblRecessie[Eind],MATCH(tblAEX[[#This Row],[Datum]],tblRecessie[Start])),1,NA())</f>
        <v>#N/A</v>
      </c>
      <c r="G4290" s="3">
        <f>tblAEX[[#This Row],[Close]]/INDEX(tblAEX[Close],MATCH(EDATE(tblAEX[[#This Row],[Datum]],-12),tblAEX[Datum]))-1</f>
        <v>3.1993102196405721E-2</v>
      </c>
      <c r="H4290" t="e">
        <f ca="1">IF(tblAEX[[#This Row],[Close]]=MinClose,tblAEX[[#This Row],[Close]],NA())</f>
        <v>#N/A</v>
      </c>
      <c r="I4290" t="e">
        <f ca="1">IF(tblAEX[[#This Row],[Close]]=MaxClose,tblAEX[[#This Row],[Close]],NA())</f>
        <v>#N/A</v>
      </c>
    </row>
    <row r="4291" spans="1:9" x14ac:dyDescent="0.25">
      <c r="A4291" s="1">
        <v>42650</v>
      </c>
      <c r="B4291">
        <v>455.64</v>
      </c>
      <c r="C4291">
        <v>455.64</v>
      </c>
      <c r="D4291">
        <v>449.95</v>
      </c>
      <c r="E4291">
        <v>450.06</v>
      </c>
      <c r="F4291" t="e">
        <f>IF(tblAEX[[#This Row],[Datum]]&lt;=INDEX(tblRecessie[Eind],MATCH(tblAEX[[#This Row],[Datum]],tblRecessie[Start])),1,NA())</f>
        <v>#N/A</v>
      </c>
      <c r="G4291" s="3">
        <f>tblAEX[[#This Row],[Close]]/INDEX(tblAEX[Close],MATCH(EDATE(tblAEX[[#This Row],[Datum]],-12),tblAEX[Datum]))-1</f>
        <v>2.1493905898908316E-2</v>
      </c>
      <c r="H4291" t="e">
        <f ca="1">IF(tblAEX[[#This Row],[Close]]=MinClose,tblAEX[[#This Row],[Close]],NA())</f>
        <v>#N/A</v>
      </c>
      <c r="I4291" t="e">
        <f ca="1">IF(tblAEX[[#This Row],[Close]]=MaxClose,tblAEX[[#This Row],[Close]],NA())</f>
        <v>#N/A</v>
      </c>
    </row>
    <row r="4292" spans="1:9" x14ac:dyDescent="0.25">
      <c r="A4292" s="1">
        <v>42653</v>
      </c>
      <c r="B4292">
        <v>450.71</v>
      </c>
      <c r="C4292">
        <v>455.58</v>
      </c>
      <c r="D4292">
        <v>448.83</v>
      </c>
      <c r="E4292">
        <v>455.24</v>
      </c>
      <c r="F4292" t="e">
        <f>IF(tblAEX[[#This Row],[Datum]]&lt;=INDEX(tblRecessie[Eind],MATCH(tblAEX[[#This Row],[Datum]],tblRecessie[Start])),1,NA())</f>
        <v>#N/A</v>
      </c>
      <c r="G4292" s="3">
        <f>tblAEX[[#This Row],[Close]]/INDEX(tblAEX[Close],MATCH(EDATE(tblAEX[[#This Row],[Datum]],-12),tblAEX[Datum]))-1</f>
        <v>3.0770972489527981E-2</v>
      </c>
      <c r="H4292" t="e">
        <f ca="1">IF(tblAEX[[#This Row],[Close]]=MinClose,tblAEX[[#This Row],[Close]],NA())</f>
        <v>#N/A</v>
      </c>
      <c r="I4292" t="e">
        <f ca="1">IF(tblAEX[[#This Row],[Close]]=MaxClose,tblAEX[[#This Row],[Close]],NA())</f>
        <v>#N/A</v>
      </c>
    </row>
    <row r="4293" spans="1:9" x14ac:dyDescent="0.25">
      <c r="A4293" s="1">
        <v>42654</v>
      </c>
      <c r="B4293">
        <v>454.11</v>
      </c>
      <c r="C4293">
        <v>456.94</v>
      </c>
      <c r="D4293">
        <v>450.91</v>
      </c>
      <c r="E4293">
        <v>451.25</v>
      </c>
      <c r="F4293" t="e">
        <f>IF(tblAEX[[#This Row],[Datum]]&lt;=INDEX(tblRecessie[Eind],MATCH(tblAEX[[#This Row],[Datum]],tblRecessie[Start])),1,NA())</f>
        <v>#N/A</v>
      </c>
      <c r="G4293" s="3">
        <f>tblAEX[[#This Row],[Close]]/INDEX(tblAEX[Close],MATCH(EDATE(tblAEX[[#This Row],[Datum]],-12),tblAEX[Datum]))-1</f>
        <v>2.1736669308275891E-2</v>
      </c>
      <c r="H4293" t="e">
        <f ca="1">IF(tblAEX[[#This Row],[Close]]=MinClose,tblAEX[[#This Row],[Close]],NA())</f>
        <v>#N/A</v>
      </c>
      <c r="I4293" t="e">
        <f ca="1">IF(tblAEX[[#This Row],[Close]]=MaxClose,tblAEX[[#This Row],[Close]],NA())</f>
        <v>#N/A</v>
      </c>
    </row>
    <row r="4294" spans="1:9" x14ac:dyDescent="0.25">
      <c r="A4294" s="1">
        <v>42655</v>
      </c>
      <c r="B4294">
        <v>451.61</v>
      </c>
      <c r="C4294">
        <v>452.73</v>
      </c>
      <c r="D4294">
        <v>450.13</v>
      </c>
      <c r="E4294">
        <v>450.66</v>
      </c>
      <c r="F4294" t="e">
        <f>IF(tblAEX[[#This Row],[Datum]]&lt;=INDEX(tblRecessie[Eind],MATCH(tblAEX[[#This Row],[Datum]],tblRecessie[Start])),1,NA())</f>
        <v>#N/A</v>
      </c>
      <c r="G4294" s="3">
        <f>tblAEX[[#This Row],[Close]]/INDEX(tblAEX[Close],MATCH(EDATE(tblAEX[[#This Row],[Datum]],-12),tblAEX[Datum]))-1</f>
        <v>2.4110896489035305E-2</v>
      </c>
      <c r="H4294" t="e">
        <f ca="1">IF(tblAEX[[#This Row],[Close]]=MinClose,tblAEX[[#This Row],[Close]],NA())</f>
        <v>#N/A</v>
      </c>
      <c r="I4294" t="e">
        <f ca="1">IF(tblAEX[[#This Row],[Close]]=MaxClose,tblAEX[[#This Row],[Close]],NA())</f>
        <v>#N/A</v>
      </c>
    </row>
    <row r="4295" spans="1:9" x14ac:dyDescent="0.25">
      <c r="A4295" s="1">
        <v>42656</v>
      </c>
      <c r="B4295">
        <v>447.32</v>
      </c>
      <c r="C4295">
        <v>447.32</v>
      </c>
      <c r="D4295">
        <v>442.72</v>
      </c>
      <c r="E4295">
        <v>445.2</v>
      </c>
      <c r="F4295" t="e">
        <f>IF(tblAEX[[#This Row],[Datum]]&lt;=INDEX(tblRecessie[Eind],MATCH(tblAEX[[#This Row],[Datum]],tblRecessie[Start])),1,NA())</f>
        <v>#N/A</v>
      </c>
      <c r="G4295" s="3">
        <f>tblAEX[[#This Row],[Close]]/INDEX(tblAEX[Close],MATCH(EDATE(tblAEX[[#This Row],[Datum]],-12),tblAEX[Datum]))-1</f>
        <v>1.5858528237307379E-2</v>
      </c>
      <c r="H4295" t="e">
        <f ca="1">IF(tblAEX[[#This Row],[Close]]=MinClose,tblAEX[[#This Row],[Close]],NA())</f>
        <v>#N/A</v>
      </c>
      <c r="I4295" t="e">
        <f ca="1">IF(tblAEX[[#This Row],[Close]]=MaxClose,tblAEX[[#This Row],[Close]],NA())</f>
        <v>#N/A</v>
      </c>
    </row>
    <row r="4296" spans="1:9" x14ac:dyDescent="0.25">
      <c r="A4296" s="1">
        <v>42657</v>
      </c>
      <c r="B4296">
        <v>446.68</v>
      </c>
      <c r="C4296">
        <v>453.37</v>
      </c>
      <c r="D4296">
        <v>446.41</v>
      </c>
      <c r="E4296">
        <v>450.5</v>
      </c>
      <c r="F4296" t="e">
        <f>IF(tblAEX[[#This Row],[Datum]]&lt;=INDEX(tblRecessie[Eind],MATCH(tblAEX[[#This Row],[Datum]],tblRecessie[Start])),1,NA())</f>
        <v>#N/A</v>
      </c>
      <c r="G4296" s="3">
        <f>tblAEX[[#This Row],[Close]]/INDEX(tblAEX[Close],MATCH(EDATE(tblAEX[[#This Row],[Datum]],-12),tblAEX[Datum]))-1</f>
        <v>3.7253637870694467E-2</v>
      </c>
      <c r="H4296" t="e">
        <f ca="1">IF(tblAEX[[#This Row],[Close]]=MinClose,tblAEX[[#This Row],[Close]],NA())</f>
        <v>#N/A</v>
      </c>
      <c r="I4296" t="e">
        <f ca="1">IF(tblAEX[[#This Row],[Close]]=MaxClose,tblAEX[[#This Row],[Close]],NA())</f>
        <v>#N/A</v>
      </c>
    </row>
    <row r="4297" spans="1:9" x14ac:dyDescent="0.25">
      <c r="A4297" s="1">
        <v>42660</v>
      </c>
      <c r="B4297">
        <v>448.85</v>
      </c>
      <c r="C4297">
        <v>450.73</v>
      </c>
      <c r="D4297">
        <v>446.9</v>
      </c>
      <c r="E4297">
        <v>448.04</v>
      </c>
      <c r="F4297" t="e">
        <f>IF(tblAEX[[#This Row],[Datum]]&lt;=INDEX(tblRecessie[Eind],MATCH(tblAEX[[#This Row],[Datum]],tblRecessie[Start])),1,NA())</f>
        <v>#N/A</v>
      </c>
      <c r="G4297" s="3">
        <f>tblAEX[[#This Row],[Close]]/INDEX(tblAEX[Close],MATCH(EDATE(tblAEX[[#This Row],[Datum]],-12),tblAEX[Datum]))-1</f>
        <v>4.0191131157052418E-4</v>
      </c>
      <c r="H4297" t="e">
        <f ca="1">IF(tblAEX[[#This Row],[Close]]=MinClose,tblAEX[[#This Row],[Close]],NA())</f>
        <v>#N/A</v>
      </c>
      <c r="I4297" t="e">
        <f ca="1">IF(tblAEX[[#This Row],[Close]]=MaxClose,tblAEX[[#This Row],[Close]],NA())</f>
        <v>#N/A</v>
      </c>
    </row>
    <row r="4298" spans="1:9" x14ac:dyDescent="0.25">
      <c r="A4298" s="1">
        <v>42661</v>
      </c>
      <c r="B4298">
        <v>450.67</v>
      </c>
      <c r="C4298">
        <v>454.42</v>
      </c>
      <c r="D4298">
        <v>450.53</v>
      </c>
      <c r="E4298">
        <v>453.13</v>
      </c>
      <c r="F4298" t="e">
        <f>IF(tblAEX[[#This Row],[Datum]]&lt;=INDEX(tblRecessie[Eind],MATCH(tblAEX[[#This Row],[Datum]],tblRecessie[Start])),1,NA())</f>
        <v>#N/A</v>
      </c>
      <c r="G4298" s="3">
        <f>tblAEX[[#This Row],[Close]]/INDEX(tblAEX[Close],MATCH(EDATE(tblAEX[[#This Row],[Datum]],-12),tblAEX[Datum]))-1</f>
        <v>1.1767070066538654E-2</v>
      </c>
      <c r="H4298" t="e">
        <f ca="1">IF(tblAEX[[#This Row],[Close]]=MinClose,tblAEX[[#This Row],[Close]],NA())</f>
        <v>#N/A</v>
      </c>
      <c r="I4298" t="e">
        <f ca="1">IF(tblAEX[[#This Row],[Close]]=MaxClose,tblAEX[[#This Row],[Close]],NA())</f>
        <v>#N/A</v>
      </c>
    </row>
    <row r="4299" spans="1:9" x14ac:dyDescent="0.25">
      <c r="A4299" s="1">
        <v>42662</v>
      </c>
      <c r="B4299">
        <v>454.11</v>
      </c>
      <c r="C4299">
        <v>455.55</v>
      </c>
      <c r="D4299">
        <v>452.36</v>
      </c>
      <c r="E4299">
        <v>454.68</v>
      </c>
      <c r="F4299" t="e">
        <f>IF(tblAEX[[#This Row],[Datum]]&lt;=INDEX(tblRecessie[Eind],MATCH(tblAEX[[#This Row],[Datum]],tblRecessie[Start])),1,NA())</f>
        <v>#N/A</v>
      </c>
      <c r="G4299" s="3">
        <f>tblAEX[[#This Row],[Close]]/INDEX(tblAEX[Close],MATCH(EDATE(tblAEX[[#This Row],[Datum]],-12),tblAEX[Datum]))-1</f>
        <v>1.1951659210789778E-2</v>
      </c>
      <c r="H4299" t="e">
        <f ca="1">IF(tblAEX[[#This Row],[Close]]=MinClose,tblAEX[[#This Row],[Close]],NA())</f>
        <v>#N/A</v>
      </c>
      <c r="I4299" t="e">
        <f ca="1">IF(tblAEX[[#This Row],[Close]]=MaxClose,tblAEX[[#This Row],[Close]],NA())</f>
        <v>#N/A</v>
      </c>
    </row>
    <row r="4300" spans="1:9" x14ac:dyDescent="0.25">
      <c r="A4300" s="1">
        <v>42663</v>
      </c>
      <c r="B4300">
        <v>455.4</v>
      </c>
      <c r="C4300">
        <v>457.18</v>
      </c>
      <c r="D4300">
        <v>452.36</v>
      </c>
      <c r="E4300">
        <v>456.06</v>
      </c>
      <c r="F4300" t="e">
        <f>IF(tblAEX[[#This Row],[Datum]]&lt;=INDEX(tblRecessie[Eind],MATCH(tblAEX[[#This Row],[Datum]],tblRecessie[Start])),1,NA())</f>
        <v>#N/A</v>
      </c>
      <c r="G4300" s="3">
        <f>tblAEX[[#This Row],[Close]]/INDEX(tblAEX[Close],MATCH(EDATE(tblAEX[[#This Row],[Datum]],-12),tblAEX[Datum]))-1</f>
        <v>1.9652558857066182E-2</v>
      </c>
      <c r="H4300" t="e">
        <f ca="1">IF(tblAEX[[#This Row],[Close]]=MinClose,tblAEX[[#This Row],[Close]],NA())</f>
        <v>#N/A</v>
      </c>
      <c r="I4300" t="e">
        <f ca="1">IF(tblAEX[[#This Row],[Close]]=MaxClose,tblAEX[[#This Row],[Close]],NA())</f>
        <v>#N/A</v>
      </c>
    </row>
    <row r="4301" spans="1:9" x14ac:dyDescent="0.25">
      <c r="A4301" s="1">
        <v>42664</v>
      </c>
      <c r="B4301">
        <v>457.07</v>
      </c>
      <c r="C4301">
        <v>458.61</v>
      </c>
      <c r="D4301">
        <v>455.02</v>
      </c>
      <c r="E4301">
        <v>457.4</v>
      </c>
      <c r="F4301" t="e">
        <f>IF(tblAEX[[#This Row],[Datum]]&lt;=INDEX(tblRecessie[Eind],MATCH(tblAEX[[#This Row],[Datum]],tblRecessie[Start])),1,NA())</f>
        <v>#N/A</v>
      </c>
      <c r="G4301" s="3">
        <f>tblAEX[[#This Row],[Close]]/INDEX(tblAEX[Close],MATCH(EDATE(tblAEX[[#This Row],[Datum]],-12),tblAEX[Datum]))-1</f>
        <v>1.6941615901107321E-2</v>
      </c>
      <c r="H4301" t="e">
        <f ca="1">IF(tblAEX[[#This Row],[Close]]=MinClose,tblAEX[[#This Row],[Close]],NA())</f>
        <v>#N/A</v>
      </c>
      <c r="I4301" t="e">
        <f ca="1">IF(tblAEX[[#This Row],[Close]]=MaxClose,tblAEX[[#This Row],[Close]],NA())</f>
        <v>#N/A</v>
      </c>
    </row>
    <row r="4302" spans="1:9" x14ac:dyDescent="0.25">
      <c r="A4302" s="1">
        <v>42667</v>
      </c>
      <c r="B4302">
        <v>459.63</v>
      </c>
      <c r="C4302">
        <v>463.03</v>
      </c>
      <c r="D4302">
        <v>459.36</v>
      </c>
      <c r="E4302">
        <v>459.75</v>
      </c>
      <c r="F4302" t="e">
        <f>IF(tblAEX[[#This Row],[Datum]]&lt;=INDEX(tblRecessie[Eind],MATCH(tblAEX[[#This Row],[Datum]],tblRecessie[Start])),1,NA())</f>
        <v>#N/A</v>
      </c>
      <c r="G4302" s="3">
        <f>tblAEX[[#This Row],[Close]]/INDEX(tblAEX[Close],MATCH(EDATE(tblAEX[[#This Row],[Datum]],-12),tblAEX[Datum]))-1</f>
        <v>-1.1396624018922719E-2</v>
      </c>
      <c r="H4302" t="e">
        <f ca="1">IF(tblAEX[[#This Row],[Close]]=MinClose,tblAEX[[#This Row],[Close]],NA())</f>
        <v>#N/A</v>
      </c>
      <c r="I4302" t="e">
        <f ca="1">IF(tblAEX[[#This Row],[Close]]=MaxClose,tblAEX[[#This Row],[Close]],NA())</f>
        <v>#N/A</v>
      </c>
    </row>
    <row r="4303" spans="1:9" x14ac:dyDescent="0.25">
      <c r="A4303" s="1">
        <v>42668</v>
      </c>
      <c r="B4303">
        <v>460.68</v>
      </c>
      <c r="C4303">
        <v>462.06</v>
      </c>
      <c r="D4303">
        <v>458.53</v>
      </c>
      <c r="E4303">
        <v>459.29</v>
      </c>
      <c r="F4303" t="e">
        <f>IF(tblAEX[[#This Row],[Datum]]&lt;=INDEX(tblRecessie[Eind],MATCH(tblAEX[[#This Row],[Datum]],tblRecessie[Start])),1,NA())</f>
        <v>#N/A</v>
      </c>
      <c r="G4303" s="3">
        <f>tblAEX[[#This Row],[Close]]/INDEX(tblAEX[Close],MATCH(EDATE(tblAEX[[#This Row],[Datum]],-12),tblAEX[Datum]))-1</f>
        <v>-1.2385764971508451E-2</v>
      </c>
      <c r="H4303" t="e">
        <f ca="1">IF(tblAEX[[#This Row],[Close]]=MinClose,tblAEX[[#This Row],[Close]],NA())</f>
        <v>#N/A</v>
      </c>
      <c r="I4303" t="e">
        <f ca="1">IF(tblAEX[[#This Row],[Close]]=MaxClose,tblAEX[[#This Row],[Close]],NA())</f>
        <v>#N/A</v>
      </c>
    </row>
    <row r="4304" spans="1:9" x14ac:dyDescent="0.25">
      <c r="A4304" s="1">
        <v>42669</v>
      </c>
      <c r="B4304">
        <v>457.76</v>
      </c>
      <c r="C4304">
        <v>458.12</v>
      </c>
      <c r="D4304">
        <v>453.13</v>
      </c>
      <c r="E4304">
        <v>455.82</v>
      </c>
      <c r="F4304" t="e">
        <f>IF(tblAEX[[#This Row],[Datum]]&lt;=INDEX(tblRecessie[Eind],MATCH(tblAEX[[#This Row],[Datum]],tblRecessie[Start])),1,NA())</f>
        <v>#N/A</v>
      </c>
      <c r="G4304" s="3">
        <f>tblAEX[[#This Row],[Close]]/INDEX(tblAEX[Close],MATCH(EDATE(tblAEX[[#This Row],[Datum]],-12),tblAEX[Datum]))-1</f>
        <v>-1.5231058396526054E-2</v>
      </c>
      <c r="H4304" t="e">
        <f ca="1">IF(tblAEX[[#This Row],[Close]]=MinClose,tblAEX[[#This Row],[Close]],NA())</f>
        <v>#N/A</v>
      </c>
      <c r="I4304" t="e">
        <f ca="1">IF(tblAEX[[#This Row],[Close]]=MaxClose,tblAEX[[#This Row],[Close]],NA())</f>
        <v>#N/A</v>
      </c>
    </row>
    <row r="4305" spans="1:9" x14ac:dyDescent="0.25">
      <c r="A4305" s="1">
        <v>42670</v>
      </c>
      <c r="B4305">
        <v>454.91</v>
      </c>
      <c r="C4305">
        <v>459.27</v>
      </c>
      <c r="D4305">
        <v>453.47</v>
      </c>
      <c r="E4305">
        <v>455.71</v>
      </c>
      <c r="F4305" t="e">
        <f>IF(tblAEX[[#This Row],[Datum]]&lt;=INDEX(tblRecessie[Eind],MATCH(tblAEX[[#This Row],[Datum]],tblRecessie[Start])),1,NA())</f>
        <v>#N/A</v>
      </c>
      <c r="G4305" s="3">
        <f>tblAEX[[#This Row],[Close]]/INDEX(tblAEX[Close],MATCH(EDATE(tblAEX[[#This Row],[Datum]],-12),tblAEX[Datum]))-1</f>
        <v>-5.9332940688873181E-3</v>
      </c>
      <c r="H4305" t="e">
        <f ca="1">IF(tblAEX[[#This Row],[Close]]=MinClose,tblAEX[[#This Row],[Close]],NA())</f>
        <v>#N/A</v>
      </c>
      <c r="I4305" t="e">
        <f ca="1">IF(tblAEX[[#This Row],[Close]]=MaxClose,tblAEX[[#This Row],[Close]],NA())</f>
        <v>#N/A</v>
      </c>
    </row>
    <row r="4306" spans="1:9" x14ac:dyDescent="0.25">
      <c r="A4306" s="1">
        <v>42671</v>
      </c>
      <c r="B4306">
        <v>450.75</v>
      </c>
      <c r="C4306">
        <v>455.87</v>
      </c>
      <c r="D4306">
        <v>449.21</v>
      </c>
      <c r="E4306">
        <v>455.38</v>
      </c>
      <c r="F4306" t="e">
        <f>IF(tblAEX[[#This Row],[Datum]]&lt;=INDEX(tblRecessie[Eind],MATCH(tblAEX[[#This Row],[Datum]],tblRecessie[Start])),1,NA())</f>
        <v>#N/A</v>
      </c>
      <c r="G4306" s="3">
        <f>tblAEX[[#This Row],[Close]]/INDEX(tblAEX[Close],MATCH(EDATE(tblAEX[[#This Row],[Datum]],-12),tblAEX[Datum]))-1</f>
        <v>-1.6903780142915714E-2</v>
      </c>
      <c r="H4306" t="e">
        <f ca="1">IF(tblAEX[[#This Row],[Close]]=MinClose,tblAEX[[#This Row],[Close]],NA())</f>
        <v>#N/A</v>
      </c>
      <c r="I4306" t="e">
        <f ca="1">IF(tblAEX[[#This Row],[Close]]=MaxClose,tblAEX[[#This Row],[Close]],NA())</f>
        <v>#N/A</v>
      </c>
    </row>
    <row r="4307" spans="1:9" x14ac:dyDescent="0.25">
      <c r="A4307" s="1">
        <v>42674</v>
      </c>
      <c r="B4307">
        <v>453.25</v>
      </c>
      <c r="C4307">
        <v>454.67</v>
      </c>
      <c r="D4307">
        <v>451.42</v>
      </c>
      <c r="E4307">
        <v>452.59</v>
      </c>
      <c r="F4307" t="e">
        <f>IF(tblAEX[[#This Row],[Datum]]&lt;=INDEX(tblRecessie[Eind],MATCH(tblAEX[[#This Row],[Datum]],tblRecessie[Start])),1,NA())</f>
        <v>#N/A</v>
      </c>
      <c r="G4307" s="3">
        <f>tblAEX[[#This Row],[Close]]/INDEX(tblAEX[Close],MATCH(EDATE(tblAEX[[#This Row],[Datum]],-12),tblAEX[Datum]))-1</f>
        <v>-2.062234917337491E-2</v>
      </c>
      <c r="H4307" t="e">
        <f ca="1">IF(tblAEX[[#This Row],[Close]]=MinClose,tblAEX[[#This Row],[Close]],NA())</f>
        <v>#N/A</v>
      </c>
      <c r="I4307" t="e">
        <f ca="1">IF(tblAEX[[#This Row],[Close]]=MaxClose,tblAEX[[#This Row],[Close]],NA())</f>
        <v>#N/A</v>
      </c>
    </row>
    <row r="4308" spans="1:9" x14ac:dyDescent="0.25">
      <c r="A4308" s="1">
        <v>42675</v>
      </c>
      <c r="B4308">
        <v>456.32</v>
      </c>
      <c r="C4308">
        <v>457.54</v>
      </c>
      <c r="D4308">
        <v>449.4</v>
      </c>
      <c r="E4308">
        <v>449.71</v>
      </c>
      <c r="F4308" t="e">
        <f>IF(tblAEX[[#This Row],[Datum]]&lt;=INDEX(tblRecessie[Eind],MATCH(tblAEX[[#This Row],[Datum]],tblRecessie[Start])),1,NA())</f>
        <v>#N/A</v>
      </c>
      <c r="G4308" s="3">
        <f>tblAEX[[#This Row],[Close]]/INDEX(tblAEX[Close],MATCH(EDATE(tblAEX[[#This Row],[Datum]],-12),tblAEX[Datum]))-1</f>
        <v>-2.6854496667532257E-2</v>
      </c>
      <c r="H4308" t="e">
        <f ca="1">IF(tblAEX[[#This Row],[Close]]=MinClose,tblAEX[[#This Row],[Close]],NA())</f>
        <v>#N/A</v>
      </c>
      <c r="I4308" t="e">
        <f ca="1">IF(tblAEX[[#This Row],[Close]]=MaxClose,tblAEX[[#This Row],[Close]],NA())</f>
        <v>#N/A</v>
      </c>
    </row>
    <row r="4309" spans="1:9" x14ac:dyDescent="0.25">
      <c r="A4309" s="1">
        <v>42676</v>
      </c>
      <c r="B4309">
        <v>447</v>
      </c>
      <c r="C4309">
        <v>447</v>
      </c>
      <c r="D4309">
        <v>443.48</v>
      </c>
      <c r="E4309">
        <v>443.77</v>
      </c>
      <c r="F4309" t="e">
        <f>IF(tblAEX[[#This Row],[Datum]]&lt;=INDEX(tblRecessie[Eind],MATCH(tblAEX[[#This Row],[Datum]],tblRecessie[Start])),1,NA())</f>
        <v>#N/A</v>
      </c>
      <c r="G4309" s="3">
        <f>tblAEX[[#This Row],[Close]]/INDEX(tblAEX[Close],MATCH(EDATE(tblAEX[[#This Row],[Datum]],-12),tblAEX[Datum]))-1</f>
        <v>-4.4793146497912106E-2</v>
      </c>
      <c r="H4309" t="e">
        <f ca="1">IF(tblAEX[[#This Row],[Close]]=MinClose,tblAEX[[#This Row],[Close]],NA())</f>
        <v>#N/A</v>
      </c>
      <c r="I4309" t="e">
        <f ca="1">IF(tblAEX[[#This Row],[Close]]=MaxClose,tblAEX[[#This Row],[Close]],NA())</f>
        <v>#N/A</v>
      </c>
    </row>
    <row r="4310" spans="1:9" x14ac:dyDescent="0.25">
      <c r="A4310" s="1">
        <v>42677</v>
      </c>
      <c r="B4310">
        <v>445.22</v>
      </c>
      <c r="C4310">
        <v>447.42</v>
      </c>
      <c r="D4310">
        <v>442.31</v>
      </c>
      <c r="E4310">
        <v>442.31</v>
      </c>
      <c r="F4310" t="e">
        <f>IF(tblAEX[[#This Row],[Datum]]&lt;=INDEX(tblRecessie[Eind],MATCH(tblAEX[[#This Row],[Datum]],tblRecessie[Start])),1,NA())</f>
        <v>#N/A</v>
      </c>
      <c r="G4310" s="3">
        <f>tblAEX[[#This Row],[Close]]/INDEX(tblAEX[Close],MATCH(EDATE(tblAEX[[#This Row],[Datum]],-12),tblAEX[Datum]))-1</f>
        <v>-5.2565063724965277E-2</v>
      </c>
      <c r="H4310" t="e">
        <f ca="1">IF(tblAEX[[#This Row],[Close]]=MinClose,tblAEX[[#This Row],[Close]],NA())</f>
        <v>#N/A</v>
      </c>
      <c r="I4310" t="e">
        <f ca="1">IF(tblAEX[[#This Row],[Close]]=MaxClose,tblAEX[[#This Row],[Close]],NA())</f>
        <v>#N/A</v>
      </c>
    </row>
    <row r="4311" spans="1:9" x14ac:dyDescent="0.25">
      <c r="A4311" s="1">
        <v>42678</v>
      </c>
      <c r="B4311">
        <v>440.43</v>
      </c>
      <c r="C4311">
        <v>441.68</v>
      </c>
      <c r="D4311">
        <v>438.19</v>
      </c>
      <c r="E4311">
        <v>440.51</v>
      </c>
      <c r="F4311" t="e">
        <f>IF(tblAEX[[#This Row],[Datum]]&lt;=INDEX(tblRecessie[Eind],MATCH(tblAEX[[#This Row],[Datum]],tblRecessie[Start])),1,NA())</f>
        <v>#N/A</v>
      </c>
      <c r="G4311" s="3">
        <f>tblAEX[[#This Row],[Close]]/INDEX(tblAEX[Close],MATCH(EDATE(tblAEX[[#This Row],[Datum]],-12),tblAEX[Datum]))-1</f>
        <v>-6.042573159286746E-2</v>
      </c>
      <c r="H4311" t="e">
        <f ca="1">IF(tblAEX[[#This Row],[Close]]=MinClose,tblAEX[[#This Row],[Close]],NA())</f>
        <v>#N/A</v>
      </c>
      <c r="I4311" t="e">
        <f ca="1">IF(tblAEX[[#This Row],[Close]]=MaxClose,tblAEX[[#This Row],[Close]],NA())</f>
        <v>#N/A</v>
      </c>
    </row>
    <row r="4312" spans="1:9" x14ac:dyDescent="0.25">
      <c r="A4312" s="1">
        <v>42681</v>
      </c>
      <c r="B4312">
        <v>445.99</v>
      </c>
      <c r="C4312">
        <v>448.22</v>
      </c>
      <c r="D4312">
        <v>445.35</v>
      </c>
      <c r="E4312">
        <v>448.22</v>
      </c>
      <c r="F4312" t="e">
        <f>IF(tblAEX[[#This Row],[Datum]]&lt;=INDEX(tblRecessie[Eind],MATCH(tblAEX[[#This Row],[Datum]],tblRecessie[Start])),1,NA())</f>
        <v>#N/A</v>
      </c>
      <c r="G4312" s="3">
        <f>tblAEX[[#This Row],[Close]]/INDEX(tblAEX[Close],MATCH(EDATE(tblAEX[[#This Row],[Datum]],-12),tblAEX[Datum]))-1</f>
        <v>-4.5995360023838305E-2</v>
      </c>
      <c r="H4312" t="e">
        <f ca="1">IF(tblAEX[[#This Row],[Close]]=MinClose,tblAEX[[#This Row],[Close]],NA())</f>
        <v>#N/A</v>
      </c>
      <c r="I4312" t="e">
        <f ca="1">IF(tblAEX[[#This Row],[Close]]=MaxClose,tblAEX[[#This Row],[Close]],NA())</f>
        <v>#N/A</v>
      </c>
    </row>
    <row r="4313" spans="1:9" x14ac:dyDescent="0.25">
      <c r="A4313" s="1">
        <v>42682</v>
      </c>
      <c r="B4313">
        <v>447.67</v>
      </c>
      <c r="C4313">
        <v>450.79</v>
      </c>
      <c r="D4313">
        <v>446.88</v>
      </c>
      <c r="E4313">
        <v>450.18</v>
      </c>
      <c r="F4313" t="e">
        <f>IF(tblAEX[[#This Row],[Datum]]&lt;=INDEX(tblRecessie[Eind],MATCH(tblAEX[[#This Row],[Datum]],tblRecessie[Start])),1,NA())</f>
        <v>#N/A</v>
      </c>
      <c r="G4313" s="3">
        <f>tblAEX[[#This Row],[Close]]/INDEX(tblAEX[Close],MATCH(EDATE(tblAEX[[#This Row],[Datum]],-12),tblAEX[Datum]))-1</f>
        <v>-4.1823638337270874E-2</v>
      </c>
      <c r="H4313" t="e">
        <f ca="1">IF(tblAEX[[#This Row],[Close]]=MinClose,tblAEX[[#This Row],[Close]],NA())</f>
        <v>#N/A</v>
      </c>
      <c r="I4313" t="e">
        <f ca="1">IF(tblAEX[[#This Row],[Close]]=MaxClose,tblAEX[[#This Row],[Close]],NA())</f>
        <v>#N/A</v>
      </c>
    </row>
    <row r="4314" spans="1:9" x14ac:dyDescent="0.25">
      <c r="A4314" s="1">
        <v>42683</v>
      </c>
      <c r="B4314">
        <v>437.21</v>
      </c>
      <c r="C4314">
        <v>454.42</v>
      </c>
      <c r="D4314">
        <v>436.28</v>
      </c>
      <c r="E4314">
        <v>454.36</v>
      </c>
      <c r="F4314" t="e">
        <f>IF(tblAEX[[#This Row],[Datum]]&lt;=INDEX(tblRecessie[Eind],MATCH(tblAEX[[#This Row],[Datum]],tblRecessie[Start])),1,NA())</f>
        <v>#N/A</v>
      </c>
      <c r="G4314" s="3">
        <f>tblAEX[[#This Row],[Close]]/INDEX(tblAEX[Close],MATCH(EDATE(tblAEX[[#This Row],[Datum]],-12),tblAEX[Datum]))-1</f>
        <v>-2.2902733274553166E-2</v>
      </c>
      <c r="H4314" t="e">
        <f ca="1">IF(tblAEX[[#This Row],[Close]]=MinClose,tblAEX[[#This Row],[Close]],NA())</f>
        <v>#N/A</v>
      </c>
      <c r="I4314" t="e">
        <f ca="1">IF(tblAEX[[#This Row],[Close]]=MaxClose,tblAEX[[#This Row],[Close]],NA())</f>
        <v>#N/A</v>
      </c>
    </row>
    <row r="4315" spans="1:9" x14ac:dyDescent="0.25">
      <c r="A4315" s="1">
        <v>42684</v>
      </c>
      <c r="B4315">
        <v>456.76</v>
      </c>
      <c r="C4315">
        <v>459.57</v>
      </c>
      <c r="D4315">
        <v>447.86</v>
      </c>
      <c r="E4315">
        <v>450.01</v>
      </c>
      <c r="F4315" t="e">
        <f>IF(tblAEX[[#This Row],[Datum]]&lt;=INDEX(tblRecessie[Eind],MATCH(tblAEX[[#This Row],[Datum]],tblRecessie[Start])),1,NA())</f>
        <v>#N/A</v>
      </c>
      <c r="G4315" s="3">
        <f>tblAEX[[#This Row],[Close]]/INDEX(tblAEX[Close],MATCH(EDATE(tblAEX[[#This Row],[Datum]],-12),tblAEX[Datum]))-1</f>
        <v>-3.2652622527944986E-2</v>
      </c>
      <c r="H4315" t="e">
        <f ca="1">IF(tblAEX[[#This Row],[Close]]=MinClose,tblAEX[[#This Row],[Close]],NA())</f>
        <v>#N/A</v>
      </c>
      <c r="I4315" t="e">
        <f ca="1">IF(tblAEX[[#This Row],[Close]]=MaxClose,tblAEX[[#This Row],[Close]],NA())</f>
        <v>#N/A</v>
      </c>
    </row>
    <row r="4316" spans="1:9" x14ac:dyDescent="0.25">
      <c r="A4316" s="1">
        <v>42685</v>
      </c>
      <c r="B4316">
        <v>452.61</v>
      </c>
      <c r="C4316">
        <v>453.28</v>
      </c>
      <c r="D4316">
        <v>444.2</v>
      </c>
      <c r="E4316">
        <v>445.41</v>
      </c>
      <c r="F4316" t="e">
        <f>IF(tblAEX[[#This Row],[Datum]]&lt;=INDEX(tblRecessie[Eind],MATCH(tblAEX[[#This Row],[Datum]],tblRecessie[Start])),1,NA())</f>
        <v>#N/A</v>
      </c>
      <c r="G4316" s="3">
        <f>tblAEX[[#This Row],[Close]]/INDEX(tblAEX[Close],MATCH(EDATE(tblAEX[[#This Row],[Datum]],-12),tblAEX[Datum]))-1</f>
        <v>-5.0703324808184069E-2</v>
      </c>
      <c r="H4316" t="e">
        <f ca="1">IF(tblAEX[[#This Row],[Close]]=MinClose,tblAEX[[#This Row],[Close]],NA())</f>
        <v>#N/A</v>
      </c>
      <c r="I4316" t="e">
        <f ca="1">IF(tblAEX[[#This Row],[Close]]=MaxClose,tblAEX[[#This Row],[Close]],NA())</f>
        <v>#N/A</v>
      </c>
    </row>
    <row r="4317" spans="1:9" x14ac:dyDescent="0.25">
      <c r="A4317" s="1">
        <v>42688</v>
      </c>
      <c r="B4317">
        <v>449.57</v>
      </c>
      <c r="C4317">
        <v>451.57</v>
      </c>
      <c r="D4317">
        <v>445.79</v>
      </c>
      <c r="E4317">
        <v>446.76</v>
      </c>
      <c r="F4317" t="e">
        <f>IF(tblAEX[[#This Row],[Datum]]&lt;=INDEX(tblRecessie[Eind],MATCH(tblAEX[[#This Row],[Datum]],tblRecessie[Start])),1,NA())</f>
        <v>#N/A</v>
      </c>
      <c r="G4317" s="3">
        <f>tblAEX[[#This Row],[Close]]/INDEX(tblAEX[Close],MATCH(EDATE(tblAEX[[#This Row],[Datum]],-12),tblAEX[Datum]))-1</f>
        <v>-1.4970786021386906E-2</v>
      </c>
      <c r="H4317" t="e">
        <f ca="1">IF(tblAEX[[#This Row],[Close]]=MinClose,tblAEX[[#This Row],[Close]],NA())</f>
        <v>#N/A</v>
      </c>
      <c r="I4317" t="e">
        <f ca="1">IF(tblAEX[[#This Row],[Close]]=MaxClose,tblAEX[[#This Row],[Close]],NA())</f>
        <v>#N/A</v>
      </c>
    </row>
    <row r="4318" spans="1:9" x14ac:dyDescent="0.25">
      <c r="A4318" s="1">
        <v>42689</v>
      </c>
      <c r="B4318">
        <v>449.22</v>
      </c>
      <c r="C4318">
        <v>451.52</v>
      </c>
      <c r="D4318">
        <v>448.66</v>
      </c>
      <c r="E4318">
        <v>450.54</v>
      </c>
      <c r="F4318" t="e">
        <f>IF(tblAEX[[#This Row],[Datum]]&lt;=INDEX(tblRecessie[Eind],MATCH(tblAEX[[#This Row],[Datum]],tblRecessie[Start])),1,NA())</f>
        <v>#N/A</v>
      </c>
      <c r="G4318" s="3">
        <f>tblAEX[[#This Row],[Close]]/INDEX(tblAEX[Close],MATCH(EDATE(tblAEX[[#This Row],[Datum]],-12),tblAEX[Datum]))-1</f>
        <v>-6.6365340094807213E-3</v>
      </c>
      <c r="H4318" t="e">
        <f ca="1">IF(tblAEX[[#This Row],[Close]]=MinClose,tblAEX[[#This Row],[Close]],NA())</f>
        <v>#N/A</v>
      </c>
      <c r="I4318" t="e">
        <f ca="1">IF(tblAEX[[#This Row],[Close]]=MaxClose,tblAEX[[#This Row],[Close]],NA())</f>
        <v>#N/A</v>
      </c>
    </row>
    <row r="4319" spans="1:9" x14ac:dyDescent="0.25">
      <c r="A4319" s="1">
        <v>42690</v>
      </c>
      <c r="B4319">
        <v>452.38</v>
      </c>
      <c r="C4319">
        <v>453.05</v>
      </c>
      <c r="D4319">
        <v>447.29</v>
      </c>
      <c r="E4319">
        <v>449.66</v>
      </c>
      <c r="F4319" t="e">
        <f>IF(tblAEX[[#This Row],[Datum]]&lt;=INDEX(tblRecessie[Eind],MATCH(tblAEX[[#This Row],[Datum]],tblRecessie[Start])),1,NA())</f>
        <v>#N/A</v>
      </c>
      <c r="G4319" s="3">
        <f>tblAEX[[#This Row],[Close]]/INDEX(tblAEX[Close],MATCH(EDATE(tblAEX[[#This Row],[Datum]],-12),tblAEX[Datum]))-1</f>
        <v>-1.0191727750996082E-2</v>
      </c>
      <c r="H4319" t="e">
        <f ca="1">IF(tblAEX[[#This Row],[Close]]=MinClose,tblAEX[[#This Row],[Close]],NA())</f>
        <v>#N/A</v>
      </c>
      <c r="I4319" t="e">
        <f ca="1">IF(tblAEX[[#This Row],[Close]]=MaxClose,tblAEX[[#This Row],[Close]],NA())</f>
        <v>#N/A</v>
      </c>
    </row>
    <row r="4320" spans="1:9" x14ac:dyDescent="0.25">
      <c r="A4320" s="1">
        <v>42691</v>
      </c>
      <c r="B4320">
        <v>448.46</v>
      </c>
      <c r="C4320">
        <v>451.83</v>
      </c>
      <c r="D4320">
        <v>447.27</v>
      </c>
      <c r="E4320">
        <v>451.82</v>
      </c>
      <c r="F4320" t="e">
        <f>IF(tblAEX[[#This Row],[Datum]]&lt;=INDEX(tblRecessie[Eind],MATCH(tblAEX[[#This Row],[Datum]],tblRecessie[Start])),1,NA())</f>
        <v>#N/A</v>
      </c>
      <c r="G4320" s="3">
        <f>tblAEX[[#This Row],[Close]]/INDEX(tblAEX[Close],MATCH(EDATE(tblAEX[[#This Row],[Datum]],-12),tblAEX[Datum]))-1</f>
        <v>-3.1551421100012966E-2</v>
      </c>
      <c r="H4320" t="e">
        <f ca="1">IF(tblAEX[[#This Row],[Close]]=MinClose,tblAEX[[#This Row],[Close]],NA())</f>
        <v>#N/A</v>
      </c>
      <c r="I4320" t="e">
        <f ca="1">IF(tblAEX[[#This Row],[Close]]=MaxClose,tblAEX[[#This Row],[Close]],NA())</f>
        <v>#N/A</v>
      </c>
    </row>
    <row r="4321" spans="1:9" x14ac:dyDescent="0.25">
      <c r="A4321" s="1">
        <v>42692</v>
      </c>
      <c r="B4321">
        <v>453.15</v>
      </c>
      <c r="C4321">
        <v>453.78</v>
      </c>
      <c r="D4321">
        <v>449.05</v>
      </c>
      <c r="E4321">
        <v>450.68</v>
      </c>
      <c r="F4321" t="e">
        <f>IF(tblAEX[[#This Row],[Datum]]&lt;=INDEX(tblRecessie[Eind],MATCH(tblAEX[[#This Row],[Datum]],tblRecessie[Start])),1,NA())</f>
        <v>#N/A</v>
      </c>
      <c r="G4321" s="3">
        <f>tblAEX[[#This Row],[Close]]/INDEX(tblAEX[Close],MATCH(EDATE(tblAEX[[#This Row],[Datum]],-12),tblAEX[Datum]))-1</f>
        <v>-3.2730238447835514E-2</v>
      </c>
      <c r="H4321" t="e">
        <f ca="1">IF(tblAEX[[#This Row],[Close]]=MinClose,tblAEX[[#This Row],[Close]],NA())</f>
        <v>#N/A</v>
      </c>
      <c r="I4321" t="e">
        <f ca="1">IF(tblAEX[[#This Row],[Close]]=MaxClose,tblAEX[[#This Row],[Close]],NA())</f>
        <v>#N/A</v>
      </c>
    </row>
    <row r="4322" spans="1:9" x14ac:dyDescent="0.25">
      <c r="A4322" s="1">
        <v>42695</v>
      </c>
      <c r="B4322">
        <v>452.67</v>
      </c>
      <c r="C4322">
        <v>454.13</v>
      </c>
      <c r="D4322">
        <v>448.42</v>
      </c>
      <c r="E4322">
        <v>453.03</v>
      </c>
      <c r="F4322" t="e">
        <f>IF(tblAEX[[#This Row],[Datum]]&lt;=INDEX(tblRecessie[Eind],MATCH(tblAEX[[#This Row],[Datum]],tblRecessie[Start])),1,NA())</f>
        <v>#N/A</v>
      </c>
      <c r="G4322" s="3">
        <f>tblAEX[[#This Row],[Close]]/INDEX(tblAEX[Close],MATCH(EDATE(tblAEX[[#This Row],[Datum]],-12),tblAEX[Datum]))-1</f>
        <v>-3.3412276771426774E-2</v>
      </c>
      <c r="H4322" t="e">
        <f ca="1">IF(tblAEX[[#This Row],[Close]]=MinClose,tblAEX[[#This Row],[Close]],NA())</f>
        <v>#N/A</v>
      </c>
      <c r="I4322" t="e">
        <f ca="1">IF(tblAEX[[#This Row],[Close]]=MaxClose,tblAEX[[#This Row],[Close]],NA())</f>
        <v>#N/A</v>
      </c>
    </row>
    <row r="4323" spans="1:9" x14ac:dyDescent="0.25">
      <c r="A4323" s="1">
        <v>42696</v>
      </c>
      <c r="B4323">
        <v>456.72</v>
      </c>
      <c r="C4323">
        <v>458.45</v>
      </c>
      <c r="D4323">
        <v>455.99</v>
      </c>
      <c r="E4323">
        <v>456.4</v>
      </c>
      <c r="F4323" t="e">
        <f>IF(tblAEX[[#This Row],[Datum]]&lt;=INDEX(tblRecessie[Eind],MATCH(tblAEX[[#This Row],[Datum]],tblRecessie[Start])),1,NA())</f>
        <v>#N/A</v>
      </c>
      <c r="G4323" s="3">
        <f>tblAEX[[#This Row],[Close]]/INDEX(tblAEX[Close],MATCH(EDATE(tblAEX[[#This Row],[Datum]],-12),tblAEX[Datum]))-1</f>
        <v>-2.6222023085621715E-2</v>
      </c>
      <c r="H4323" t="e">
        <f ca="1">IF(tblAEX[[#This Row],[Close]]=MinClose,tblAEX[[#This Row],[Close]],NA())</f>
        <v>#N/A</v>
      </c>
      <c r="I4323" t="e">
        <f ca="1">IF(tblAEX[[#This Row],[Close]]=MaxClose,tblAEX[[#This Row],[Close]],NA())</f>
        <v>#N/A</v>
      </c>
    </row>
    <row r="4324" spans="1:9" x14ac:dyDescent="0.25">
      <c r="A4324" s="1">
        <v>42697</v>
      </c>
      <c r="B4324">
        <v>457.84</v>
      </c>
      <c r="C4324">
        <v>459.06</v>
      </c>
      <c r="D4324">
        <v>454.74</v>
      </c>
      <c r="E4324">
        <v>456.41</v>
      </c>
      <c r="F4324" t="e">
        <f>IF(tblAEX[[#This Row],[Datum]]&lt;=INDEX(tblRecessie[Eind],MATCH(tblAEX[[#This Row],[Datum]],tblRecessie[Start])),1,NA())</f>
        <v>#N/A</v>
      </c>
      <c r="G4324" s="3">
        <f>tblAEX[[#This Row],[Close]]/INDEX(tblAEX[Close],MATCH(EDATE(tblAEX[[#This Row],[Datum]],-12),tblAEX[Datum]))-1</f>
        <v>-2.0957570037324569E-2</v>
      </c>
      <c r="H4324" t="e">
        <f ca="1">IF(tblAEX[[#This Row],[Close]]=MinClose,tblAEX[[#This Row],[Close]],NA())</f>
        <v>#N/A</v>
      </c>
      <c r="I4324" t="e">
        <f ca="1">IF(tblAEX[[#This Row],[Close]]=MaxClose,tblAEX[[#This Row],[Close]],NA())</f>
        <v>#N/A</v>
      </c>
    </row>
    <row r="4325" spans="1:9" x14ac:dyDescent="0.25">
      <c r="A4325" s="1">
        <v>42698</v>
      </c>
      <c r="B4325">
        <v>457.86</v>
      </c>
      <c r="C4325">
        <v>458.51</v>
      </c>
      <c r="D4325">
        <v>455.62</v>
      </c>
      <c r="E4325">
        <v>457.44</v>
      </c>
      <c r="F4325" t="e">
        <f>IF(tblAEX[[#This Row],[Datum]]&lt;=INDEX(tblRecessie[Eind],MATCH(tblAEX[[#This Row],[Datum]],tblRecessie[Start])),1,NA())</f>
        <v>#N/A</v>
      </c>
      <c r="G4325" s="3">
        <f>tblAEX[[#This Row],[Close]]/INDEX(tblAEX[Close],MATCH(EDATE(tblAEX[[#This Row],[Datum]],-12),tblAEX[Datum]))-1</f>
        <v>-8.3461596826291951E-3</v>
      </c>
      <c r="H4325" t="e">
        <f ca="1">IF(tblAEX[[#This Row],[Close]]=MinClose,tblAEX[[#This Row],[Close]],NA())</f>
        <v>#N/A</v>
      </c>
      <c r="I4325" t="e">
        <f ca="1">IF(tblAEX[[#This Row],[Close]]=MaxClose,tblAEX[[#This Row],[Close]],NA())</f>
        <v>#N/A</v>
      </c>
    </row>
    <row r="4326" spans="1:9" x14ac:dyDescent="0.25">
      <c r="A4326" s="1">
        <v>42699</v>
      </c>
      <c r="B4326">
        <v>458.05</v>
      </c>
      <c r="C4326">
        <v>458.41</v>
      </c>
      <c r="D4326">
        <v>455.86</v>
      </c>
      <c r="E4326">
        <v>457.99</v>
      </c>
      <c r="F4326" t="e">
        <f>IF(tblAEX[[#This Row],[Datum]]&lt;=INDEX(tblRecessie[Eind],MATCH(tblAEX[[#This Row],[Datum]],tblRecessie[Start])),1,NA())</f>
        <v>#N/A</v>
      </c>
      <c r="G4326" s="3">
        <f>tblAEX[[#This Row],[Close]]/INDEX(tblAEX[Close],MATCH(EDATE(tblAEX[[#This Row],[Datum]],-12),tblAEX[Datum]))-1</f>
        <v>-2.1535240455487381E-2</v>
      </c>
      <c r="H4326" t="e">
        <f ca="1">IF(tblAEX[[#This Row],[Close]]=MinClose,tblAEX[[#This Row],[Close]],NA())</f>
        <v>#N/A</v>
      </c>
      <c r="I4326" t="e">
        <f ca="1">IF(tblAEX[[#This Row],[Close]]=MaxClose,tblAEX[[#This Row],[Close]],NA())</f>
        <v>#N/A</v>
      </c>
    </row>
    <row r="4327" spans="1:9" x14ac:dyDescent="0.25">
      <c r="A4327" s="1">
        <v>42702</v>
      </c>
      <c r="B4327">
        <v>455.9</v>
      </c>
      <c r="C4327">
        <v>456.57</v>
      </c>
      <c r="D4327">
        <v>451.51</v>
      </c>
      <c r="E4327">
        <v>452.71</v>
      </c>
      <c r="F4327" t="e">
        <f>IF(tblAEX[[#This Row],[Datum]]&lt;=INDEX(tblRecessie[Eind],MATCH(tblAEX[[#This Row],[Datum]],tblRecessie[Start])),1,NA())</f>
        <v>#N/A</v>
      </c>
      <c r="G4327" s="3">
        <f>tblAEX[[#This Row],[Close]]/INDEX(tblAEX[Close],MATCH(EDATE(tblAEX[[#This Row],[Datum]],-12),tblAEX[Datum]))-1</f>
        <v>-4.1213969544867446E-2</v>
      </c>
      <c r="H4327" t="e">
        <f ca="1">IF(tblAEX[[#This Row],[Close]]=MinClose,tblAEX[[#This Row],[Close]],NA())</f>
        <v>#N/A</v>
      </c>
      <c r="I4327" t="e">
        <f ca="1">IF(tblAEX[[#This Row],[Close]]=MaxClose,tblAEX[[#This Row],[Close]],NA())</f>
        <v>#N/A</v>
      </c>
    </row>
    <row r="4328" spans="1:9" x14ac:dyDescent="0.25">
      <c r="A4328" s="1">
        <v>42703</v>
      </c>
      <c r="B4328">
        <v>451.26</v>
      </c>
      <c r="C4328">
        <v>453.34</v>
      </c>
      <c r="D4328">
        <v>449.51</v>
      </c>
      <c r="E4328">
        <v>452.5</v>
      </c>
      <c r="F4328" t="e">
        <f>IF(tblAEX[[#This Row],[Datum]]&lt;=INDEX(tblRecessie[Eind],MATCH(tblAEX[[#This Row],[Datum]],tblRecessie[Start])),1,NA())</f>
        <v>#N/A</v>
      </c>
      <c r="G4328" s="3">
        <f>tblAEX[[#This Row],[Close]]/INDEX(tblAEX[Close],MATCH(EDATE(tblAEX[[#This Row],[Datum]],-12),tblAEX[Datum]))-1</f>
        <v>-4.1658724611898235E-2</v>
      </c>
      <c r="H4328" t="e">
        <f ca="1">IF(tblAEX[[#This Row],[Close]]=MinClose,tblAEX[[#This Row],[Close]],NA())</f>
        <v>#N/A</v>
      </c>
      <c r="I4328" t="e">
        <f ca="1">IF(tblAEX[[#This Row],[Close]]=MaxClose,tblAEX[[#This Row],[Close]],NA())</f>
        <v>#N/A</v>
      </c>
    </row>
    <row r="4329" spans="1:9" x14ac:dyDescent="0.25">
      <c r="A4329" s="1">
        <v>42704</v>
      </c>
      <c r="B4329">
        <v>452.3</v>
      </c>
      <c r="C4329">
        <v>458.91</v>
      </c>
      <c r="D4329">
        <v>451.36</v>
      </c>
      <c r="E4329">
        <v>457.21</v>
      </c>
      <c r="F4329" t="e">
        <f>IF(tblAEX[[#This Row],[Datum]]&lt;=INDEX(tblRecessie[Eind],MATCH(tblAEX[[#This Row],[Datum]],tblRecessie[Start])),1,NA())</f>
        <v>#N/A</v>
      </c>
      <c r="G4329" s="3">
        <f>tblAEX[[#This Row],[Close]]/INDEX(tblAEX[Close],MATCH(EDATE(tblAEX[[#This Row],[Datum]],-12),tblAEX[Datum]))-1</f>
        <v>-2.6218265462600088E-2</v>
      </c>
      <c r="H4329" t="e">
        <f ca="1">IF(tblAEX[[#This Row],[Close]]=MinClose,tblAEX[[#This Row],[Close]],NA())</f>
        <v>#N/A</v>
      </c>
      <c r="I4329" t="e">
        <f ca="1">IF(tblAEX[[#This Row],[Close]]=MaxClose,tblAEX[[#This Row],[Close]],NA())</f>
        <v>#N/A</v>
      </c>
    </row>
    <row r="4330" spans="1:9" x14ac:dyDescent="0.25">
      <c r="A4330" s="1">
        <v>42705</v>
      </c>
      <c r="B4330">
        <v>455.89</v>
      </c>
      <c r="C4330">
        <v>457.36</v>
      </c>
      <c r="D4330">
        <v>452.3</v>
      </c>
      <c r="E4330">
        <v>453.6</v>
      </c>
      <c r="F4330" t="e">
        <f>IF(tblAEX[[#This Row],[Datum]]&lt;=INDEX(tblRecessie[Eind],MATCH(tblAEX[[#This Row],[Datum]],tblRecessie[Start])),1,NA())</f>
        <v>#N/A</v>
      </c>
      <c r="G4330" s="3">
        <f>tblAEX[[#This Row],[Close]]/INDEX(tblAEX[Close],MATCH(EDATE(tblAEX[[#This Row],[Datum]],-12),tblAEX[Datum]))-1</f>
        <v>-2.9358897543439122E-2</v>
      </c>
      <c r="H4330" t="e">
        <f ca="1">IF(tblAEX[[#This Row],[Close]]=MinClose,tblAEX[[#This Row],[Close]],NA())</f>
        <v>#N/A</v>
      </c>
      <c r="I4330" t="e">
        <f ca="1">IF(tblAEX[[#This Row],[Close]]=MaxClose,tblAEX[[#This Row],[Close]],NA())</f>
        <v>#N/A</v>
      </c>
    </row>
    <row r="4331" spans="1:9" x14ac:dyDescent="0.25">
      <c r="A4331" s="1">
        <v>42706</v>
      </c>
      <c r="B4331">
        <v>450.06</v>
      </c>
      <c r="C4331">
        <v>450.74</v>
      </c>
      <c r="D4331">
        <v>445.65</v>
      </c>
      <c r="E4331">
        <v>449.6</v>
      </c>
      <c r="F4331" t="e">
        <f>IF(tblAEX[[#This Row],[Datum]]&lt;=INDEX(tblRecessie[Eind],MATCH(tblAEX[[#This Row],[Datum]],tblRecessie[Start])),1,NA())</f>
        <v>#N/A</v>
      </c>
      <c r="G4331" s="3">
        <f>tblAEX[[#This Row],[Close]]/INDEX(tblAEX[Close],MATCH(EDATE(tblAEX[[#This Row],[Datum]],-12),tblAEX[Datum]))-1</f>
        <v>-3.7382777373356713E-2</v>
      </c>
      <c r="H4331" t="e">
        <f ca="1">IF(tblAEX[[#This Row],[Close]]=MinClose,tblAEX[[#This Row],[Close]],NA())</f>
        <v>#N/A</v>
      </c>
      <c r="I4331" t="e">
        <f ca="1">IF(tblAEX[[#This Row],[Close]]=MaxClose,tblAEX[[#This Row],[Close]],NA())</f>
        <v>#N/A</v>
      </c>
    </row>
    <row r="4332" spans="1:9" x14ac:dyDescent="0.25">
      <c r="A4332" s="1">
        <v>42709</v>
      </c>
      <c r="B4332">
        <v>447.59</v>
      </c>
      <c r="C4332">
        <v>457.91</v>
      </c>
      <c r="D4332">
        <v>447.43</v>
      </c>
      <c r="E4332">
        <v>454.47</v>
      </c>
      <c r="F4332" t="e">
        <f>IF(tblAEX[[#This Row],[Datum]]&lt;=INDEX(tblRecessie[Eind],MATCH(tblAEX[[#This Row],[Datum]],tblRecessie[Start])),1,NA())</f>
        <v>#N/A</v>
      </c>
      <c r="G4332" s="3">
        <f>tblAEX[[#This Row],[Close]]/INDEX(tblAEX[Close],MATCH(EDATE(tblAEX[[#This Row],[Datum]],-12),tblAEX[Datum]))-1</f>
        <v>1.6870650884926119E-2</v>
      </c>
      <c r="H4332" t="e">
        <f ca="1">IF(tblAEX[[#This Row],[Close]]=MinClose,tblAEX[[#This Row],[Close]],NA())</f>
        <v>#N/A</v>
      </c>
      <c r="I4332" t="e">
        <f ca="1">IF(tblAEX[[#This Row],[Close]]=MaxClose,tblAEX[[#This Row],[Close]],NA())</f>
        <v>#N/A</v>
      </c>
    </row>
    <row r="4333" spans="1:9" x14ac:dyDescent="0.25">
      <c r="A4333" s="1">
        <v>42710</v>
      </c>
      <c r="B4333">
        <v>455.1</v>
      </c>
      <c r="C4333">
        <v>459.82</v>
      </c>
      <c r="D4333">
        <v>453.64</v>
      </c>
      <c r="E4333">
        <v>459.31</v>
      </c>
      <c r="F4333" t="e">
        <f>IF(tblAEX[[#This Row],[Datum]]&lt;=INDEX(tblRecessie[Eind],MATCH(tblAEX[[#This Row],[Datum]],tblRecessie[Start])),1,NA())</f>
        <v>#N/A</v>
      </c>
      <c r="G4333" s="3">
        <f>tblAEX[[#This Row],[Close]]/INDEX(tblAEX[Close],MATCH(EDATE(tblAEX[[#This Row],[Datum]],-12),tblAEX[Datum]))-1</f>
        <v>2.770008726198725E-2</v>
      </c>
      <c r="H4333" t="e">
        <f ca="1">IF(tblAEX[[#This Row],[Close]]=MinClose,tblAEX[[#This Row],[Close]],NA())</f>
        <v>#N/A</v>
      </c>
      <c r="I4333" t="e">
        <f ca="1">IF(tblAEX[[#This Row],[Close]]=MaxClose,tblAEX[[#This Row],[Close]],NA())</f>
        <v>#N/A</v>
      </c>
    </row>
    <row r="4334" spans="1:9" x14ac:dyDescent="0.25">
      <c r="A4334" s="1">
        <v>42711</v>
      </c>
      <c r="B4334">
        <v>462.8</v>
      </c>
      <c r="C4334">
        <v>463.23</v>
      </c>
      <c r="D4334">
        <v>460.73</v>
      </c>
      <c r="E4334">
        <v>462.11</v>
      </c>
      <c r="F4334" t="e">
        <f>IF(tblAEX[[#This Row],[Datum]]&lt;=INDEX(tblRecessie[Eind],MATCH(tblAEX[[#This Row],[Datum]],tblRecessie[Start])),1,NA())</f>
        <v>#N/A</v>
      </c>
      <c r="G4334" s="3">
        <f>tblAEX[[#This Row],[Close]]/INDEX(tblAEX[Close],MATCH(EDATE(tblAEX[[#This Row],[Datum]],-12),tblAEX[Datum]))-1</f>
        <v>3.0437497212683517E-2</v>
      </c>
      <c r="H4334" t="e">
        <f ca="1">IF(tblAEX[[#This Row],[Close]]=MinClose,tblAEX[[#This Row],[Close]],NA())</f>
        <v>#N/A</v>
      </c>
      <c r="I4334" t="e">
        <f ca="1">IF(tblAEX[[#This Row],[Close]]=MaxClose,tblAEX[[#This Row],[Close]],NA())</f>
        <v>#N/A</v>
      </c>
    </row>
    <row r="4335" spans="1:9" x14ac:dyDescent="0.25">
      <c r="A4335" s="1">
        <v>42712</v>
      </c>
      <c r="B4335">
        <v>463.44</v>
      </c>
      <c r="C4335">
        <v>467.39</v>
      </c>
      <c r="D4335">
        <v>462.03</v>
      </c>
      <c r="E4335">
        <v>466.67</v>
      </c>
      <c r="F4335" t="e">
        <f>IF(tblAEX[[#This Row],[Datum]]&lt;=INDEX(tblRecessie[Eind],MATCH(tblAEX[[#This Row],[Datum]],tblRecessie[Start])),1,NA())</f>
        <v>#N/A</v>
      </c>
      <c r="G4335" s="3">
        <f>tblAEX[[#This Row],[Close]]/INDEX(tblAEX[Close],MATCH(EDATE(tblAEX[[#This Row],[Datum]],-12),tblAEX[Datum]))-1</f>
        <v>5.6746903376282187E-2</v>
      </c>
      <c r="H4335" t="e">
        <f ca="1">IF(tblAEX[[#This Row],[Close]]=MinClose,tblAEX[[#This Row],[Close]],NA())</f>
        <v>#N/A</v>
      </c>
      <c r="I4335" t="e">
        <f ca="1">IF(tblAEX[[#This Row],[Close]]=MaxClose,tblAEX[[#This Row],[Close]],NA())</f>
        <v>#N/A</v>
      </c>
    </row>
    <row r="4336" spans="1:9" x14ac:dyDescent="0.25">
      <c r="A4336" s="1">
        <v>42713</v>
      </c>
      <c r="B4336">
        <v>467.04</v>
      </c>
      <c r="C4336">
        <v>470.45</v>
      </c>
      <c r="D4336">
        <v>466.95</v>
      </c>
      <c r="E4336">
        <v>469.77</v>
      </c>
      <c r="F4336" t="e">
        <f>IF(tblAEX[[#This Row],[Datum]]&lt;=INDEX(tblRecessie[Eind],MATCH(tblAEX[[#This Row],[Datum]],tblRecessie[Start])),1,NA())</f>
        <v>#N/A</v>
      </c>
      <c r="G4336" s="3">
        <f>tblAEX[[#This Row],[Close]]/INDEX(tblAEX[Close],MATCH(EDATE(tblAEX[[#This Row],[Datum]],-12),tblAEX[Datum]))-1</f>
        <v>6.5600544402858008E-2</v>
      </c>
      <c r="H4336" t="e">
        <f ca="1">IF(tblAEX[[#This Row],[Close]]=MinClose,tblAEX[[#This Row],[Close]],NA())</f>
        <v>#N/A</v>
      </c>
      <c r="I4336" t="e">
        <f ca="1">IF(tblAEX[[#This Row],[Close]]=MaxClose,tblAEX[[#This Row],[Close]],NA())</f>
        <v>#N/A</v>
      </c>
    </row>
    <row r="4337" spans="1:9" x14ac:dyDescent="0.25">
      <c r="A4337" s="1">
        <v>42716</v>
      </c>
      <c r="B4337">
        <v>470.84</v>
      </c>
      <c r="C4337">
        <v>472.21</v>
      </c>
      <c r="D4337">
        <v>469.07</v>
      </c>
      <c r="E4337">
        <v>470.38</v>
      </c>
      <c r="F4337" t="e">
        <f>IF(tblAEX[[#This Row],[Datum]]&lt;=INDEX(tblRecessie[Eind],MATCH(tblAEX[[#This Row],[Datum]],tblRecessie[Start])),1,NA())</f>
        <v>#N/A</v>
      </c>
      <c r="G4337" s="3">
        <f>tblAEX[[#This Row],[Close]]/INDEX(tblAEX[Close],MATCH(EDATE(tblAEX[[#This Row],[Datum]],-12),tblAEX[Datum]))-1</f>
        <v>9.6201351666278079E-2</v>
      </c>
      <c r="H4337" t="e">
        <f ca="1">IF(tblAEX[[#This Row],[Close]]=MinClose,tblAEX[[#This Row],[Close]],NA())</f>
        <v>#N/A</v>
      </c>
      <c r="I4337" t="e">
        <f ca="1">IF(tblAEX[[#This Row],[Close]]=MaxClose,tblAEX[[#This Row],[Close]],NA())</f>
        <v>#N/A</v>
      </c>
    </row>
    <row r="4338" spans="1:9" x14ac:dyDescent="0.25">
      <c r="A4338" s="1">
        <v>42717</v>
      </c>
      <c r="B4338">
        <v>470.69</v>
      </c>
      <c r="C4338">
        <v>474.33</v>
      </c>
      <c r="D4338">
        <v>470.01</v>
      </c>
      <c r="E4338">
        <v>473.65</v>
      </c>
      <c r="F4338" t="e">
        <f>IF(tblAEX[[#This Row],[Datum]]&lt;=INDEX(tblRecessie[Eind],MATCH(tblAEX[[#This Row],[Datum]],tblRecessie[Start])),1,NA())</f>
        <v>#N/A</v>
      </c>
      <c r="G4338" s="3">
        <f>tblAEX[[#This Row],[Close]]/INDEX(tblAEX[Close],MATCH(EDATE(tblAEX[[#This Row],[Datum]],-12),tblAEX[Datum]))-1</f>
        <v>0.10382195292472596</v>
      </c>
      <c r="H4338" t="e">
        <f ca="1">IF(tblAEX[[#This Row],[Close]]=MinClose,tblAEX[[#This Row],[Close]],NA())</f>
        <v>#N/A</v>
      </c>
      <c r="I4338" t="e">
        <f ca="1">IF(tblAEX[[#This Row],[Close]]=MaxClose,tblAEX[[#This Row],[Close]],NA())</f>
        <v>#N/A</v>
      </c>
    </row>
    <row r="4339" spans="1:9" x14ac:dyDescent="0.25">
      <c r="A4339" s="1">
        <v>42718</v>
      </c>
      <c r="B4339">
        <v>472.55</v>
      </c>
      <c r="C4339">
        <v>473.88</v>
      </c>
      <c r="D4339">
        <v>472.2</v>
      </c>
      <c r="E4339">
        <v>472.2</v>
      </c>
      <c r="F4339" t="e">
        <f>IF(tblAEX[[#This Row],[Datum]]&lt;=INDEX(tblRecessie[Eind],MATCH(tblAEX[[#This Row],[Datum]],tblRecessie[Start])),1,NA())</f>
        <v>#N/A</v>
      </c>
      <c r="G4339" s="3">
        <f>tblAEX[[#This Row],[Close]]/INDEX(tblAEX[Close],MATCH(EDATE(tblAEX[[#This Row],[Datum]],-12),tblAEX[Datum]))-1</f>
        <v>0.1225217515333048</v>
      </c>
      <c r="H4339" t="e">
        <f ca="1">IF(tblAEX[[#This Row],[Close]]=MinClose,tblAEX[[#This Row],[Close]],NA())</f>
        <v>#N/A</v>
      </c>
      <c r="I4339" t="e">
        <f ca="1">IF(tblAEX[[#This Row],[Close]]=MaxClose,tblAEX[[#This Row],[Close]],NA())</f>
        <v>#N/A</v>
      </c>
    </row>
    <row r="4340" spans="1:9" x14ac:dyDescent="0.25">
      <c r="A4340" s="1">
        <v>42719</v>
      </c>
      <c r="B4340">
        <v>473.52</v>
      </c>
      <c r="C4340">
        <v>477.17</v>
      </c>
      <c r="D4340">
        <v>473.18</v>
      </c>
      <c r="E4340">
        <v>476.52</v>
      </c>
      <c r="F4340" t="e">
        <f>IF(tblAEX[[#This Row],[Datum]]&lt;=INDEX(tblRecessie[Eind],MATCH(tblAEX[[#This Row],[Datum]],tblRecessie[Start])),1,NA())</f>
        <v>#N/A</v>
      </c>
      <c r="G4340" s="3">
        <f>tblAEX[[#This Row],[Close]]/INDEX(tblAEX[Close],MATCH(EDATE(tblAEX[[#This Row],[Datum]],-12),tblAEX[Datum]))-1</f>
        <v>9.8909208311233066E-2</v>
      </c>
      <c r="H4340" t="e">
        <f ca="1">IF(tblAEX[[#This Row],[Close]]=MinClose,tblAEX[[#This Row],[Close]],NA())</f>
        <v>#N/A</v>
      </c>
      <c r="I4340" t="e">
        <f ca="1">IF(tblAEX[[#This Row],[Close]]=MaxClose,tblAEX[[#This Row],[Close]],NA())</f>
        <v>#N/A</v>
      </c>
    </row>
    <row r="4341" spans="1:9" x14ac:dyDescent="0.25">
      <c r="A4341" s="1">
        <v>42720</v>
      </c>
      <c r="B4341">
        <v>476.58</v>
      </c>
      <c r="C4341">
        <v>479.73</v>
      </c>
      <c r="D4341">
        <v>475.54</v>
      </c>
      <c r="E4341">
        <v>477.7</v>
      </c>
      <c r="F4341" t="e">
        <f>IF(tblAEX[[#This Row],[Datum]]&lt;=INDEX(tblRecessie[Eind],MATCH(tblAEX[[#This Row],[Datum]],tblRecessie[Start])),1,NA())</f>
        <v>#N/A</v>
      </c>
      <c r="G4341" s="3">
        <f>tblAEX[[#This Row],[Close]]/INDEX(tblAEX[Close],MATCH(EDATE(tblAEX[[#This Row],[Datum]],-12),tblAEX[Datum]))-1</f>
        <v>0.1011225595279257</v>
      </c>
      <c r="H4341" t="e">
        <f ca="1">IF(tblAEX[[#This Row],[Close]]=MinClose,tblAEX[[#This Row],[Close]],NA())</f>
        <v>#N/A</v>
      </c>
      <c r="I4341" t="e">
        <f ca="1">IF(tblAEX[[#This Row],[Close]]=MaxClose,tblAEX[[#This Row],[Close]],NA())</f>
        <v>#N/A</v>
      </c>
    </row>
    <row r="4342" spans="1:9" x14ac:dyDescent="0.25">
      <c r="A4342" s="1">
        <v>42723</v>
      </c>
      <c r="B4342">
        <v>477.76</v>
      </c>
      <c r="C4342">
        <v>480.41</v>
      </c>
      <c r="D4342">
        <v>477.76</v>
      </c>
      <c r="E4342">
        <v>480.35</v>
      </c>
      <c r="F4342" t="e">
        <f>IF(tblAEX[[#This Row],[Datum]]&lt;=INDEX(tblRecessie[Eind],MATCH(tblAEX[[#This Row],[Datum]],tblRecessie[Start])),1,NA())</f>
        <v>#N/A</v>
      </c>
      <c r="G4342" s="3">
        <f>tblAEX[[#This Row],[Close]]/INDEX(tblAEX[Close],MATCH(EDATE(tblAEX[[#This Row],[Datum]],-12),tblAEX[Datum]))-1</f>
        <v>0.10641483358286319</v>
      </c>
      <c r="H4342" t="e">
        <f ca="1">IF(tblAEX[[#This Row],[Close]]=MinClose,tblAEX[[#This Row],[Close]],NA())</f>
        <v>#N/A</v>
      </c>
      <c r="I4342" t="e">
        <f ca="1">IF(tblAEX[[#This Row],[Close]]=MaxClose,tblAEX[[#This Row],[Close]],NA())</f>
        <v>#N/A</v>
      </c>
    </row>
    <row r="4343" spans="1:9" x14ac:dyDescent="0.25">
      <c r="A4343" s="1">
        <v>42724</v>
      </c>
      <c r="B4343">
        <v>480.75</v>
      </c>
      <c r="C4343">
        <v>484.16</v>
      </c>
      <c r="D4343">
        <v>480.42</v>
      </c>
      <c r="E4343">
        <v>484.04</v>
      </c>
      <c r="F4343" t="e">
        <f>IF(tblAEX[[#This Row],[Datum]]&lt;=INDEX(tblRecessie[Eind],MATCH(tblAEX[[#This Row],[Datum]],tblRecessie[Start])),1,NA())</f>
        <v>#N/A</v>
      </c>
      <c r="G4343" s="3">
        <f>tblAEX[[#This Row],[Close]]/INDEX(tblAEX[Close],MATCH(EDATE(tblAEX[[#This Row],[Datum]],-12),tblAEX[Datum]))-1</f>
        <v>0.11491420016123466</v>
      </c>
      <c r="H4343" t="e">
        <f ca="1">IF(tblAEX[[#This Row],[Close]]=MinClose,tblAEX[[#This Row],[Close]],NA())</f>
        <v>#N/A</v>
      </c>
      <c r="I4343" t="e">
        <f ca="1">IF(tblAEX[[#This Row],[Close]]=MaxClose,tblAEX[[#This Row],[Close]],NA())</f>
        <v>#N/A</v>
      </c>
    </row>
    <row r="4344" spans="1:9" x14ac:dyDescent="0.25">
      <c r="A4344" s="1">
        <v>42725</v>
      </c>
      <c r="B4344">
        <v>483.21</v>
      </c>
      <c r="C4344">
        <v>484.21</v>
      </c>
      <c r="D4344">
        <v>481.71</v>
      </c>
      <c r="E4344">
        <v>483.21</v>
      </c>
      <c r="F4344" t="e">
        <f>IF(tblAEX[[#This Row],[Datum]]&lt;=INDEX(tblRecessie[Eind],MATCH(tblAEX[[#This Row],[Datum]],tblRecessie[Start])),1,NA())</f>
        <v>#N/A</v>
      </c>
      <c r="G4344" s="3">
        <f>tblAEX[[#This Row],[Close]]/INDEX(tblAEX[Close],MATCH(EDATE(tblAEX[[#This Row],[Datum]],-12),tblAEX[Datum]))-1</f>
        <v>0.12773058252427183</v>
      </c>
      <c r="H4344" t="e">
        <f ca="1">IF(tblAEX[[#This Row],[Close]]=MinClose,tblAEX[[#This Row],[Close]],NA())</f>
        <v>#N/A</v>
      </c>
      <c r="I4344" t="e">
        <f ca="1">IF(tblAEX[[#This Row],[Close]]=MaxClose,tblAEX[[#This Row],[Close]],NA())</f>
        <v>#N/A</v>
      </c>
    </row>
    <row r="4345" spans="1:9" x14ac:dyDescent="0.25">
      <c r="A4345" s="1">
        <v>42726</v>
      </c>
      <c r="B4345">
        <v>481.91</v>
      </c>
      <c r="C4345">
        <v>482.93</v>
      </c>
      <c r="D4345">
        <v>481.24</v>
      </c>
      <c r="E4345">
        <v>482.47</v>
      </c>
      <c r="F4345" t="e">
        <f>IF(tblAEX[[#This Row],[Datum]]&lt;=INDEX(tblRecessie[Eind],MATCH(tblAEX[[#This Row],[Datum]],tblRecessie[Start])),1,NA())</f>
        <v>#N/A</v>
      </c>
      <c r="G4345" s="3">
        <f>tblAEX[[#This Row],[Close]]/INDEX(tblAEX[Close],MATCH(EDATE(tblAEX[[#This Row],[Datum]],-12),tblAEX[Datum]))-1</f>
        <v>0.11949787688238156</v>
      </c>
      <c r="H4345" t="e">
        <f ca="1">IF(tblAEX[[#This Row],[Close]]=MinClose,tblAEX[[#This Row],[Close]],NA())</f>
        <v>#N/A</v>
      </c>
      <c r="I4345" t="e">
        <f ca="1">IF(tblAEX[[#This Row],[Close]]=MaxClose,tblAEX[[#This Row],[Close]],NA())</f>
        <v>#N/A</v>
      </c>
    </row>
    <row r="4346" spans="1:9" x14ac:dyDescent="0.25">
      <c r="A4346" s="1">
        <v>42727</v>
      </c>
      <c r="B4346">
        <v>483</v>
      </c>
      <c r="C4346">
        <v>483.67</v>
      </c>
      <c r="D4346">
        <v>482.27</v>
      </c>
      <c r="E4346">
        <v>482.86</v>
      </c>
      <c r="F4346" t="e">
        <f>IF(tblAEX[[#This Row],[Datum]]&lt;=INDEX(tblRecessie[Eind],MATCH(tblAEX[[#This Row],[Datum]],tblRecessie[Start])),1,NA())</f>
        <v>#N/A</v>
      </c>
      <c r="G4346" s="3">
        <f>tblAEX[[#This Row],[Close]]/INDEX(tblAEX[Close],MATCH(EDATE(tblAEX[[#This Row],[Datum]],-12),tblAEX[Datum]))-1</f>
        <v>8.8208780311908264E-2</v>
      </c>
      <c r="H4346" t="e">
        <f ca="1">IF(tblAEX[[#This Row],[Close]]=MinClose,tblAEX[[#This Row],[Close]],NA())</f>
        <v>#N/A</v>
      </c>
      <c r="I4346" t="e">
        <f ca="1">IF(tblAEX[[#This Row],[Close]]=MaxClose,tblAEX[[#This Row],[Close]],NA())</f>
        <v>#N/A</v>
      </c>
    </row>
    <row r="4347" spans="1:9" x14ac:dyDescent="0.25">
      <c r="A4347" s="1">
        <v>42731</v>
      </c>
      <c r="B4347">
        <v>483.12</v>
      </c>
      <c r="C4347">
        <v>484.1</v>
      </c>
      <c r="D4347">
        <v>482.82</v>
      </c>
      <c r="E4347">
        <v>483.58</v>
      </c>
      <c r="F4347" t="e">
        <f>IF(tblAEX[[#This Row],[Datum]]&lt;=INDEX(tblRecessie[Eind],MATCH(tblAEX[[#This Row],[Datum]],tblRecessie[Start])),1,NA())</f>
        <v>#N/A</v>
      </c>
      <c r="G4347" s="3">
        <f>tblAEX[[#This Row],[Close]]/INDEX(tblAEX[Close],MATCH(EDATE(tblAEX[[#This Row],[Datum]],-12),tblAEX[Datum]))-1</f>
        <v>8.8849860398090508E-2</v>
      </c>
      <c r="H4347" t="e">
        <f ca="1">IF(tblAEX[[#This Row],[Close]]=MinClose,tblAEX[[#This Row],[Close]],NA())</f>
        <v>#N/A</v>
      </c>
      <c r="I4347" t="e">
        <f ca="1">IF(tblAEX[[#This Row],[Close]]=MaxClose,tblAEX[[#This Row],[Close]],NA())</f>
        <v>#N/A</v>
      </c>
    </row>
    <row r="4348" spans="1:9" x14ac:dyDescent="0.25">
      <c r="A4348" s="1">
        <v>42732</v>
      </c>
      <c r="B4348">
        <v>483.43</v>
      </c>
      <c r="C4348">
        <v>484.2</v>
      </c>
      <c r="D4348">
        <v>482.99</v>
      </c>
      <c r="E4348">
        <v>484.2</v>
      </c>
      <c r="F4348" t="e">
        <f>IF(tblAEX[[#This Row],[Datum]]&lt;=INDEX(tblRecessie[Eind],MATCH(tblAEX[[#This Row],[Datum]],tblRecessie[Start])),1,NA())</f>
        <v>#N/A</v>
      </c>
      <c r="G4348" s="3">
        <f>tblAEX[[#This Row],[Close]]/INDEX(tblAEX[Close],MATCH(EDATE(tblAEX[[#This Row],[Datum]],-12),tblAEX[Datum]))-1</f>
        <v>9.9230402506299775E-2</v>
      </c>
      <c r="H4348" t="e">
        <f ca="1">IF(tblAEX[[#This Row],[Close]]=MinClose,tblAEX[[#This Row],[Close]],NA())</f>
        <v>#N/A</v>
      </c>
      <c r="I4348" t="e">
        <f ca="1">IF(tblAEX[[#This Row],[Close]]=MaxClose,tblAEX[[#This Row],[Close]],NA())</f>
        <v>#N/A</v>
      </c>
    </row>
    <row r="4349" spans="1:9" x14ac:dyDescent="0.25">
      <c r="A4349" s="1">
        <v>42733</v>
      </c>
      <c r="B4349">
        <v>481.69</v>
      </c>
      <c r="C4349">
        <v>483.08</v>
      </c>
      <c r="D4349">
        <v>481.48</v>
      </c>
      <c r="E4349">
        <v>482.46</v>
      </c>
      <c r="F4349" t="e">
        <f>IF(tblAEX[[#This Row],[Datum]]&lt;=INDEX(tblRecessie[Eind],MATCH(tblAEX[[#This Row],[Datum]],tblRecessie[Start])),1,NA())</f>
        <v>#N/A</v>
      </c>
      <c r="G4349" s="3">
        <f>tblAEX[[#This Row],[Close]]/INDEX(tblAEX[Close],MATCH(EDATE(tblAEX[[#This Row],[Datum]],-12),tblAEX[Datum]))-1</f>
        <v>7.7641277641277595E-2</v>
      </c>
      <c r="H4349" t="e">
        <f ca="1">IF(tblAEX[[#This Row],[Close]]=MinClose,tblAEX[[#This Row],[Close]],NA())</f>
        <v>#N/A</v>
      </c>
      <c r="I4349" t="e">
        <f ca="1">IF(tblAEX[[#This Row],[Close]]=MaxClose,tblAEX[[#This Row],[Close]],NA())</f>
        <v>#N/A</v>
      </c>
    </row>
    <row r="4350" spans="1:9" x14ac:dyDescent="0.25">
      <c r="A4350" s="1">
        <v>42734</v>
      </c>
      <c r="B4350">
        <v>482.21</v>
      </c>
      <c r="C4350">
        <v>483.54</v>
      </c>
      <c r="D4350">
        <v>480.54</v>
      </c>
      <c r="E4350">
        <v>483.17</v>
      </c>
      <c r="F4350" t="e">
        <f>IF(tblAEX[[#This Row],[Datum]]&lt;=INDEX(tblRecessie[Eind],MATCH(tblAEX[[#This Row],[Datum]],tblRecessie[Start])),1,NA())</f>
        <v>#N/A</v>
      </c>
      <c r="G4350" s="3">
        <f>tblAEX[[#This Row],[Close]]/INDEX(tblAEX[Close],MATCH(EDATE(tblAEX[[#This Row],[Datum]],-12),tblAEX[Datum]))-1</f>
        <v>8.2879490799883548E-2</v>
      </c>
      <c r="H4350" t="e">
        <f ca="1">IF(tblAEX[[#This Row],[Close]]=MinClose,tblAEX[[#This Row],[Close]],NA())</f>
        <v>#N/A</v>
      </c>
      <c r="I4350" t="e">
        <f ca="1">IF(tblAEX[[#This Row],[Close]]=MaxClose,tblAEX[[#This Row],[Close]],NA())</f>
        <v>#N/A</v>
      </c>
    </row>
    <row r="4351" spans="1:9" x14ac:dyDescent="0.25">
      <c r="A4351" s="1">
        <v>42737</v>
      </c>
      <c r="B4351">
        <v>481.16</v>
      </c>
      <c r="C4351">
        <v>487.1</v>
      </c>
      <c r="D4351">
        <v>481.01</v>
      </c>
      <c r="E4351">
        <v>486.37</v>
      </c>
      <c r="F4351" t="e">
        <f>IF(tblAEX[[#This Row],[Datum]]&lt;=INDEX(tblRecessie[Eind],MATCH(tblAEX[[#This Row],[Datum]],tblRecessie[Start])),1,NA())</f>
        <v>#N/A</v>
      </c>
      <c r="G4351" s="3">
        <f>tblAEX[[#This Row],[Close]]/INDEX(tblAEX[Close],MATCH(EDATE(tblAEX[[#This Row],[Datum]],-12),tblAEX[Datum]))-1</f>
        <v>0.10083291838305186</v>
      </c>
      <c r="H4351" t="e">
        <f ca="1">IF(tblAEX[[#This Row],[Close]]=MinClose,tblAEX[[#This Row],[Close]],NA())</f>
        <v>#N/A</v>
      </c>
      <c r="I4351" t="e">
        <f ca="1">IF(tblAEX[[#This Row],[Close]]=MaxClose,tblAEX[[#This Row],[Close]],NA())</f>
        <v>#N/A</v>
      </c>
    </row>
    <row r="4352" spans="1:9" x14ac:dyDescent="0.25">
      <c r="A4352" s="1">
        <v>42738</v>
      </c>
      <c r="B4352">
        <v>488.07</v>
      </c>
      <c r="C4352">
        <v>489.91</v>
      </c>
      <c r="D4352">
        <v>487.31</v>
      </c>
      <c r="E4352">
        <v>487.99</v>
      </c>
      <c r="F4352" t="e">
        <f>IF(tblAEX[[#This Row],[Datum]]&lt;=INDEX(tblRecessie[Eind],MATCH(tblAEX[[#This Row],[Datum]],tblRecessie[Start])),1,NA())</f>
        <v>#N/A</v>
      </c>
      <c r="G4352" s="3">
        <f>tblAEX[[#This Row],[Close]]/INDEX(tblAEX[Close],MATCH(EDATE(tblAEX[[#This Row],[Datum]],-12),tblAEX[Datum]))-1</f>
        <v>0.10449956996061749</v>
      </c>
      <c r="H4352" t="e">
        <f ca="1">IF(tblAEX[[#This Row],[Close]]=MinClose,tblAEX[[#This Row],[Close]],NA())</f>
        <v>#N/A</v>
      </c>
      <c r="I4352" t="e">
        <f ca="1">IF(tblAEX[[#This Row],[Close]]=MaxClose,tblAEX[[#This Row],[Close]],NA())</f>
        <v>#N/A</v>
      </c>
    </row>
    <row r="4353" spans="1:9" x14ac:dyDescent="0.25">
      <c r="A4353" s="1">
        <v>42739</v>
      </c>
      <c r="B4353">
        <v>489.68</v>
      </c>
      <c r="C4353">
        <v>489.68</v>
      </c>
      <c r="D4353">
        <v>486.51</v>
      </c>
      <c r="E4353">
        <v>487.58</v>
      </c>
      <c r="F4353" t="e">
        <f>IF(tblAEX[[#This Row],[Datum]]&lt;=INDEX(tblRecessie[Eind],MATCH(tblAEX[[#This Row],[Datum]],tblRecessie[Start])),1,NA())</f>
        <v>#N/A</v>
      </c>
      <c r="G4353" s="3">
        <f>tblAEX[[#This Row],[Close]]/INDEX(tblAEX[Close],MATCH(EDATE(tblAEX[[#This Row],[Datum]],-12),tblAEX[Datum]))-1</f>
        <v>0.12944174195042857</v>
      </c>
      <c r="H4353" t="e">
        <f ca="1">IF(tblAEX[[#This Row],[Close]]=MinClose,tblAEX[[#This Row],[Close]],NA())</f>
        <v>#N/A</v>
      </c>
      <c r="I4353" t="e">
        <f ca="1">IF(tblAEX[[#This Row],[Close]]=MaxClose,tblAEX[[#This Row],[Close]],NA())</f>
        <v>#N/A</v>
      </c>
    </row>
    <row r="4354" spans="1:9" x14ac:dyDescent="0.25">
      <c r="A4354" s="1">
        <v>42740</v>
      </c>
      <c r="B4354">
        <v>486.5</v>
      </c>
      <c r="C4354">
        <v>488.32</v>
      </c>
      <c r="D4354">
        <v>485.78</v>
      </c>
      <c r="E4354">
        <v>486.93</v>
      </c>
      <c r="F4354" t="e">
        <f>IF(tblAEX[[#This Row],[Datum]]&lt;=INDEX(tblRecessie[Eind],MATCH(tblAEX[[#This Row],[Datum]],tblRecessie[Start])),1,NA())</f>
        <v>#N/A</v>
      </c>
      <c r="G4354" s="3">
        <f>tblAEX[[#This Row],[Close]]/INDEX(tblAEX[Close],MATCH(EDATE(tblAEX[[#This Row],[Datum]],-12),tblAEX[Datum]))-1</f>
        <v>0.11937931034482752</v>
      </c>
      <c r="H4354" t="e">
        <f ca="1">IF(tblAEX[[#This Row],[Close]]=MinClose,tblAEX[[#This Row],[Close]],NA())</f>
        <v>#N/A</v>
      </c>
      <c r="I4354" t="e">
        <f ca="1">IF(tblAEX[[#This Row],[Close]]=MaxClose,tblAEX[[#This Row],[Close]],NA())</f>
        <v>#N/A</v>
      </c>
    </row>
    <row r="4355" spans="1:9" x14ac:dyDescent="0.25">
      <c r="A4355" s="1">
        <v>42741</v>
      </c>
      <c r="B4355">
        <v>486.59</v>
      </c>
      <c r="C4355">
        <v>487.34</v>
      </c>
      <c r="D4355">
        <v>485.06</v>
      </c>
      <c r="E4355">
        <v>487</v>
      </c>
      <c r="F4355" t="e">
        <f>IF(tblAEX[[#This Row],[Datum]]&lt;=INDEX(tblRecessie[Eind],MATCH(tblAEX[[#This Row],[Datum]],tblRecessie[Start])),1,NA())</f>
        <v>#N/A</v>
      </c>
      <c r="G4355" s="3">
        <f>tblAEX[[#This Row],[Close]]/INDEX(tblAEX[Close],MATCH(EDATE(tblAEX[[#This Row],[Datum]],-12),tblAEX[Datum]))-1</f>
        <v>0.13583356656404511</v>
      </c>
      <c r="H4355" t="e">
        <f ca="1">IF(tblAEX[[#This Row],[Close]]=MinClose,tblAEX[[#This Row],[Close]],NA())</f>
        <v>#N/A</v>
      </c>
      <c r="I4355" t="e">
        <f ca="1">IF(tblAEX[[#This Row],[Close]]=MaxClose,tblAEX[[#This Row],[Close]],NA())</f>
        <v>#N/A</v>
      </c>
    </row>
    <row r="4356" spans="1:9" x14ac:dyDescent="0.25">
      <c r="A4356" s="1">
        <v>42744</v>
      </c>
      <c r="B4356">
        <v>487.75</v>
      </c>
      <c r="C4356">
        <v>487.75</v>
      </c>
      <c r="D4356">
        <v>484.02</v>
      </c>
      <c r="E4356">
        <v>485.1</v>
      </c>
      <c r="F4356" t="e">
        <f>IF(tblAEX[[#This Row],[Datum]]&lt;=INDEX(tblRecessie[Eind],MATCH(tblAEX[[#This Row],[Datum]],tblRecessie[Start])),1,NA())</f>
        <v>#N/A</v>
      </c>
      <c r="G4356" s="3">
        <f>tblAEX[[#This Row],[Close]]/INDEX(tblAEX[Close],MATCH(EDATE(tblAEX[[#This Row],[Datum]],-12),tblAEX[Datum]))-1</f>
        <v>0.18080911348035644</v>
      </c>
      <c r="H4356" t="e">
        <f ca="1">IF(tblAEX[[#This Row],[Close]]=MinClose,tblAEX[[#This Row],[Close]],NA())</f>
        <v>#N/A</v>
      </c>
      <c r="I4356" t="e">
        <f ca="1">IF(tblAEX[[#This Row],[Close]]=MaxClose,tblAEX[[#This Row],[Close]],NA())</f>
        <v>#N/A</v>
      </c>
    </row>
    <row r="4357" spans="1:9" x14ac:dyDescent="0.25">
      <c r="A4357" s="1">
        <v>42745</v>
      </c>
      <c r="B4357">
        <v>485.26</v>
      </c>
      <c r="C4357">
        <v>486.23</v>
      </c>
      <c r="D4357">
        <v>483.02</v>
      </c>
      <c r="E4357">
        <v>484.74</v>
      </c>
      <c r="F4357" t="e">
        <f>IF(tblAEX[[#This Row],[Datum]]&lt;=INDEX(tblRecessie[Eind],MATCH(tblAEX[[#This Row],[Datum]],tblRecessie[Start])),1,NA())</f>
        <v>#N/A</v>
      </c>
      <c r="G4357" s="3">
        <f>tblAEX[[#This Row],[Close]]/INDEX(tblAEX[Close],MATCH(EDATE(tblAEX[[#This Row],[Datum]],-12),tblAEX[Datum]))-1</f>
        <v>0.17993281729224475</v>
      </c>
      <c r="H4357" t="e">
        <f ca="1">IF(tblAEX[[#This Row],[Close]]=MinClose,tblAEX[[#This Row],[Close]],NA())</f>
        <v>#N/A</v>
      </c>
      <c r="I4357" t="e">
        <f ca="1">IF(tblAEX[[#This Row],[Close]]=MaxClose,tblAEX[[#This Row],[Close]],NA())</f>
        <v>#N/A</v>
      </c>
    </row>
    <row r="4358" spans="1:9" x14ac:dyDescent="0.25">
      <c r="A4358" s="1">
        <v>42746</v>
      </c>
      <c r="B4358">
        <v>484.41</v>
      </c>
      <c r="C4358">
        <v>488.86</v>
      </c>
      <c r="D4358">
        <v>482.9</v>
      </c>
      <c r="E4358">
        <v>486.58</v>
      </c>
      <c r="F4358" t="e">
        <f>IF(tblAEX[[#This Row],[Datum]]&lt;=INDEX(tblRecessie[Eind],MATCH(tblAEX[[#This Row],[Datum]],tblRecessie[Start])),1,NA())</f>
        <v>#N/A</v>
      </c>
      <c r="G4358" s="3">
        <f>tblAEX[[#This Row],[Close]]/INDEX(tblAEX[Close],MATCH(EDATE(tblAEX[[#This Row],[Datum]],-12),tblAEX[Datum]))-1</f>
        <v>0.18300065643918217</v>
      </c>
      <c r="H4358" t="e">
        <f ca="1">IF(tblAEX[[#This Row],[Close]]=MinClose,tblAEX[[#This Row],[Close]],NA())</f>
        <v>#N/A</v>
      </c>
      <c r="I4358" t="e">
        <f ca="1">IF(tblAEX[[#This Row],[Close]]=MaxClose,tblAEX[[#This Row],[Close]],NA())</f>
        <v>#N/A</v>
      </c>
    </row>
    <row r="4359" spans="1:9" x14ac:dyDescent="0.25">
      <c r="A4359" s="1">
        <v>42747</v>
      </c>
      <c r="B4359">
        <v>485.17</v>
      </c>
      <c r="C4359">
        <v>486.48</v>
      </c>
      <c r="D4359">
        <v>482.41</v>
      </c>
      <c r="E4359">
        <v>483.09</v>
      </c>
      <c r="F4359" t="e">
        <f>IF(tblAEX[[#This Row],[Datum]]&lt;=INDEX(tblRecessie[Eind],MATCH(tblAEX[[#This Row],[Datum]],tblRecessie[Start])),1,NA())</f>
        <v>#N/A</v>
      </c>
      <c r="G4359" s="3">
        <f>tblAEX[[#This Row],[Close]]/INDEX(tblAEX[Close],MATCH(EDATE(tblAEX[[#This Row],[Datum]],-12),tblAEX[Datum]))-1</f>
        <v>0.16013064047453218</v>
      </c>
      <c r="H4359" t="e">
        <f ca="1">IF(tblAEX[[#This Row],[Close]]=MinClose,tblAEX[[#This Row],[Close]],NA())</f>
        <v>#N/A</v>
      </c>
      <c r="I4359" t="e">
        <f ca="1">IF(tblAEX[[#This Row],[Close]]=MaxClose,tblAEX[[#This Row],[Close]],NA())</f>
        <v>#N/A</v>
      </c>
    </row>
    <row r="4360" spans="1:9" x14ac:dyDescent="0.25">
      <c r="A4360" s="1">
        <v>42748</v>
      </c>
      <c r="B4360">
        <v>485.68</v>
      </c>
      <c r="C4360">
        <v>488.11</v>
      </c>
      <c r="D4360">
        <v>484.85</v>
      </c>
      <c r="E4360">
        <v>488.09</v>
      </c>
      <c r="F4360" t="e">
        <f>IF(tblAEX[[#This Row],[Datum]]&lt;=INDEX(tblRecessie[Eind],MATCH(tblAEX[[#This Row],[Datum]],tblRecessie[Start])),1,NA())</f>
        <v>#N/A</v>
      </c>
      <c r="G4360" s="3">
        <f>tblAEX[[#This Row],[Close]]/INDEX(tblAEX[Close],MATCH(EDATE(tblAEX[[#This Row],[Datum]],-12),tblAEX[Datum]))-1</f>
        <v>0.16753976797033832</v>
      </c>
      <c r="H4360" t="e">
        <f ca="1">IF(tblAEX[[#This Row],[Close]]=MinClose,tblAEX[[#This Row],[Close]],NA())</f>
        <v>#N/A</v>
      </c>
      <c r="I4360" t="e">
        <f ca="1">IF(tblAEX[[#This Row],[Close]]=MaxClose,tblAEX[[#This Row],[Close]],NA())</f>
        <v>#N/A</v>
      </c>
    </row>
    <row r="4361" spans="1:9" x14ac:dyDescent="0.25">
      <c r="A4361" s="1">
        <v>42751</v>
      </c>
      <c r="B4361">
        <v>485.22</v>
      </c>
      <c r="C4361">
        <v>486.17</v>
      </c>
      <c r="D4361">
        <v>484.07</v>
      </c>
      <c r="E4361">
        <v>484.13</v>
      </c>
      <c r="F4361" t="e">
        <f>IF(tblAEX[[#This Row],[Datum]]&lt;=INDEX(tblRecessie[Eind],MATCH(tblAEX[[#This Row],[Datum]],tblRecessie[Start])),1,NA())</f>
        <v>#N/A</v>
      </c>
      <c r="G4361" s="3">
        <f>tblAEX[[#This Row],[Close]]/INDEX(tblAEX[Close],MATCH(EDATE(tblAEX[[#This Row],[Datum]],-12),tblAEX[Datum]))-1</f>
        <v>0.19961840572886991</v>
      </c>
      <c r="H4361" t="e">
        <f ca="1">IF(tblAEX[[#This Row],[Close]]=MinClose,tblAEX[[#This Row],[Close]],NA())</f>
        <v>#N/A</v>
      </c>
      <c r="I4361" t="e">
        <f ca="1">IF(tblAEX[[#This Row],[Close]]=MaxClose,tblAEX[[#This Row],[Close]],NA())</f>
        <v>#N/A</v>
      </c>
    </row>
    <row r="4362" spans="1:9" x14ac:dyDescent="0.25">
      <c r="A4362" s="1">
        <v>42752</v>
      </c>
      <c r="B4362">
        <v>482.34</v>
      </c>
      <c r="C4362">
        <v>484.06</v>
      </c>
      <c r="D4362">
        <v>480.53</v>
      </c>
      <c r="E4362">
        <v>481.77</v>
      </c>
      <c r="F4362" t="e">
        <f>IF(tblAEX[[#This Row],[Datum]]&lt;=INDEX(tblRecessie[Eind],MATCH(tblAEX[[#This Row],[Datum]],tblRecessie[Start])),1,NA())</f>
        <v>#N/A</v>
      </c>
      <c r="G4362" s="3">
        <f>tblAEX[[#This Row],[Close]]/INDEX(tblAEX[Close],MATCH(EDATE(tblAEX[[#This Row],[Datum]],-12),tblAEX[Datum]))-1</f>
        <v>0.19377059741804392</v>
      </c>
      <c r="H4362" t="e">
        <f ca="1">IF(tblAEX[[#This Row],[Close]]=MinClose,tblAEX[[#This Row],[Close]],NA())</f>
        <v>#N/A</v>
      </c>
      <c r="I4362" t="e">
        <f ca="1">IF(tblAEX[[#This Row],[Close]]=MaxClose,tblAEX[[#This Row],[Close]],NA())</f>
        <v>#N/A</v>
      </c>
    </row>
    <row r="4363" spans="1:9" x14ac:dyDescent="0.25">
      <c r="A4363" s="1">
        <v>42753</v>
      </c>
      <c r="B4363">
        <v>484.73</v>
      </c>
      <c r="C4363">
        <v>485.44</v>
      </c>
      <c r="D4363">
        <v>481.87</v>
      </c>
      <c r="E4363">
        <v>484.75</v>
      </c>
      <c r="F4363" t="e">
        <f>IF(tblAEX[[#This Row],[Datum]]&lt;=INDEX(tblRecessie[Eind],MATCH(tblAEX[[#This Row],[Datum]],tblRecessie[Start])),1,NA())</f>
        <v>#N/A</v>
      </c>
      <c r="G4363" s="3">
        <f>tblAEX[[#This Row],[Close]]/INDEX(tblAEX[Close],MATCH(EDATE(tblAEX[[#This Row],[Datum]],-12),tblAEX[Datum]))-1</f>
        <v>0.2058757680539316</v>
      </c>
      <c r="H4363" t="e">
        <f ca="1">IF(tblAEX[[#This Row],[Close]]=MinClose,tblAEX[[#This Row],[Close]],NA())</f>
        <v>#N/A</v>
      </c>
      <c r="I4363" t="e">
        <f ca="1">IF(tblAEX[[#This Row],[Close]]=MaxClose,tblAEX[[#This Row],[Close]],NA())</f>
        <v>#N/A</v>
      </c>
    </row>
    <row r="4364" spans="1:9" x14ac:dyDescent="0.25">
      <c r="A4364" s="1">
        <v>42754</v>
      </c>
      <c r="B4364">
        <v>486.57</v>
      </c>
      <c r="C4364">
        <v>486.59</v>
      </c>
      <c r="D4364">
        <v>482.69</v>
      </c>
      <c r="E4364">
        <v>484.64</v>
      </c>
      <c r="F4364" t="e">
        <f>IF(tblAEX[[#This Row],[Datum]]&lt;=INDEX(tblRecessie[Eind],MATCH(tblAEX[[#This Row],[Datum]],tblRecessie[Start])),1,NA())</f>
        <v>#N/A</v>
      </c>
      <c r="G4364" s="3">
        <f>tblAEX[[#This Row],[Close]]/INDEX(tblAEX[Close],MATCH(EDATE(tblAEX[[#This Row],[Datum]],-12),tblAEX[Datum]))-1</f>
        <v>0.18877551020408156</v>
      </c>
      <c r="H4364" t="e">
        <f ca="1">IF(tblAEX[[#This Row],[Close]]=MinClose,tblAEX[[#This Row],[Close]],NA())</f>
        <v>#N/A</v>
      </c>
      <c r="I4364" t="e">
        <f ca="1">IF(tblAEX[[#This Row],[Close]]=MaxClose,tblAEX[[#This Row],[Close]],NA())</f>
        <v>#N/A</v>
      </c>
    </row>
    <row r="4365" spans="1:9" x14ac:dyDescent="0.25">
      <c r="A4365" s="1">
        <v>42755</v>
      </c>
      <c r="B4365">
        <v>484.56</v>
      </c>
      <c r="C4365">
        <v>487.96</v>
      </c>
      <c r="D4365">
        <v>483.38</v>
      </c>
      <c r="E4365">
        <v>485.98</v>
      </c>
      <c r="F4365" t="e">
        <f>IF(tblAEX[[#This Row],[Datum]]&lt;=INDEX(tblRecessie[Eind],MATCH(tblAEX[[#This Row],[Datum]],tblRecessie[Start])),1,NA())</f>
        <v>#N/A</v>
      </c>
      <c r="G4365" s="3">
        <f>tblAEX[[#This Row],[Close]]/INDEX(tblAEX[Close],MATCH(EDATE(tblAEX[[#This Row],[Datum]],-12),tblAEX[Datum]))-1</f>
        <v>0.22809056908925496</v>
      </c>
      <c r="H4365" t="e">
        <f ca="1">IF(tblAEX[[#This Row],[Close]]=MinClose,tblAEX[[#This Row],[Close]],NA())</f>
        <v>#N/A</v>
      </c>
      <c r="I4365" t="e">
        <f ca="1">IF(tblAEX[[#This Row],[Close]]=MaxClose,tblAEX[[#This Row],[Close]],NA())</f>
        <v>#N/A</v>
      </c>
    </row>
    <row r="4366" spans="1:9" x14ac:dyDescent="0.25">
      <c r="A4366" s="1">
        <v>42758</v>
      </c>
      <c r="B4366">
        <v>483.89</v>
      </c>
      <c r="C4366">
        <v>485.45</v>
      </c>
      <c r="D4366">
        <v>481.3</v>
      </c>
      <c r="E4366">
        <v>482.71</v>
      </c>
      <c r="F4366" t="e">
        <f>IF(tblAEX[[#This Row],[Datum]]&lt;=INDEX(tblRecessie[Eind],MATCH(tblAEX[[#This Row],[Datum]],tblRecessie[Start])),1,NA())</f>
        <v>#N/A</v>
      </c>
      <c r="G4366" s="3">
        <f>tblAEX[[#This Row],[Close]]/INDEX(tblAEX[Close],MATCH(EDATE(tblAEX[[#This Row],[Datum]],-12),tblAEX[Datum]))-1</f>
        <v>0.15128315207021559</v>
      </c>
      <c r="H4366" t="e">
        <f ca="1">IF(tblAEX[[#This Row],[Close]]=MinClose,tblAEX[[#This Row],[Close]],NA())</f>
        <v>#N/A</v>
      </c>
      <c r="I4366" t="e">
        <f ca="1">IF(tblAEX[[#This Row],[Close]]=MaxClose,tblAEX[[#This Row],[Close]],NA())</f>
        <v>#N/A</v>
      </c>
    </row>
    <row r="4367" spans="1:9" x14ac:dyDescent="0.25">
      <c r="A4367" s="1">
        <v>42759</v>
      </c>
      <c r="B4367">
        <v>482.94</v>
      </c>
      <c r="C4367">
        <v>483.93</v>
      </c>
      <c r="D4367">
        <v>482.06</v>
      </c>
      <c r="E4367">
        <v>483.05</v>
      </c>
      <c r="F4367" t="e">
        <f>IF(tblAEX[[#This Row],[Datum]]&lt;=INDEX(tblRecessie[Eind],MATCH(tblAEX[[#This Row],[Datum]],tblRecessie[Start])),1,NA())</f>
        <v>#N/A</v>
      </c>
      <c r="G4367" s="3">
        <f>tblAEX[[#This Row],[Close]]/INDEX(tblAEX[Close],MATCH(EDATE(tblAEX[[#This Row],[Datum]],-12),tblAEX[Datum]))-1</f>
        <v>0.15209406601793551</v>
      </c>
      <c r="H4367" t="e">
        <f ca="1">IF(tblAEX[[#This Row],[Close]]=MinClose,tblAEX[[#This Row],[Close]],NA())</f>
        <v>#N/A</v>
      </c>
      <c r="I4367" t="e">
        <f ca="1">IF(tblAEX[[#This Row],[Close]]=MaxClose,tblAEX[[#This Row],[Close]],NA())</f>
        <v>#N/A</v>
      </c>
    </row>
    <row r="4368" spans="1:9" x14ac:dyDescent="0.25">
      <c r="A4368" s="1">
        <v>42760</v>
      </c>
      <c r="B4368">
        <v>486.36</v>
      </c>
      <c r="C4368">
        <v>489.08</v>
      </c>
      <c r="D4368">
        <v>485.65</v>
      </c>
      <c r="E4368">
        <v>488.03</v>
      </c>
      <c r="F4368" t="e">
        <f>IF(tblAEX[[#This Row],[Datum]]&lt;=INDEX(tblRecessie[Eind],MATCH(tblAEX[[#This Row],[Datum]],tblRecessie[Start])),1,NA())</f>
        <v>#N/A</v>
      </c>
      <c r="G4368" s="3">
        <f>tblAEX[[#This Row],[Close]]/INDEX(tblAEX[Close],MATCH(EDATE(tblAEX[[#This Row],[Datum]],-12),tblAEX[Datum]))-1</f>
        <v>0.16734039754108165</v>
      </c>
      <c r="H4368" t="e">
        <f ca="1">IF(tblAEX[[#This Row],[Close]]=MinClose,tblAEX[[#This Row],[Close]],NA())</f>
        <v>#N/A</v>
      </c>
      <c r="I4368" t="e">
        <f ca="1">IF(tblAEX[[#This Row],[Close]]=MaxClose,tblAEX[[#This Row],[Close]],NA())</f>
        <v>#N/A</v>
      </c>
    </row>
    <row r="4369" spans="1:9" x14ac:dyDescent="0.25">
      <c r="A4369" s="1">
        <v>42761</v>
      </c>
      <c r="B4369">
        <v>488.29</v>
      </c>
      <c r="C4369">
        <v>488.65</v>
      </c>
      <c r="D4369">
        <v>485.18</v>
      </c>
      <c r="E4369">
        <v>486.45</v>
      </c>
      <c r="F4369" t="e">
        <f>IF(tblAEX[[#This Row],[Datum]]&lt;=INDEX(tblRecessie[Eind],MATCH(tblAEX[[#This Row],[Datum]],tblRecessie[Start])),1,NA())</f>
        <v>#N/A</v>
      </c>
      <c r="G4369" s="3">
        <f>tblAEX[[#This Row],[Close]]/INDEX(tblAEX[Close],MATCH(EDATE(tblAEX[[#This Row],[Datum]],-12),tblAEX[Datum]))-1</f>
        <v>0.15280707159276719</v>
      </c>
      <c r="H4369" t="e">
        <f ca="1">IF(tblAEX[[#This Row],[Close]]=MinClose,tblAEX[[#This Row],[Close]],NA())</f>
        <v>#N/A</v>
      </c>
      <c r="I4369" t="e">
        <f ca="1">IF(tblAEX[[#This Row],[Close]]=MaxClose,tblAEX[[#This Row],[Close]],NA())</f>
        <v>#N/A</v>
      </c>
    </row>
    <row r="4370" spans="1:9" x14ac:dyDescent="0.25">
      <c r="A4370" s="1">
        <v>42762</v>
      </c>
      <c r="B4370">
        <v>486.39</v>
      </c>
      <c r="C4370">
        <v>486.6</v>
      </c>
      <c r="D4370">
        <v>484.43</v>
      </c>
      <c r="E4370">
        <v>485.87</v>
      </c>
      <c r="F4370" t="e">
        <f>IF(tblAEX[[#This Row],[Datum]]&lt;=INDEX(tblRecessie[Eind],MATCH(tblAEX[[#This Row],[Datum]],tblRecessie[Start])),1,NA())</f>
        <v>#N/A</v>
      </c>
      <c r="G4370" s="3">
        <f>tblAEX[[#This Row],[Close]]/INDEX(tblAEX[Close],MATCH(EDATE(tblAEX[[#This Row],[Datum]],-12),tblAEX[Datum]))-1</f>
        <v>0.14481279894441701</v>
      </c>
      <c r="H4370" t="e">
        <f ca="1">IF(tblAEX[[#This Row],[Close]]=MinClose,tblAEX[[#This Row],[Close]],NA())</f>
        <v>#N/A</v>
      </c>
      <c r="I4370" t="e">
        <f ca="1">IF(tblAEX[[#This Row],[Close]]=MaxClose,tblAEX[[#This Row],[Close]],NA())</f>
        <v>#N/A</v>
      </c>
    </row>
    <row r="4371" spans="1:9" x14ac:dyDescent="0.25">
      <c r="A4371" s="1">
        <v>42765</v>
      </c>
      <c r="B4371">
        <v>484.42</v>
      </c>
      <c r="C4371">
        <v>485.42</v>
      </c>
      <c r="D4371">
        <v>478.12</v>
      </c>
      <c r="E4371">
        <v>479.53</v>
      </c>
      <c r="F4371" t="e">
        <f>IF(tblAEX[[#This Row],[Datum]]&lt;=INDEX(tblRecessie[Eind],MATCH(tblAEX[[#This Row],[Datum]],tblRecessie[Start])),1,NA())</f>
        <v>#N/A</v>
      </c>
      <c r="G4371" s="3">
        <f>tblAEX[[#This Row],[Close]]/INDEX(tblAEX[Close],MATCH(EDATE(tblAEX[[#This Row],[Datum]],-12),tblAEX[Datum]))-1</f>
        <v>0.11187627527360422</v>
      </c>
      <c r="H4371" t="e">
        <f ca="1">IF(tblAEX[[#This Row],[Close]]=MinClose,tblAEX[[#This Row],[Close]],NA())</f>
        <v>#N/A</v>
      </c>
      <c r="I4371" t="e">
        <f ca="1">IF(tblAEX[[#This Row],[Close]]=MaxClose,tblAEX[[#This Row],[Close]],NA())</f>
        <v>#N/A</v>
      </c>
    </row>
    <row r="4372" spans="1:9" x14ac:dyDescent="0.25">
      <c r="A4372" s="1">
        <v>42766</v>
      </c>
      <c r="B4372">
        <v>479.97</v>
      </c>
      <c r="C4372">
        <v>482.85</v>
      </c>
      <c r="D4372">
        <v>476.71</v>
      </c>
      <c r="E4372">
        <v>476.71</v>
      </c>
      <c r="F4372" t="e">
        <f>IF(tblAEX[[#This Row],[Datum]]&lt;=INDEX(tblRecessie[Eind],MATCH(tblAEX[[#This Row],[Datum]],tblRecessie[Start])),1,NA())</f>
        <v>#N/A</v>
      </c>
      <c r="G4372" s="3">
        <f>tblAEX[[#This Row],[Close]]/INDEX(tblAEX[Close],MATCH(EDATE(tblAEX[[#This Row],[Datum]],-12),tblAEX[Datum]))-1</f>
        <v>0.10533759970320911</v>
      </c>
      <c r="H4372" t="e">
        <f ca="1">IF(tblAEX[[#This Row],[Close]]=MinClose,tblAEX[[#This Row],[Close]],NA())</f>
        <v>#N/A</v>
      </c>
      <c r="I4372" t="e">
        <f ca="1">IF(tblAEX[[#This Row],[Close]]=MaxClose,tblAEX[[#This Row],[Close]],NA())</f>
        <v>#N/A</v>
      </c>
    </row>
    <row r="4373" spans="1:9" x14ac:dyDescent="0.25">
      <c r="A4373" s="1">
        <v>42767</v>
      </c>
      <c r="B4373">
        <v>480.19</v>
      </c>
      <c r="C4373">
        <v>482.5</v>
      </c>
      <c r="D4373">
        <v>479.38</v>
      </c>
      <c r="E4373">
        <v>479.65</v>
      </c>
      <c r="F4373" t="e">
        <f>IF(tblAEX[[#This Row],[Datum]]&lt;=INDEX(tblRecessie[Eind],MATCH(tblAEX[[#This Row],[Datum]],tblRecessie[Start])),1,NA())</f>
        <v>#N/A</v>
      </c>
      <c r="G4373" s="3">
        <f>tblAEX[[#This Row],[Close]]/INDEX(tblAEX[Close],MATCH(EDATE(tblAEX[[#This Row],[Datum]],-12),tblAEX[Datum]))-1</f>
        <v>0.11629584807298454</v>
      </c>
      <c r="H4373" t="e">
        <f ca="1">IF(tblAEX[[#This Row],[Close]]=MinClose,tblAEX[[#This Row],[Close]],NA())</f>
        <v>#N/A</v>
      </c>
      <c r="I4373" t="e">
        <f ca="1">IF(tblAEX[[#This Row],[Close]]=MaxClose,tblAEX[[#This Row],[Close]],NA())</f>
        <v>#N/A</v>
      </c>
    </row>
    <row r="4374" spans="1:9" x14ac:dyDescent="0.25">
      <c r="A4374" s="1">
        <v>42768</v>
      </c>
      <c r="B4374">
        <v>480.23</v>
      </c>
      <c r="C4374">
        <v>484.23</v>
      </c>
      <c r="D4374">
        <v>479.58</v>
      </c>
      <c r="E4374">
        <v>482.19</v>
      </c>
      <c r="F4374" t="e">
        <f>IF(tblAEX[[#This Row],[Datum]]&lt;=INDEX(tblRecessie[Eind],MATCH(tblAEX[[#This Row],[Datum]],tblRecessie[Start])),1,NA())</f>
        <v>#N/A</v>
      </c>
      <c r="G4374" s="3">
        <f>tblAEX[[#This Row],[Close]]/INDEX(tblAEX[Close],MATCH(EDATE(tblAEX[[#This Row],[Datum]],-12),tblAEX[Datum]))-1</f>
        <v>0.14629739688577215</v>
      </c>
      <c r="H4374" t="e">
        <f ca="1">IF(tblAEX[[#This Row],[Close]]=MinClose,tblAEX[[#This Row],[Close]],NA())</f>
        <v>#N/A</v>
      </c>
      <c r="I4374" t="e">
        <f ca="1">IF(tblAEX[[#This Row],[Close]]=MaxClose,tblAEX[[#This Row],[Close]],NA())</f>
        <v>#N/A</v>
      </c>
    </row>
    <row r="4375" spans="1:9" x14ac:dyDescent="0.25">
      <c r="A4375" s="1">
        <v>42769</v>
      </c>
      <c r="B4375">
        <v>483.38</v>
      </c>
      <c r="C4375">
        <v>487.26</v>
      </c>
      <c r="D4375">
        <v>482.36</v>
      </c>
      <c r="E4375">
        <v>485.92</v>
      </c>
      <c r="F4375" t="e">
        <f>IF(tblAEX[[#This Row],[Datum]]&lt;=INDEX(tblRecessie[Eind],MATCH(tblAEX[[#This Row],[Datum]],tblRecessie[Start])),1,NA())</f>
        <v>#N/A</v>
      </c>
      <c r="G4375" s="3">
        <f>tblAEX[[#This Row],[Close]]/INDEX(tblAEX[Close],MATCH(EDATE(tblAEX[[#This Row],[Datum]],-12),tblAEX[Datum]))-1</f>
        <v>0.16748756637274465</v>
      </c>
      <c r="H4375" t="e">
        <f ca="1">IF(tblAEX[[#This Row],[Close]]=MinClose,tblAEX[[#This Row],[Close]],NA())</f>
        <v>#N/A</v>
      </c>
      <c r="I4375" t="e">
        <f ca="1">IF(tblAEX[[#This Row],[Close]]=MaxClose,tblAEX[[#This Row],[Close]],NA())</f>
        <v>#N/A</v>
      </c>
    </row>
    <row r="4376" spans="1:9" x14ac:dyDescent="0.25">
      <c r="A4376" s="1">
        <v>42772</v>
      </c>
      <c r="B4376">
        <v>486.58</v>
      </c>
      <c r="C4376">
        <v>487.3</v>
      </c>
      <c r="D4376">
        <v>481.95</v>
      </c>
      <c r="E4376">
        <v>482.08</v>
      </c>
      <c r="F4376" t="e">
        <f>IF(tblAEX[[#This Row],[Datum]]&lt;=INDEX(tblRecessie[Eind],MATCH(tblAEX[[#This Row],[Datum]],tblRecessie[Start])),1,NA())</f>
        <v>#N/A</v>
      </c>
      <c r="G4376" s="3">
        <f>tblAEX[[#This Row],[Close]]/INDEX(tblAEX[Close],MATCH(EDATE(tblAEX[[#This Row],[Datum]],-12),tblAEX[Datum]))-1</f>
        <v>0.16461322897038211</v>
      </c>
      <c r="H4376" t="e">
        <f ca="1">IF(tblAEX[[#This Row],[Close]]=MinClose,tblAEX[[#This Row],[Close]],NA())</f>
        <v>#N/A</v>
      </c>
      <c r="I4376" t="e">
        <f ca="1">IF(tblAEX[[#This Row],[Close]]=MaxClose,tblAEX[[#This Row],[Close]],NA())</f>
        <v>#N/A</v>
      </c>
    </row>
    <row r="4377" spans="1:9" x14ac:dyDescent="0.25">
      <c r="A4377" s="1">
        <v>42773</v>
      </c>
      <c r="B4377">
        <v>481.7</v>
      </c>
      <c r="C4377">
        <v>485.99</v>
      </c>
      <c r="D4377">
        <v>481.7</v>
      </c>
      <c r="E4377">
        <v>484.28</v>
      </c>
      <c r="F4377" t="e">
        <f>IF(tblAEX[[#This Row],[Datum]]&lt;=INDEX(tblRecessie[Eind],MATCH(tblAEX[[#This Row],[Datum]],tblRecessie[Start])),1,NA())</f>
        <v>#N/A</v>
      </c>
      <c r="G4377" s="3">
        <f>tblAEX[[#This Row],[Close]]/INDEX(tblAEX[Close],MATCH(EDATE(tblAEX[[#This Row],[Datum]],-12),tblAEX[Datum]))-1</f>
        <v>0.16992800889017734</v>
      </c>
      <c r="H4377" t="e">
        <f ca="1">IF(tblAEX[[#This Row],[Close]]=MinClose,tblAEX[[#This Row],[Close]],NA())</f>
        <v>#N/A</v>
      </c>
      <c r="I4377" t="e">
        <f ca="1">IF(tblAEX[[#This Row],[Close]]=MaxClose,tblAEX[[#This Row],[Close]],NA())</f>
        <v>#N/A</v>
      </c>
    </row>
    <row r="4378" spans="1:9" x14ac:dyDescent="0.25">
      <c r="A4378" s="1">
        <v>42774</v>
      </c>
      <c r="B4378">
        <v>485.86</v>
      </c>
      <c r="C4378">
        <v>485.86</v>
      </c>
      <c r="D4378">
        <v>480.23</v>
      </c>
      <c r="E4378">
        <v>483.51</v>
      </c>
      <c r="F4378" t="e">
        <f>IF(tblAEX[[#This Row],[Datum]]&lt;=INDEX(tblRecessie[Eind],MATCH(tblAEX[[#This Row],[Datum]],tblRecessie[Start])),1,NA())</f>
        <v>#N/A</v>
      </c>
      <c r="G4378" s="3">
        <f>tblAEX[[#This Row],[Close]]/INDEX(tblAEX[Close],MATCH(EDATE(tblAEX[[#This Row],[Datum]],-12),tblAEX[Datum]))-1</f>
        <v>0.20693442500187209</v>
      </c>
      <c r="H4378" t="e">
        <f ca="1">IF(tblAEX[[#This Row],[Close]]=MinClose,tblAEX[[#This Row],[Close]],NA())</f>
        <v>#N/A</v>
      </c>
      <c r="I4378" t="e">
        <f ca="1">IF(tblAEX[[#This Row],[Close]]=MaxClose,tblAEX[[#This Row],[Close]],NA())</f>
        <v>#N/A</v>
      </c>
    </row>
    <row r="4379" spans="1:9" x14ac:dyDescent="0.25">
      <c r="A4379" s="1">
        <v>42775</v>
      </c>
      <c r="B4379">
        <v>484.62</v>
      </c>
      <c r="C4379">
        <v>489.12</v>
      </c>
      <c r="D4379">
        <v>484.57</v>
      </c>
      <c r="E4379">
        <v>488.5</v>
      </c>
      <c r="F4379" t="e">
        <f>IF(tblAEX[[#This Row],[Datum]]&lt;=INDEX(tblRecessie[Eind],MATCH(tblAEX[[#This Row],[Datum]],tblRecessie[Start])),1,NA())</f>
        <v>#N/A</v>
      </c>
      <c r="G4379" s="3">
        <f>tblAEX[[#This Row],[Close]]/INDEX(tblAEX[Close],MATCH(EDATE(tblAEX[[#This Row],[Datum]],-12),tblAEX[Datum]))-1</f>
        <v>0.24433236537775738</v>
      </c>
      <c r="H4379" t="e">
        <f ca="1">IF(tblAEX[[#This Row],[Close]]=MinClose,tblAEX[[#This Row],[Close]],NA())</f>
        <v>#N/A</v>
      </c>
      <c r="I4379" t="e">
        <f ca="1">IF(tblAEX[[#This Row],[Close]]=MaxClose,tblAEX[[#This Row],[Close]],NA())</f>
        <v>#N/A</v>
      </c>
    </row>
    <row r="4380" spans="1:9" x14ac:dyDescent="0.25">
      <c r="A4380" s="1">
        <v>42776</v>
      </c>
      <c r="B4380">
        <v>490.67</v>
      </c>
      <c r="C4380">
        <v>490.86</v>
      </c>
      <c r="D4380">
        <v>487.93</v>
      </c>
      <c r="E4380">
        <v>489.56</v>
      </c>
      <c r="F4380" t="e">
        <f>IF(tblAEX[[#This Row],[Datum]]&lt;=INDEX(tblRecessie[Eind],MATCH(tblAEX[[#This Row],[Datum]],tblRecessie[Start])),1,NA())</f>
        <v>#N/A</v>
      </c>
      <c r="G4380" s="3">
        <f>tblAEX[[#This Row],[Close]]/INDEX(tblAEX[Close],MATCH(EDATE(tblAEX[[#This Row],[Datum]],-12),tblAEX[Datum]))-1</f>
        <v>0.24055444340268095</v>
      </c>
      <c r="H4380" t="e">
        <f ca="1">IF(tblAEX[[#This Row],[Close]]=MinClose,tblAEX[[#This Row],[Close]],NA())</f>
        <v>#N/A</v>
      </c>
      <c r="I4380" t="e">
        <f ca="1">IF(tblAEX[[#This Row],[Close]]=MaxClose,tblAEX[[#This Row],[Close]],NA())</f>
        <v>#N/A</v>
      </c>
    </row>
    <row r="4381" spans="1:9" x14ac:dyDescent="0.25">
      <c r="A4381" s="1">
        <v>42779</v>
      </c>
      <c r="B4381">
        <v>491.31</v>
      </c>
      <c r="C4381">
        <v>495.18</v>
      </c>
      <c r="D4381">
        <v>490.99</v>
      </c>
      <c r="E4381">
        <v>494.05</v>
      </c>
      <c r="F4381" t="e">
        <f>IF(tblAEX[[#This Row],[Datum]]&lt;=INDEX(tblRecessie[Eind],MATCH(tblAEX[[#This Row],[Datum]],tblRecessie[Start])),1,NA())</f>
        <v>#N/A</v>
      </c>
      <c r="G4381" s="3">
        <f>tblAEX[[#This Row],[Close]]/INDEX(tblAEX[Close],MATCH(EDATE(tblAEX[[#This Row],[Datum]],-12),tblAEX[Datum]))-1</f>
        <v>0.26078191190731381</v>
      </c>
      <c r="H4381" t="e">
        <f ca="1">IF(tblAEX[[#This Row],[Close]]=MinClose,tblAEX[[#This Row],[Close]],NA())</f>
        <v>#N/A</v>
      </c>
      <c r="I4381" t="e">
        <f ca="1">IF(tblAEX[[#This Row],[Close]]=MaxClose,tblAEX[[#This Row],[Close]],NA())</f>
        <v>#N/A</v>
      </c>
    </row>
    <row r="4382" spans="1:9" x14ac:dyDescent="0.25">
      <c r="A4382" s="1">
        <v>42780</v>
      </c>
      <c r="B4382">
        <v>494.74</v>
      </c>
      <c r="C4382">
        <v>495.04</v>
      </c>
      <c r="D4382">
        <v>493.29</v>
      </c>
      <c r="E4382">
        <v>494.62</v>
      </c>
      <c r="F4382" t="e">
        <f>IF(tblAEX[[#This Row],[Datum]]&lt;=INDEX(tblRecessie[Eind],MATCH(tblAEX[[#This Row],[Datum]],tblRecessie[Start])),1,NA())</f>
        <v>#N/A</v>
      </c>
      <c r="G4382" s="3">
        <f>tblAEX[[#This Row],[Close]]/INDEX(tblAEX[Close],MATCH(EDATE(tblAEX[[#This Row],[Datum]],-12),tblAEX[Datum]))-1</f>
        <v>0.26223651304037143</v>
      </c>
      <c r="H4382" t="e">
        <f ca="1">IF(tblAEX[[#This Row],[Close]]=MinClose,tblAEX[[#This Row],[Close]],NA())</f>
        <v>#N/A</v>
      </c>
      <c r="I4382" t="e">
        <f ca="1">IF(tblAEX[[#This Row],[Close]]=MaxClose,tblAEX[[#This Row],[Close]],NA())</f>
        <v>#N/A</v>
      </c>
    </row>
    <row r="4383" spans="1:9" x14ac:dyDescent="0.25">
      <c r="A4383" s="1">
        <v>42781</v>
      </c>
      <c r="B4383">
        <v>496.46</v>
      </c>
      <c r="C4383">
        <v>497.14</v>
      </c>
      <c r="D4383">
        <v>494.61</v>
      </c>
      <c r="E4383">
        <v>496.66</v>
      </c>
      <c r="F4383" t="e">
        <f>IF(tblAEX[[#This Row],[Datum]]&lt;=INDEX(tblRecessie[Eind],MATCH(tblAEX[[#This Row],[Datum]],tblRecessie[Start])),1,NA())</f>
        <v>#N/A</v>
      </c>
      <c r="G4383" s="3">
        <f>tblAEX[[#This Row],[Close]]/INDEX(tblAEX[Close],MATCH(EDATE(tblAEX[[#This Row],[Datum]],-12),tblAEX[Datum]))-1</f>
        <v>0.22947816615506489</v>
      </c>
      <c r="H4383" t="e">
        <f ca="1">IF(tblAEX[[#This Row],[Close]]=MinClose,tblAEX[[#This Row],[Close]],NA())</f>
        <v>#N/A</v>
      </c>
      <c r="I4383" t="e">
        <f ca="1">IF(tblAEX[[#This Row],[Close]]=MaxClose,tblAEX[[#This Row],[Close]],NA())</f>
        <v>#N/A</v>
      </c>
    </row>
    <row r="4384" spans="1:9" x14ac:dyDescent="0.25">
      <c r="A4384" s="1">
        <v>42782</v>
      </c>
      <c r="B4384">
        <v>494.82</v>
      </c>
      <c r="C4384">
        <v>495.84</v>
      </c>
      <c r="D4384">
        <v>492.93</v>
      </c>
      <c r="E4384">
        <v>493.98</v>
      </c>
      <c r="F4384" t="e">
        <f>IF(tblAEX[[#This Row],[Datum]]&lt;=INDEX(tblRecessie[Eind],MATCH(tblAEX[[#This Row],[Datum]],tblRecessie[Start])),1,NA())</f>
        <v>#N/A</v>
      </c>
      <c r="G4384" s="3">
        <f>tblAEX[[#This Row],[Close]]/INDEX(tblAEX[Close],MATCH(EDATE(tblAEX[[#This Row],[Datum]],-12),tblAEX[Datum]))-1</f>
        <v>0.22493614699828912</v>
      </c>
      <c r="H4384" t="e">
        <f ca="1">IF(tblAEX[[#This Row],[Close]]=MinClose,tblAEX[[#This Row],[Close]],NA())</f>
        <v>#N/A</v>
      </c>
      <c r="I4384" t="e">
        <f ca="1">IF(tblAEX[[#This Row],[Close]]=MaxClose,tblAEX[[#This Row],[Close]],NA())</f>
        <v>#N/A</v>
      </c>
    </row>
    <row r="4385" spans="1:9" x14ac:dyDescent="0.25">
      <c r="A4385" s="1">
        <v>42783</v>
      </c>
      <c r="B4385">
        <v>493.12</v>
      </c>
      <c r="C4385">
        <v>499.08</v>
      </c>
      <c r="D4385">
        <v>489.8</v>
      </c>
      <c r="E4385">
        <v>499.08</v>
      </c>
      <c r="F4385" t="e">
        <f>IF(tblAEX[[#This Row],[Datum]]&lt;=INDEX(tblRecessie[Eind],MATCH(tblAEX[[#This Row],[Datum]],tblRecessie[Start])),1,NA())</f>
        <v>#N/A</v>
      </c>
      <c r="G4385" s="3">
        <f>tblAEX[[#This Row],[Close]]/INDEX(tblAEX[Close],MATCH(EDATE(tblAEX[[#This Row],[Datum]],-12),tblAEX[Datum]))-1</f>
        <v>0.20332730560578649</v>
      </c>
      <c r="H4385" t="e">
        <f ca="1">IF(tblAEX[[#This Row],[Close]]=MinClose,tblAEX[[#This Row],[Close]],NA())</f>
        <v>#N/A</v>
      </c>
      <c r="I4385" t="e">
        <f ca="1">IF(tblAEX[[#This Row],[Close]]=MaxClose,tblAEX[[#This Row],[Close]],NA())</f>
        <v>#N/A</v>
      </c>
    </row>
    <row r="4386" spans="1:9" x14ac:dyDescent="0.25">
      <c r="A4386" s="1">
        <v>42786</v>
      </c>
      <c r="B4386">
        <v>496.67</v>
      </c>
      <c r="C4386">
        <v>497.29</v>
      </c>
      <c r="D4386">
        <v>494.22</v>
      </c>
      <c r="E4386">
        <v>495.66</v>
      </c>
      <c r="F4386" t="e">
        <f>IF(tblAEX[[#This Row],[Datum]]&lt;=INDEX(tblRecessie[Eind],MATCH(tblAEX[[#This Row],[Datum]],tblRecessie[Start])),1,NA())</f>
        <v>#N/A</v>
      </c>
      <c r="G4386" s="3">
        <f>tblAEX[[#This Row],[Close]]/INDEX(tblAEX[Close],MATCH(EDATE(tblAEX[[#This Row],[Datum]],-12),tblAEX[Datum]))-1</f>
        <v>0.20317506554034392</v>
      </c>
      <c r="H4386" t="e">
        <f ca="1">IF(tblAEX[[#This Row],[Close]]=MinClose,tblAEX[[#This Row],[Close]],NA())</f>
        <v>#N/A</v>
      </c>
      <c r="I4386" t="e">
        <f ca="1">IF(tblAEX[[#This Row],[Close]]=MaxClose,tblAEX[[#This Row],[Close]],NA())</f>
        <v>#N/A</v>
      </c>
    </row>
    <row r="4387" spans="1:9" x14ac:dyDescent="0.25">
      <c r="A4387" s="1">
        <v>42787</v>
      </c>
      <c r="B4387">
        <v>495.22</v>
      </c>
      <c r="C4387">
        <v>499.13</v>
      </c>
      <c r="D4387">
        <v>494.52</v>
      </c>
      <c r="E4387">
        <v>498.57</v>
      </c>
      <c r="F4387" t="e">
        <f>IF(tblAEX[[#This Row],[Datum]]&lt;=INDEX(tblRecessie[Eind],MATCH(tblAEX[[#This Row],[Datum]],tblRecessie[Start])),1,NA())</f>
        <v>#N/A</v>
      </c>
      <c r="G4387" s="3">
        <f>tblAEX[[#This Row],[Close]]/INDEX(tblAEX[Close],MATCH(EDATE(tblAEX[[#This Row],[Datum]],-12),tblAEX[Datum]))-1</f>
        <v>0.21023885814156729</v>
      </c>
      <c r="H4387" t="e">
        <f ca="1">IF(tblAEX[[#This Row],[Close]]=MinClose,tblAEX[[#This Row],[Close]],NA())</f>
        <v>#N/A</v>
      </c>
      <c r="I4387" t="e">
        <f ca="1">IF(tblAEX[[#This Row],[Close]]=MaxClose,tblAEX[[#This Row],[Close]],NA())</f>
        <v>#N/A</v>
      </c>
    </row>
    <row r="4388" spans="1:9" x14ac:dyDescent="0.25">
      <c r="A4388" s="1">
        <v>42788</v>
      </c>
      <c r="B4388">
        <v>499.61</v>
      </c>
      <c r="C4388">
        <v>500.94</v>
      </c>
      <c r="D4388">
        <v>496.94</v>
      </c>
      <c r="E4388">
        <v>499.11</v>
      </c>
      <c r="F4388" t="e">
        <f>IF(tblAEX[[#This Row],[Datum]]&lt;=INDEX(tblRecessie[Eind],MATCH(tblAEX[[#This Row],[Datum]],tblRecessie[Start])),1,NA())</f>
        <v>#N/A</v>
      </c>
      <c r="G4388" s="3">
        <f>tblAEX[[#This Row],[Close]]/INDEX(tblAEX[Close],MATCH(EDATE(tblAEX[[#This Row],[Datum]],-12),tblAEX[Datum]))-1</f>
        <v>0.18640804392783283</v>
      </c>
      <c r="H4388" t="e">
        <f ca="1">IF(tblAEX[[#This Row],[Close]]=MinClose,tblAEX[[#This Row],[Close]],NA())</f>
        <v>#N/A</v>
      </c>
      <c r="I4388" t="e">
        <f ca="1">IF(tblAEX[[#This Row],[Close]]=MaxClose,tblAEX[[#This Row],[Close]],NA())</f>
        <v>#N/A</v>
      </c>
    </row>
    <row r="4389" spans="1:9" x14ac:dyDescent="0.25">
      <c r="A4389" s="1">
        <v>42789</v>
      </c>
      <c r="B4389">
        <v>498.92</v>
      </c>
      <c r="C4389">
        <v>500.58</v>
      </c>
      <c r="D4389">
        <v>497.06</v>
      </c>
      <c r="E4389">
        <v>497.63</v>
      </c>
      <c r="F4389" t="e">
        <f>IF(tblAEX[[#This Row],[Datum]]&lt;=INDEX(tblRecessie[Eind],MATCH(tblAEX[[#This Row],[Datum]],tblRecessie[Start])),1,NA())</f>
        <v>#N/A</v>
      </c>
      <c r="G4389" s="3">
        <f>tblAEX[[#This Row],[Close]]/INDEX(tblAEX[Close],MATCH(EDATE(tblAEX[[#This Row],[Datum]],-12),tblAEX[Datum]))-1</f>
        <v>0.1978672700575308</v>
      </c>
      <c r="H4389" t="e">
        <f ca="1">IF(tblAEX[[#This Row],[Close]]=MinClose,tblAEX[[#This Row],[Close]],NA())</f>
        <v>#N/A</v>
      </c>
      <c r="I4389" t="e">
        <f ca="1">IF(tblAEX[[#This Row],[Close]]=MaxClose,tblAEX[[#This Row],[Close]],NA())</f>
        <v>#N/A</v>
      </c>
    </row>
    <row r="4390" spans="1:9" x14ac:dyDescent="0.25">
      <c r="A4390" s="1">
        <v>42790</v>
      </c>
      <c r="B4390">
        <v>497.29</v>
      </c>
      <c r="C4390">
        <v>497.62</v>
      </c>
      <c r="D4390">
        <v>491.19</v>
      </c>
      <c r="E4390">
        <v>494.9</v>
      </c>
      <c r="F4390" t="e">
        <f>IF(tblAEX[[#This Row],[Datum]]&lt;=INDEX(tblRecessie[Eind],MATCH(tblAEX[[#This Row],[Datum]],tblRecessie[Start])),1,NA())</f>
        <v>#N/A</v>
      </c>
      <c r="G4390" s="3">
        <f>tblAEX[[#This Row],[Close]]/INDEX(tblAEX[Close],MATCH(EDATE(tblAEX[[#This Row],[Datum]],-12),tblAEX[Datum]))-1</f>
        <v>0.21441892422457798</v>
      </c>
      <c r="H4390" t="e">
        <f ca="1">IF(tblAEX[[#This Row],[Close]]=MinClose,tblAEX[[#This Row],[Close]],NA())</f>
        <v>#N/A</v>
      </c>
      <c r="I4390" t="e">
        <f ca="1">IF(tblAEX[[#This Row],[Close]]=MaxClose,tblAEX[[#This Row],[Close]],NA())</f>
        <v>#N/A</v>
      </c>
    </row>
    <row r="4391" spans="1:9" x14ac:dyDescent="0.25">
      <c r="A4391" s="1">
        <v>42793</v>
      </c>
      <c r="B4391">
        <v>496.6</v>
      </c>
      <c r="C4391">
        <v>497.25</v>
      </c>
      <c r="D4391">
        <v>494.06</v>
      </c>
      <c r="E4391">
        <v>494.81</v>
      </c>
      <c r="F4391" t="e">
        <f>IF(tblAEX[[#This Row],[Datum]]&lt;=INDEX(tblRecessie[Eind],MATCH(tblAEX[[#This Row],[Datum]],tblRecessie[Start])),1,NA())</f>
        <v>#N/A</v>
      </c>
      <c r="G4391" s="3">
        <f>tblAEX[[#This Row],[Close]]/INDEX(tblAEX[Close],MATCH(EDATE(tblAEX[[#This Row],[Datum]],-12),tblAEX[Datum]))-1</f>
        <v>0.17070458524582399</v>
      </c>
      <c r="H4391" t="e">
        <f ca="1">IF(tblAEX[[#This Row],[Close]]=MinClose,tblAEX[[#This Row],[Close]],NA())</f>
        <v>#N/A</v>
      </c>
      <c r="I4391" t="e">
        <f ca="1">IF(tblAEX[[#This Row],[Close]]=MaxClose,tblAEX[[#This Row],[Close]],NA())</f>
        <v>#N/A</v>
      </c>
    </row>
    <row r="4392" spans="1:9" x14ac:dyDescent="0.25">
      <c r="A4392" s="1">
        <v>42794</v>
      </c>
      <c r="B4392">
        <v>496.23</v>
      </c>
      <c r="C4392">
        <v>496.57</v>
      </c>
      <c r="D4392">
        <v>491.87</v>
      </c>
      <c r="E4392">
        <v>495.35</v>
      </c>
      <c r="F4392" t="e">
        <f>IF(tblAEX[[#This Row],[Datum]]&lt;=INDEX(tblRecessie[Eind],MATCH(tblAEX[[#This Row],[Datum]],tblRecessie[Start])),1,NA())</f>
        <v>#N/A</v>
      </c>
      <c r="G4392" s="3">
        <f>tblAEX[[#This Row],[Close]]/INDEX(tblAEX[Close],MATCH(EDATE(tblAEX[[#This Row],[Datum]],-12),tblAEX[Datum]))-1</f>
        <v>0.17198220792126051</v>
      </c>
      <c r="H4392" t="e">
        <f ca="1">IF(tblAEX[[#This Row],[Close]]=MinClose,tblAEX[[#This Row],[Close]],NA())</f>
        <v>#N/A</v>
      </c>
      <c r="I4392" t="e">
        <f ca="1">IF(tblAEX[[#This Row],[Close]]=MaxClose,tblAEX[[#This Row],[Close]],NA())</f>
        <v>#N/A</v>
      </c>
    </row>
    <row r="4393" spans="1:9" x14ac:dyDescent="0.25">
      <c r="A4393" s="1">
        <v>42795</v>
      </c>
      <c r="B4393">
        <v>499.14</v>
      </c>
      <c r="C4393">
        <v>505.5</v>
      </c>
      <c r="D4393">
        <v>498.94</v>
      </c>
      <c r="E4393">
        <v>505.04</v>
      </c>
      <c r="F4393" t="e">
        <f>IF(tblAEX[[#This Row],[Datum]]&lt;=INDEX(tblRecessie[Eind],MATCH(tblAEX[[#This Row],[Datum]],tblRecessie[Start])),1,NA())</f>
        <v>#N/A</v>
      </c>
      <c r="G4393" s="3">
        <f>tblAEX[[#This Row],[Close]]/INDEX(tblAEX[Close],MATCH(EDATE(tblAEX[[#This Row],[Datum]],-12),tblAEX[Datum]))-1</f>
        <v>0.15620063643231608</v>
      </c>
      <c r="H4393" t="e">
        <f ca="1">IF(tblAEX[[#This Row],[Close]]=MinClose,tblAEX[[#This Row],[Close]],NA())</f>
        <v>#N/A</v>
      </c>
      <c r="I4393" t="e">
        <f ca="1">IF(tblAEX[[#This Row],[Close]]=MaxClose,tblAEX[[#This Row],[Close]],NA())</f>
        <v>#N/A</v>
      </c>
    </row>
    <row r="4394" spans="1:9" x14ac:dyDescent="0.25">
      <c r="A4394" s="1">
        <v>42796</v>
      </c>
      <c r="B4394">
        <v>505.37</v>
      </c>
      <c r="C4394">
        <v>505.37</v>
      </c>
      <c r="D4394">
        <v>502.44</v>
      </c>
      <c r="E4394">
        <v>503.79</v>
      </c>
      <c r="F4394" t="e">
        <f>IF(tblAEX[[#This Row],[Datum]]&lt;=INDEX(tblRecessie[Eind],MATCH(tblAEX[[#This Row],[Datum]],tblRecessie[Start])),1,NA())</f>
        <v>#N/A</v>
      </c>
      <c r="G4394" s="3">
        <f>tblAEX[[#This Row],[Close]]/INDEX(tblAEX[Close],MATCH(EDATE(tblAEX[[#This Row],[Datum]],-12),tblAEX[Datum]))-1</f>
        <v>0.15466067704155306</v>
      </c>
      <c r="H4394" t="e">
        <f ca="1">IF(tblAEX[[#This Row],[Close]]=MinClose,tblAEX[[#This Row],[Close]],NA())</f>
        <v>#N/A</v>
      </c>
      <c r="I4394" t="e">
        <f ca="1">IF(tblAEX[[#This Row],[Close]]=MaxClose,tblAEX[[#This Row],[Close]],NA())</f>
        <v>#N/A</v>
      </c>
    </row>
    <row r="4395" spans="1:9" x14ac:dyDescent="0.25">
      <c r="A4395" s="1">
        <v>42797</v>
      </c>
      <c r="B4395">
        <v>502.35</v>
      </c>
      <c r="C4395">
        <v>506.04</v>
      </c>
      <c r="D4395">
        <v>501.98</v>
      </c>
      <c r="E4395">
        <v>505.86</v>
      </c>
      <c r="F4395" t="e">
        <f>IF(tblAEX[[#This Row],[Datum]]&lt;=INDEX(tblRecessie[Eind],MATCH(tblAEX[[#This Row],[Datum]],tblRecessie[Start])),1,NA())</f>
        <v>#N/A</v>
      </c>
      <c r="G4395" s="3">
        <f>tblAEX[[#This Row],[Close]]/INDEX(tblAEX[Close],MATCH(EDATE(tblAEX[[#This Row],[Datum]],-12),tblAEX[Datum]))-1</f>
        <v>0.16571033529208434</v>
      </c>
      <c r="H4395" t="e">
        <f ca="1">IF(tblAEX[[#This Row],[Close]]=MinClose,tblAEX[[#This Row],[Close]],NA())</f>
        <v>#N/A</v>
      </c>
      <c r="I4395" t="e">
        <f ca="1">IF(tblAEX[[#This Row],[Close]]=MaxClose,tblAEX[[#This Row],[Close]],NA())</f>
        <v>#N/A</v>
      </c>
    </row>
    <row r="4396" spans="1:9" x14ac:dyDescent="0.25">
      <c r="A4396" s="1">
        <v>42800</v>
      </c>
      <c r="B4396">
        <v>503.81</v>
      </c>
      <c r="C4396">
        <v>503.97</v>
      </c>
      <c r="D4396">
        <v>501.46</v>
      </c>
      <c r="E4396">
        <v>503.65</v>
      </c>
      <c r="F4396" t="e">
        <f>IF(tblAEX[[#This Row],[Datum]]&lt;=INDEX(tblRecessie[Eind],MATCH(tblAEX[[#This Row],[Datum]],tblRecessie[Start])),1,NA())</f>
        <v>#N/A</v>
      </c>
      <c r="G4396" s="3">
        <f>tblAEX[[#This Row],[Close]]/INDEX(tblAEX[Close],MATCH(EDATE(tblAEX[[#This Row],[Datum]],-12),tblAEX[Datum]))-1</f>
        <v>0.14991209844973619</v>
      </c>
      <c r="H4396" t="e">
        <f ca="1">IF(tblAEX[[#This Row],[Close]]=MinClose,tblAEX[[#This Row],[Close]],NA())</f>
        <v>#N/A</v>
      </c>
      <c r="I4396" t="e">
        <f ca="1">IF(tblAEX[[#This Row],[Close]]=MaxClose,tblAEX[[#This Row],[Close]],NA())</f>
        <v>#N/A</v>
      </c>
    </row>
    <row r="4397" spans="1:9" x14ac:dyDescent="0.25">
      <c r="A4397" s="1">
        <v>42801</v>
      </c>
      <c r="B4397">
        <v>503.9</v>
      </c>
      <c r="C4397">
        <v>504.96</v>
      </c>
      <c r="D4397">
        <v>502.35</v>
      </c>
      <c r="E4397">
        <v>502.95</v>
      </c>
      <c r="F4397" t="e">
        <f>IF(tblAEX[[#This Row],[Datum]]&lt;=INDEX(tblRecessie[Eind],MATCH(tblAEX[[#This Row],[Datum]],tblRecessie[Start])),1,NA())</f>
        <v>#N/A</v>
      </c>
      <c r="G4397" s="3">
        <f>tblAEX[[#This Row],[Close]]/INDEX(tblAEX[Close],MATCH(EDATE(tblAEX[[#This Row],[Datum]],-12),tblAEX[Datum]))-1</f>
        <v>0.15355504587155955</v>
      </c>
      <c r="H4397" t="e">
        <f ca="1">IF(tblAEX[[#This Row],[Close]]=MinClose,tblAEX[[#This Row],[Close]],NA())</f>
        <v>#N/A</v>
      </c>
      <c r="I4397" t="e">
        <f ca="1">IF(tblAEX[[#This Row],[Close]]=MaxClose,tblAEX[[#This Row],[Close]],NA())</f>
        <v>#N/A</v>
      </c>
    </row>
    <row r="4398" spans="1:9" x14ac:dyDescent="0.25">
      <c r="A4398" s="1">
        <v>42802</v>
      </c>
      <c r="B4398">
        <v>502.34</v>
      </c>
      <c r="C4398">
        <v>503.75</v>
      </c>
      <c r="D4398">
        <v>501</v>
      </c>
      <c r="E4398">
        <v>502.8</v>
      </c>
      <c r="F4398" t="e">
        <f>IF(tblAEX[[#This Row],[Datum]]&lt;=INDEX(tblRecessie[Eind],MATCH(tblAEX[[#This Row],[Datum]],tblRecessie[Start])),1,NA())</f>
        <v>#N/A</v>
      </c>
      <c r="G4398" s="3">
        <f>tblAEX[[#This Row],[Close]]/INDEX(tblAEX[Close],MATCH(EDATE(tblAEX[[#This Row],[Datum]],-12),tblAEX[Datum]))-1</f>
        <v>0.16149599205340848</v>
      </c>
      <c r="H4398" t="e">
        <f ca="1">IF(tblAEX[[#This Row],[Close]]=MinClose,tblAEX[[#This Row],[Close]],NA())</f>
        <v>#N/A</v>
      </c>
      <c r="I4398" t="e">
        <f ca="1">IF(tblAEX[[#This Row],[Close]]=MaxClose,tblAEX[[#This Row],[Close]],NA())</f>
        <v>#N/A</v>
      </c>
    </row>
    <row r="4399" spans="1:9" x14ac:dyDescent="0.25">
      <c r="A4399" s="1">
        <v>42803</v>
      </c>
      <c r="B4399">
        <v>504.53</v>
      </c>
      <c r="C4399">
        <v>508.19</v>
      </c>
      <c r="D4399">
        <v>503.93</v>
      </c>
      <c r="E4399">
        <v>507.74</v>
      </c>
      <c r="F4399" t="e">
        <f>IF(tblAEX[[#This Row],[Datum]]&lt;=INDEX(tblRecessie[Eind],MATCH(tblAEX[[#This Row],[Datum]],tblRecessie[Start])),1,NA())</f>
        <v>#N/A</v>
      </c>
      <c r="G4399" s="3">
        <f>tblAEX[[#This Row],[Close]]/INDEX(tblAEX[Close],MATCH(EDATE(tblAEX[[#This Row],[Datum]],-12),tblAEX[Datum]))-1</f>
        <v>0.16571769675819636</v>
      </c>
      <c r="H4399" t="e">
        <f ca="1">IF(tblAEX[[#This Row],[Close]]=MinClose,tblAEX[[#This Row],[Close]],NA())</f>
        <v>#N/A</v>
      </c>
      <c r="I4399" t="e">
        <f ca="1">IF(tblAEX[[#This Row],[Close]]=MaxClose,tblAEX[[#This Row],[Close]],NA())</f>
        <v>#N/A</v>
      </c>
    </row>
    <row r="4400" spans="1:9" x14ac:dyDescent="0.25">
      <c r="A4400" s="1">
        <v>42804</v>
      </c>
      <c r="B4400">
        <v>510.17</v>
      </c>
      <c r="C4400">
        <v>514.04</v>
      </c>
      <c r="D4400">
        <v>509.45</v>
      </c>
      <c r="E4400">
        <v>511.14</v>
      </c>
      <c r="F4400" t="e">
        <f>IF(tblAEX[[#This Row],[Datum]]&lt;=INDEX(tblRecessie[Eind],MATCH(tblAEX[[#This Row],[Datum]],tblRecessie[Start])),1,NA())</f>
        <v>#N/A</v>
      </c>
      <c r="G4400" s="3">
        <f>tblAEX[[#This Row],[Close]]/INDEX(tblAEX[Close],MATCH(EDATE(tblAEX[[#This Row],[Datum]],-12),tblAEX[Datum]))-1</f>
        <v>0.18820028825142954</v>
      </c>
      <c r="H4400" t="e">
        <f ca="1">IF(tblAEX[[#This Row],[Close]]=MinClose,tblAEX[[#This Row],[Close]],NA())</f>
        <v>#N/A</v>
      </c>
      <c r="I4400" t="e">
        <f ca="1">IF(tblAEX[[#This Row],[Close]]=MaxClose,tblAEX[[#This Row],[Close]],NA())</f>
        <v>#N/A</v>
      </c>
    </row>
    <row r="4401" spans="1:9" x14ac:dyDescent="0.25">
      <c r="A4401" s="1">
        <v>42807</v>
      </c>
      <c r="B4401">
        <v>511.62</v>
      </c>
      <c r="C4401">
        <v>513.09</v>
      </c>
      <c r="D4401">
        <v>510.63</v>
      </c>
      <c r="E4401">
        <v>511.9</v>
      </c>
      <c r="F4401" t="e">
        <f>IF(tblAEX[[#This Row],[Datum]]&lt;=INDEX(tblRecessie[Eind],MATCH(tblAEX[[#This Row],[Datum]],tblRecessie[Start])),1,NA())</f>
        <v>#N/A</v>
      </c>
      <c r="G4401" s="3">
        <f>tblAEX[[#This Row],[Close]]/INDEX(tblAEX[Close],MATCH(EDATE(tblAEX[[#This Row],[Datum]],-12),tblAEX[Datum]))-1</f>
        <v>0.15880022637238245</v>
      </c>
      <c r="H4401" t="e">
        <f ca="1">IF(tblAEX[[#This Row],[Close]]=MinClose,tblAEX[[#This Row],[Close]],NA())</f>
        <v>#N/A</v>
      </c>
      <c r="I4401" t="e">
        <f ca="1">IF(tblAEX[[#This Row],[Close]]=MaxClose,tblAEX[[#This Row],[Close]],NA())</f>
        <v>#N/A</v>
      </c>
    </row>
    <row r="4402" spans="1:9" x14ac:dyDescent="0.25">
      <c r="A4402" s="1">
        <v>42808</v>
      </c>
      <c r="B4402">
        <v>512.35</v>
      </c>
      <c r="C4402">
        <v>512.35</v>
      </c>
      <c r="D4402">
        <v>508.67</v>
      </c>
      <c r="E4402">
        <v>510.06</v>
      </c>
      <c r="F4402" t="e">
        <f>IF(tblAEX[[#This Row],[Datum]]&lt;=INDEX(tblRecessie[Eind],MATCH(tblAEX[[#This Row],[Datum]],tblRecessie[Start])),1,NA())</f>
        <v>#N/A</v>
      </c>
      <c r="G4402" s="3">
        <f>tblAEX[[#This Row],[Close]]/INDEX(tblAEX[Close],MATCH(EDATE(tblAEX[[#This Row],[Datum]],-12),tblAEX[Datum]))-1</f>
        <v>0.14857683300306257</v>
      </c>
      <c r="H4402" t="e">
        <f ca="1">IF(tblAEX[[#This Row],[Close]]=MinClose,tblAEX[[#This Row],[Close]],NA())</f>
        <v>#N/A</v>
      </c>
      <c r="I4402" t="e">
        <f ca="1">IF(tblAEX[[#This Row],[Close]]=MaxClose,tblAEX[[#This Row],[Close]],NA())</f>
        <v>#N/A</v>
      </c>
    </row>
    <row r="4403" spans="1:9" x14ac:dyDescent="0.25">
      <c r="A4403" s="1">
        <v>42809</v>
      </c>
      <c r="B4403">
        <v>511.49</v>
      </c>
      <c r="C4403">
        <v>513.25</v>
      </c>
      <c r="D4403">
        <v>511.11</v>
      </c>
      <c r="E4403">
        <v>511.66</v>
      </c>
      <c r="F4403" t="e">
        <f>IF(tblAEX[[#This Row],[Datum]]&lt;=INDEX(tblRecessie[Eind],MATCH(tblAEX[[#This Row],[Datum]],tblRecessie[Start])),1,NA())</f>
        <v>#N/A</v>
      </c>
      <c r="G4403" s="3">
        <f>tblAEX[[#This Row],[Close]]/INDEX(tblAEX[Close],MATCH(EDATE(tblAEX[[#This Row],[Datum]],-12),tblAEX[Datum]))-1</f>
        <v>0.15760180995475115</v>
      </c>
      <c r="H4403" t="e">
        <f ca="1">IF(tblAEX[[#This Row],[Close]]=MinClose,tblAEX[[#This Row],[Close]],NA())</f>
        <v>#N/A</v>
      </c>
      <c r="I4403" t="e">
        <f ca="1">IF(tblAEX[[#This Row],[Close]]=MaxClose,tblAEX[[#This Row],[Close]],NA())</f>
        <v>#N/A</v>
      </c>
    </row>
    <row r="4404" spans="1:9" x14ac:dyDescent="0.25">
      <c r="A4404" s="1">
        <v>42810</v>
      </c>
      <c r="B4404">
        <v>516.11</v>
      </c>
      <c r="C4404">
        <v>516.11</v>
      </c>
      <c r="D4404">
        <v>513.27</v>
      </c>
      <c r="E4404">
        <v>514.53</v>
      </c>
      <c r="F4404" t="e">
        <f>IF(tblAEX[[#This Row],[Datum]]&lt;=INDEX(tblRecessie[Eind],MATCH(tblAEX[[#This Row],[Datum]],tblRecessie[Start])),1,NA())</f>
        <v>#N/A</v>
      </c>
      <c r="G4404" s="3">
        <f>tblAEX[[#This Row],[Close]]/INDEX(tblAEX[Close],MATCH(EDATE(tblAEX[[#This Row],[Datum]],-12),tblAEX[Datum]))-1</f>
        <v>0.15929522564946041</v>
      </c>
      <c r="H4404" t="e">
        <f ca="1">IF(tblAEX[[#This Row],[Close]]=MinClose,tblAEX[[#This Row],[Close]],NA())</f>
        <v>#N/A</v>
      </c>
      <c r="I4404" t="e">
        <f ca="1">IF(tblAEX[[#This Row],[Close]]=MaxClose,tblAEX[[#This Row],[Close]],NA())</f>
        <v>#N/A</v>
      </c>
    </row>
    <row r="4405" spans="1:9" x14ac:dyDescent="0.25">
      <c r="A4405" s="1">
        <v>42811</v>
      </c>
      <c r="B4405">
        <v>513.37</v>
      </c>
      <c r="C4405">
        <v>516.9</v>
      </c>
      <c r="D4405">
        <v>512.97</v>
      </c>
      <c r="E4405">
        <v>516.24</v>
      </c>
      <c r="F4405" t="e">
        <f>IF(tblAEX[[#This Row],[Datum]]&lt;=INDEX(tblRecessie[Eind],MATCH(tblAEX[[#This Row],[Datum]],tblRecessie[Start])),1,NA())</f>
        <v>#N/A</v>
      </c>
      <c r="G4405" s="3">
        <f>tblAEX[[#This Row],[Close]]/INDEX(tblAEX[Close],MATCH(EDATE(tblAEX[[#This Row],[Datum]],-12),tblAEX[Datum]))-1</f>
        <v>0.16254560194568302</v>
      </c>
      <c r="H4405" t="e">
        <f ca="1">IF(tblAEX[[#This Row],[Close]]=MinClose,tblAEX[[#This Row],[Close]],NA())</f>
        <v>#N/A</v>
      </c>
      <c r="I4405" t="e">
        <f ca="1">IF(tblAEX[[#This Row],[Close]]=MaxClose,tblAEX[[#This Row],[Close]],NA())</f>
        <v>#N/A</v>
      </c>
    </row>
    <row r="4406" spans="1:9" x14ac:dyDescent="0.25">
      <c r="A4406" s="1">
        <v>42814</v>
      </c>
      <c r="B4406">
        <v>514.76</v>
      </c>
      <c r="C4406">
        <v>516.54</v>
      </c>
      <c r="D4406">
        <v>514.62</v>
      </c>
      <c r="E4406">
        <v>515.09</v>
      </c>
      <c r="F4406" t="e">
        <f>IF(tblAEX[[#This Row],[Datum]]&lt;=INDEX(tblRecessie[Eind],MATCH(tblAEX[[#This Row],[Datum]],tblRecessie[Start])),1,NA())</f>
        <v>#N/A</v>
      </c>
      <c r="G4406" s="3">
        <f>tblAEX[[#This Row],[Close]]/INDEX(tblAEX[Close],MATCH(EDATE(tblAEX[[#This Row],[Datum]],-12),tblAEX[Datum]))-1</f>
        <v>0.15805211448099099</v>
      </c>
      <c r="H4406" t="e">
        <f ca="1">IF(tblAEX[[#This Row],[Close]]=MinClose,tblAEX[[#This Row],[Close]],NA())</f>
        <v>#N/A</v>
      </c>
      <c r="I4406" t="e">
        <f ca="1">IF(tblAEX[[#This Row],[Close]]=MaxClose,tblAEX[[#This Row],[Close]],NA())</f>
        <v>#N/A</v>
      </c>
    </row>
    <row r="4407" spans="1:9" x14ac:dyDescent="0.25">
      <c r="A4407" s="1">
        <v>42815</v>
      </c>
      <c r="B4407">
        <v>517.15</v>
      </c>
      <c r="C4407">
        <v>518.88</v>
      </c>
      <c r="D4407">
        <v>512.42999999999995</v>
      </c>
      <c r="E4407">
        <v>513.59</v>
      </c>
      <c r="F4407" t="e">
        <f>IF(tblAEX[[#This Row],[Datum]]&lt;=INDEX(tblRecessie[Eind],MATCH(tblAEX[[#This Row],[Datum]],tblRecessie[Start])),1,NA())</f>
        <v>#N/A</v>
      </c>
      <c r="G4407" s="3">
        <f>tblAEX[[#This Row],[Close]]/INDEX(tblAEX[Close],MATCH(EDATE(tblAEX[[#This Row],[Datum]],-12),tblAEX[Datum]))-1</f>
        <v>0.15717729761395138</v>
      </c>
      <c r="H4407" t="e">
        <f ca="1">IF(tblAEX[[#This Row],[Close]]=MinClose,tblAEX[[#This Row],[Close]],NA())</f>
        <v>#N/A</v>
      </c>
      <c r="I4407" t="e">
        <f ca="1">IF(tblAEX[[#This Row],[Close]]=MaxClose,tblAEX[[#This Row],[Close]],NA())</f>
        <v>#N/A</v>
      </c>
    </row>
    <row r="4408" spans="1:9" x14ac:dyDescent="0.25">
      <c r="A4408" s="1">
        <v>42816</v>
      </c>
      <c r="B4408">
        <v>510.81</v>
      </c>
      <c r="C4408">
        <v>511.2</v>
      </c>
      <c r="D4408">
        <v>506.39</v>
      </c>
      <c r="E4408">
        <v>509.52</v>
      </c>
      <c r="F4408" t="e">
        <f>IF(tblAEX[[#This Row],[Datum]]&lt;=INDEX(tblRecessie[Eind],MATCH(tblAEX[[#This Row],[Datum]],tblRecessie[Start])),1,NA())</f>
        <v>#N/A</v>
      </c>
      <c r="G4408" s="3">
        <f>tblAEX[[#This Row],[Close]]/INDEX(tblAEX[Close],MATCH(EDATE(tblAEX[[#This Row],[Datum]],-12),tblAEX[Datum]))-1</f>
        <v>0.14984654269723774</v>
      </c>
      <c r="H4408" t="e">
        <f ca="1">IF(tblAEX[[#This Row],[Close]]=MinClose,tblAEX[[#This Row],[Close]],NA())</f>
        <v>#N/A</v>
      </c>
      <c r="I4408" t="e">
        <f ca="1">IF(tblAEX[[#This Row],[Close]]=MaxClose,tblAEX[[#This Row],[Close]],NA())</f>
        <v>#N/A</v>
      </c>
    </row>
    <row r="4409" spans="1:9" x14ac:dyDescent="0.25">
      <c r="A4409" s="1">
        <v>42817</v>
      </c>
      <c r="B4409">
        <v>509.57</v>
      </c>
      <c r="C4409">
        <v>512.98</v>
      </c>
      <c r="D4409">
        <v>508.13</v>
      </c>
      <c r="E4409">
        <v>512.62</v>
      </c>
      <c r="F4409" t="e">
        <f>IF(tblAEX[[#This Row],[Datum]]&lt;=INDEX(tblRecessie[Eind],MATCH(tblAEX[[#This Row],[Datum]],tblRecessie[Start])),1,NA())</f>
        <v>#N/A</v>
      </c>
      <c r="G4409" s="3">
        <f>tblAEX[[#This Row],[Close]]/INDEX(tblAEX[Close],MATCH(EDATE(tblAEX[[#This Row],[Datum]],-12),tblAEX[Datum]))-1</f>
        <v>0.15621616744857447</v>
      </c>
      <c r="H4409" t="e">
        <f ca="1">IF(tblAEX[[#This Row],[Close]]=MinClose,tblAEX[[#This Row],[Close]],NA())</f>
        <v>#N/A</v>
      </c>
      <c r="I4409" t="e">
        <f ca="1">IF(tblAEX[[#This Row],[Close]]=MaxClose,tblAEX[[#This Row],[Close]],NA())</f>
        <v>#N/A</v>
      </c>
    </row>
    <row r="4410" spans="1:9" x14ac:dyDescent="0.25">
      <c r="A4410" s="1">
        <v>42818</v>
      </c>
      <c r="B4410">
        <v>512.5</v>
      </c>
      <c r="C4410">
        <v>512.79999999999995</v>
      </c>
      <c r="D4410">
        <v>510.41</v>
      </c>
      <c r="E4410">
        <v>511.53</v>
      </c>
      <c r="F4410" t="e">
        <f>IF(tblAEX[[#This Row],[Datum]]&lt;=INDEX(tblRecessie[Eind],MATCH(tblAEX[[#This Row],[Datum]],tblRecessie[Start])),1,NA())</f>
        <v>#N/A</v>
      </c>
      <c r="G4410" s="3">
        <f>tblAEX[[#This Row],[Close]]/INDEX(tblAEX[Close],MATCH(EDATE(tblAEX[[#This Row],[Datum]],-12),tblAEX[Datum]))-1</f>
        <v>0.16923815401494879</v>
      </c>
      <c r="H4410" t="e">
        <f ca="1">IF(tblAEX[[#This Row],[Close]]=MinClose,tblAEX[[#This Row],[Close]],NA())</f>
        <v>#N/A</v>
      </c>
      <c r="I4410" t="e">
        <f ca="1">IF(tblAEX[[#This Row],[Close]]=MaxClose,tblAEX[[#This Row],[Close]],NA())</f>
        <v>#N/A</v>
      </c>
    </row>
    <row r="4411" spans="1:9" x14ac:dyDescent="0.25">
      <c r="A4411" s="1">
        <v>42821</v>
      </c>
      <c r="B4411">
        <v>506.65</v>
      </c>
      <c r="C4411">
        <v>509.56</v>
      </c>
      <c r="D4411">
        <v>506.23</v>
      </c>
      <c r="E4411">
        <v>509.32</v>
      </c>
      <c r="F4411" t="e">
        <f>IF(tblAEX[[#This Row],[Datum]]&lt;=INDEX(tblRecessie[Eind],MATCH(tblAEX[[#This Row],[Datum]],tblRecessie[Start])),1,NA())</f>
        <v>#N/A</v>
      </c>
      <c r="G4411" s="3">
        <f>tblAEX[[#This Row],[Close]]/INDEX(tblAEX[Close],MATCH(EDATE(tblAEX[[#This Row],[Datum]],-12),tblAEX[Datum]))-1</f>
        <v>0.16418660997965673</v>
      </c>
      <c r="H4411" t="e">
        <f ca="1">IF(tblAEX[[#This Row],[Close]]=MinClose,tblAEX[[#This Row],[Close]],NA())</f>
        <v>#N/A</v>
      </c>
      <c r="I4411" t="e">
        <f ca="1">IF(tblAEX[[#This Row],[Close]]=MaxClose,tblAEX[[#This Row],[Close]],NA())</f>
        <v>#N/A</v>
      </c>
    </row>
    <row r="4412" spans="1:9" x14ac:dyDescent="0.25">
      <c r="A4412" s="1">
        <v>42822</v>
      </c>
      <c r="B4412">
        <v>510.9</v>
      </c>
      <c r="C4412">
        <v>512.15</v>
      </c>
      <c r="D4412">
        <v>508.89</v>
      </c>
      <c r="E4412">
        <v>512.15</v>
      </c>
      <c r="F4412" t="e">
        <f>IF(tblAEX[[#This Row],[Datum]]&lt;=INDEX(tblRecessie[Eind],MATCH(tblAEX[[#This Row],[Datum]],tblRecessie[Start])),1,NA())</f>
        <v>#N/A</v>
      </c>
      <c r="G4412" s="3">
        <f>tblAEX[[#This Row],[Close]]/INDEX(tblAEX[Close],MATCH(EDATE(tblAEX[[#This Row],[Datum]],-12),tblAEX[Datum]))-1</f>
        <v>0.17065532926466886</v>
      </c>
      <c r="H4412" t="e">
        <f ca="1">IF(tblAEX[[#This Row],[Close]]=MinClose,tblAEX[[#This Row],[Close]],NA())</f>
        <v>#N/A</v>
      </c>
      <c r="I4412" t="e">
        <f ca="1">IF(tblAEX[[#This Row],[Close]]=MaxClose,tblAEX[[#This Row],[Close]],NA())</f>
        <v>#N/A</v>
      </c>
    </row>
    <row r="4413" spans="1:9" x14ac:dyDescent="0.25">
      <c r="A4413" s="1">
        <v>42823</v>
      </c>
      <c r="B4413">
        <v>513.82000000000005</v>
      </c>
      <c r="C4413">
        <v>514.70000000000005</v>
      </c>
      <c r="D4413">
        <v>511.67</v>
      </c>
      <c r="E4413">
        <v>513.58000000000004</v>
      </c>
      <c r="F4413" t="e">
        <f>IF(tblAEX[[#This Row],[Datum]]&lt;=INDEX(tblRecessie[Eind],MATCH(tblAEX[[#This Row],[Datum]],tblRecessie[Start])),1,NA())</f>
        <v>#N/A</v>
      </c>
      <c r="G4413" s="3">
        <f>tblAEX[[#This Row],[Close]]/INDEX(tblAEX[Close],MATCH(EDATE(tblAEX[[#This Row],[Datum]],-12),tblAEX[Datum]))-1</f>
        <v>0.16624656538819638</v>
      </c>
      <c r="H4413" t="e">
        <f ca="1">IF(tblAEX[[#This Row],[Close]]=MinClose,tblAEX[[#This Row],[Close]],NA())</f>
        <v>#N/A</v>
      </c>
      <c r="I4413" t="e">
        <f ca="1">IF(tblAEX[[#This Row],[Close]]=MaxClose,tblAEX[[#This Row],[Close]],NA())</f>
        <v>#N/A</v>
      </c>
    </row>
    <row r="4414" spans="1:9" x14ac:dyDescent="0.25">
      <c r="A4414" s="1">
        <v>42824</v>
      </c>
      <c r="B4414">
        <v>513.71</v>
      </c>
      <c r="C4414">
        <v>515.73</v>
      </c>
      <c r="D4414">
        <v>513.09</v>
      </c>
      <c r="E4414">
        <v>515.73</v>
      </c>
      <c r="F4414" t="e">
        <f>IF(tblAEX[[#This Row],[Datum]]&lt;=INDEX(tblRecessie[Eind],MATCH(tblAEX[[#This Row],[Datum]],tblRecessie[Start])),1,NA())</f>
        <v>#N/A</v>
      </c>
      <c r="G4414" s="3">
        <f>tblAEX[[#This Row],[Close]]/INDEX(tblAEX[Close],MATCH(EDATE(tblAEX[[#This Row],[Datum]],-12),tblAEX[Datum]))-1</f>
        <v>0.15572337755467913</v>
      </c>
      <c r="H4414" t="e">
        <f ca="1">IF(tblAEX[[#This Row],[Close]]=MinClose,tblAEX[[#This Row],[Close]],NA())</f>
        <v>#N/A</v>
      </c>
      <c r="I4414" t="e">
        <f ca="1">IF(tblAEX[[#This Row],[Close]]=MaxClose,tblAEX[[#This Row],[Close]],NA())</f>
        <v>#N/A</v>
      </c>
    </row>
    <row r="4415" spans="1:9" x14ac:dyDescent="0.25">
      <c r="A4415" s="1">
        <v>42825</v>
      </c>
      <c r="B4415">
        <v>514.6</v>
      </c>
      <c r="C4415">
        <v>516.54</v>
      </c>
      <c r="D4415">
        <v>513.76</v>
      </c>
      <c r="E4415">
        <v>516.54</v>
      </c>
      <c r="F4415" t="e">
        <f>IF(tblAEX[[#This Row],[Datum]]&lt;=INDEX(tblRecessie[Eind],MATCH(tblAEX[[#This Row],[Datum]],tblRecessie[Start])),1,NA())</f>
        <v>#N/A</v>
      </c>
      <c r="G4415" s="3">
        <f>tblAEX[[#This Row],[Close]]/INDEX(tblAEX[Close],MATCH(EDATE(tblAEX[[#This Row],[Datum]],-12),tblAEX[Datum]))-1</f>
        <v>0.17366113017200235</v>
      </c>
      <c r="H4415" t="e">
        <f ca="1">IF(tblAEX[[#This Row],[Close]]=MinClose,tblAEX[[#This Row],[Close]],NA())</f>
        <v>#N/A</v>
      </c>
      <c r="I4415" t="e">
        <f ca="1">IF(tblAEX[[#This Row],[Close]]=MaxClose,tblAEX[[#This Row],[Close]],NA())</f>
        <v>#N/A</v>
      </c>
    </row>
    <row r="4416" spans="1:9" x14ac:dyDescent="0.25">
      <c r="A4416" s="1">
        <v>42828</v>
      </c>
      <c r="B4416">
        <v>517.52</v>
      </c>
      <c r="C4416">
        <v>518.32000000000005</v>
      </c>
      <c r="D4416">
        <v>513.25</v>
      </c>
      <c r="E4416">
        <v>513.45000000000005</v>
      </c>
      <c r="F4416" t="e">
        <f>IF(tblAEX[[#This Row],[Datum]]&lt;=INDEX(tblRecessie[Eind],MATCH(tblAEX[[#This Row],[Datum]],tblRecessie[Start])),1,NA())</f>
        <v>#N/A</v>
      </c>
      <c r="G4416" s="3">
        <f>tblAEX[[#This Row],[Close]]/INDEX(tblAEX[Close],MATCH(EDATE(tblAEX[[#This Row],[Datum]],-12),tblAEX[Datum]))-1</f>
        <v>0.18175750322224271</v>
      </c>
      <c r="H4416" t="e">
        <f ca="1">IF(tblAEX[[#This Row],[Close]]=MinClose,tblAEX[[#This Row],[Close]],NA())</f>
        <v>#N/A</v>
      </c>
      <c r="I4416" t="e">
        <f ca="1">IF(tblAEX[[#This Row],[Close]]=MaxClose,tblAEX[[#This Row],[Close]],NA())</f>
        <v>#N/A</v>
      </c>
    </row>
    <row r="4417" spans="1:9" x14ac:dyDescent="0.25">
      <c r="A4417" s="1">
        <v>42829</v>
      </c>
      <c r="B4417">
        <v>513.46</v>
      </c>
      <c r="C4417">
        <v>514.38</v>
      </c>
      <c r="D4417">
        <v>512.12</v>
      </c>
      <c r="E4417">
        <v>514.04999999999995</v>
      </c>
      <c r="F4417" t="e">
        <f>IF(tblAEX[[#This Row],[Datum]]&lt;=INDEX(tblRecessie[Eind],MATCH(tblAEX[[#This Row],[Datum]],tblRecessie[Start])),1,NA())</f>
        <v>#N/A</v>
      </c>
      <c r="G4417" s="3">
        <f>tblAEX[[#This Row],[Close]]/INDEX(tblAEX[Close],MATCH(EDATE(tblAEX[[#This Row],[Datum]],-12),tblAEX[Datum]))-1</f>
        <v>0.17879746835443022</v>
      </c>
      <c r="H4417" t="e">
        <f ca="1">IF(tblAEX[[#This Row],[Close]]=MinClose,tblAEX[[#This Row],[Close]],NA())</f>
        <v>#N/A</v>
      </c>
      <c r="I4417" t="e">
        <f ca="1">IF(tblAEX[[#This Row],[Close]]=MaxClose,tblAEX[[#This Row],[Close]],NA())</f>
        <v>#N/A</v>
      </c>
    </row>
    <row r="4418" spans="1:9" x14ac:dyDescent="0.25">
      <c r="A4418" s="1">
        <v>42830</v>
      </c>
      <c r="B4418">
        <v>515.07000000000005</v>
      </c>
      <c r="C4418">
        <v>517.37</v>
      </c>
      <c r="D4418">
        <v>514.55999999999995</v>
      </c>
      <c r="E4418">
        <v>514.89</v>
      </c>
      <c r="F4418" t="e">
        <f>IF(tblAEX[[#This Row],[Datum]]&lt;=INDEX(tblRecessie[Eind],MATCH(tblAEX[[#This Row],[Datum]],tblRecessie[Start])),1,NA())</f>
        <v>#N/A</v>
      </c>
      <c r="G4418" s="3">
        <f>tblAEX[[#This Row],[Close]]/INDEX(tblAEX[Close],MATCH(EDATE(tblAEX[[#This Row],[Datum]],-12),tblAEX[Datum]))-1</f>
        <v>0.20062959076600206</v>
      </c>
      <c r="H4418" t="e">
        <f ca="1">IF(tblAEX[[#This Row],[Close]]=MinClose,tblAEX[[#This Row],[Close]],NA())</f>
        <v>#N/A</v>
      </c>
      <c r="I4418" t="e">
        <f ca="1">IF(tblAEX[[#This Row],[Close]]=MaxClose,tblAEX[[#This Row],[Close]],NA())</f>
        <v>#N/A</v>
      </c>
    </row>
    <row r="4419" spans="1:9" x14ac:dyDescent="0.25">
      <c r="A4419" s="1">
        <v>42831</v>
      </c>
      <c r="B4419">
        <v>511.48</v>
      </c>
      <c r="C4419">
        <v>516.55999999999995</v>
      </c>
      <c r="D4419">
        <v>510.86</v>
      </c>
      <c r="E4419">
        <v>516.29999999999995</v>
      </c>
      <c r="F4419" t="e">
        <f>IF(tblAEX[[#This Row],[Datum]]&lt;=INDEX(tblRecessie[Eind],MATCH(tblAEX[[#This Row],[Datum]],tblRecessie[Start])),1,NA())</f>
        <v>#N/A</v>
      </c>
      <c r="G4419" s="3">
        <f>tblAEX[[#This Row],[Close]]/INDEX(tblAEX[Close],MATCH(EDATE(tblAEX[[#This Row],[Datum]],-12),tblAEX[Datum]))-1</f>
        <v>0.19788403981346137</v>
      </c>
      <c r="H4419" t="e">
        <f ca="1">IF(tblAEX[[#This Row],[Close]]=MinClose,tblAEX[[#This Row],[Close]],NA())</f>
        <v>#N/A</v>
      </c>
      <c r="I4419" t="e">
        <f ca="1">IF(tblAEX[[#This Row],[Close]]=MaxClose,tblAEX[[#This Row],[Close]],NA())</f>
        <v>#N/A</v>
      </c>
    </row>
    <row r="4420" spans="1:9" x14ac:dyDescent="0.25">
      <c r="A4420" s="1">
        <v>42832</v>
      </c>
      <c r="B4420">
        <v>515.58000000000004</v>
      </c>
      <c r="C4420">
        <v>518.70000000000005</v>
      </c>
      <c r="D4420">
        <v>514.22</v>
      </c>
      <c r="E4420">
        <v>518.70000000000005</v>
      </c>
      <c r="F4420" t="e">
        <f>IF(tblAEX[[#This Row],[Datum]]&lt;=INDEX(tblRecessie[Eind],MATCH(tblAEX[[#This Row],[Datum]],tblRecessie[Start])),1,NA())</f>
        <v>#N/A</v>
      </c>
      <c r="G4420" s="3">
        <f>tblAEX[[#This Row],[Close]]/INDEX(tblAEX[Close],MATCH(EDATE(tblAEX[[#This Row],[Datum]],-12),tblAEX[Datum]))-1</f>
        <v>0.20985235462878737</v>
      </c>
      <c r="H4420" t="e">
        <f ca="1">IF(tblAEX[[#This Row],[Close]]=MinClose,tblAEX[[#This Row],[Close]],NA())</f>
        <v>#N/A</v>
      </c>
      <c r="I4420" t="e">
        <f ca="1">IF(tblAEX[[#This Row],[Close]]=MaxClose,tblAEX[[#This Row],[Close]],NA())</f>
        <v>#N/A</v>
      </c>
    </row>
    <row r="4421" spans="1:9" x14ac:dyDescent="0.25">
      <c r="A4421" s="1">
        <v>42835</v>
      </c>
      <c r="B4421">
        <v>519.51</v>
      </c>
      <c r="C4421">
        <v>519.76</v>
      </c>
      <c r="D4421">
        <v>516.98</v>
      </c>
      <c r="E4421">
        <v>519.16</v>
      </c>
      <c r="F4421" t="e">
        <f>IF(tblAEX[[#This Row],[Datum]]&lt;=INDEX(tblRecessie[Eind],MATCH(tblAEX[[#This Row],[Datum]],tblRecessie[Start])),1,NA())</f>
        <v>#N/A</v>
      </c>
      <c r="G4421" s="3">
        <f>tblAEX[[#This Row],[Close]]/INDEX(tblAEX[Close],MATCH(EDATE(tblAEX[[#This Row],[Datum]],-12),tblAEX[Datum]))-1</f>
        <v>0.1957803574718997</v>
      </c>
      <c r="H4421" t="e">
        <f ca="1">IF(tblAEX[[#This Row],[Close]]=MinClose,tblAEX[[#This Row],[Close]],NA())</f>
        <v>#N/A</v>
      </c>
      <c r="I4421" t="e">
        <f ca="1">IF(tblAEX[[#This Row],[Close]]=MaxClose,tblAEX[[#This Row],[Close]],NA())</f>
        <v>#N/A</v>
      </c>
    </row>
    <row r="4422" spans="1:9" x14ac:dyDescent="0.25">
      <c r="A4422" s="1">
        <v>42836</v>
      </c>
      <c r="B4422">
        <v>517.6</v>
      </c>
      <c r="C4422">
        <v>520.30999999999995</v>
      </c>
      <c r="D4422">
        <v>515.71</v>
      </c>
      <c r="E4422">
        <v>518.4</v>
      </c>
      <c r="F4422" t="e">
        <f>IF(tblAEX[[#This Row],[Datum]]&lt;=INDEX(tblRecessie[Eind],MATCH(tblAEX[[#This Row],[Datum]],tblRecessie[Start])),1,NA())</f>
        <v>#N/A</v>
      </c>
      <c r="G4422" s="3">
        <f>tblAEX[[#This Row],[Close]]/INDEX(tblAEX[Close],MATCH(EDATE(tblAEX[[#This Row],[Datum]],-12),tblAEX[Datum]))-1</f>
        <v>0.18746564046179204</v>
      </c>
      <c r="H4422" t="e">
        <f ca="1">IF(tblAEX[[#This Row],[Close]]=MinClose,tblAEX[[#This Row],[Close]],NA())</f>
        <v>#N/A</v>
      </c>
      <c r="I4422" t="e">
        <f ca="1">IF(tblAEX[[#This Row],[Close]]=MaxClose,tblAEX[[#This Row],[Close]],NA())</f>
        <v>#N/A</v>
      </c>
    </row>
    <row r="4423" spans="1:9" x14ac:dyDescent="0.25">
      <c r="A4423" s="1">
        <v>42837</v>
      </c>
      <c r="B4423">
        <v>519.34</v>
      </c>
      <c r="C4423">
        <v>521.48</v>
      </c>
      <c r="D4423">
        <v>517.52</v>
      </c>
      <c r="E4423">
        <v>517.80999999999995</v>
      </c>
      <c r="F4423" t="e">
        <f>IF(tblAEX[[#This Row],[Datum]]&lt;=INDEX(tblRecessie[Eind],MATCH(tblAEX[[#This Row],[Datum]],tblRecessie[Start])),1,NA())</f>
        <v>#N/A</v>
      </c>
      <c r="G4423" s="3">
        <f>tblAEX[[#This Row],[Close]]/INDEX(tblAEX[Close],MATCH(EDATE(tblAEX[[#This Row],[Datum]],-12),tblAEX[Datum]))-1</f>
        <v>0.1781797497155857</v>
      </c>
      <c r="H4423" t="e">
        <f ca="1">IF(tblAEX[[#This Row],[Close]]=MinClose,tblAEX[[#This Row],[Close]],NA())</f>
        <v>#N/A</v>
      </c>
      <c r="I4423" t="e">
        <f ca="1">IF(tblAEX[[#This Row],[Close]]=MaxClose,tblAEX[[#This Row],[Close]],NA())</f>
        <v>#N/A</v>
      </c>
    </row>
    <row r="4424" spans="1:9" x14ac:dyDescent="0.25">
      <c r="A4424" s="1">
        <v>42838</v>
      </c>
      <c r="B4424">
        <v>516.33000000000004</v>
      </c>
      <c r="C4424">
        <v>516.88</v>
      </c>
      <c r="D4424">
        <v>514.71</v>
      </c>
      <c r="E4424">
        <v>515.77</v>
      </c>
      <c r="F4424" t="e">
        <f>IF(tblAEX[[#This Row],[Datum]]&lt;=INDEX(tblRecessie[Eind],MATCH(tblAEX[[#This Row],[Datum]],tblRecessie[Start])),1,NA())</f>
        <v>#N/A</v>
      </c>
      <c r="G4424" s="3">
        <f>tblAEX[[#This Row],[Close]]/INDEX(tblAEX[Close],MATCH(EDATE(tblAEX[[#This Row],[Datum]],-12),tblAEX[Datum]))-1</f>
        <v>0.14592637028149924</v>
      </c>
      <c r="H4424" t="e">
        <f ca="1">IF(tblAEX[[#This Row],[Close]]=MinClose,tblAEX[[#This Row],[Close]],NA())</f>
        <v>#N/A</v>
      </c>
      <c r="I4424" t="e">
        <f ca="1">IF(tblAEX[[#This Row],[Close]]=MaxClose,tblAEX[[#This Row],[Close]],NA())</f>
        <v>#N/A</v>
      </c>
    </row>
    <row r="4425" spans="1:9" x14ac:dyDescent="0.25">
      <c r="A4425" s="1">
        <v>42843</v>
      </c>
      <c r="B4425">
        <v>515.54999999999995</v>
      </c>
      <c r="C4425">
        <v>516.09</v>
      </c>
      <c r="D4425">
        <v>509.52</v>
      </c>
      <c r="E4425">
        <v>509.73</v>
      </c>
      <c r="F4425" t="e">
        <f>IF(tblAEX[[#This Row],[Datum]]&lt;=INDEX(tblRecessie[Eind],MATCH(tblAEX[[#This Row],[Datum]],tblRecessie[Start])),1,NA())</f>
        <v>#N/A</v>
      </c>
      <c r="G4425" s="3">
        <f>tblAEX[[#This Row],[Close]]/INDEX(tblAEX[Close],MATCH(EDATE(tblAEX[[#This Row],[Datum]],-12),tblAEX[Datum]))-1</f>
        <v>0.13069807679510226</v>
      </c>
      <c r="H4425" t="e">
        <f ca="1">IF(tblAEX[[#This Row],[Close]]=MinClose,tblAEX[[#This Row],[Close]],NA())</f>
        <v>#N/A</v>
      </c>
      <c r="I4425" t="e">
        <f ca="1">IF(tblAEX[[#This Row],[Close]]=MaxClose,tblAEX[[#This Row],[Close]],NA())</f>
        <v>#N/A</v>
      </c>
    </row>
    <row r="4426" spans="1:9" x14ac:dyDescent="0.25">
      <c r="A4426" s="1">
        <v>42844</v>
      </c>
      <c r="B4426">
        <v>511.4</v>
      </c>
      <c r="C4426">
        <v>514.39</v>
      </c>
      <c r="D4426">
        <v>509.76</v>
      </c>
      <c r="E4426">
        <v>511.28</v>
      </c>
      <c r="F4426" t="e">
        <f>IF(tblAEX[[#This Row],[Datum]]&lt;=INDEX(tblRecessie[Eind],MATCH(tblAEX[[#This Row],[Datum]],tblRecessie[Start])),1,NA())</f>
        <v>#N/A</v>
      </c>
      <c r="G4426" s="3">
        <f>tblAEX[[#This Row],[Close]]/INDEX(tblAEX[Close],MATCH(EDATE(tblAEX[[#This Row],[Datum]],-12),tblAEX[Datum]))-1</f>
        <v>0.12009814660649343</v>
      </c>
      <c r="H4426" t="e">
        <f ca="1">IF(tblAEX[[#This Row],[Close]]=MinClose,tblAEX[[#This Row],[Close]],NA())</f>
        <v>#N/A</v>
      </c>
      <c r="I4426" t="e">
        <f ca="1">IF(tblAEX[[#This Row],[Close]]=MaxClose,tblAEX[[#This Row],[Close]],NA())</f>
        <v>#N/A</v>
      </c>
    </row>
    <row r="4427" spans="1:9" x14ac:dyDescent="0.25">
      <c r="A4427" s="1">
        <v>42845</v>
      </c>
      <c r="B4427">
        <v>510.17</v>
      </c>
      <c r="C4427">
        <v>513.99</v>
      </c>
      <c r="D4427">
        <v>509.4</v>
      </c>
      <c r="E4427">
        <v>511.72</v>
      </c>
      <c r="F4427" t="e">
        <f>IF(tblAEX[[#This Row],[Datum]]&lt;=INDEX(tblRecessie[Eind],MATCH(tblAEX[[#This Row],[Datum]],tblRecessie[Start])),1,NA())</f>
        <v>#N/A</v>
      </c>
      <c r="G4427" s="3">
        <f>tblAEX[[#This Row],[Close]]/INDEX(tblAEX[Close],MATCH(EDATE(tblAEX[[#This Row],[Datum]],-12),tblAEX[Datum]))-1</f>
        <v>0.12170100832968012</v>
      </c>
      <c r="H4427" t="e">
        <f ca="1">IF(tblAEX[[#This Row],[Close]]=MinClose,tblAEX[[#This Row],[Close]],NA())</f>
        <v>#N/A</v>
      </c>
      <c r="I4427" t="e">
        <f ca="1">IF(tblAEX[[#This Row],[Close]]=MaxClose,tblAEX[[#This Row],[Close]],NA())</f>
        <v>#N/A</v>
      </c>
    </row>
    <row r="4428" spans="1:9" x14ac:dyDescent="0.25">
      <c r="A4428" s="1">
        <v>42846</v>
      </c>
      <c r="B4428">
        <v>512.70000000000005</v>
      </c>
      <c r="C4428">
        <v>513.62</v>
      </c>
      <c r="D4428">
        <v>510.13</v>
      </c>
      <c r="E4428">
        <v>512.19000000000005</v>
      </c>
      <c r="F4428" t="e">
        <f>IF(tblAEX[[#This Row],[Datum]]&lt;=INDEX(tblRecessie[Eind],MATCH(tblAEX[[#This Row],[Datum]],tblRecessie[Start])),1,NA())</f>
        <v>#N/A</v>
      </c>
      <c r="G4428" s="3">
        <f>tblAEX[[#This Row],[Close]]/INDEX(tblAEX[Close],MATCH(EDATE(tblAEX[[#This Row],[Datum]],-12),tblAEX[Datum]))-1</f>
        <v>0.12949037422541743</v>
      </c>
      <c r="H4428" t="e">
        <f ca="1">IF(tblAEX[[#This Row],[Close]]=MinClose,tblAEX[[#This Row],[Close]],NA())</f>
        <v>#N/A</v>
      </c>
      <c r="I4428" t="e">
        <f ca="1">IF(tblAEX[[#This Row],[Close]]=MaxClose,tblAEX[[#This Row],[Close]],NA())</f>
        <v>#N/A</v>
      </c>
    </row>
    <row r="4429" spans="1:9" x14ac:dyDescent="0.25">
      <c r="A4429" s="1">
        <v>42849</v>
      </c>
      <c r="B4429">
        <v>522.21</v>
      </c>
      <c r="C4429">
        <v>525.02</v>
      </c>
      <c r="D4429">
        <v>520.99</v>
      </c>
      <c r="E4429">
        <v>523.73</v>
      </c>
      <c r="F4429" t="e">
        <f>IF(tblAEX[[#This Row],[Datum]]&lt;=INDEX(tblRecessie[Eind],MATCH(tblAEX[[#This Row],[Datum]],tblRecessie[Start])),1,NA())</f>
        <v>#N/A</v>
      </c>
      <c r="G4429" s="3">
        <f>tblAEX[[#This Row],[Close]]/INDEX(tblAEX[Close],MATCH(EDATE(tblAEX[[#This Row],[Datum]],-12),tblAEX[Datum]))-1</f>
        <v>0.1598750941223368</v>
      </c>
      <c r="H4429" t="e">
        <f ca="1">IF(tblAEX[[#This Row],[Close]]=MinClose,tblAEX[[#This Row],[Close]],NA())</f>
        <v>#N/A</v>
      </c>
      <c r="I4429" t="e">
        <f ca="1">IF(tblAEX[[#This Row],[Close]]=MaxClose,tblAEX[[#This Row],[Close]],NA())</f>
        <v>#N/A</v>
      </c>
    </row>
    <row r="4430" spans="1:9" x14ac:dyDescent="0.25">
      <c r="A4430" s="1">
        <v>42850</v>
      </c>
      <c r="B4430">
        <v>525.61</v>
      </c>
      <c r="C4430">
        <v>526.25</v>
      </c>
      <c r="D4430">
        <v>523.52</v>
      </c>
      <c r="E4430">
        <v>524.04999999999995</v>
      </c>
      <c r="F4430" t="e">
        <f>IF(tblAEX[[#This Row],[Datum]]&lt;=INDEX(tblRecessie[Eind],MATCH(tblAEX[[#This Row],[Datum]],tblRecessie[Start])),1,NA())</f>
        <v>#N/A</v>
      </c>
      <c r="G4430" s="3">
        <f>tblAEX[[#This Row],[Close]]/INDEX(tblAEX[Close],MATCH(EDATE(tblAEX[[#This Row],[Datum]],-12),tblAEX[Datum]))-1</f>
        <v>0.17297490878975763</v>
      </c>
      <c r="H4430" t="e">
        <f ca="1">IF(tblAEX[[#This Row],[Close]]=MinClose,tblAEX[[#This Row],[Close]],NA())</f>
        <v>#N/A</v>
      </c>
      <c r="I4430" t="e">
        <f ca="1">IF(tblAEX[[#This Row],[Close]]=MaxClose,tblAEX[[#This Row],[Close]],NA())</f>
        <v>#N/A</v>
      </c>
    </row>
    <row r="4431" spans="1:9" x14ac:dyDescent="0.25">
      <c r="A4431" s="1">
        <v>42851</v>
      </c>
      <c r="B4431">
        <v>523.88</v>
      </c>
      <c r="C4431">
        <v>524.91999999999996</v>
      </c>
      <c r="D4431">
        <v>522.54</v>
      </c>
      <c r="E4431">
        <v>524.46</v>
      </c>
      <c r="F4431" t="e">
        <f>IF(tblAEX[[#This Row],[Datum]]&lt;=INDEX(tblRecessie[Eind],MATCH(tblAEX[[#This Row],[Datum]],tblRecessie[Start])),1,NA())</f>
        <v>#N/A</v>
      </c>
      <c r="G4431" s="3">
        <f>tblAEX[[#This Row],[Close]]/INDEX(tblAEX[Close],MATCH(EDATE(tblAEX[[#This Row],[Datum]],-12),tblAEX[Datum]))-1</f>
        <v>0.1716111160754179</v>
      </c>
      <c r="H4431" t="e">
        <f ca="1">IF(tblAEX[[#This Row],[Close]]=MinClose,tblAEX[[#This Row],[Close]],NA())</f>
        <v>#N/A</v>
      </c>
      <c r="I4431" t="e">
        <f ca="1">IF(tblAEX[[#This Row],[Close]]=MaxClose,tblAEX[[#This Row],[Close]],NA())</f>
        <v>#N/A</v>
      </c>
    </row>
    <row r="4432" spans="1:9" x14ac:dyDescent="0.25">
      <c r="A4432" s="1">
        <v>42852</v>
      </c>
      <c r="B4432">
        <v>522.41</v>
      </c>
      <c r="C4432">
        <v>522.47</v>
      </c>
      <c r="D4432">
        <v>520.97</v>
      </c>
      <c r="E4432">
        <v>521.89</v>
      </c>
      <c r="F4432" t="e">
        <f>IF(tblAEX[[#This Row],[Datum]]&lt;=INDEX(tblRecessie[Eind],MATCH(tblAEX[[#This Row],[Datum]],tblRecessie[Start])),1,NA())</f>
        <v>#N/A</v>
      </c>
      <c r="G4432" s="3">
        <f>tblAEX[[#This Row],[Close]]/INDEX(tblAEX[Close],MATCH(EDATE(tblAEX[[#This Row],[Datum]],-12),tblAEX[Datum]))-1</f>
        <v>0.16397171978499903</v>
      </c>
      <c r="H4432" t="e">
        <f ca="1">IF(tblAEX[[#This Row],[Close]]=MinClose,tblAEX[[#This Row],[Close]],NA())</f>
        <v>#N/A</v>
      </c>
      <c r="I4432" t="e">
        <f ca="1">IF(tblAEX[[#This Row],[Close]]=MaxClose,tblAEX[[#This Row],[Close]],NA())</f>
        <v>#N/A</v>
      </c>
    </row>
    <row r="4433" spans="1:9" x14ac:dyDescent="0.25">
      <c r="A4433" s="1">
        <v>42853</v>
      </c>
      <c r="B4433">
        <v>520.55999999999995</v>
      </c>
      <c r="C4433">
        <v>522.19000000000005</v>
      </c>
      <c r="D4433">
        <v>520.08000000000004</v>
      </c>
      <c r="E4433">
        <v>521.13</v>
      </c>
      <c r="F4433" t="e">
        <f>IF(tblAEX[[#This Row],[Datum]]&lt;=INDEX(tblRecessie[Eind],MATCH(tblAEX[[#This Row],[Datum]],tblRecessie[Start])),1,NA())</f>
        <v>#N/A</v>
      </c>
      <c r="G4433" s="3">
        <f>tblAEX[[#This Row],[Close]]/INDEX(tblAEX[Close],MATCH(EDATE(tblAEX[[#This Row],[Datum]],-12),tblAEX[Datum]))-1</f>
        <v>0.1572694366103351</v>
      </c>
      <c r="H4433" t="e">
        <f ca="1">IF(tblAEX[[#This Row],[Close]]=MinClose,tblAEX[[#This Row],[Close]],NA())</f>
        <v>#N/A</v>
      </c>
      <c r="I4433" t="e">
        <f ca="1">IF(tblAEX[[#This Row],[Close]]=MaxClose,tblAEX[[#This Row],[Close]],NA())</f>
        <v>#N/A</v>
      </c>
    </row>
    <row r="4434" spans="1:9" x14ac:dyDescent="0.25">
      <c r="A4434" s="1">
        <v>42857</v>
      </c>
      <c r="B4434">
        <v>522.4</v>
      </c>
      <c r="C4434">
        <v>525.82000000000005</v>
      </c>
      <c r="D4434">
        <v>521.79</v>
      </c>
      <c r="E4434">
        <v>525.48</v>
      </c>
      <c r="F4434" t="e">
        <f>IF(tblAEX[[#This Row],[Datum]]&lt;=INDEX(tblRecessie[Eind],MATCH(tblAEX[[#This Row],[Datum]],tblRecessie[Start])),1,NA())</f>
        <v>#N/A</v>
      </c>
      <c r="G4434" s="3">
        <f>tblAEX[[#This Row],[Close]]/INDEX(tblAEX[Close],MATCH(EDATE(tblAEX[[#This Row],[Datum]],-12),tblAEX[Datum]))-1</f>
        <v>0.1910244786944697</v>
      </c>
      <c r="H4434" t="e">
        <f ca="1">IF(tblAEX[[#This Row],[Close]]=MinClose,tblAEX[[#This Row],[Close]],NA())</f>
        <v>#N/A</v>
      </c>
      <c r="I4434" t="e">
        <f ca="1">IF(tblAEX[[#This Row],[Close]]=MaxClose,tblAEX[[#This Row],[Close]],NA())</f>
        <v>#N/A</v>
      </c>
    </row>
    <row r="4435" spans="1:9" x14ac:dyDescent="0.25">
      <c r="A4435" s="1">
        <v>42858</v>
      </c>
      <c r="B4435">
        <v>524.61</v>
      </c>
      <c r="C4435">
        <v>525.20000000000005</v>
      </c>
      <c r="D4435">
        <v>523.86</v>
      </c>
      <c r="E4435">
        <v>525.20000000000005</v>
      </c>
      <c r="F4435" t="e">
        <f>IF(tblAEX[[#This Row],[Datum]]&lt;=INDEX(tblRecessie[Eind],MATCH(tblAEX[[#This Row],[Datum]],tblRecessie[Start])),1,NA())</f>
        <v>#N/A</v>
      </c>
      <c r="G4435" s="3">
        <f>tblAEX[[#This Row],[Close]]/INDEX(tblAEX[Close],MATCH(EDATE(tblAEX[[#This Row],[Datum]],-12),tblAEX[Datum]))-1</f>
        <v>0.21198135413301356</v>
      </c>
      <c r="H4435" t="e">
        <f ca="1">IF(tblAEX[[#This Row],[Close]]=MinClose,tblAEX[[#This Row],[Close]],NA())</f>
        <v>#N/A</v>
      </c>
      <c r="I4435" t="e">
        <f ca="1">IF(tblAEX[[#This Row],[Close]]=MaxClose,tblAEX[[#This Row],[Close]],NA())</f>
        <v>#N/A</v>
      </c>
    </row>
    <row r="4436" spans="1:9" x14ac:dyDescent="0.25">
      <c r="A4436" s="1">
        <v>42859</v>
      </c>
      <c r="B4436">
        <v>527.53</v>
      </c>
      <c r="C4436">
        <v>528.76</v>
      </c>
      <c r="D4436">
        <v>525.77</v>
      </c>
      <c r="E4436">
        <v>528.44000000000005</v>
      </c>
      <c r="F4436" t="e">
        <f>IF(tblAEX[[#This Row],[Datum]]&lt;=INDEX(tblRecessie[Eind],MATCH(tblAEX[[#This Row],[Datum]],tblRecessie[Start])),1,NA())</f>
        <v>#N/A</v>
      </c>
      <c r="G4436" s="3">
        <f>tblAEX[[#This Row],[Close]]/INDEX(tblAEX[Close],MATCH(EDATE(tblAEX[[#This Row],[Datum]],-12),tblAEX[Datum]))-1</f>
        <v>0.23202461997575319</v>
      </c>
      <c r="H4436" t="e">
        <f ca="1">IF(tblAEX[[#This Row],[Close]]=MinClose,tblAEX[[#This Row],[Close]],NA())</f>
        <v>#N/A</v>
      </c>
      <c r="I4436" t="e">
        <f ca="1">IF(tblAEX[[#This Row],[Close]]=MaxClose,tblAEX[[#This Row],[Close]],NA())</f>
        <v>#N/A</v>
      </c>
    </row>
    <row r="4437" spans="1:9" x14ac:dyDescent="0.25">
      <c r="A4437" s="1">
        <v>42860</v>
      </c>
      <c r="B4437">
        <v>527</v>
      </c>
      <c r="C4437">
        <v>533.27</v>
      </c>
      <c r="D4437">
        <v>526.62</v>
      </c>
      <c r="E4437">
        <v>533.27</v>
      </c>
      <c r="F4437" t="e">
        <f>IF(tblAEX[[#This Row],[Datum]]&lt;=INDEX(tblRecessie[Eind],MATCH(tblAEX[[#This Row],[Datum]],tblRecessie[Start])),1,NA())</f>
        <v>#N/A</v>
      </c>
      <c r="G4437" s="3">
        <f>tblAEX[[#This Row],[Close]]/INDEX(tblAEX[Close],MATCH(EDATE(tblAEX[[#This Row],[Datum]],-12),tblAEX[Datum]))-1</f>
        <v>0.23659679065021799</v>
      </c>
      <c r="H4437" t="e">
        <f ca="1">IF(tblAEX[[#This Row],[Close]]=MinClose,tblAEX[[#This Row],[Close]],NA())</f>
        <v>#N/A</v>
      </c>
      <c r="I4437" t="e">
        <f ca="1">IF(tblAEX[[#This Row],[Close]]=MaxClose,tblAEX[[#This Row],[Close]],NA())</f>
        <v>#N/A</v>
      </c>
    </row>
    <row r="4438" spans="1:9" x14ac:dyDescent="0.25">
      <c r="A4438" s="1">
        <v>42863</v>
      </c>
      <c r="B4438">
        <v>534.08000000000004</v>
      </c>
      <c r="C4438">
        <v>535.04999999999995</v>
      </c>
      <c r="D4438">
        <v>531.79</v>
      </c>
      <c r="E4438">
        <v>534.30999999999995</v>
      </c>
      <c r="F4438" t="e">
        <f>IF(tblAEX[[#This Row],[Datum]]&lt;=INDEX(tblRecessie[Eind],MATCH(tblAEX[[#This Row],[Datum]],tblRecessie[Start])),1,NA())</f>
        <v>#N/A</v>
      </c>
      <c r="G4438" s="3">
        <f>tblAEX[[#This Row],[Close]]/INDEX(tblAEX[Close],MATCH(EDATE(tblAEX[[#This Row],[Datum]],-12),tblAEX[Datum]))-1</f>
        <v>0.23877863303347846</v>
      </c>
      <c r="H4438" t="e">
        <f ca="1">IF(tblAEX[[#This Row],[Close]]=MinClose,tblAEX[[#This Row],[Close]],NA())</f>
        <v>#N/A</v>
      </c>
      <c r="I4438" t="e">
        <f ca="1">IF(tblAEX[[#This Row],[Close]]=MaxClose,tblAEX[[#This Row],[Close]],NA())</f>
        <v>#N/A</v>
      </c>
    </row>
    <row r="4439" spans="1:9" x14ac:dyDescent="0.25">
      <c r="A4439" s="1">
        <v>42864</v>
      </c>
      <c r="B4439">
        <v>535.32000000000005</v>
      </c>
      <c r="C4439">
        <v>537.84</v>
      </c>
      <c r="D4439">
        <v>535.32000000000005</v>
      </c>
      <c r="E4439">
        <v>536.26</v>
      </c>
      <c r="F4439" t="e">
        <f>IF(tblAEX[[#This Row],[Datum]]&lt;=INDEX(tblRecessie[Eind],MATCH(tblAEX[[#This Row],[Datum]],tblRecessie[Start])),1,NA())</f>
        <v>#N/A</v>
      </c>
      <c r="G4439" s="3">
        <f>tblAEX[[#This Row],[Close]]/INDEX(tblAEX[Close],MATCH(EDATE(tblAEX[[#This Row],[Datum]],-12),tblAEX[Datum]))-1</f>
        <v>0.2425506279252978</v>
      </c>
      <c r="H4439" t="e">
        <f ca="1">IF(tblAEX[[#This Row],[Close]]=MinClose,tblAEX[[#This Row],[Close]],NA())</f>
        <v>#N/A</v>
      </c>
      <c r="I4439" t="e">
        <f ca="1">IF(tblAEX[[#This Row],[Close]]=MaxClose,tblAEX[[#This Row],[Close]],NA())</f>
        <v>#N/A</v>
      </c>
    </row>
    <row r="4440" spans="1:9" x14ac:dyDescent="0.25">
      <c r="A4440" s="1">
        <v>42865</v>
      </c>
      <c r="B4440">
        <v>535.27</v>
      </c>
      <c r="C4440">
        <v>535.86</v>
      </c>
      <c r="D4440">
        <v>534.17999999999995</v>
      </c>
      <c r="E4440">
        <v>535.66</v>
      </c>
      <c r="F4440" t="e">
        <f>IF(tblAEX[[#This Row],[Datum]]&lt;=INDEX(tblRecessie[Eind],MATCH(tblAEX[[#This Row],[Datum]],tblRecessie[Start])),1,NA())</f>
        <v>#N/A</v>
      </c>
      <c r="G4440" s="3">
        <f>tblAEX[[#This Row],[Close]]/INDEX(tblAEX[Close],MATCH(EDATE(tblAEX[[#This Row],[Datum]],-12),tblAEX[Datum]))-1</f>
        <v>0.22781763586769666</v>
      </c>
      <c r="H4440" t="e">
        <f ca="1">IF(tblAEX[[#This Row],[Close]]=MinClose,tblAEX[[#This Row],[Close]],NA())</f>
        <v>#N/A</v>
      </c>
      <c r="I4440" t="e">
        <f ca="1">IF(tblAEX[[#This Row],[Close]]=MaxClose,tblAEX[[#This Row],[Close]],NA())</f>
        <v>#N/A</v>
      </c>
    </row>
    <row r="4441" spans="1:9" x14ac:dyDescent="0.25">
      <c r="A4441" s="1">
        <v>42866</v>
      </c>
      <c r="B4441">
        <v>536.78</v>
      </c>
      <c r="C4441">
        <v>537.23</v>
      </c>
      <c r="D4441">
        <v>532.5</v>
      </c>
      <c r="E4441">
        <v>534.24</v>
      </c>
      <c r="F4441" t="e">
        <f>IF(tblAEX[[#This Row],[Datum]]&lt;=INDEX(tblRecessie[Eind],MATCH(tblAEX[[#This Row],[Datum]],tblRecessie[Start])),1,NA())</f>
        <v>#N/A</v>
      </c>
      <c r="G4441" s="3">
        <f>tblAEX[[#This Row],[Close]]/INDEX(tblAEX[Close],MATCH(EDATE(tblAEX[[#This Row],[Datum]],-12),tblAEX[Datum]))-1</f>
        <v>0.22895723585838845</v>
      </c>
      <c r="H4441" t="e">
        <f ca="1">IF(tblAEX[[#This Row],[Close]]=MinClose,tblAEX[[#This Row],[Close]],NA())</f>
        <v>#N/A</v>
      </c>
      <c r="I4441" t="e">
        <f ca="1">IF(tblAEX[[#This Row],[Close]]=MaxClose,tblAEX[[#This Row],[Close]],NA())</f>
        <v>#N/A</v>
      </c>
    </row>
    <row r="4442" spans="1:9" x14ac:dyDescent="0.25">
      <c r="A4442" s="1">
        <v>42867</v>
      </c>
      <c r="B4442">
        <v>534.64</v>
      </c>
      <c r="C4442">
        <v>534.87</v>
      </c>
      <c r="D4442">
        <v>533.13</v>
      </c>
      <c r="E4442">
        <v>534.71</v>
      </c>
      <c r="F4442" t="e">
        <f>IF(tblAEX[[#This Row],[Datum]]&lt;=INDEX(tblRecessie[Eind],MATCH(tblAEX[[#This Row],[Datum]],tblRecessie[Start])),1,NA())</f>
        <v>#N/A</v>
      </c>
      <c r="G4442" s="3">
        <f>tblAEX[[#This Row],[Close]]/INDEX(tblAEX[Close],MATCH(EDATE(tblAEX[[#This Row],[Datum]],-12),tblAEX[Datum]))-1</f>
        <v>0.24094316414862282</v>
      </c>
      <c r="H4442" t="e">
        <f ca="1">IF(tblAEX[[#This Row],[Close]]=MinClose,tblAEX[[#This Row],[Close]],NA())</f>
        <v>#N/A</v>
      </c>
      <c r="I4442" t="e">
        <f ca="1">IF(tblAEX[[#This Row],[Close]]=MaxClose,tblAEX[[#This Row],[Close]],NA())</f>
        <v>#N/A</v>
      </c>
    </row>
    <row r="4443" spans="1:9" x14ac:dyDescent="0.25">
      <c r="A4443" s="1">
        <v>42870</v>
      </c>
      <c r="B4443">
        <v>535.35</v>
      </c>
      <c r="C4443">
        <v>536.12</v>
      </c>
      <c r="D4443">
        <v>533.91999999999996</v>
      </c>
      <c r="E4443">
        <v>535.41</v>
      </c>
      <c r="F4443" t="e">
        <f>IF(tblAEX[[#This Row],[Datum]]&lt;=INDEX(tblRecessie[Eind],MATCH(tblAEX[[#This Row],[Datum]],tblRecessie[Start])),1,NA())</f>
        <v>#N/A</v>
      </c>
      <c r="G4443" s="3">
        <f>tblAEX[[#This Row],[Close]]/INDEX(tblAEX[Close],MATCH(EDATE(tblAEX[[#This Row],[Datum]],-12),tblAEX[Datum]))-1</f>
        <v>0.23502952574275704</v>
      </c>
      <c r="H4443" t="e">
        <f ca="1">IF(tblAEX[[#This Row],[Close]]=MinClose,tblAEX[[#This Row],[Close]],NA())</f>
        <v>#N/A</v>
      </c>
      <c r="I4443" t="e">
        <f ca="1">IF(tblAEX[[#This Row],[Close]]=MaxClose,tblAEX[[#This Row],[Close]],NA())</f>
        <v>#N/A</v>
      </c>
    </row>
    <row r="4444" spans="1:9" x14ac:dyDescent="0.25">
      <c r="A4444" s="1">
        <v>42871</v>
      </c>
      <c r="B4444">
        <v>535.17999999999995</v>
      </c>
      <c r="C4444">
        <v>536.34</v>
      </c>
      <c r="D4444">
        <v>534.11</v>
      </c>
      <c r="E4444">
        <v>535.76</v>
      </c>
      <c r="F4444" t="e">
        <f>IF(tblAEX[[#This Row],[Datum]]&lt;=INDEX(tblRecessie[Eind],MATCH(tblAEX[[#This Row],[Datum]],tblRecessie[Start])),1,NA())</f>
        <v>#N/A</v>
      </c>
      <c r="G4444" s="3">
        <f>tblAEX[[#This Row],[Close]]/INDEX(tblAEX[Close],MATCH(EDATE(tblAEX[[#This Row],[Datum]],-12),tblAEX[Datum]))-1</f>
        <v>0.23521003366071835</v>
      </c>
      <c r="H4444" t="e">
        <f ca="1">IF(tblAEX[[#This Row],[Close]]=MinClose,tblAEX[[#This Row],[Close]],NA())</f>
        <v>#N/A</v>
      </c>
      <c r="I4444" t="e">
        <f ca="1">IF(tblAEX[[#This Row],[Close]]=MaxClose,tblAEX[[#This Row],[Close]],NA())</f>
        <v>#N/A</v>
      </c>
    </row>
    <row r="4445" spans="1:9" x14ac:dyDescent="0.25">
      <c r="A4445" s="1">
        <v>42872</v>
      </c>
      <c r="B4445">
        <v>532.80999999999995</v>
      </c>
      <c r="C4445">
        <v>535.13</v>
      </c>
      <c r="D4445">
        <v>527.64</v>
      </c>
      <c r="E4445">
        <v>529.05999999999995</v>
      </c>
      <c r="F4445" t="e">
        <f>IF(tblAEX[[#This Row],[Datum]]&lt;=INDEX(tblRecessie[Eind],MATCH(tblAEX[[#This Row],[Datum]],tblRecessie[Start])),1,NA())</f>
        <v>#N/A</v>
      </c>
      <c r="G4445" s="3">
        <f>tblAEX[[#This Row],[Close]]/INDEX(tblAEX[Close],MATCH(EDATE(tblAEX[[#This Row],[Datum]],-12),tblAEX[Datum]))-1</f>
        <v>0.22382604672680984</v>
      </c>
      <c r="H4445" t="e">
        <f ca="1">IF(tblAEX[[#This Row],[Close]]=MinClose,tblAEX[[#This Row],[Close]],NA())</f>
        <v>#N/A</v>
      </c>
      <c r="I4445" t="e">
        <f ca="1">IF(tblAEX[[#This Row],[Close]]=MaxClose,tblAEX[[#This Row],[Close]],NA())</f>
        <v>#N/A</v>
      </c>
    </row>
    <row r="4446" spans="1:9" x14ac:dyDescent="0.25">
      <c r="A4446" s="1">
        <v>42873</v>
      </c>
      <c r="B4446">
        <v>527.07000000000005</v>
      </c>
      <c r="C4446">
        <v>527.57000000000005</v>
      </c>
      <c r="D4446">
        <v>519.48</v>
      </c>
      <c r="E4446">
        <v>524.52</v>
      </c>
      <c r="F4446" t="e">
        <f>IF(tblAEX[[#This Row],[Datum]]&lt;=INDEX(tblRecessie[Eind],MATCH(tblAEX[[#This Row],[Datum]],tblRecessie[Start])),1,NA())</f>
        <v>#N/A</v>
      </c>
      <c r="G4446" s="3">
        <f>tblAEX[[#This Row],[Close]]/INDEX(tblAEX[Close],MATCH(EDATE(tblAEX[[#This Row],[Datum]],-12),tblAEX[Datum]))-1</f>
        <v>0.20729181052340828</v>
      </c>
      <c r="H4446" t="e">
        <f ca="1">IF(tblAEX[[#This Row],[Close]]=MinClose,tblAEX[[#This Row],[Close]],NA())</f>
        <v>#N/A</v>
      </c>
      <c r="I4446" t="e">
        <f ca="1">IF(tblAEX[[#This Row],[Close]]=MaxClose,tblAEX[[#This Row],[Close]],NA())</f>
        <v>#N/A</v>
      </c>
    </row>
    <row r="4447" spans="1:9" x14ac:dyDescent="0.25">
      <c r="A4447" s="1">
        <v>42874</v>
      </c>
      <c r="B4447">
        <v>525.9</v>
      </c>
      <c r="C4447">
        <v>527.48</v>
      </c>
      <c r="D4447">
        <v>524.47</v>
      </c>
      <c r="E4447">
        <v>526.91999999999996</v>
      </c>
      <c r="F4447" t="e">
        <f>IF(tblAEX[[#This Row],[Datum]]&lt;=INDEX(tblRecessie[Eind],MATCH(tblAEX[[#This Row],[Datum]],tblRecessie[Start])),1,NA())</f>
        <v>#N/A</v>
      </c>
      <c r="G4447" s="3">
        <f>tblAEX[[#This Row],[Close]]/INDEX(tblAEX[Close],MATCH(EDATE(tblAEX[[#This Row],[Datum]],-12),tblAEX[Datum]))-1</f>
        <v>0.23034534289116682</v>
      </c>
      <c r="H4447" t="e">
        <f ca="1">IF(tblAEX[[#This Row],[Close]]=MinClose,tblAEX[[#This Row],[Close]],NA())</f>
        <v>#N/A</v>
      </c>
      <c r="I4447" t="e">
        <f ca="1">IF(tblAEX[[#This Row],[Close]]=MaxClose,tblAEX[[#This Row],[Close]],NA())</f>
        <v>#N/A</v>
      </c>
    </row>
    <row r="4448" spans="1:9" x14ac:dyDescent="0.25">
      <c r="A4448" s="1">
        <v>42877</v>
      </c>
      <c r="B4448">
        <v>528.49</v>
      </c>
      <c r="C4448">
        <v>528.89</v>
      </c>
      <c r="D4448">
        <v>526.89</v>
      </c>
      <c r="E4448">
        <v>527.85</v>
      </c>
      <c r="F4448" t="e">
        <f>IF(tblAEX[[#This Row],[Datum]]&lt;=INDEX(tblRecessie[Eind],MATCH(tblAEX[[#This Row],[Datum]],tblRecessie[Start])),1,NA())</f>
        <v>#N/A</v>
      </c>
      <c r="G4448" s="3">
        <f>tblAEX[[#This Row],[Close]]/INDEX(tblAEX[Close],MATCH(EDATE(tblAEX[[#This Row],[Datum]],-12),tblAEX[Datum]))-1</f>
        <v>0.21523620959572698</v>
      </c>
      <c r="H4448" t="e">
        <f ca="1">IF(tblAEX[[#This Row],[Close]]=MinClose,tblAEX[[#This Row],[Close]],NA())</f>
        <v>#N/A</v>
      </c>
      <c r="I4448" t="e">
        <f ca="1">IF(tblAEX[[#This Row],[Close]]=MaxClose,tblAEX[[#This Row],[Close]],NA())</f>
        <v>#N/A</v>
      </c>
    </row>
    <row r="4449" spans="1:9" x14ac:dyDescent="0.25">
      <c r="A4449" s="1">
        <v>42878</v>
      </c>
      <c r="B4449">
        <v>526.63</v>
      </c>
      <c r="C4449">
        <v>529.45000000000005</v>
      </c>
      <c r="D4449">
        <v>525.87</v>
      </c>
      <c r="E4449">
        <v>528.16999999999996</v>
      </c>
      <c r="F4449" t="e">
        <f>IF(tblAEX[[#This Row],[Datum]]&lt;=INDEX(tblRecessie[Eind],MATCH(tblAEX[[#This Row],[Datum]],tblRecessie[Start])),1,NA())</f>
        <v>#N/A</v>
      </c>
      <c r="G4449" s="3">
        <f>tblAEX[[#This Row],[Close]]/INDEX(tblAEX[Close],MATCH(EDATE(tblAEX[[#This Row],[Datum]],-12),tblAEX[Datum]))-1</f>
        <v>0.2210046928820768</v>
      </c>
      <c r="H4449" t="e">
        <f ca="1">IF(tblAEX[[#This Row],[Close]]=MinClose,tblAEX[[#This Row],[Close]],NA())</f>
        <v>#N/A</v>
      </c>
      <c r="I4449" t="e">
        <f ca="1">IF(tblAEX[[#This Row],[Close]]=MaxClose,tblAEX[[#This Row],[Close]],NA())</f>
        <v>#N/A</v>
      </c>
    </row>
    <row r="4450" spans="1:9" x14ac:dyDescent="0.25">
      <c r="A4450" s="1">
        <v>42879</v>
      </c>
      <c r="B4450">
        <v>528.04</v>
      </c>
      <c r="C4450">
        <v>529.04</v>
      </c>
      <c r="D4450">
        <v>527.11</v>
      </c>
      <c r="E4450">
        <v>527.87</v>
      </c>
      <c r="F4450" t="e">
        <f>IF(tblAEX[[#This Row],[Datum]]&lt;=INDEX(tblRecessie[Eind],MATCH(tblAEX[[#This Row],[Datum]],tblRecessie[Start])),1,NA())</f>
        <v>#N/A</v>
      </c>
      <c r="G4450" s="3">
        <f>tblAEX[[#This Row],[Close]]/INDEX(tblAEX[Close],MATCH(EDATE(tblAEX[[#This Row],[Datum]],-12),tblAEX[Datum]))-1</f>
        <v>0.19519539917583661</v>
      </c>
      <c r="H4450" t="e">
        <f ca="1">IF(tblAEX[[#This Row],[Close]]=MinClose,tblAEX[[#This Row],[Close]],NA())</f>
        <v>#N/A</v>
      </c>
      <c r="I4450" t="e">
        <f ca="1">IF(tblAEX[[#This Row],[Close]]=MaxClose,tblAEX[[#This Row],[Close]],NA())</f>
        <v>#N/A</v>
      </c>
    </row>
    <row r="4451" spans="1:9" x14ac:dyDescent="0.25">
      <c r="A4451" s="1">
        <v>42880</v>
      </c>
      <c r="B4451">
        <v>528.88</v>
      </c>
      <c r="C4451">
        <v>529.28</v>
      </c>
      <c r="D4451">
        <v>525.09</v>
      </c>
      <c r="E4451">
        <v>527.46</v>
      </c>
      <c r="F4451" t="e">
        <f>IF(tblAEX[[#This Row],[Datum]]&lt;=INDEX(tblRecessie[Eind],MATCH(tblAEX[[#This Row],[Datum]],tblRecessie[Start])),1,NA())</f>
        <v>#N/A</v>
      </c>
      <c r="G4451" s="3">
        <f>tblAEX[[#This Row],[Close]]/INDEX(tblAEX[Close],MATCH(EDATE(tblAEX[[#This Row],[Datum]],-12),tblAEX[Datum]))-1</f>
        <v>0.17941952506596315</v>
      </c>
      <c r="H4451" t="e">
        <f ca="1">IF(tblAEX[[#This Row],[Close]]=MinClose,tblAEX[[#This Row],[Close]],NA())</f>
        <v>#N/A</v>
      </c>
      <c r="I4451" t="e">
        <f ca="1">IF(tblAEX[[#This Row],[Close]]=MaxClose,tblAEX[[#This Row],[Close]],NA())</f>
        <v>#N/A</v>
      </c>
    </row>
    <row r="4452" spans="1:9" x14ac:dyDescent="0.25">
      <c r="A4452" s="1">
        <v>42881</v>
      </c>
      <c r="B4452">
        <v>526.74</v>
      </c>
      <c r="C4452">
        <v>528.21</v>
      </c>
      <c r="D4452">
        <v>525</v>
      </c>
      <c r="E4452">
        <v>528.03</v>
      </c>
      <c r="F4452" t="e">
        <f>IF(tblAEX[[#This Row],[Datum]]&lt;=INDEX(tblRecessie[Eind],MATCH(tblAEX[[#This Row],[Datum]],tblRecessie[Start])),1,NA())</f>
        <v>#N/A</v>
      </c>
      <c r="G4452" s="3">
        <f>tblAEX[[#This Row],[Close]]/INDEX(tblAEX[Close],MATCH(EDATE(tblAEX[[#This Row],[Datum]],-12),tblAEX[Datum]))-1</f>
        <v>0.17577768376049341</v>
      </c>
      <c r="H4452" t="e">
        <f ca="1">IF(tblAEX[[#This Row],[Close]]=MinClose,tblAEX[[#This Row],[Close]],NA())</f>
        <v>#N/A</v>
      </c>
      <c r="I4452" t="e">
        <f ca="1">IF(tblAEX[[#This Row],[Close]]=MaxClose,tblAEX[[#This Row],[Close]],NA())</f>
        <v>#N/A</v>
      </c>
    </row>
    <row r="4453" spans="1:9" x14ac:dyDescent="0.25">
      <c r="A4453" s="1">
        <v>42884</v>
      </c>
      <c r="B4453">
        <v>526.99</v>
      </c>
      <c r="C4453">
        <v>527.78</v>
      </c>
      <c r="D4453">
        <v>526.37</v>
      </c>
      <c r="E4453">
        <v>527.73</v>
      </c>
      <c r="F4453" t="e">
        <f>IF(tblAEX[[#This Row],[Datum]]&lt;=INDEX(tblRecessie[Eind],MATCH(tblAEX[[#This Row],[Datum]],tblRecessie[Start])),1,NA())</f>
        <v>#N/A</v>
      </c>
      <c r="G4453" s="3">
        <f>tblAEX[[#This Row],[Close]]/INDEX(tblAEX[Close],MATCH(EDATE(tblAEX[[#This Row],[Datum]],-12),tblAEX[Datum]))-1</f>
        <v>0.17028873020801005</v>
      </c>
      <c r="H4453" t="e">
        <f ca="1">IF(tblAEX[[#This Row],[Close]]=MinClose,tblAEX[[#This Row],[Close]],NA())</f>
        <v>#N/A</v>
      </c>
      <c r="I4453" t="e">
        <f ca="1">IF(tblAEX[[#This Row],[Close]]=MaxClose,tblAEX[[#This Row],[Close]],NA())</f>
        <v>#N/A</v>
      </c>
    </row>
    <row r="4454" spans="1:9" x14ac:dyDescent="0.25">
      <c r="A4454" s="1">
        <v>42885</v>
      </c>
      <c r="B4454">
        <v>525.54999999999995</v>
      </c>
      <c r="C4454">
        <v>527.37</v>
      </c>
      <c r="D4454">
        <v>524.12</v>
      </c>
      <c r="E4454">
        <v>525.71</v>
      </c>
      <c r="F4454" t="e">
        <f>IF(tblAEX[[#This Row],[Datum]]&lt;=INDEX(tblRecessie[Eind],MATCH(tblAEX[[#This Row],[Datum]],tblRecessie[Start])),1,NA())</f>
        <v>#N/A</v>
      </c>
      <c r="G4454" s="3">
        <f>tblAEX[[#This Row],[Close]]/INDEX(tblAEX[Close],MATCH(EDATE(tblAEX[[#This Row],[Datum]],-12),tblAEX[Datum]))-1</f>
        <v>0.16361583921733547</v>
      </c>
      <c r="H4454" t="e">
        <f ca="1">IF(tblAEX[[#This Row],[Close]]=MinClose,tblAEX[[#This Row],[Close]],NA())</f>
        <v>#N/A</v>
      </c>
      <c r="I4454" t="e">
        <f ca="1">IF(tblAEX[[#This Row],[Close]]=MaxClose,tblAEX[[#This Row],[Close]],NA())</f>
        <v>#N/A</v>
      </c>
    </row>
    <row r="4455" spans="1:9" x14ac:dyDescent="0.25">
      <c r="A4455" s="1">
        <v>42886</v>
      </c>
      <c r="B4455">
        <v>525.6</v>
      </c>
      <c r="C4455">
        <v>527.62</v>
      </c>
      <c r="D4455">
        <v>524.07000000000005</v>
      </c>
      <c r="E4455">
        <v>524.07000000000005</v>
      </c>
      <c r="F4455" t="e">
        <f>IF(tblAEX[[#This Row],[Datum]]&lt;=INDEX(tblRecessie[Eind],MATCH(tblAEX[[#This Row],[Datum]],tblRecessie[Start])),1,NA())</f>
        <v>#N/A</v>
      </c>
      <c r="G4455" s="3">
        <f>tblAEX[[#This Row],[Close]]/INDEX(tblAEX[Close],MATCH(EDATE(tblAEX[[#This Row],[Datum]],-12),tblAEX[Datum]))-1</f>
        <v>0.1701386563065177</v>
      </c>
      <c r="H4455" t="e">
        <f ca="1">IF(tblAEX[[#This Row],[Close]]=MinClose,tblAEX[[#This Row],[Close]],NA())</f>
        <v>#N/A</v>
      </c>
      <c r="I4455" t="e">
        <f ca="1">IF(tblAEX[[#This Row],[Close]]=MaxClose,tblAEX[[#This Row],[Close]],NA())</f>
        <v>#N/A</v>
      </c>
    </row>
    <row r="4456" spans="1:9" x14ac:dyDescent="0.25">
      <c r="A4456" s="1">
        <v>42887</v>
      </c>
      <c r="B4456">
        <v>524.11</v>
      </c>
      <c r="C4456">
        <v>527.96</v>
      </c>
      <c r="D4456">
        <v>523.46</v>
      </c>
      <c r="E4456">
        <v>527.03</v>
      </c>
      <c r="F4456" t="e">
        <f>IF(tblAEX[[#This Row],[Datum]]&lt;=INDEX(tblRecessie[Eind],MATCH(tblAEX[[#This Row],[Datum]],tblRecessie[Start])),1,NA())</f>
        <v>#N/A</v>
      </c>
      <c r="G4456" s="3">
        <f>tblAEX[[#This Row],[Close]]/INDEX(tblAEX[Close],MATCH(EDATE(tblAEX[[#This Row],[Datum]],-12),tblAEX[Datum]))-1</f>
        <v>0.17961860423474652</v>
      </c>
      <c r="H4456" t="e">
        <f ca="1">IF(tblAEX[[#This Row],[Close]]=MinClose,tblAEX[[#This Row],[Close]],NA())</f>
        <v>#N/A</v>
      </c>
      <c r="I4456" t="e">
        <f ca="1">IF(tblAEX[[#This Row],[Close]]=MaxClose,tblAEX[[#This Row],[Close]],NA())</f>
        <v>#N/A</v>
      </c>
    </row>
    <row r="4457" spans="1:9" x14ac:dyDescent="0.25">
      <c r="A4457" s="1">
        <v>42888</v>
      </c>
      <c r="B4457">
        <v>529.62</v>
      </c>
      <c r="C4457">
        <v>531.61</v>
      </c>
      <c r="D4457">
        <v>525.91999999999996</v>
      </c>
      <c r="E4457">
        <v>526.74</v>
      </c>
      <c r="F4457" t="e">
        <f>IF(tblAEX[[#This Row],[Datum]]&lt;=INDEX(tblRecessie[Eind],MATCH(tblAEX[[#This Row],[Datum]],tblRecessie[Start])),1,NA())</f>
        <v>#N/A</v>
      </c>
      <c r="G4457" s="3">
        <f>tblAEX[[#This Row],[Close]]/INDEX(tblAEX[Close],MATCH(EDATE(tblAEX[[#This Row],[Datum]],-12),tblAEX[Datum]))-1</f>
        <v>0.1768359436091067</v>
      </c>
      <c r="H4457" t="e">
        <f ca="1">IF(tblAEX[[#This Row],[Close]]=MinClose,tblAEX[[#This Row],[Close]],NA())</f>
        <v>#N/A</v>
      </c>
      <c r="I4457" t="e">
        <f ca="1">IF(tblAEX[[#This Row],[Close]]=MaxClose,tblAEX[[#This Row],[Close]],NA())</f>
        <v>#N/A</v>
      </c>
    </row>
    <row r="4458" spans="1:9" x14ac:dyDescent="0.25">
      <c r="A4458" s="1">
        <v>42891</v>
      </c>
      <c r="B4458">
        <v>526.42999999999995</v>
      </c>
      <c r="C4458">
        <v>526.65</v>
      </c>
      <c r="D4458">
        <v>523.79</v>
      </c>
      <c r="E4458">
        <v>524.44000000000005</v>
      </c>
      <c r="F4458" t="e">
        <f>IF(tblAEX[[#This Row],[Datum]]&lt;=INDEX(tblRecessie[Eind],MATCH(tblAEX[[#This Row],[Datum]],tblRecessie[Start])),1,NA())</f>
        <v>#N/A</v>
      </c>
      <c r="G4458" s="3">
        <f>tblAEX[[#This Row],[Close]]/INDEX(tblAEX[Close],MATCH(EDATE(tblAEX[[#This Row],[Datum]],-12),tblAEX[Datum]))-1</f>
        <v>0.17769643619051911</v>
      </c>
      <c r="H4458" t="e">
        <f ca="1">IF(tblAEX[[#This Row],[Close]]=MinClose,tblAEX[[#This Row],[Close]],NA())</f>
        <v>#N/A</v>
      </c>
      <c r="I4458" t="e">
        <f ca="1">IF(tblAEX[[#This Row],[Close]]=MaxClose,tblAEX[[#This Row],[Close]],NA())</f>
        <v>#N/A</v>
      </c>
    </row>
    <row r="4459" spans="1:9" x14ac:dyDescent="0.25">
      <c r="A4459" s="1">
        <v>42892</v>
      </c>
      <c r="B4459">
        <v>523.05999999999995</v>
      </c>
      <c r="C4459">
        <v>523.53</v>
      </c>
      <c r="D4459">
        <v>520.97</v>
      </c>
      <c r="E4459">
        <v>521.71</v>
      </c>
      <c r="F4459" t="e">
        <f>IF(tblAEX[[#This Row],[Datum]]&lt;=INDEX(tblRecessie[Eind],MATCH(tblAEX[[#This Row],[Datum]],tblRecessie[Start])),1,NA())</f>
        <v>#N/A</v>
      </c>
      <c r="G4459" s="3">
        <f>tblAEX[[#This Row],[Close]]/INDEX(tblAEX[Close],MATCH(EDATE(tblAEX[[#This Row],[Datum]],-12),tblAEX[Datum]))-1</f>
        <v>0.16860048382761406</v>
      </c>
      <c r="H4459" t="e">
        <f ca="1">IF(tblAEX[[#This Row],[Close]]=MinClose,tblAEX[[#This Row],[Close]],NA())</f>
        <v>#N/A</v>
      </c>
      <c r="I4459" t="e">
        <f ca="1">IF(tblAEX[[#This Row],[Close]]=MaxClose,tblAEX[[#This Row],[Close]],NA())</f>
        <v>#N/A</v>
      </c>
    </row>
    <row r="4460" spans="1:9" x14ac:dyDescent="0.25">
      <c r="A4460" s="1">
        <v>42893</v>
      </c>
      <c r="B4460">
        <v>521.71</v>
      </c>
      <c r="C4460">
        <v>527.38</v>
      </c>
      <c r="D4460">
        <v>520.59</v>
      </c>
      <c r="E4460">
        <v>523.1</v>
      </c>
      <c r="F4460" t="e">
        <f>IF(tblAEX[[#This Row],[Datum]]&lt;=INDEX(tblRecessie[Eind],MATCH(tblAEX[[#This Row],[Datum]],tblRecessie[Start])),1,NA())</f>
        <v>#N/A</v>
      </c>
      <c r="G4460" s="3">
        <f>tblAEX[[#This Row],[Close]]/INDEX(tblAEX[Close],MATCH(EDATE(tblAEX[[#This Row],[Datum]],-12),tblAEX[Datum]))-1</f>
        <v>0.15837725319987617</v>
      </c>
      <c r="H4460" t="e">
        <f ca="1">IF(tblAEX[[#This Row],[Close]]=MinClose,tblAEX[[#This Row],[Close]],NA())</f>
        <v>#N/A</v>
      </c>
      <c r="I4460" t="e">
        <f ca="1">IF(tblAEX[[#This Row],[Close]]=MaxClose,tblAEX[[#This Row],[Close]],NA())</f>
        <v>#N/A</v>
      </c>
    </row>
    <row r="4461" spans="1:9" x14ac:dyDescent="0.25">
      <c r="A4461" s="1">
        <v>42894</v>
      </c>
      <c r="B4461">
        <v>523.57000000000005</v>
      </c>
      <c r="C4461">
        <v>525.89</v>
      </c>
      <c r="D4461">
        <v>523.22</v>
      </c>
      <c r="E4461">
        <v>523.54999999999995</v>
      </c>
      <c r="F4461" t="e">
        <f>IF(tblAEX[[#This Row],[Datum]]&lt;=INDEX(tblRecessie[Eind],MATCH(tblAEX[[#This Row],[Datum]],tblRecessie[Start])),1,NA())</f>
        <v>#N/A</v>
      </c>
      <c r="G4461" s="3">
        <f>tblAEX[[#This Row],[Close]]/INDEX(tblAEX[Close],MATCH(EDATE(tblAEX[[#This Row],[Datum]],-12),tblAEX[Datum]))-1</f>
        <v>0.1630567588581584</v>
      </c>
      <c r="H4461" t="e">
        <f ca="1">IF(tblAEX[[#This Row],[Close]]=MinClose,tblAEX[[#This Row],[Close]],NA())</f>
        <v>#N/A</v>
      </c>
      <c r="I4461" t="e">
        <f ca="1">IF(tblAEX[[#This Row],[Close]]=MaxClose,tblAEX[[#This Row],[Close]],NA())</f>
        <v>#N/A</v>
      </c>
    </row>
    <row r="4462" spans="1:9" x14ac:dyDescent="0.25">
      <c r="A4462" s="1">
        <v>42895</v>
      </c>
      <c r="B4462">
        <v>524.55999999999995</v>
      </c>
      <c r="C4462">
        <v>527.82000000000005</v>
      </c>
      <c r="D4462">
        <v>523.49</v>
      </c>
      <c r="E4462">
        <v>527.29999999999995</v>
      </c>
      <c r="F4462" t="e">
        <f>IF(tblAEX[[#This Row],[Datum]]&lt;=INDEX(tblRecessie[Eind],MATCH(tblAEX[[#This Row],[Datum]],tblRecessie[Start])),1,NA())</f>
        <v>#N/A</v>
      </c>
      <c r="G4462" s="3">
        <f>tblAEX[[#This Row],[Close]]/INDEX(tblAEX[Close],MATCH(EDATE(tblAEX[[#This Row],[Datum]],-12),tblAEX[Datum]))-1</f>
        <v>0.18202196816857197</v>
      </c>
      <c r="H4462" t="e">
        <f ca="1">IF(tblAEX[[#This Row],[Close]]=MinClose,tblAEX[[#This Row],[Close]],NA())</f>
        <v>#N/A</v>
      </c>
      <c r="I4462" t="e">
        <f ca="1">IF(tblAEX[[#This Row],[Close]]=MaxClose,tblAEX[[#This Row],[Close]],NA())</f>
        <v>#N/A</v>
      </c>
    </row>
    <row r="4463" spans="1:9" x14ac:dyDescent="0.25">
      <c r="A4463" s="1">
        <v>42898</v>
      </c>
      <c r="B4463">
        <v>525.21</v>
      </c>
      <c r="C4463">
        <v>525.4</v>
      </c>
      <c r="D4463">
        <v>521.42999999999995</v>
      </c>
      <c r="E4463">
        <v>521.89</v>
      </c>
      <c r="F4463" t="e">
        <f>IF(tblAEX[[#This Row],[Datum]]&lt;=INDEX(tblRecessie[Eind],MATCH(tblAEX[[#This Row],[Datum]],tblRecessie[Start])),1,NA())</f>
        <v>#N/A</v>
      </c>
      <c r="G4463" s="3">
        <f>tblAEX[[#This Row],[Close]]/INDEX(tblAEX[Close],MATCH(EDATE(tblAEX[[#This Row],[Datum]],-12),tblAEX[Datum]))-1</f>
        <v>0.19762718865456552</v>
      </c>
      <c r="H4463" t="e">
        <f ca="1">IF(tblAEX[[#This Row],[Close]]=MinClose,tblAEX[[#This Row],[Close]],NA())</f>
        <v>#N/A</v>
      </c>
      <c r="I4463" t="e">
        <f ca="1">IF(tblAEX[[#This Row],[Close]]=MaxClose,tblAEX[[#This Row],[Close]],NA())</f>
        <v>#N/A</v>
      </c>
    </row>
    <row r="4464" spans="1:9" x14ac:dyDescent="0.25">
      <c r="A4464" s="1">
        <v>42899</v>
      </c>
      <c r="B4464">
        <v>523.38</v>
      </c>
      <c r="C4464">
        <v>524.38</v>
      </c>
      <c r="D4464">
        <v>522.20000000000005</v>
      </c>
      <c r="E4464">
        <v>523.39</v>
      </c>
      <c r="F4464" t="e">
        <f>IF(tblAEX[[#This Row],[Datum]]&lt;=INDEX(tblRecessie[Eind],MATCH(tblAEX[[#This Row],[Datum]],tblRecessie[Start])),1,NA())</f>
        <v>#N/A</v>
      </c>
      <c r="G4464" s="3">
        <f>tblAEX[[#This Row],[Close]]/INDEX(tblAEX[Close],MATCH(EDATE(tblAEX[[#This Row],[Datum]],-12),tblAEX[Datum]))-1</f>
        <v>0.22230266230733298</v>
      </c>
      <c r="H4464" t="e">
        <f ca="1">IF(tblAEX[[#This Row],[Close]]=MinClose,tblAEX[[#This Row],[Close]],NA())</f>
        <v>#N/A</v>
      </c>
      <c r="I4464" t="e">
        <f ca="1">IF(tblAEX[[#This Row],[Close]]=MaxClose,tblAEX[[#This Row],[Close]],NA())</f>
        <v>#N/A</v>
      </c>
    </row>
    <row r="4465" spans="1:9" x14ac:dyDescent="0.25">
      <c r="A4465" s="1">
        <v>42900</v>
      </c>
      <c r="B4465">
        <v>524.84</v>
      </c>
      <c r="C4465">
        <v>528.05999999999995</v>
      </c>
      <c r="D4465">
        <v>521.71</v>
      </c>
      <c r="E4465">
        <v>521.71</v>
      </c>
      <c r="F4465" t="e">
        <f>IF(tblAEX[[#This Row],[Datum]]&lt;=INDEX(tblRecessie[Eind],MATCH(tblAEX[[#This Row],[Datum]],tblRecessie[Start])),1,NA())</f>
        <v>#N/A</v>
      </c>
      <c r="G4465" s="3">
        <f>tblAEX[[#This Row],[Close]]/INDEX(tblAEX[Close],MATCH(EDATE(tblAEX[[#This Row],[Datum]],-12),tblAEX[Datum]))-1</f>
        <v>0.24489357640545961</v>
      </c>
      <c r="H4465" t="e">
        <f ca="1">IF(tblAEX[[#This Row],[Close]]=MinClose,tblAEX[[#This Row],[Close]],NA())</f>
        <v>#N/A</v>
      </c>
      <c r="I4465" t="e">
        <f ca="1">IF(tblAEX[[#This Row],[Close]]=MaxClose,tblAEX[[#This Row],[Close]],NA())</f>
        <v>#N/A</v>
      </c>
    </row>
    <row r="4466" spans="1:9" x14ac:dyDescent="0.25">
      <c r="A4466" s="1">
        <v>42901</v>
      </c>
      <c r="B4466">
        <v>521.07000000000005</v>
      </c>
      <c r="C4466">
        <v>521.16999999999996</v>
      </c>
      <c r="D4466">
        <v>515.84</v>
      </c>
      <c r="E4466">
        <v>518.75</v>
      </c>
      <c r="F4466" t="e">
        <f>IF(tblAEX[[#This Row],[Datum]]&lt;=INDEX(tblRecessie[Eind],MATCH(tblAEX[[#This Row],[Datum]],tblRecessie[Start])),1,NA())</f>
        <v>#N/A</v>
      </c>
      <c r="G4466" s="3">
        <f>tblAEX[[#This Row],[Close]]/INDEX(tblAEX[Close],MATCH(EDATE(tblAEX[[#This Row],[Datum]],-12),tblAEX[Datum]))-1</f>
        <v>0.2364438088428078</v>
      </c>
      <c r="H4466" t="e">
        <f ca="1">IF(tblAEX[[#This Row],[Close]]=MinClose,tblAEX[[#This Row],[Close]],NA())</f>
        <v>#N/A</v>
      </c>
      <c r="I4466" t="e">
        <f ca="1">IF(tblAEX[[#This Row],[Close]]=MaxClose,tblAEX[[#This Row],[Close]],NA())</f>
        <v>#N/A</v>
      </c>
    </row>
    <row r="4467" spans="1:9" x14ac:dyDescent="0.25">
      <c r="A4467" s="1">
        <v>42902</v>
      </c>
      <c r="B4467">
        <v>520.20000000000005</v>
      </c>
      <c r="C4467">
        <v>522</v>
      </c>
      <c r="D4467">
        <v>518.28</v>
      </c>
      <c r="E4467">
        <v>520.66999999999996</v>
      </c>
      <c r="F4467" t="e">
        <f>IF(tblAEX[[#This Row],[Datum]]&lt;=INDEX(tblRecessie[Eind],MATCH(tblAEX[[#This Row],[Datum]],tblRecessie[Start])),1,NA())</f>
        <v>#N/A</v>
      </c>
      <c r="G4467" s="3">
        <f>tblAEX[[#This Row],[Close]]/INDEX(tblAEX[Close],MATCH(EDATE(tblAEX[[#This Row],[Datum]],-12),tblAEX[Datum]))-1</f>
        <v>0.24410408353444346</v>
      </c>
      <c r="H4467" t="e">
        <f ca="1">IF(tblAEX[[#This Row],[Close]]=MinClose,tblAEX[[#This Row],[Close]],NA())</f>
        <v>#N/A</v>
      </c>
      <c r="I4467" t="e">
        <f ca="1">IF(tblAEX[[#This Row],[Close]]=MaxClose,tblAEX[[#This Row],[Close]],NA())</f>
        <v>#N/A</v>
      </c>
    </row>
    <row r="4468" spans="1:9" x14ac:dyDescent="0.25">
      <c r="A4468" s="1">
        <v>42905</v>
      </c>
      <c r="B4468">
        <v>524.65</v>
      </c>
      <c r="C4468">
        <v>527.41999999999996</v>
      </c>
      <c r="D4468">
        <v>524.59</v>
      </c>
      <c r="E4468">
        <v>525.87</v>
      </c>
      <c r="F4468" t="e">
        <f>IF(tblAEX[[#This Row],[Datum]]&lt;=INDEX(tblRecessie[Eind],MATCH(tblAEX[[#This Row],[Datum]],tblRecessie[Start])),1,NA())</f>
        <v>#N/A</v>
      </c>
      <c r="G4468" s="3">
        <f>tblAEX[[#This Row],[Close]]/INDEX(tblAEX[Close],MATCH(EDATE(tblAEX[[#This Row],[Datum]],-12),tblAEX[Datum]))-1</f>
        <v>0.24681698556085085</v>
      </c>
      <c r="H4468" t="e">
        <f ca="1">IF(tblAEX[[#This Row],[Close]]=MinClose,tblAEX[[#This Row],[Close]],NA())</f>
        <v>#N/A</v>
      </c>
      <c r="I4468" t="e">
        <f ca="1">IF(tblAEX[[#This Row],[Close]]=MaxClose,tblAEX[[#This Row],[Close]],NA())</f>
        <v>#N/A</v>
      </c>
    </row>
    <row r="4469" spans="1:9" x14ac:dyDescent="0.25">
      <c r="A4469" s="1">
        <v>42906</v>
      </c>
      <c r="B4469">
        <v>528.04999999999995</v>
      </c>
      <c r="C4469">
        <v>528.54</v>
      </c>
      <c r="D4469">
        <v>520.88</v>
      </c>
      <c r="E4469">
        <v>520.88</v>
      </c>
      <c r="F4469" t="e">
        <f>IF(tblAEX[[#This Row],[Datum]]&lt;=INDEX(tblRecessie[Eind],MATCH(tblAEX[[#This Row],[Datum]],tblRecessie[Start])),1,NA())</f>
        <v>#N/A</v>
      </c>
      <c r="G4469" s="3">
        <f>tblAEX[[#This Row],[Close]]/INDEX(tblAEX[Close],MATCH(EDATE(tblAEX[[#This Row],[Datum]],-12),tblAEX[Datum]))-1</f>
        <v>0.19331042382588781</v>
      </c>
      <c r="H4469" t="e">
        <f ca="1">IF(tblAEX[[#This Row],[Close]]=MinClose,tblAEX[[#This Row],[Close]],NA())</f>
        <v>#N/A</v>
      </c>
      <c r="I4469" t="e">
        <f ca="1">IF(tblAEX[[#This Row],[Close]]=MaxClose,tblAEX[[#This Row],[Close]],NA())</f>
        <v>#N/A</v>
      </c>
    </row>
    <row r="4470" spans="1:9" x14ac:dyDescent="0.25">
      <c r="A4470" s="1">
        <v>42907</v>
      </c>
      <c r="B4470">
        <v>519.6</v>
      </c>
      <c r="C4470">
        <v>520.94000000000005</v>
      </c>
      <c r="D4470">
        <v>515.33000000000004</v>
      </c>
      <c r="E4470">
        <v>520.48</v>
      </c>
      <c r="F4470" t="e">
        <f>IF(tblAEX[[#This Row],[Datum]]&lt;=INDEX(tblRecessie[Eind],MATCH(tblAEX[[#This Row],[Datum]],tblRecessie[Start])),1,NA())</f>
        <v>#N/A</v>
      </c>
      <c r="G4470" s="3">
        <f>tblAEX[[#This Row],[Close]]/INDEX(tblAEX[Close],MATCH(EDATE(tblAEX[[#This Row],[Datum]],-12),tblAEX[Datum]))-1</f>
        <v>0.18186153182406506</v>
      </c>
      <c r="H4470" t="e">
        <f ca="1">IF(tblAEX[[#This Row],[Close]]=MinClose,tblAEX[[#This Row],[Close]],NA())</f>
        <v>#N/A</v>
      </c>
      <c r="I4470" t="e">
        <f ca="1">IF(tblAEX[[#This Row],[Close]]=MaxClose,tblAEX[[#This Row],[Close]],NA())</f>
        <v>#N/A</v>
      </c>
    </row>
    <row r="4471" spans="1:9" x14ac:dyDescent="0.25">
      <c r="A4471" s="1">
        <v>42908</v>
      </c>
      <c r="B4471">
        <v>519.36</v>
      </c>
      <c r="C4471">
        <v>519.41999999999996</v>
      </c>
      <c r="D4471">
        <v>515.92999999999995</v>
      </c>
      <c r="E4471">
        <v>519.39</v>
      </c>
      <c r="F4471" t="e">
        <f>IF(tblAEX[[#This Row],[Datum]]&lt;=INDEX(tblRecessie[Eind],MATCH(tblAEX[[#This Row],[Datum]],tblRecessie[Start])),1,NA())</f>
        <v>#N/A</v>
      </c>
      <c r="G4471" s="3">
        <f>tblAEX[[#This Row],[Close]]/INDEX(tblAEX[Close],MATCH(EDATE(tblAEX[[#This Row],[Datum]],-12),tblAEX[Datum]))-1</f>
        <v>0.17708781869688384</v>
      </c>
      <c r="H4471" t="e">
        <f ca="1">IF(tblAEX[[#This Row],[Close]]=MinClose,tblAEX[[#This Row],[Close]],NA())</f>
        <v>#N/A</v>
      </c>
      <c r="I4471" t="e">
        <f ca="1">IF(tblAEX[[#This Row],[Close]]=MaxClose,tblAEX[[#This Row],[Close]],NA())</f>
        <v>#N/A</v>
      </c>
    </row>
    <row r="4472" spans="1:9" x14ac:dyDescent="0.25">
      <c r="A4472" s="1">
        <v>42909</v>
      </c>
      <c r="B4472">
        <v>518.32000000000005</v>
      </c>
      <c r="C4472">
        <v>519.62</v>
      </c>
      <c r="D4472">
        <v>516.1</v>
      </c>
      <c r="E4472">
        <v>519.5</v>
      </c>
      <c r="F4472" t="e">
        <f>IF(tblAEX[[#This Row],[Datum]]&lt;=INDEX(tblRecessie[Eind],MATCH(tblAEX[[#This Row],[Datum]],tblRecessie[Start])),1,NA())</f>
        <v>#N/A</v>
      </c>
      <c r="G4472" s="3">
        <f>tblAEX[[#This Row],[Close]]/INDEX(tblAEX[Close],MATCH(EDATE(tblAEX[[#This Row],[Datum]],-12),tblAEX[Datum]))-1</f>
        <v>0.15480371671186588</v>
      </c>
      <c r="H4472" t="e">
        <f ca="1">IF(tblAEX[[#This Row],[Close]]=MinClose,tblAEX[[#This Row],[Close]],NA())</f>
        <v>#N/A</v>
      </c>
      <c r="I4472" t="e">
        <f ca="1">IF(tblAEX[[#This Row],[Close]]=MaxClose,tblAEX[[#This Row],[Close]],NA())</f>
        <v>#N/A</v>
      </c>
    </row>
    <row r="4473" spans="1:9" x14ac:dyDescent="0.25">
      <c r="A4473" s="1">
        <v>42912</v>
      </c>
      <c r="B4473">
        <v>521.76</v>
      </c>
      <c r="C4473">
        <v>524.16999999999996</v>
      </c>
      <c r="D4473">
        <v>520.59</v>
      </c>
      <c r="E4473">
        <v>520.62</v>
      </c>
      <c r="F4473" t="e">
        <f>IF(tblAEX[[#This Row],[Datum]]&lt;=INDEX(tblRecessie[Eind],MATCH(tblAEX[[#This Row],[Datum]],tblRecessie[Start])),1,NA())</f>
        <v>#N/A</v>
      </c>
      <c r="G4473" s="3">
        <f>tblAEX[[#This Row],[Close]]/INDEX(tblAEX[Close],MATCH(EDATE(tblAEX[[#This Row],[Datum]],-12),tblAEX[Datum]))-1</f>
        <v>0.22729844413012734</v>
      </c>
      <c r="H4473" t="e">
        <f ca="1">IF(tblAEX[[#This Row],[Close]]=MinClose,tblAEX[[#This Row],[Close]],NA())</f>
        <v>#N/A</v>
      </c>
      <c r="I4473" t="e">
        <f ca="1">IF(tblAEX[[#This Row],[Close]]=MaxClose,tblAEX[[#This Row],[Close]],NA())</f>
        <v>#N/A</v>
      </c>
    </row>
    <row r="4474" spans="1:9" x14ac:dyDescent="0.25">
      <c r="A4474" s="1">
        <v>42913</v>
      </c>
      <c r="B4474">
        <v>520.35</v>
      </c>
      <c r="C4474">
        <v>521.5</v>
      </c>
      <c r="D4474">
        <v>516.92999999999995</v>
      </c>
      <c r="E4474">
        <v>518.73</v>
      </c>
      <c r="F4474" t="e">
        <f>IF(tblAEX[[#This Row],[Datum]]&lt;=INDEX(tblRecessie[Eind],MATCH(tblAEX[[#This Row],[Datum]],tblRecessie[Start])),1,NA())</f>
        <v>#N/A</v>
      </c>
      <c r="G4474" s="3">
        <f>tblAEX[[#This Row],[Close]]/INDEX(tblAEX[Close],MATCH(EDATE(tblAEX[[#This Row],[Datum]],-12),tblAEX[Datum]))-1</f>
        <v>0.26021573295758227</v>
      </c>
      <c r="H4474" t="e">
        <f ca="1">IF(tblAEX[[#This Row],[Close]]=MinClose,tblAEX[[#This Row],[Close]],NA())</f>
        <v>#N/A</v>
      </c>
      <c r="I4474" t="e">
        <f ca="1">IF(tblAEX[[#This Row],[Close]]=MaxClose,tblAEX[[#This Row],[Close]],NA())</f>
        <v>#N/A</v>
      </c>
    </row>
    <row r="4475" spans="1:9" x14ac:dyDescent="0.25">
      <c r="A4475" s="1">
        <v>42914</v>
      </c>
      <c r="B4475">
        <v>515</v>
      </c>
      <c r="C4475">
        <v>518.21</v>
      </c>
      <c r="D4475">
        <v>512.1</v>
      </c>
      <c r="E4475">
        <v>516.39</v>
      </c>
      <c r="F4475" t="e">
        <f>IF(tblAEX[[#This Row],[Datum]]&lt;=INDEX(tblRecessie[Eind],MATCH(tblAEX[[#This Row],[Datum]],tblRecessie[Start])),1,NA())</f>
        <v>#N/A</v>
      </c>
      <c r="G4475" s="3">
        <f>tblAEX[[#This Row],[Close]]/INDEX(tblAEX[Close],MATCH(EDATE(tblAEX[[#This Row],[Datum]],-12),tblAEX[Datum]))-1</f>
        <v>0.23683265071495296</v>
      </c>
      <c r="H4475" t="e">
        <f ca="1">IF(tblAEX[[#This Row],[Close]]=MinClose,tblAEX[[#This Row],[Close]],NA())</f>
        <v>#N/A</v>
      </c>
      <c r="I4475" t="e">
        <f ca="1">IF(tblAEX[[#This Row],[Close]]=MaxClose,tblAEX[[#This Row],[Close]],NA())</f>
        <v>#N/A</v>
      </c>
    </row>
    <row r="4476" spans="1:9" x14ac:dyDescent="0.25">
      <c r="A4476" s="1">
        <v>42915</v>
      </c>
      <c r="B4476">
        <v>518.5</v>
      </c>
      <c r="C4476">
        <v>519.33000000000004</v>
      </c>
      <c r="D4476">
        <v>507.52</v>
      </c>
      <c r="E4476">
        <v>508.53</v>
      </c>
      <c r="F4476" t="e">
        <f>IF(tblAEX[[#This Row],[Datum]]&lt;=INDEX(tblRecessie[Eind],MATCH(tblAEX[[#This Row],[Datum]],tblRecessie[Start])),1,NA())</f>
        <v>#N/A</v>
      </c>
      <c r="G4476" s="3">
        <f>tblAEX[[#This Row],[Close]]/INDEX(tblAEX[Close],MATCH(EDATE(tblAEX[[#This Row],[Datum]],-12),tblAEX[Datum]))-1</f>
        <v>0.18240792410714279</v>
      </c>
      <c r="H4476" t="e">
        <f ca="1">IF(tblAEX[[#This Row],[Close]]=MinClose,tblAEX[[#This Row],[Close]],NA())</f>
        <v>#N/A</v>
      </c>
      <c r="I4476" t="e">
        <f ca="1">IF(tblAEX[[#This Row],[Close]]=MaxClose,tblAEX[[#This Row],[Close]],NA())</f>
        <v>#N/A</v>
      </c>
    </row>
    <row r="4477" spans="1:9" x14ac:dyDescent="0.25">
      <c r="A4477" s="1">
        <v>42916</v>
      </c>
      <c r="B4477">
        <v>508.72</v>
      </c>
      <c r="C4477">
        <v>512.34</v>
      </c>
      <c r="D4477">
        <v>506.91</v>
      </c>
      <c r="E4477">
        <v>507.15</v>
      </c>
      <c r="F4477" t="e">
        <f>IF(tblAEX[[#This Row],[Datum]]&lt;=INDEX(tblRecessie[Eind],MATCH(tblAEX[[#This Row],[Datum]],tblRecessie[Start])),1,NA())</f>
        <v>#N/A</v>
      </c>
      <c r="G4477" s="3">
        <f>tblAEX[[#This Row],[Close]]/INDEX(tblAEX[Close],MATCH(EDATE(tblAEX[[#This Row],[Datum]],-12),tblAEX[Datum]))-1</f>
        <v>0.16350830503808389</v>
      </c>
      <c r="H4477" t="e">
        <f ca="1">IF(tblAEX[[#This Row],[Close]]=MinClose,tblAEX[[#This Row],[Close]],NA())</f>
        <v>#N/A</v>
      </c>
      <c r="I4477" t="e">
        <f ca="1">IF(tblAEX[[#This Row],[Close]]=MaxClose,tblAEX[[#This Row],[Close]],NA())</f>
        <v>#N/A</v>
      </c>
    </row>
    <row r="4478" spans="1:9" x14ac:dyDescent="0.25">
      <c r="A4478" s="1">
        <v>42919</v>
      </c>
      <c r="B4478">
        <v>509.54</v>
      </c>
      <c r="C4478">
        <v>513.77</v>
      </c>
      <c r="D4478">
        <v>509.54</v>
      </c>
      <c r="E4478">
        <v>513.12</v>
      </c>
      <c r="F4478" t="e">
        <f>IF(tblAEX[[#This Row],[Datum]]&lt;=INDEX(tblRecessie[Eind],MATCH(tblAEX[[#This Row],[Datum]],tblRecessie[Start])),1,NA())</f>
        <v>#N/A</v>
      </c>
      <c r="G4478" s="3">
        <f>tblAEX[[#This Row],[Close]]/INDEX(tblAEX[Close],MATCH(EDATE(tblAEX[[#This Row],[Datum]],-12),tblAEX[Datum]))-1</f>
        <v>0.16923778056283467</v>
      </c>
      <c r="H4478" t="e">
        <f ca="1">IF(tblAEX[[#This Row],[Close]]=MinClose,tblAEX[[#This Row],[Close]],NA())</f>
        <v>#N/A</v>
      </c>
      <c r="I4478" t="e">
        <f ca="1">IF(tblAEX[[#This Row],[Close]]=MaxClose,tblAEX[[#This Row],[Close]],NA())</f>
        <v>#N/A</v>
      </c>
    </row>
    <row r="4479" spans="1:9" x14ac:dyDescent="0.25">
      <c r="A4479" s="1">
        <v>42920</v>
      </c>
      <c r="B4479">
        <v>511.06</v>
      </c>
      <c r="C4479">
        <v>513.70000000000005</v>
      </c>
      <c r="D4479">
        <v>510.43</v>
      </c>
      <c r="E4479">
        <v>511.73</v>
      </c>
      <c r="F4479" t="e">
        <f>IF(tblAEX[[#This Row],[Datum]]&lt;=INDEX(tblRecessie[Eind],MATCH(tblAEX[[#This Row],[Datum]],tblRecessie[Start])),1,NA())</f>
        <v>#N/A</v>
      </c>
      <c r="G4479" s="3">
        <f>tblAEX[[#This Row],[Close]]/INDEX(tblAEX[Close],MATCH(EDATE(tblAEX[[#This Row],[Datum]],-12),tblAEX[Datum]))-1</f>
        <v>0.17606637249494406</v>
      </c>
      <c r="H4479" t="e">
        <f ca="1">IF(tblAEX[[#This Row],[Close]]=MinClose,tblAEX[[#This Row],[Close]],NA())</f>
        <v>#N/A</v>
      </c>
      <c r="I4479" t="e">
        <f ca="1">IF(tblAEX[[#This Row],[Close]]=MaxClose,tblAEX[[#This Row],[Close]],NA())</f>
        <v>#N/A</v>
      </c>
    </row>
    <row r="4480" spans="1:9" x14ac:dyDescent="0.25">
      <c r="A4480" s="1">
        <v>42921</v>
      </c>
      <c r="B4480">
        <v>511.94</v>
      </c>
      <c r="C4480">
        <v>512.74</v>
      </c>
      <c r="D4480">
        <v>510.11</v>
      </c>
      <c r="E4480">
        <v>511.35</v>
      </c>
      <c r="F4480" t="e">
        <f>IF(tblAEX[[#This Row],[Datum]]&lt;=INDEX(tblRecessie[Eind],MATCH(tblAEX[[#This Row],[Datum]],tblRecessie[Start])),1,NA())</f>
        <v>#N/A</v>
      </c>
      <c r="G4480" s="3">
        <f>tblAEX[[#This Row],[Close]]/INDEX(tblAEX[Close],MATCH(EDATE(tblAEX[[#This Row],[Datum]],-12),tblAEX[Datum]))-1</f>
        <v>0.18805325155084684</v>
      </c>
      <c r="H4480" t="e">
        <f ca="1">IF(tblAEX[[#This Row],[Close]]=MinClose,tblAEX[[#This Row],[Close]],NA())</f>
        <v>#N/A</v>
      </c>
      <c r="I4480" t="e">
        <f ca="1">IF(tblAEX[[#This Row],[Close]]=MaxClose,tblAEX[[#This Row],[Close]],NA())</f>
        <v>#N/A</v>
      </c>
    </row>
    <row r="4481" spans="1:9" x14ac:dyDescent="0.25">
      <c r="A4481" s="1">
        <v>42922</v>
      </c>
      <c r="B4481">
        <v>511.58</v>
      </c>
      <c r="C4481">
        <v>511.84</v>
      </c>
      <c r="D4481">
        <v>506.27</v>
      </c>
      <c r="E4481">
        <v>509.94</v>
      </c>
      <c r="F4481" t="e">
        <f>IF(tblAEX[[#This Row],[Datum]]&lt;=INDEX(tblRecessie[Eind],MATCH(tblAEX[[#This Row],[Datum]],tblRecessie[Start])),1,NA())</f>
        <v>#N/A</v>
      </c>
      <c r="G4481" s="3">
        <f>tblAEX[[#This Row],[Close]]/INDEX(tblAEX[Close],MATCH(EDATE(tblAEX[[#This Row],[Datum]],-12),tblAEX[Datum]))-1</f>
        <v>0.20787341892083933</v>
      </c>
      <c r="H4481" t="e">
        <f ca="1">IF(tblAEX[[#This Row],[Close]]=MinClose,tblAEX[[#This Row],[Close]],NA())</f>
        <v>#N/A</v>
      </c>
      <c r="I4481" t="e">
        <f ca="1">IF(tblAEX[[#This Row],[Close]]=MaxClose,tblAEX[[#This Row],[Close]],NA())</f>
        <v>#N/A</v>
      </c>
    </row>
    <row r="4482" spans="1:9" x14ac:dyDescent="0.25">
      <c r="A4482" s="1">
        <v>42923</v>
      </c>
      <c r="B4482">
        <v>509.52</v>
      </c>
      <c r="C4482">
        <v>509.92</v>
      </c>
      <c r="D4482">
        <v>508.06</v>
      </c>
      <c r="E4482">
        <v>509.92</v>
      </c>
      <c r="F4482" t="e">
        <f>IF(tblAEX[[#This Row],[Datum]]&lt;=INDEX(tblRecessie[Eind],MATCH(tblAEX[[#This Row],[Datum]],tblRecessie[Start])),1,NA())</f>
        <v>#N/A</v>
      </c>
      <c r="G4482" s="3">
        <f>tblAEX[[#This Row],[Close]]/INDEX(tblAEX[Close],MATCH(EDATE(tblAEX[[#This Row],[Datum]],-12),tblAEX[Datum]))-1</f>
        <v>0.19606877301620829</v>
      </c>
      <c r="H4482" t="e">
        <f ca="1">IF(tblAEX[[#This Row],[Close]]=MinClose,tblAEX[[#This Row],[Close]],NA())</f>
        <v>#N/A</v>
      </c>
      <c r="I4482" t="e">
        <f ca="1">IF(tblAEX[[#This Row],[Close]]=MaxClose,tblAEX[[#This Row],[Close]],NA())</f>
        <v>#N/A</v>
      </c>
    </row>
    <row r="4483" spans="1:9" x14ac:dyDescent="0.25">
      <c r="A4483" s="1">
        <v>42926</v>
      </c>
      <c r="B4483">
        <v>512.20000000000005</v>
      </c>
      <c r="C4483">
        <v>513.05999999999995</v>
      </c>
      <c r="D4483">
        <v>510.8</v>
      </c>
      <c r="E4483">
        <v>512.04999999999995</v>
      </c>
      <c r="F4483" t="e">
        <f>IF(tblAEX[[#This Row],[Datum]]&lt;=INDEX(tblRecessie[Eind],MATCH(tblAEX[[#This Row],[Datum]],tblRecessie[Start])),1,NA())</f>
        <v>#N/A</v>
      </c>
      <c r="G4483" s="3">
        <f>tblAEX[[#This Row],[Close]]/INDEX(tblAEX[Close],MATCH(EDATE(tblAEX[[#This Row],[Datum]],-12),tblAEX[Datum]))-1</f>
        <v>0.1804643013578624</v>
      </c>
      <c r="H4483" t="e">
        <f ca="1">IF(tblAEX[[#This Row],[Close]]=MinClose,tblAEX[[#This Row],[Close]],NA())</f>
        <v>#N/A</v>
      </c>
      <c r="I4483" t="e">
        <f ca="1">IF(tblAEX[[#This Row],[Close]]=MaxClose,tblAEX[[#This Row],[Close]],NA())</f>
        <v>#N/A</v>
      </c>
    </row>
    <row r="4484" spans="1:9" x14ac:dyDescent="0.25">
      <c r="A4484" s="1">
        <v>42927</v>
      </c>
      <c r="B4484">
        <v>512.75</v>
      </c>
      <c r="C4484">
        <v>513.59</v>
      </c>
      <c r="D4484">
        <v>510.35</v>
      </c>
      <c r="E4484">
        <v>510.99</v>
      </c>
      <c r="F4484" t="e">
        <f>IF(tblAEX[[#This Row],[Datum]]&lt;=INDEX(tblRecessie[Eind],MATCH(tblAEX[[#This Row],[Datum]],tblRecessie[Start])),1,NA())</f>
        <v>#N/A</v>
      </c>
      <c r="G4484" s="3">
        <f>tblAEX[[#This Row],[Close]]/INDEX(tblAEX[Close],MATCH(EDATE(tblAEX[[#This Row],[Datum]],-12),tblAEX[Datum]))-1</f>
        <v>0.15936471922858764</v>
      </c>
      <c r="H4484" t="e">
        <f ca="1">IF(tblAEX[[#This Row],[Close]]=MinClose,tblAEX[[#This Row],[Close]],NA())</f>
        <v>#N/A</v>
      </c>
      <c r="I4484" t="e">
        <f ca="1">IF(tblAEX[[#This Row],[Close]]=MaxClose,tblAEX[[#This Row],[Close]],NA())</f>
        <v>#N/A</v>
      </c>
    </row>
    <row r="4485" spans="1:9" x14ac:dyDescent="0.25">
      <c r="A4485" s="1">
        <v>42928</v>
      </c>
      <c r="B4485">
        <v>512.38</v>
      </c>
      <c r="C4485">
        <v>518.32000000000005</v>
      </c>
      <c r="D4485">
        <v>512.08000000000004</v>
      </c>
      <c r="E4485">
        <v>516.59</v>
      </c>
      <c r="F4485" t="e">
        <f>IF(tblAEX[[#This Row],[Datum]]&lt;=INDEX(tblRecessie[Eind],MATCH(tblAEX[[#This Row],[Datum]],tblRecessie[Start])),1,NA())</f>
        <v>#N/A</v>
      </c>
      <c r="G4485" s="3">
        <f>tblAEX[[#This Row],[Close]]/INDEX(tblAEX[Close],MATCH(EDATE(tblAEX[[#This Row],[Datum]],-12),tblAEX[Datum]))-1</f>
        <v>0.15972970545977017</v>
      </c>
      <c r="H4485" t="e">
        <f ca="1">IF(tblAEX[[#This Row],[Close]]=MinClose,tblAEX[[#This Row],[Close]],NA())</f>
        <v>#N/A</v>
      </c>
      <c r="I4485" t="e">
        <f ca="1">IF(tblAEX[[#This Row],[Close]]=MaxClose,tblAEX[[#This Row],[Close]],NA())</f>
        <v>#N/A</v>
      </c>
    </row>
    <row r="4486" spans="1:9" x14ac:dyDescent="0.25">
      <c r="A4486" s="1">
        <v>42929</v>
      </c>
      <c r="B4486">
        <v>517.88</v>
      </c>
      <c r="C4486">
        <v>519.74</v>
      </c>
      <c r="D4486">
        <v>516.84</v>
      </c>
      <c r="E4486">
        <v>519.11</v>
      </c>
      <c r="F4486" t="e">
        <f>IF(tblAEX[[#This Row],[Datum]]&lt;=INDEX(tblRecessie[Eind],MATCH(tblAEX[[#This Row],[Datum]],tblRecessie[Start])),1,NA())</f>
        <v>#N/A</v>
      </c>
      <c r="G4486" s="3">
        <f>tblAEX[[#This Row],[Close]]/INDEX(tblAEX[Close],MATCH(EDATE(tblAEX[[#This Row],[Datum]],-12),tblAEX[Datum]))-1</f>
        <v>0.1679829002137474</v>
      </c>
      <c r="H4486" t="e">
        <f ca="1">IF(tblAEX[[#This Row],[Close]]=MinClose,tblAEX[[#This Row],[Close]],NA())</f>
        <v>#N/A</v>
      </c>
      <c r="I4486" t="e">
        <f ca="1">IF(tblAEX[[#This Row],[Close]]=MaxClose,tblAEX[[#This Row],[Close]],NA())</f>
        <v>#N/A</v>
      </c>
    </row>
    <row r="4487" spans="1:9" x14ac:dyDescent="0.25">
      <c r="A4487" s="1">
        <v>42930</v>
      </c>
      <c r="B4487">
        <v>519.45000000000005</v>
      </c>
      <c r="C4487">
        <v>521.26</v>
      </c>
      <c r="D4487">
        <v>518.44000000000005</v>
      </c>
      <c r="E4487">
        <v>521.07000000000005</v>
      </c>
      <c r="F4487" t="e">
        <f>IF(tblAEX[[#This Row],[Datum]]&lt;=INDEX(tblRecessie[Eind],MATCH(tblAEX[[#This Row],[Datum]],tblRecessie[Start])),1,NA())</f>
        <v>#N/A</v>
      </c>
      <c r="G4487" s="3">
        <f>tblAEX[[#This Row],[Close]]/INDEX(tblAEX[Close],MATCH(EDATE(tblAEX[[#This Row],[Datum]],-12),tblAEX[Datum]))-1</f>
        <v>0.16260960753251985</v>
      </c>
      <c r="H4487" t="e">
        <f ca="1">IF(tblAEX[[#This Row],[Close]]=MinClose,tblAEX[[#This Row],[Close]],NA())</f>
        <v>#N/A</v>
      </c>
      <c r="I4487" t="e">
        <f ca="1">IF(tblAEX[[#This Row],[Close]]=MaxClose,tblAEX[[#This Row],[Close]],NA())</f>
        <v>#N/A</v>
      </c>
    </row>
    <row r="4488" spans="1:9" x14ac:dyDescent="0.25">
      <c r="A4488" s="1">
        <v>42933</v>
      </c>
      <c r="B4488">
        <v>522.79999999999995</v>
      </c>
      <c r="C4488">
        <v>523.33000000000004</v>
      </c>
      <c r="D4488">
        <v>520.72</v>
      </c>
      <c r="E4488">
        <v>521.5</v>
      </c>
      <c r="F4488" t="e">
        <f>IF(tblAEX[[#This Row],[Datum]]&lt;=INDEX(tblRecessie[Eind],MATCH(tblAEX[[#This Row],[Datum]],tblRecessie[Start])),1,NA())</f>
        <v>#N/A</v>
      </c>
      <c r="G4488" s="3">
        <f>tblAEX[[#This Row],[Close]]/INDEX(tblAEX[Close],MATCH(EDATE(tblAEX[[#This Row],[Datum]],-12),tblAEX[Datum]))-1</f>
        <v>0.16533708743938691</v>
      </c>
      <c r="H4488" t="e">
        <f ca="1">IF(tblAEX[[#This Row],[Close]]=MinClose,tblAEX[[#This Row],[Close]],NA())</f>
        <v>#N/A</v>
      </c>
      <c r="I4488" t="e">
        <f ca="1">IF(tblAEX[[#This Row],[Close]]=MaxClose,tblAEX[[#This Row],[Close]],NA())</f>
        <v>#N/A</v>
      </c>
    </row>
    <row r="4489" spans="1:9" x14ac:dyDescent="0.25">
      <c r="A4489" s="1">
        <v>42934</v>
      </c>
      <c r="B4489">
        <v>520.79999999999995</v>
      </c>
      <c r="C4489">
        <v>521.89</v>
      </c>
      <c r="D4489">
        <v>517.33000000000004</v>
      </c>
      <c r="E4489">
        <v>518.16999999999996</v>
      </c>
      <c r="F4489" t="e">
        <f>IF(tblAEX[[#This Row],[Datum]]&lt;=INDEX(tblRecessie[Eind],MATCH(tblAEX[[#This Row],[Datum]],tblRecessie[Start])),1,NA())</f>
        <v>#N/A</v>
      </c>
      <c r="G4489" s="3">
        <f>tblAEX[[#This Row],[Close]]/INDEX(tblAEX[Close],MATCH(EDATE(tblAEX[[#This Row],[Datum]],-12),tblAEX[Datum]))-1</f>
        <v>0.15580389007851525</v>
      </c>
      <c r="H4489" t="e">
        <f ca="1">IF(tblAEX[[#This Row],[Close]]=MinClose,tblAEX[[#This Row],[Close]],NA())</f>
        <v>#N/A</v>
      </c>
      <c r="I4489" t="e">
        <f ca="1">IF(tblAEX[[#This Row],[Close]]=MaxClose,tblAEX[[#This Row],[Close]],NA())</f>
        <v>#N/A</v>
      </c>
    </row>
    <row r="4490" spans="1:9" x14ac:dyDescent="0.25">
      <c r="A4490" s="1">
        <v>42935</v>
      </c>
      <c r="B4490">
        <v>522.44000000000005</v>
      </c>
      <c r="C4490">
        <v>524.41999999999996</v>
      </c>
      <c r="D4490">
        <v>520.44000000000005</v>
      </c>
      <c r="E4490">
        <v>524.25</v>
      </c>
      <c r="F4490" t="e">
        <f>IF(tblAEX[[#This Row],[Datum]]&lt;=INDEX(tblRecessie[Eind],MATCH(tblAEX[[#This Row],[Datum]],tblRecessie[Start])),1,NA())</f>
        <v>#N/A</v>
      </c>
      <c r="G4490" s="3">
        <f>tblAEX[[#This Row],[Close]]/INDEX(tblAEX[Close],MATCH(EDATE(tblAEX[[#This Row],[Datum]],-12),tblAEX[Datum]))-1</f>
        <v>0.17059283242156975</v>
      </c>
      <c r="H4490" t="e">
        <f ca="1">IF(tblAEX[[#This Row],[Close]]=MinClose,tblAEX[[#This Row],[Close]],NA())</f>
        <v>#N/A</v>
      </c>
      <c r="I4490" t="e">
        <f ca="1">IF(tblAEX[[#This Row],[Close]]=MaxClose,tblAEX[[#This Row],[Close]],NA())</f>
        <v>#N/A</v>
      </c>
    </row>
    <row r="4491" spans="1:9" x14ac:dyDescent="0.25">
      <c r="A4491" s="1">
        <v>42936</v>
      </c>
      <c r="B4491">
        <v>526.66999999999996</v>
      </c>
      <c r="C4491">
        <v>529.83000000000004</v>
      </c>
      <c r="D4491">
        <v>524.71</v>
      </c>
      <c r="E4491">
        <v>526.29</v>
      </c>
      <c r="F4491" t="e">
        <f>IF(tblAEX[[#This Row],[Datum]]&lt;=INDEX(tblRecessie[Eind],MATCH(tblAEX[[#This Row],[Datum]],tblRecessie[Start])),1,NA())</f>
        <v>#N/A</v>
      </c>
      <c r="G4491" s="3">
        <f>tblAEX[[#This Row],[Close]]/INDEX(tblAEX[Close],MATCH(EDATE(tblAEX[[#This Row],[Datum]],-12),tblAEX[Datum]))-1</f>
        <v>0.16389490910699278</v>
      </c>
      <c r="H4491" t="e">
        <f ca="1">IF(tblAEX[[#This Row],[Close]]=MinClose,tblAEX[[#This Row],[Close]],NA())</f>
        <v>#N/A</v>
      </c>
      <c r="I4491" t="e">
        <f ca="1">IF(tblAEX[[#This Row],[Close]]=MaxClose,tblAEX[[#This Row],[Close]],NA())</f>
        <v>#N/A</v>
      </c>
    </row>
    <row r="4492" spans="1:9" x14ac:dyDescent="0.25">
      <c r="A4492" s="1">
        <v>42937</v>
      </c>
      <c r="B4492">
        <v>525.58000000000004</v>
      </c>
      <c r="C4492">
        <v>527.16</v>
      </c>
      <c r="D4492">
        <v>521</v>
      </c>
      <c r="E4492">
        <v>522.22</v>
      </c>
      <c r="F4492" t="e">
        <f>IF(tblAEX[[#This Row],[Datum]]&lt;=INDEX(tblRecessie[Eind],MATCH(tblAEX[[#This Row],[Datum]],tblRecessie[Start])),1,NA())</f>
        <v>#N/A</v>
      </c>
      <c r="G4492" s="3">
        <f>tblAEX[[#This Row],[Close]]/INDEX(tblAEX[Close],MATCH(EDATE(tblAEX[[#This Row],[Datum]],-12),tblAEX[Datum]))-1</f>
        <v>0.15543067017722412</v>
      </c>
      <c r="H4492" t="e">
        <f ca="1">IF(tblAEX[[#This Row],[Close]]=MinClose,tblAEX[[#This Row],[Close]],NA())</f>
        <v>#N/A</v>
      </c>
      <c r="I4492" t="e">
        <f ca="1">IF(tblAEX[[#This Row],[Close]]=MaxClose,tblAEX[[#This Row],[Close]],NA())</f>
        <v>#N/A</v>
      </c>
    </row>
    <row r="4493" spans="1:9" x14ac:dyDescent="0.25">
      <c r="A4493" s="1">
        <v>42940</v>
      </c>
      <c r="B4493">
        <v>522.6</v>
      </c>
      <c r="C4493">
        <v>523.14</v>
      </c>
      <c r="D4493">
        <v>519.32000000000005</v>
      </c>
      <c r="E4493">
        <v>521.65</v>
      </c>
      <c r="F4493" t="e">
        <f>IF(tblAEX[[#This Row],[Datum]]&lt;=INDEX(tblRecessie[Eind],MATCH(tblAEX[[#This Row],[Datum]],tblRecessie[Start])),1,NA())</f>
        <v>#N/A</v>
      </c>
      <c r="G4493" s="3">
        <f>tblAEX[[#This Row],[Close]]/INDEX(tblAEX[Close],MATCH(EDATE(tblAEX[[#This Row],[Datum]],-12),tblAEX[Datum]))-1</f>
        <v>0.1506562258740487</v>
      </c>
      <c r="H4493" t="e">
        <f ca="1">IF(tblAEX[[#This Row],[Close]]=MinClose,tblAEX[[#This Row],[Close]],NA())</f>
        <v>#N/A</v>
      </c>
      <c r="I4493" t="e">
        <f ca="1">IF(tblAEX[[#This Row],[Close]]=MaxClose,tblAEX[[#This Row],[Close]],NA())</f>
        <v>#N/A</v>
      </c>
    </row>
    <row r="4494" spans="1:9" x14ac:dyDescent="0.25">
      <c r="A4494" s="1">
        <v>42941</v>
      </c>
      <c r="B4494">
        <v>522.14</v>
      </c>
      <c r="C4494">
        <v>526.55999999999995</v>
      </c>
      <c r="D4494">
        <v>522.14</v>
      </c>
      <c r="E4494">
        <v>524.69000000000005</v>
      </c>
      <c r="F4494" t="e">
        <f>IF(tblAEX[[#This Row],[Datum]]&lt;=INDEX(tblRecessie[Eind],MATCH(tblAEX[[#This Row],[Datum]],tblRecessie[Start])),1,NA())</f>
        <v>#N/A</v>
      </c>
      <c r="G4494" s="3">
        <f>tblAEX[[#This Row],[Close]]/INDEX(tblAEX[Close],MATCH(EDATE(tblAEX[[#This Row],[Datum]],-12),tblAEX[Datum]))-1</f>
        <v>0.15866531225156799</v>
      </c>
      <c r="H4494" t="e">
        <f ca="1">IF(tblAEX[[#This Row],[Close]]=MinClose,tblAEX[[#This Row],[Close]],NA())</f>
        <v>#N/A</v>
      </c>
      <c r="I4494" t="e">
        <f ca="1">IF(tblAEX[[#This Row],[Close]]=MaxClose,tblAEX[[#This Row],[Close]],NA())</f>
        <v>#N/A</v>
      </c>
    </row>
    <row r="4495" spans="1:9" x14ac:dyDescent="0.25">
      <c r="A4495" s="1">
        <v>42942</v>
      </c>
      <c r="B4495">
        <v>525.33000000000004</v>
      </c>
      <c r="C4495">
        <v>528.30999999999995</v>
      </c>
      <c r="D4495">
        <v>524.65</v>
      </c>
      <c r="E4495">
        <v>527.72</v>
      </c>
      <c r="F4495" t="e">
        <f>IF(tblAEX[[#This Row],[Datum]]&lt;=INDEX(tblRecessie[Eind],MATCH(tblAEX[[#This Row],[Datum]],tblRecessie[Start])),1,NA())</f>
        <v>#N/A</v>
      </c>
      <c r="G4495" s="3">
        <f>tblAEX[[#This Row],[Close]]/INDEX(tblAEX[Close],MATCH(EDATE(tblAEX[[#This Row],[Datum]],-12),tblAEX[Datum]))-1</f>
        <v>0.1622252565740212</v>
      </c>
      <c r="H4495" t="e">
        <f ca="1">IF(tblAEX[[#This Row],[Close]]=MinClose,tblAEX[[#This Row],[Close]],NA())</f>
        <v>#N/A</v>
      </c>
      <c r="I4495" t="e">
        <f ca="1">IF(tblAEX[[#This Row],[Close]]=MaxClose,tblAEX[[#This Row],[Close]],NA())</f>
        <v>#N/A</v>
      </c>
    </row>
    <row r="4496" spans="1:9" x14ac:dyDescent="0.25">
      <c r="A4496" s="1">
        <v>42943</v>
      </c>
      <c r="B4496">
        <v>526.79999999999995</v>
      </c>
      <c r="C4496">
        <v>530.66</v>
      </c>
      <c r="D4496">
        <v>526.35</v>
      </c>
      <c r="E4496">
        <v>530.35</v>
      </c>
      <c r="F4496" t="e">
        <f>IF(tblAEX[[#This Row],[Datum]]&lt;=INDEX(tblRecessie[Eind],MATCH(tblAEX[[#This Row],[Datum]],tblRecessie[Start])),1,NA())</f>
        <v>#N/A</v>
      </c>
      <c r="G4496" s="3">
        <f>tblAEX[[#This Row],[Close]]/INDEX(tblAEX[Close],MATCH(EDATE(tblAEX[[#This Row],[Datum]],-12),tblAEX[Datum]))-1</f>
        <v>0.17080224292463253</v>
      </c>
      <c r="H4496" t="e">
        <f ca="1">IF(tblAEX[[#This Row],[Close]]=MinClose,tblAEX[[#This Row],[Close]],NA())</f>
        <v>#N/A</v>
      </c>
      <c r="I4496" t="e">
        <f ca="1">IF(tblAEX[[#This Row],[Close]]=MaxClose,tblAEX[[#This Row],[Close]],NA())</f>
        <v>#N/A</v>
      </c>
    </row>
    <row r="4497" spans="1:9" x14ac:dyDescent="0.25">
      <c r="A4497" s="1">
        <v>42944</v>
      </c>
      <c r="B4497">
        <v>527.64</v>
      </c>
      <c r="C4497">
        <v>527.64</v>
      </c>
      <c r="D4497">
        <v>524.16</v>
      </c>
      <c r="E4497">
        <v>525.53</v>
      </c>
      <c r="F4497" t="e">
        <f>IF(tblAEX[[#This Row],[Datum]]&lt;=INDEX(tblRecessie[Eind],MATCH(tblAEX[[#This Row],[Datum]],tblRecessie[Start])),1,NA())</f>
        <v>#N/A</v>
      </c>
      <c r="G4497" s="3">
        <f>tblAEX[[#This Row],[Close]]/INDEX(tblAEX[Close],MATCH(EDATE(tblAEX[[#This Row],[Datum]],-12),tblAEX[Datum]))-1</f>
        <v>0.17352954312000346</v>
      </c>
      <c r="H4497" t="e">
        <f ca="1">IF(tblAEX[[#This Row],[Close]]=MinClose,tblAEX[[#This Row],[Close]],NA())</f>
        <v>#N/A</v>
      </c>
      <c r="I4497" t="e">
        <f ca="1">IF(tblAEX[[#This Row],[Close]]=MaxClose,tblAEX[[#This Row],[Close]],NA())</f>
        <v>#N/A</v>
      </c>
    </row>
    <row r="4498" spans="1:9" x14ac:dyDescent="0.25">
      <c r="A4498" s="1">
        <v>42947</v>
      </c>
      <c r="B4498">
        <v>525.59</v>
      </c>
      <c r="C4498">
        <v>527.85</v>
      </c>
      <c r="D4498">
        <v>525.02</v>
      </c>
      <c r="E4498">
        <v>525.44000000000005</v>
      </c>
      <c r="F4498" t="e">
        <f>IF(tblAEX[[#This Row],[Datum]]&lt;=INDEX(tblRecessie[Eind],MATCH(tblAEX[[#This Row],[Datum]],tblRecessie[Start])),1,NA())</f>
        <v>#N/A</v>
      </c>
      <c r="G4498" s="3">
        <f>tblAEX[[#This Row],[Close]]/INDEX(tblAEX[Close],MATCH(EDATE(tblAEX[[#This Row],[Datum]],-12),tblAEX[Datum]))-1</f>
        <v>0.16808572127248089</v>
      </c>
      <c r="H4498" t="e">
        <f ca="1">IF(tblAEX[[#This Row],[Close]]=MinClose,tblAEX[[#This Row],[Close]],NA())</f>
        <v>#N/A</v>
      </c>
      <c r="I4498" t="e">
        <f ca="1">IF(tblAEX[[#This Row],[Close]]=MaxClose,tblAEX[[#This Row],[Close]],NA())</f>
        <v>#N/A</v>
      </c>
    </row>
    <row r="4499" spans="1:9" x14ac:dyDescent="0.25">
      <c r="A4499" s="1">
        <v>42948</v>
      </c>
      <c r="B4499">
        <v>528.75</v>
      </c>
      <c r="C4499">
        <v>529.1</v>
      </c>
      <c r="D4499">
        <v>524.92999999999995</v>
      </c>
      <c r="E4499">
        <v>527.48</v>
      </c>
      <c r="F4499" t="e">
        <f>IF(tblAEX[[#This Row],[Datum]]&lt;=INDEX(tblRecessie[Eind],MATCH(tblAEX[[#This Row],[Datum]],tblRecessie[Start])),1,NA())</f>
        <v>#N/A</v>
      </c>
      <c r="G4499" s="3">
        <f>tblAEX[[#This Row],[Close]]/INDEX(tblAEX[Close],MATCH(EDATE(tblAEX[[#This Row],[Datum]],-12),tblAEX[Datum]))-1</f>
        <v>0.18542823111670437</v>
      </c>
      <c r="H4499" t="e">
        <f ca="1">IF(tblAEX[[#This Row],[Close]]=MinClose,tblAEX[[#This Row],[Close]],NA())</f>
        <v>#N/A</v>
      </c>
      <c r="I4499" t="e">
        <f ca="1">IF(tblAEX[[#This Row],[Close]]=MaxClose,tblAEX[[#This Row],[Close]],NA())</f>
        <v>#N/A</v>
      </c>
    </row>
    <row r="4500" spans="1:9" x14ac:dyDescent="0.25">
      <c r="A4500" s="1">
        <v>42949</v>
      </c>
      <c r="B4500">
        <v>528.67999999999995</v>
      </c>
      <c r="C4500">
        <v>528.67999999999995</v>
      </c>
      <c r="D4500">
        <v>524.24</v>
      </c>
      <c r="E4500">
        <v>525.29999999999995</v>
      </c>
      <c r="F4500" t="e">
        <f>IF(tblAEX[[#This Row],[Datum]]&lt;=INDEX(tblRecessie[Eind],MATCH(tblAEX[[#This Row],[Datum]],tblRecessie[Start])),1,NA())</f>
        <v>#N/A</v>
      </c>
      <c r="G4500" s="3">
        <f>tblAEX[[#This Row],[Close]]/INDEX(tblAEX[Close],MATCH(EDATE(tblAEX[[#This Row],[Datum]],-12),tblAEX[Datum]))-1</f>
        <v>0.19764711246893585</v>
      </c>
      <c r="H4500" t="e">
        <f ca="1">IF(tblAEX[[#This Row],[Close]]=MinClose,tblAEX[[#This Row],[Close]],NA())</f>
        <v>#N/A</v>
      </c>
      <c r="I4500" t="e">
        <f ca="1">IF(tblAEX[[#This Row],[Close]]=MaxClose,tblAEX[[#This Row],[Close]],NA())</f>
        <v>#N/A</v>
      </c>
    </row>
    <row r="4501" spans="1:9" x14ac:dyDescent="0.25">
      <c r="A4501" s="1">
        <v>42950</v>
      </c>
      <c r="B4501">
        <v>523.6</v>
      </c>
      <c r="C4501">
        <v>526.54</v>
      </c>
      <c r="D4501">
        <v>521.84</v>
      </c>
      <c r="E4501">
        <v>525.57000000000005</v>
      </c>
      <c r="F4501" t="e">
        <f>IF(tblAEX[[#This Row],[Datum]]&lt;=INDEX(tblRecessie[Eind],MATCH(tblAEX[[#This Row],[Datum]],tblRecessie[Start])),1,NA())</f>
        <v>#N/A</v>
      </c>
      <c r="G4501" s="3">
        <f>tblAEX[[#This Row],[Close]]/INDEX(tblAEX[Close],MATCH(EDATE(tblAEX[[#This Row],[Datum]],-12),tblAEX[Datum]))-1</f>
        <v>0.19350077209555816</v>
      </c>
      <c r="H4501" t="e">
        <f ca="1">IF(tblAEX[[#This Row],[Close]]=MinClose,tblAEX[[#This Row],[Close]],NA())</f>
        <v>#N/A</v>
      </c>
      <c r="I4501" t="e">
        <f ca="1">IF(tblAEX[[#This Row],[Close]]=MaxClose,tblAEX[[#This Row],[Close]],NA())</f>
        <v>#N/A</v>
      </c>
    </row>
    <row r="4502" spans="1:9" x14ac:dyDescent="0.25">
      <c r="A4502" s="1">
        <v>42951</v>
      </c>
      <c r="B4502">
        <v>523.77</v>
      </c>
      <c r="C4502">
        <v>529.89</v>
      </c>
      <c r="D4502">
        <v>523.45000000000005</v>
      </c>
      <c r="E4502">
        <v>529.09</v>
      </c>
      <c r="F4502" t="e">
        <f>IF(tblAEX[[#This Row],[Datum]]&lt;=INDEX(tblRecessie[Eind],MATCH(tblAEX[[#This Row],[Datum]],tblRecessie[Start])),1,NA())</f>
        <v>#N/A</v>
      </c>
      <c r="G4502" s="3">
        <f>tblAEX[[#This Row],[Close]]/INDEX(tblAEX[Close],MATCH(EDATE(tblAEX[[#This Row],[Datum]],-12),tblAEX[Datum]))-1</f>
        <v>0.19038405291695737</v>
      </c>
      <c r="H4502" t="e">
        <f ca="1">IF(tblAEX[[#This Row],[Close]]=MinClose,tblAEX[[#This Row],[Close]],NA())</f>
        <v>#N/A</v>
      </c>
      <c r="I4502" t="e">
        <f ca="1">IF(tblAEX[[#This Row],[Close]]=MaxClose,tblAEX[[#This Row],[Close]],NA())</f>
        <v>#N/A</v>
      </c>
    </row>
    <row r="4503" spans="1:9" x14ac:dyDescent="0.25">
      <c r="A4503" s="1">
        <v>42954</v>
      </c>
      <c r="B4503">
        <v>530.05999999999995</v>
      </c>
      <c r="C4503">
        <v>531.41</v>
      </c>
      <c r="D4503">
        <v>529.30999999999995</v>
      </c>
      <c r="E4503">
        <v>531.41</v>
      </c>
      <c r="F4503" t="e">
        <f>IF(tblAEX[[#This Row],[Datum]]&lt;=INDEX(tblRecessie[Eind],MATCH(tblAEX[[#This Row],[Datum]],tblRecessie[Start])),1,NA())</f>
        <v>#N/A</v>
      </c>
      <c r="G4503" s="3">
        <f>tblAEX[[#This Row],[Close]]/INDEX(tblAEX[Close],MATCH(EDATE(tblAEX[[#This Row],[Datum]],-12),tblAEX[Datum]))-1</f>
        <v>0.18586539319825035</v>
      </c>
      <c r="H4503" t="e">
        <f ca="1">IF(tblAEX[[#This Row],[Close]]=MinClose,tblAEX[[#This Row],[Close]],NA())</f>
        <v>#N/A</v>
      </c>
      <c r="I4503" t="e">
        <f ca="1">IF(tblAEX[[#This Row],[Close]]=MaxClose,tblAEX[[#This Row],[Close]],NA())</f>
        <v>#N/A</v>
      </c>
    </row>
    <row r="4504" spans="1:9" x14ac:dyDescent="0.25">
      <c r="A4504" s="1">
        <v>42955</v>
      </c>
      <c r="B4504">
        <v>531.65</v>
      </c>
      <c r="C4504">
        <v>533.17999999999995</v>
      </c>
      <c r="D4504">
        <v>530.32000000000005</v>
      </c>
      <c r="E4504">
        <v>532.67999999999995</v>
      </c>
      <c r="F4504" t="e">
        <f>IF(tblAEX[[#This Row],[Datum]]&lt;=INDEX(tblRecessie[Eind],MATCH(tblAEX[[#This Row],[Datum]],tblRecessie[Start])),1,NA())</f>
        <v>#N/A</v>
      </c>
      <c r="G4504" s="3">
        <f>tblAEX[[#This Row],[Close]]/INDEX(tblAEX[Close],MATCH(EDATE(tblAEX[[#This Row],[Datum]],-12),tblAEX[Datum]))-1</f>
        <v>0.18618478188255727</v>
      </c>
      <c r="H4504" t="e">
        <f ca="1">IF(tblAEX[[#This Row],[Close]]=MinClose,tblAEX[[#This Row],[Close]],NA())</f>
        <v>#N/A</v>
      </c>
      <c r="I4504" t="e">
        <f ca="1">IF(tblAEX[[#This Row],[Close]]=MaxClose,tblAEX[[#This Row],[Close]],NA())</f>
        <v>#N/A</v>
      </c>
    </row>
    <row r="4505" spans="1:9" x14ac:dyDescent="0.25">
      <c r="A4505" s="1">
        <v>42956</v>
      </c>
      <c r="B4505">
        <v>530.51</v>
      </c>
      <c r="C4505">
        <v>531.11</v>
      </c>
      <c r="D4505">
        <v>527.32000000000005</v>
      </c>
      <c r="E4505">
        <v>528.21</v>
      </c>
      <c r="F4505" t="e">
        <f>IF(tblAEX[[#This Row],[Datum]]&lt;=INDEX(tblRecessie[Eind],MATCH(tblAEX[[#This Row],[Datum]],tblRecessie[Start])),1,NA())</f>
        <v>#N/A</v>
      </c>
      <c r="G4505" s="3">
        <f>tblAEX[[#This Row],[Close]]/INDEX(tblAEX[Close],MATCH(EDATE(tblAEX[[#This Row],[Datum]],-12),tblAEX[Datum]))-1</f>
        <v>0.16397091229616567</v>
      </c>
      <c r="H4505" t="e">
        <f ca="1">IF(tblAEX[[#This Row],[Close]]=MinClose,tblAEX[[#This Row],[Close]],NA())</f>
        <v>#N/A</v>
      </c>
      <c r="I4505" t="e">
        <f ca="1">IF(tblAEX[[#This Row],[Close]]=MaxClose,tblAEX[[#This Row],[Close]],NA())</f>
        <v>#N/A</v>
      </c>
    </row>
    <row r="4506" spans="1:9" x14ac:dyDescent="0.25">
      <c r="A4506" s="1">
        <v>42957</v>
      </c>
      <c r="B4506">
        <v>527.21</v>
      </c>
      <c r="C4506">
        <v>527.41</v>
      </c>
      <c r="D4506">
        <v>522.57000000000005</v>
      </c>
      <c r="E4506">
        <v>523.63</v>
      </c>
      <c r="F4506" t="e">
        <f>IF(tblAEX[[#This Row],[Datum]]&lt;=INDEX(tblRecessie[Eind],MATCH(tblAEX[[#This Row],[Datum]],tblRecessie[Start])),1,NA())</f>
        <v>#N/A</v>
      </c>
      <c r="G4506" s="3">
        <f>tblAEX[[#This Row],[Close]]/INDEX(tblAEX[Close],MATCH(EDATE(tblAEX[[#This Row],[Datum]],-12),tblAEX[Datum]))-1</f>
        <v>0.15844782195084184</v>
      </c>
      <c r="H4506" t="e">
        <f ca="1">IF(tblAEX[[#This Row],[Close]]=MinClose,tblAEX[[#This Row],[Close]],NA())</f>
        <v>#N/A</v>
      </c>
      <c r="I4506" t="e">
        <f ca="1">IF(tblAEX[[#This Row],[Close]]=MaxClose,tblAEX[[#This Row],[Close]],NA())</f>
        <v>#N/A</v>
      </c>
    </row>
    <row r="4507" spans="1:9" x14ac:dyDescent="0.25">
      <c r="A4507" s="1">
        <v>42958</v>
      </c>
      <c r="B4507">
        <v>520.04999999999995</v>
      </c>
      <c r="C4507">
        <v>520.04999999999995</v>
      </c>
      <c r="D4507">
        <v>516.11</v>
      </c>
      <c r="E4507">
        <v>516.97</v>
      </c>
      <c r="F4507" t="e">
        <f>IF(tblAEX[[#This Row],[Datum]]&lt;=INDEX(tblRecessie[Eind],MATCH(tblAEX[[#This Row],[Datum]],tblRecessie[Start])),1,NA())</f>
        <v>#N/A</v>
      </c>
      <c r="G4507" s="3">
        <f>tblAEX[[#This Row],[Close]]/INDEX(tblAEX[Close],MATCH(EDATE(tblAEX[[#This Row],[Datum]],-12),tblAEX[Datum]))-1</f>
        <v>0.13495060373216261</v>
      </c>
      <c r="H4507" t="e">
        <f ca="1">IF(tblAEX[[#This Row],[Close]]=MinClose,tblAEX[[#This Row],[Close]],NA())</f>
        <v>#N/A</v>
      </c>
      <c r="I4507" t="e">
        <f ca="1">IF(tblAEX[[#This Row],[Close]]=MaxClose,tblAEX[[#This Row],[Close]],NA())</f>
        <v>#N/A</v>
      </c>
    </row>
    <row r="4508" spans="1:9" x14ac:dyDescent="0.25">
      <c r="A4508" s="1">
        <v>42961</v>
      </c>
      <c r="B4508">
        <v>519.92999999999995</v>
      </c>
      <c r="C4508">
        <v>522.01</v>
      </c>
      <c r="D4508">
        <v>518.82000000000005</v>
      </c>
      <c r="E4508">
        <v>521.1</v>
      </c>
      <c r="F4508" t="e">
        <f>IF(tblAEX[[#This Row],[Datum]]&lt;=INDEX(tblRecessie[Eind],MATCH(tblAEX[[#This Row],[Datum]],tblRecessie[Start])),1,NA())</f>
        <v>#N/A</v>
      </c>
      <c r="G4508" s="3">
        <f>tblAEX[[#This Row],[Close]]/INDEX(tblAEX[Close],MATCH(EDATE(tblAEX[[#This Row],[Datum]],-12),tblAEX[Datum]))-1</f>
        <v>0.14756986500473479</v>
      </c>
      <c r="H4508" t="e">
        <f ca="1">IF(tblAEX[[#This Row],[Close]]=MinClose,tblAEX[[#This Row],[Close]],NA())</f>
        <v>#N/A</v>
      </c>
      <c r="I4508" t="e">
        <f ca="1">IF(tblAEX[[#This Row],[Close]]=MaxClose,tblAEX[[#This Row],[Close]],NA())</f>
        <v>#N/A</v>
      </c>
    </row>
    <row r="4509" spans="1:9" x14ac:dyDescent="0.25">
      <c r="A4509" s="1">
        <v>42962</v>
      </c>
      <c r="B4509">
        <v>522.47</v>
      </c>
      <c r="C4509">
        <v>523.38</v>
      </c>
      <c r="D4509">
        <v>521.01</v>
      </c>
      <c r="E4509">
        <v>522.66999999999996</v>
      </c>
      <c r="F4509" t="e">
        <f>IF(tblAEX[[#This Row],[Datum]]&lt;=INDEX(tblRecessie[Eind],MATCH(tblAEX[[#This Row],[Datum]],tblRecessie[Start])),1,NA())</f>
        <v>#N/A</v>
      </c>
      <c r="G4509" s="3">
        <f>tblAEX[[#This Row],[Close]]/INDEX(tblAEX[Close],MATCH(EDATE(tblAEX[[#This Row],[Datum]],-12),tblAEX[Datum]))-1</f>
        <v>0.1499636971683791</v>
      </c>
      <c r="H4509" t="e">
        <f ca="1">IF(tblAEX[[#This Row],[Close]]=MinClose,tblAEX[[#This Row],[Close]],NA())</f>
        <v>#N/A</v>
      </c>
      <c r="I4509" t="e">
        <f ca="1">IF(tblAEX[[#This Row],[Close]]=MaxClose,tblAEX[[#This Row],[Close]],NA())</f>
        <v>#N/A</v>
      </c>
    </row>
    <row r="4510" spans="1:9" x14ac:dyDescent="0.25">
      <c r="A4510" s="1">
        <v>42963</v>
      </c>
      <c r="B4510">
        <v>524.33000000000004</v>
      </c>
      <c r="C4510">
        <v>526.80999999999995</v>
      </c>
      <c r="D4510">
        <v>524.08000000000004</v>
      </c>
      <c r="E4510">
        <v>525.89</v>
      </c>
      <c r="F4510" t="e">
        <f>IF(tblAEX[[#This Row],[Datum]]&lt;=INDEX(tblRecessie[Eind],MATCH(tblAEX[[#This Row],[Datum]],tblRecessie[Start])),1,NA())</f>
        <v>#N/A</v>
      </c>
      <c r="G4510" s="3">
        <f>tblAEX[[#This Row],[Close]]/INDEX(tblAEX[Close],MATCH(EDATE(tblAEX[[#This Row],[Datum]],-12),tblAEX[Datum]))-1</f>
        <v>0.16501993797075776</v>
      </c>
      <c r="H4510" t="e">
        <f ca="1">IF(tblAEX[[#This Row],[Close]]=MinClose,tblAEX[[#This Row],[Close]],NA())</f>
        <v>#N/A</v>
      </c>
      <c r="I4510" t="e">
        <f ca="1">IF(tblAEX[[#This Row],[Close]]=MaxClose,tblAEX[[#This Row],[Close]],NA())</f>
        <v>#N/A</v>
      </c>
    </row>
    <row r="4511" spans="1:9" x14ac:dyDescent="0.25">
      <c r="A4511" s="1">
        <v>42964</v>
      </c>
      <c r="B4511">
        <v>524.91</v>
      </c>
      <c r="C4511">
        <v>526.09</v>
      </c>
      <c r="D4511">
        <v>523.14</v>
      </c>
      <c r="E4511">
        <v>523.71</v>
      </c>
      <c r="F4511" t="e">
        <f>IF(tblAEX[[#This Row],[Datum]]&lt;=INDEX(tblRecessie[Eind],MATCH(tblAEX[[#This Row],[Datum]],tblRecessie[Start])),1,NA())</f>
        <v>#N/A</v>
      </c>
      <c r="G4511" s="3">
        <f>tblAEX[[#This Row],[Close]]/INDEX(tblAEX[Close],MATCH(EDATE(tblAEX[[#This Row],[Datum]],-12),tblAEX[Datum]))-1</f>
        <v>0.17011864065956184</v>
      </c>
      <c r="H4511" t="e">
        <f ca="1">IF(tblAEX[[#This Row],[Close]]=MinClose,tblAEX[[#This Row],[Close]],NA())</f>
        <v>#N/A</v>
      </c>
      <c r="I4511" t="e">
        <f ca="1">IF(tblAEX[[#This Row],[Close]]=MaxClose,tblAEX[[#This Row],[Close]],NA())</f>
        <v>#N/A</v>
      </c>
    </row>
    <row r="4512" spans="1:9" x14ac:dyDescent="0.25">
      <c r="A4512" s="1">
        <v>42965</v>
      </c>
      <c r="B4512">
        <v>519.83000000000004</v>
      </c>
      <c r="C4512">
        <v>519.86</v>
      </c>
      <c r="D4512">
        <v>517.29999999999995</v>
      </c>
      <c r="E4512">
        <v>519.64</v>
      </c>
      <c r="F4512" t="e">
        <f>IF(tblAEX[[#This Row],[Datum]]&lt;=INDEX(tblRecessie[Eind],MATCH(tblAEX[[#This Row],[Datum]],tblRecessie[Start])),1,NA())</f>
        <v>#N/A</v>
      </c>
      <c r="G4512" s="3">
        <f>tblAEX[[#This Row],[Close]]/INDEX(tblAEX[Close],MATCH(EDATE(tblAEX[[#This Row],[Datum]],-12),tblAEX[Datum]))-1</f>
        <v>0.15043503287653026</v>
      </c>
      <c r="H4512" t="e">
        <f ca="1">IF(tblAEX[[#This Row],[Close]]=MinClose,tblAEX[[#This Row],[Close]],NA())</f>
        <v>#N/A</v>
      </c>
      <c r="I4512" t="e">
        <f ca="1">IF(tblAEX[[#This Row],[Close]]=MaxClose,tblAEX[[#This Row],[Close]],NA())</f>
        <v>#N/A</v>
      </c>
    </row>
    <row r="4513" spans="1:9" x14ac:dyDescent="0.25">
      <c r="A4513" s="1">
        <v>42968</v>
      </c>
      <c r="B4513">
        <v>518.07000000000005</v>
      </c>
      <c r="C4513">
        <v>519.23</v>
      </c>
      <c r="D4513">
        <v>515.46</v>
      </c>
      <c r="E4513">
        <v>516.71</v>
      </c>
      <c r="F4513" t="e">
        <f>IF(tblAEX[[#This Row],[Datum]]&lt;=INDEX(tblRecessie[Eind],MATCH(tblAEX[[#This Row],[Datum]],tblRecessie[Start])),1,NA())</f>
        <v>#N/A</v>
      </c>
      <c r="G4513" s="3">
        <f>tblAEX[[#This Row],[Close]]/INDEX(tblAEX[Close],MATCH(EDATE(tblAEX[[#This Row],[Datum]],-12),tblAEX[Datum]))-1</f>
        <v>0.1515198787662686</v>
      </c>
      <c r="H4513" t="e">
        <f ca="1">IF(tblAEX[[#This Row],[Close]]=MinClose,tblAEX[[#This Row],[Close]],NA())</f>
        <v>#N/A</v>
      </c>
      <c r="I4513" t="e">
        <f ca="1">IF(tblAEX[[#This Row],[Close]]=MaxClose,tblAEX[[#This Row],[Close]],NA())</f>
        <v>#N/A</v>
      </c>
    </row>
    <row r="4514" spans="1:9" x14ac:dyDescent="0.25">
      <c r="A4514" s="1">
        <v>42969</v>
      </c>
      <c r="B4514">
        <v>518.97</v>
      </c>
      <c r="C4514">
        <v>521.91999999999996</v>
      </c>
      <c r="D4514">
        <v>518.97</v>
      </c>
      <c r="E4514">
        <v>521.87</v>
      </c>
      <c r="F4514" t="e">
        <f>IF(tblAEX[[#This Row],[Datum]]&lt;=INDEX(tblRecessie[Eind],MATCH(tblAEX[[#This Row],[Datum]],tblRecessie[Start])),1,NA())</f>
        <v>#N/A</v>
      </c>
      <c r="G4514" s="3">
        <f>tblAEX[[#This Row],[Close]]/INDEX(tblAEX[Close],MATCH(EDATE(tblAEX[[#This Row],[Datum]],-12),tblAEX[Datum]))-1</f>
        <v>0.16585126108616488</v>
      </c>
      <c r="H4514" t="e">
        <f ca="1">IF(tblAEX[[#This Row],[Close]]=MinClose,tblAEX[[#This Row],[Close]],NA())</f>
        <v>#N/A</v>
      </c>
      <c r="I4514" t="e">
        <f ca="1">IF(tblAEX[[#This Row],[Close]]=MaxClose,tblAEX[[#This Row],[Close]],NA())</f>
        <v>#N/A</v>
      </c>
    </row>
    <row r="4515" spans="1:9" x14ac:dyDescent="0.25">
      <c r="A4515" s="1">
        <v>42970</v>
      </c>
      <c r="B4515">
        <v>521.32000000000005</v>
      </c>
      <c r="C4515">
        <v>522.72</v>
      </c>
      <c r="D4515">
        <v>518.30999999999995</v>
      </c>
      <c r="E4515">
        <v>519.36</v>
      </c>
      <c r="F4515" t="e">
        <f>IF(tblAEX[[#This Row],[Datum]]&lt;=INDEX(tblRecessie[Eind],MATCH(tblAEX[[#This Row],[Datum]],tblRecessie[Start])),1,NA())</f>
        <v>#N/A</v>
      </c>
      <c r="G4515" s="3">
        <f>tblAEX[[#This Row],[Close]]/INDEX(tblAEX[Close],MATCH(EDATE(tblAEX[[#This Row],[Datum]],-12),tblAEX[Datum]))-1</f>
        <v>0.14856915387677483</v>
      </c>
      <c r="H4515" t="e">
        <f ca="1">IF(tblAEX[[#This Row],[Close]]=MinClose,tblAEX[[#This Row],[Close]],NA())</f>
        <v>#N/A</v>
      </c>
      <c r="I4515" t="e">
        <f ca="1">IF(tblAEX[[#This Row],[Close]]=MaxClose,tblAEX[[#This Row],[Close]],NA())</f>
        <v>#N/A</v>
      </c>
    </row>
    <row r="4516" spans="1:9" x14ac:dyDescent="0.25">
      <c r="A4516" s="1">
        <v>42971</v>
      </c>
      <c r="B4516">
        <v>520.39</v>
      </c>
      <c r="C4516">
        <v>520.95000000000005</v>
      </c>
      <c r="D4516">
        <v>519.1</v>
      </c>
      <c r="E4516">
        <v>519.1</v>
      </c>
      <c r="F4516" t="e">
        <f>IF(tblAEX[[#This Row],[Datum]]&lt;=INDEX(tblRecessie[Eind],MATCH(tblAEX[[#This Row],[Datum]],tblRecessie[Start])),1,NA())</f>
        <v>#N/A</v>
      </c>
      <c r="G4516" s="3">
        <f>tblAEX[[#This Row],[Close]]/INDEX(tblAEX[Close],MATCH(EDATE(tblAEX[[#This Row],[Datum]],-12),tblAEX[Datum]))-1</f>
        <v>0.14801955016918411</v>
      </c>
      <c r="H4516" t="e">
        <f ca="1">IF(tblAEX[[#This Row],[Close]]=MinClose,tblAEX[[#This Row],[Close]],NA())</f>
        <v>#N/A</v>
      </c>
      <c r="I4516" t="e">
        <f ca="1">IF(tblAEX[[#This Row],[Close]]=MaxClose,tblAEX[[#This Row],[Close]],NA())</f>
        <v>#N/A</v>
      </c>
    </row>
    <row r="4517" spans="1:9" x14ac:dyDescent="0.25">
      <c r="A4517" s="1">
        <v>42972</v>
      </c>
      <c r="B4517">
        <v>518.72</v>
      </c>
      <c r="C4517">
        <v>520.02</v>
      </c>
      <c r="D4517">
        <v>517.37</v>
      </c>
      <c r="E4517">
        <v>517.41999999999996</v>
      </c>
      <c r="F4517" t="e">
        <f>IF(tblAEX[[#This Row],[Datum]]&lt;=INDEX(tblRecessie[Eind],MATCH(tblAEX[[#This Row],[Datum]],tblRecessie[Start])),1,NA())</f>
        <v>#N/A</v>
      </c>
      <c r="G4517" s="3">
        <f>tblAEX[[#This Row],[Close]]/INDEX(tblAEX[Close],MATCH(EDATE(tblAEX[[#This Row],[Datum]],-12),tblAEX[Datum]))-1</f>
        <v>0.14997555229586168</v>
      </c>
      <c r="H4517" t="e">
        <f ca="1">IF(tblAEX[[#This Row],[Close]]=MinClose,tblAEX[[#This Row],[Close]],NA())</f>
        <v>#N/A</v>
      </c>
      <c r="I4517" t="e">
        <f ca="1">IF(tblAEX[[#This Row],[Close]]=MaxClose,tblAEX[[#This Row],[Close]],NA())</f>
        <v>#N/A</v>
      </c>
    </row>
    <row r="4518" spans="1:9" x14ac:dyDescent="0.25">
      <c r="A4518" s="1">
        <v>42975</v>
      </c>
      <c r="B4518">
        <v>515.13</v>
      </c>
      <c r="C4518">
        <v>516.63</v>
      </c>
      <c r="D4518">
        <v>512.67999999999995</v>
      </c>
      <c r="E4518">
        <v>514.76</v>
      </c>
      <c r="F4518" t="e">
        <f>IF(tblAEX[[#This Row],[Datum]]&lt;=INDEX(tblRecessie[Eind],MATCH(tblAEX[[#This Row],[Datum]],tblRecessie[Start])),1,NA())</f>
        <v>#N/A</v>
      </c>
      <c r="G4518" s="3">
        <f>tblAEX[[#This Row],[Close]]/INDEX(tblAEX[Close],MATCH(EDATE(tblAEX[[#This Row],[Datum]],-12),tblAEX[Datum]))-1</f>
        <v>0.13631045672280973</v>
      </c>
      <c r="H4518" t="e">
        <f ca="1">IF(tblAEX[[#This Row],[Close]]=MinClose,tblAEX[[#This Row],[Close]],NA())</f>
        <v>#N/A</v>
      </c>
      <c r="I4518" t="e">
        <f ca="1">IF(tblAEX[[#This Row],[Close]]=MaxClose,tblAEX[[#This Row],[Close]],NA())</f>
        <v>#N/A</v>
      </c>
    </row>
    <row r="4519" spans="1:9" x14ac:dyDescent="0.25">
      <c r="A4519" s="1">
        <v>42976</v>
      </c>
      <c r="B4519">
        <v>510.12</v>
      </c>
      <c r="C4519">
        <v>510.57</v>
      </c>
      <c r="D4519">
        <v>505.92</v>
      </c>
      <c r="E4519">
        <v>510.03</v>
      </c>
      <c r="F4519" t="e">
        <f>IF(tblAEX[[#This Row],[Datum]]&lt;=INDEX(tblRecessie[Eind],MATCH(tblAEX[[#This Row],[Datum]],tblRecessie[Start])),1,NA())</f>
        <v>#N/A</v>
      </c>
      <c r="G4519" s="3">
        <f>tblAEX[[#This Row],[Close]]/INDEX(tblAEX[Close],MATCH(EDATE(tblAEX[[#This Row],[Datum]],-12),tblAEX[Datum]))-1</f>
        <v>0.12801061594603569</v>
      </c>
      <c r="H4519" t="e">
        <f ca="1">IF(tblAEX[[#This Row],[Close]]=MinClose,tblAEX[[#This Row],[Close]],NA())</f>
        <v>#N/A</v>
      </c>
      <c r="I4519" t="e">
        <f ca="1">IF(tblAEX[[#This Row],[Close]]=MaxClose,tblAEX[[#This Row],[Close]],NA())</f>
        <v>#N/A</v>
      </c>
    </row>
    <row r="4520" spans="1:9" x14ac:dyDescent="0.25">
      <c r="A4520" s="1">
        <v>42977</v>
      </c>
      <c r="B4520">
        <v>513.34</v>
      </c>
      <c r="C4520">
        <v>514.02</v>
      </c>
      <c r="D4520">
        <v>511.29</v>
      </c>
      <c r="E4520">
        <v>513.01</v>
      </c>
      <c r="F4520" t="e">
        <f>IF(tblAEX[[#This Row],[Datum]]&lt;=INDEX(tblRecessie[Eind],MATCH(tblAEX[[#This Row],[Datum]],tblRecessie[Start])),1,NA())</f>
        <v>#N/A</v>
      </c>
      <c r="G4520" s="3">
        <f>tblAEX[[#This Row],[Close]]/INDEX(tblAEX[Close],MATCH(EDATE(tblAEX[[#This Row],[Datum]],-12),tblAEX[Datum]))-1</f>
        <v>0.12546619279540172</v>
      </c>
      <c r="H4520" t="e">
        <f ca="1">IF(tblAEX[[#This Row],[Close]]=MinClose,tblAEX[[#This Row],[Close]],NA())</f>
        <v>#N/A</v>
      </c>
      <c r="I4520" t="e">
        <f ca="1">IF(tblAEX[[#This Row],[Close]]=MaxClose,tblAEX[[#This Row],[Close]],NA())</f>
        <v>#N/A</v>
      </c>
    </row>
    <row r="4521" spans="1:9" x14ac:dyDescent="0.25">
      <c r="A4521" s="1">
        <v>42978</v>
      </c>
      <c r="B4521">
        <v>515.54999999999995</v>
      </c>
      <c r="C4521">
        <v>517.38</v>
      </c>
      <c r="D4521">
        <v>514.29999999999995</v>
      </c>
      <c r="E4521">
        <v>516.04</v>
      </c>
      <c r="F4521" t="e">
        <f>IF(tblAEX[[#This Row],[Datum]]&lt;=INDEX(tblRecessie[Eind],MATCH(tblAEX[[#This Row],[Datum]],tblRecessie[Start])),1,NA())</f>
        <v>#N/A</v>
      </c>
      <c r="G4521" s="3">
        <f>tblAEX[[#This Row],[Close]]/INDEX(tblAEX[Close],MATCH(EDATE(tblAEX[[#This Row],[Datum]],-12),tblAEX[Datum]))-1</f>
        <v>0.13570139530789205</v>
      </c>
      <c r="H4521" t="e">
        <f ca="1">IF(tblAEX[[#This Row],[Close]]=MinClose,tblAEX[[#This Row],[Close]],NA())</f>
        <v>#N/A</v>
      </c>
      <c r="I4521" t="e">
        <f ca="1">IF(tblAEX[[#This Row],[Close]]=MaxClose,tblAEX[[#This Row],[Close]],NA())</f>
        <v>#N/A</v>
      </c>
    </row>
    <row r="4522" spans="1:9" x14ac:dyDescent="0.25">
      <c r="A4522" s="1">
        <v>42979</v>
      </c>
      <c r="B4522">
        <v>518.16</v>
      </c>
      <c r="C4522">
        <v>519.02</v>
      </c>
      <c r="D4522">
        <v>517.11</v>
      </c>
      <c r="E4522">
        <v>518.17999999999995</v>
      </c>
      <c r="F4522" t="e">
        <f>IF(tblAEX[[#This Row],[Datum]]&lt;=INDEX(tblRecessie[Eind],MATCH(tblAEX[[#This Row],[Datum]],tblRecessie[Start])),1,NA())</f>
        <v>#N/A</v>
      </c>
      <c r="G4522" s="3">
        <f>tblAEX[[#This Row],[Close]]/INDEX(tblAEX[Close],MATCH(EDATE(tblAEX[[#This Row],[Datum]],-12),tblAEX[Datum]))-1</f>
        <v>0.14169255513693346</v>
      </c>
      <c r="H4522" t="e">
        <f ca="1">IF(tblAEX[[#This Row],[Close]]=MinClose,tblAEX[[#This Row],[Close]],NA())</f>
        <v>#N/A</v>
      </c>
      <c r="I4522" t="e">
        <f ca="1">IF(tblAEX[[#This Row],[Close]]=MaxClose,tblAEX[[#This Row],[Close]],NA())</f>
        <v>#N/A</v>
      </c>
    </row>
    <row r="4523" spans="1:9" x14ac:dyDescent="0.25">
      <c r="A4523" s="1">
        <v>42982</v>
      </c>
      <c r="B4523">
        <v>515.01</v>
      </c>
      <c r="C4523">
        <v>517.80999999999995</v>
      </c>
      <c r="D4523">
        <v>515.01</v>
      </c>
      <c r="E4523">
        <v>516.27</v>
      </c>
      <c r="F4523" t="e">
        <f>IF(tblAEX[[#This Row],[Datum]]&lt;=INDEX(tblRecessie[Eind],MATCH(tblAEX[[#This Row],[Datum]],tblRecessie[Start])),1,NA())</f>
        <v>#N/A</v>
      </c>
      <c r="G4523" s="3">
        <f>tblAEX[[#This Row],[Close]]/INDEX(tblAEX[Close],MATCH(EDATE(tblAEX[[#This Row],[Datum]],-12),tblAEX[Datum]))-1</f>
        <v>0.11361087144089721</v>
      </c>
      <c r="H4523" t="e">
        <f ca="1">IF(tblAEX[[#This Row],[Close]]=MinClose,tblAEX[[#This Row],[Close]],NA())</f>
        <v>#N/A</v>
      </c>
      <c r="I4523" t="e">
        <f ca="1">IF(tblAEX[[#This Row],[Close]]=MaxClose,tblAEX[[#This Row],[Close]],NA())</f>
        <v>#N/A</v>
      </c>
    </row>
    <row r="4524" spans="1:9" x14ac:dyDescent="0.25">
      <c r="A4524" s="1">
        <v>42983</v>
      </c>
      <c r="B4524">
        <v>517.39</v>
      </c>
      <c r="C4524">
        <v>518.9</v>
      </c>
      <c r="D4524">
        <v>514.77</v>
      </c>
      <c r="E4524">
        <v>515.46</v>
      </c>
      <c r="F4524" t="e">
        <f>IF(tblAEX[[#This Row],[Datum]]&lt;=INDEX(tblRecessie[Eind],MATCH(tblAEX[[#This Row],[Datum]],tblRecessie[Start])),1,NA())</f>
        <v>#N/A</v>
      </c>
      <c r="G4524" s="3">
        <f>tblAEX[[#This Row],[Close]]/INDEX(tblAEX[Close],MATCH(EDATE(tblAEX[[#This Row],[Datum]],-12),tblAEX[Datum]))-1</f>
        <v>0.11059401460797624</v>
      </c>
      <c r="H4524" t="e">
        <f ca="1">IF(tblAEX[[#This Row],[Close]]=MinClose,tblAEX[[#This Row],[Close]],NA())</f>
        <v>#N/A</v>
      </c>
      <c r="I4524" t="e">
        <f ca="1">IF(tblAEX[[#This Row],[Close]]=MaxClose,tblAEX[[#This Row],[Close]],NA())</f>
        <v>#N/A</v>
      </c>
    </row>
    <row r="4525" spans="1:9" x14ac:dyDescent="0.25">
      <c r="A4525" s="1">
        <v>42984</v>
      </c>
      <c r="B4525">
        <v>513.9</v>
      </c>
      <c r="C4525">
        <v>517.12</v>
      </c>
      <c r="D4525">
        <v>512.82000000000005</v>
      </c>
      <c r="E4525">
        <v>516.47</v>
      </c>
      <c r="F4525" t="e">
        <f>IF(tblAEX[[#This Row],[Datum]]&lt;=INDEX(tblRecessie[Eind],MATCH(tblAEX[[#This Row],[Datum]],tblRecessie[Start])),1,NA())</f>
        <v>#N/A</v>
      </c>
      <c r="G4525" s="3">
        <f>tblAEX[[#This Row],[Close]]/INDEX(tblAEX[Close],MATCH(EDATE(tblAEX[[#This Row],[Datum]],-12),tblAEX[Datum]))-1</f>
        <v>0.12005812062197752</v>
      </c>
      <c r="H4525" t="e">
        <f ca="1">IF(tblAEX[[#This Row],[Close]]=MinClose,tblAEX[[#This Row],[Close]],NA())</f>
        <v>#N/A</v>
      </c>
      <c r="I4525" t="e">
        <f ca="1">IF(tblAEX[[#This Row],[Close]]=MaxClose,tblAEX[[#This Row],[Close]],NA())</f>
        <v>#N/A</v>
      </c>
    </row>
    <row r="4526" spans="1:9" x14ac:dyDescent="0.25">
      <c r="A4526" s="1">
        <v>42985</v>
      </c>
      <c r="B4526">
        <v>517.77</v>
      </c>
      <c r="C4526">
        <v>520.04</v>
      </c>
      <c r="D4526">
        <v>515.94000000000005</v>
      </c>
      <c r="E4526">
        <v>518.83000000000004</v>
      </c>
      <c r="F4526" t="e">
        <f>IF(tblAEX[[#This Row],[Datum]]&lt;=INDEX(tblRecessie[Eind],MATCH(tblAEX[[#This Row],[Datum]],tblRecessie[Start])),1,NA())</f>
        <v>#N/A</v>
      </c>
      <c r="G4526" s="3">
        <f>tblAEX[[#This Row],[Close]]/INDEX(tblAEX[Close],MATCH(EDATE(tblAEX[[#This Row],[Datum]],-12),tblAEX[Datum]))-1</f>
        <v>0.11993006238262804</v>
      </c>
      <c r="H4526" t="e">
        <f ca="1">IF(tblAEX[[#This Row],[Close]]=MinClose,tblAEX[[#This Row],[Close]],NA())</f>
        <v>#N/A</v>
      </c>
      <c r="I4526" t="e">
        <f ca="1">IF(tblAEX[[#This Row],[Close]]=MaxClose,tblAEX[[#This Row],[Close]],NA())</f>
        <v>#N/A</v>
      </c>
    </row>
    <row r="4527" spans="1:9" x14ac:dyDescent="0.25">
      <c r="A4527" s="1">
        <v>42986</v>
      </c>
      <c r="B4527">
        <v>517.01</v>
      </c>
      <c r="C4527">
        <v>519.51</v>
      </c>
      <c r="D4527">
        <v>516.82000000000005</v>
      </c>
      <c r="E4527">
        <v>518.82000000000005</v>
      </c>
      <c r="F4527" t="e">
        <f>IF(tblAEX[[#This Row],[Datum]]&lt;=INDEX(tblRecessie[Eind],MATCH(tblAEX[[#This Row],[Datum]],tblRecessie[Start])),1,NA())</f>
        <v>#N/A</v>
      </c>
      <c r="G4527" s="3">
        <f>tblAEX[[#This Row],[Close]]/INDEX(tblAEX[Close],MATCH(EDATE(tblAEX[[#This Row],[Datum]],-12),tblAEX[Datum]))-1</f>
        <v>0.12909684439608271</v>
      </c>
      <c r="H4527" t="e">
        <f ca="1">IF(tblAEX[[#This Row],[Close]]=MinClose,tblAEX[[#This Row],[Close]],NA())</f>
        <v>#N/A</v>
      </c>
      <c r="I4527" t="e">
        <f ca="1">IF(tblAEX[[#This Row],[Close]]=MaxClose,tblAEX[[#This Row],[Close]],NA())</f>
        <v>#N/A</v>
      </c>
    </row>
    <row r="4528" spans="1:9" x14ac:dyDescent="0.25">
      <c r="A4528" s="1">
        <v>42989</v>
      </c>
      <c r="B4528">
        <v>521.6</v>
      </c>
      <c r="C4528">
        <v>524.03</v>
      </c>
      <c r="D4528">
        <v>521.6</v>
      </c>
      <c r="E4528">
        <v>523.96</v>
      </c>
      <c r="F4528" t="e">
        <f>IF(tblAEX[[#This Row],[Datum]]&lt;=INDEX(tblRecessie[Eind],MATCH(tblAEX[[#This Row],[Datum]],tblRecessie[Start])),1,NA())</f>
        <v>#N/A</v>
      </c>
      <c r="G4528" s="3">
        <f>tblAEX[[#This Row],[Close]]/INDEX(tblAEX[Close],MATCH(EDATE(tblAEX[[#This Row],[Datum]],-12),tblAEX[Datum]))-1</f>
        <v>0.15695106871577469</v>
      </c>
      <c r="H4528" t="e">
        <f ca="1">IF(tblAEX[[#This Row],[Close]]=MinClose,tblAEX[[#This Row],[Close]],NA())</f>
        <v>#N/A</v>
      </c>
      <c r="I4528" t="e">
        <f ca="1">IF(tblAEX[[#This Row],[Close]]=MaxClose,tblAEX[[#This Row],[Close]],NA())</f>
        <v>#N/A</v>
      </c>
    </row>
    <row r="4529" spans="1:9" x14ac:dyDescent="0.25">
      <c r="A4529" s="1">
        <v>42990</v>
      </c>
      <c r="B4529">
        <v>525.91999999999996</v>
      </c>
      <c r="C4529">
        <v>527.38</v>
      </c>
      <c r="D4529">
        <v>525.17999999999995</v>
      </c>
      <c r="E4529">
        <v>526.58000000000004</v>
      </c>
      <c r="F4529" t="e">
        <f>IF(tblAEX[[#This Row],[Datum]]&lt;=INDEX(tblRecessie[Eind],MATCH(tblAEX[[#This Row],[Datum]],tblRecessie[Start])),1,NA())</f>
        <v>#N/A</v>
      </c>
      <c r="G4529" s="3">
        <f>tblAEX[[#This Row],[Close]]/INDEX(tblAEX[Close],MATCH(EDATE(tblAEX[[#This Row],[Datum]],-12),tblAEX[Datum]))-1</f>
        <v>0.17645218945487051</v>
      </c>
      <c r="H4529" t="e">
        <f ca="1">IF(tblAEX[[#This Row],[Close]]=MinClose,tblAEX[[#This Row],[Close]],NA())</f>
        <v>#N/A</v>
      </c>
      <c r="I4529" t="e">
        <f ca="1">IF(tblAEX[[#This Row],[Close]]=MaxClose,tblAEX[[#This Row],[Close]],NA())</f>
        <v>#N/A</v>
      </c>
    </row>
    <row r="4530" spans="1:9" x14ac:dyDescent="0.25">
      <c r="A4530" s="1">
        <v>42991</v>
      </c>
      <c r="B4530">
        <v>525.74</v>
      </c>
      <c r="C4530">
        <v>529.76</v>
      </c>
      <c r="D4530">
        <v>525.74</v>
      </c>
      <c r="E4530">
        <v>528.69000000000005</v>
      </c>
      <c r="F4530" t="e">
        <f>IF(tblAEX[[#This Row],[Datum]]&lt;=INDEX(tblRecessie[Eind],MATCH(tblAEX[[#This Row],[Datum]],tblRecessie[Start])),1,NA())</f>
        <v>#N/A</v>
      </c>
      <c r="G4530" s="3">
        <f>tblAEX[[#This Row],[Close]]/INDEX(tblAEX[Close],MATCH(EDATE(tblAEX[[#This Row],[Datum]],-12),tblAEX[Datum]))-1</f>
        <v>0.19448272745758133</v>
      </c>
      <c r="H4530" t="e">
        <f ca="1">IF(tblAEX[[#This Row],[Close]]=MinClose,tblAEX[[#This Row],[Close]],NA())</f>
        <v>#N/A</v>
      </c>
      <c r="I4530" t="e">
        <f ca="1">IF(tblAEX[[#This Row],[Close]]=MaxClose,tblAEX[[#This Row],[Close]],NA())</f>
        <v>#N/A</v>
      </c>
    </row>
    <row r="4531" spans="1:9" x14ac:dyDescent="0.25">
      <c r="A4531" s="1">
        <v>42992</v>
      </c>
      <c r="B4531">
        <v>527.86</v>
      </c>
      <c r="C4531">
        <v>530.13</v>
      </c>
      <c r="D4531">
        <v>527.69000000000005</v>
      </c>
      <c r="E4531">
        <v>529.34</v>
      </c>
      <c r="F4531" t="e">
        <f>IF(tblAEX[[#This Row],[Datum]]&lt;=INDEX(tblRecessie[Eind],MATCH(tblAEX[[#This Row],[Datum]],tblRecessie[Start])),1,NA())</f>
        <v>#N/A</v>
      </c>
      <c r="G4531" s="3">
        <f>tblAEX[[#This Row],[Close]]/INDEX(tblAEX[Close],MATCH(EDATE(tblAEX[[#This Row],[Datum]],-12),tblAEX[Datum]))-1</f>
        <v>0.20023581162279225</v>
      </c>
      <c r="H4531" t="e">
        <f ca="1">IF(tblAEX[[#This Row],[Close]]=MinClose,tblAEX[[#This Row],[Close]],NA())</f>
        <v>#N/A</v>
      </c>
      <c r="I4531" t="e">
        <f ca="1">IF(tblAEX[[#This Row],[Close]]=MaxClose,tblAEX[[#This Row],[Close]],NA())</f>
        <v>#N/A</v>
      </c>
    </row>
    <row r="4532" spans="1:9" x14ac:dyDescent="0.25">
      <c r="A4532" s="1">
        <v>42993</v>
      </c>
      <c r="B4532">
        <v>528.33000000000004</v>
      </c>
      <c r="C4532">
        <v>529</v>
      </c>
      <c r="D4532">
        <v>526.11</v>
      </c>
      <c r="E4532">
        <v>526.78</v>
      </c>
      <c r="F4532" t="e">
        <f>IF(tblAEX[[#This Row],[Datum]]&lt;=INDEX(tblRecessie[Eind],MATCH(tblAEX[[#This Row],[Datum]],tblRecessie[Start])),1,NA())</f>
        <v>#N/A</v>
      </c>
      <c r="G4532" s="3">
        <f>tblAEX[[#This Row],[Close]]/INDEX(tblAEX[Close],MATCH(EDATE(tblAEX[[#This Row],[Datum]],-12),tblAEX[Datum]))-1</f>
        <v>0.18858303249097474</v>
      </c>
      <c r="H4532" t="e">
        <f ca="1">IF(tblAEX[[#This Row],[Close]]=MinClose,tblAEX[[#This Row],[Close]],NA())</f>
        <v>#N/A</v>
      </c>
      <c r="I4532" t="e">
        <f ca="1">IF(tblAEX[[#This Row],[Close]]=MaxClose,tblAEX[[#This Row],[Close]],NA())</f>
        <v>#N/A</v>
      </c>
    </row>
    <row r="4533" spans="1:9" x14ac:dyDescent="0.25">
      <c r="A4533" s="1">
        <v>42996</v>
      </c>
      <c r="B4533">
        <v>529.11</v>
      </c>
      <c r="C4533">
        <v>530.04999999999995</v>
      </c>
      <c r="D4533">
        <v>528.20000000000005</v>
      </c>
      <c r="E4533">
        <v>529.30999999999995</v>
      </c>
      <c r="F4533" t="e">
        <f>IF(tblAEX[[#This Row],[Datum]]&lt;=INDEX(tblRecessie[Eind],MATCH(tblAEX[[#This Row],[Datum]],tblRecessie[Start])),1,NA())</f>
        <v>#N/A</v>
      </c>
      <c r="G4533" s="3">
        <f>tblAEX[[#This Row],[Close]]/INDEX(tblAEX[Close],MATCH(EDATE(tblAEX[[#This Row],[Datum]],-12),tblAEX[Datum]))-1</f>
        <v>0.2055253148700662</v>
      </c>
      <c r="H4533" t="e">
        <f ca="1">IF(tblAEX[[#This Row],[Close]]=MinClose,tblAEX[[#This Row],[Close]],NA())</f>
        <v>#N/A</v>
      </c>
      <c r="I4533" t="e">
        <f ca="1">IF(tblAEX[[#This Row],[Close]]=MaxClose,tblAEX[[#This Row],[Close]],NA())</f>
        <v>#N/A</v>
      </c>
    </row>
    <row r="4534" spans="1:9" x14ac:dyDescent="0.25">
      <c r="A4534" s="1">
        <v>42997</v>
      </c>
      <c r="B4534">
        <v>528.38</v>
      </c>
      <c r="C4534">
        <v>529.32000000000005</v>
      </c>
      <c r="D4534">
        <v>528.03</v>
      </c>
      <c r="E4534">
        <v>528.66</v>
      </c>
      <c r="F4534" t="e">
        <f>IF(tblAEX[[#This Row],[Datum]]&lt;=INDEX(tblRecessie[Eind],MATCH(tblAEX[[#This Row],[Datum]],tblRecessie[Start])),1,NA())</f>
        <v>#N/A</v>
      </c>
      <c r="G4534" s="3">
        <f>tblAEX[[#This Row],[Close]]/INDEX(tblAEX[Close],MATCH(EDATE(tblAEX[[#This Row],[Datum]],-12),tblAEX[Datum]))-1</f>
        <v>0.18880143917247572</v>
      </c>
      <c r="H4534" t="e">
        <f ca="1">IF(tblAEX[[#This Row],[Close]]=MinClose,tblAEX[[#This Row],[Close]],NA())</f>
        <v>#N/A</v>
      </c>
      <c r="I4534" t="e">
        <f ca="1">IF(tblAEX[[#This Row],[Close]]=MaxClose,tblAEX[[#This Row],[Close]],NA())</f>
        <v>#N/A</v>
      </c>
    </row>
    <row r="4535" spans="1:9" x14ac:dyDescent="0.25">
      <c r="A4535" s="1">
        <v>42998</v>
      </c>
      <c r="B4535">
        <v>528.35</v>
      </c>
      <c r="C4535">
        <v>529.24</v>
      </c>
      <c r="D4535">
        <v>527.88</v>
      </c>
      <c r="E4535">
        <v>528.66</v>
      </c>
      <c r="F4535" t="e">
        <f>IF(tblAEX[[#This Row],[Datum]]&lt;=INDEX(tblRecessie[Eind],MATCH(tblAEX[[#This Row],[Datum]],tblRecessie[Start])),1,NA())</f>
        <v>#N/A</v>
      </c>
      <c r="G4535" s="3">
        <f>tblAEX[[#This Row],[Close]]/INDEX(tblAEX[Close],MATCH(EDATE(tblAEX[[#This Row],[Datum]],-12),tblAEX[Datum]))-1</f>
        <v>0.18947013162335469</v>
      </c>
      <c r="H4535" t="e">
        <f ca="1">IF(tblAEX[[#This Row],[Close]]=MinClose,tblAEX[[#This Row],[Close]],NA())</f>
        <v>#N/A</v>
      </c>
      <c r="I4535" t="e">
        <f ca="1">IF(tblAEX[[#This Row],[Close]]=MaxClose,tblAEX[[#This Row],[Close]],NA())</f>
        <v>#N/A</v>
      </c>
    </row>
    <row r="4536" spans="1:9" x14ac:dyDescent="0.25">
      <c r="A4536" s="1">
        <v>42999</v>
      </c>
      <c r="B4536">
        <v>530.01</v>
      </c>
      <c r="C4536">
        <v>530.75</v>
      </c>
      <c r="D4536">
        <v>528.09</v>
      </c>
      <c r="E4536">
        <v>528.47</v>
      </c>
      <c r="F4536" t="e">
        <f>IF(tblAEX[[#This Row],[Datum]]&lt;=INDEX(tblRecessie[Eind],MATCH(tblAEX[[#This Row],[Datum]],tblRecessie[Start])),1,NA())</f>
        <v>#N/A</v>
      </c>
      <c r="G4536" s="3">
        <f>tblAEX[[#This Row],[Close]]/INDEX(tblAEX[Close],MATCH(EDATE(tblAEX[[#This Row],[Datum]],-12),tblAEX[Datum]))-1</f>
        <v>0.18085938372846533</v>
      </c>
      <c r="H4536" t="e">
        <f ca="1">IF(tblAEX[[#This Row],[Close]]=MinClose,tblAEX[[#This Row],[Close]],NA())</f>
        <v>#N/A</v>
      </c>
      <c r="I4536" t="e">
        <f ca="1">IF(tblAEX[[#This Row],[Close]]=MaxClose,tblAEX[[#This Row],[Close]],NA())</f>
        <v>#N/A</v>
      </c>
    </row>
    <row r="4537" spans="1:9" x14ac:dyDescent="0.25">
      <c r="A4537" s="1">
        <v>43000</v>
      </c>
      <c r="B4537">
        <v>527.03</v>
      </c>
      <c r="C4537">
        <v>529.28</v>
      </c>
      <c r="D4537">
        <v>526.85</v>
      </c>
      <c r="E4537">
        <v>528.03</v>
      </c>
      <c r="F4537" t="e">
        <f>IF(tblAEX[[#This Row],[Datum]]&lt;=INDEX(tblRecessie[Eind],MATCH(tblAEX[[#This Row],[Datum]],tblRecessie[Start])),1,NA())</f>
        <v>#N/A</v>
      </c>
      <c r="G4537" s="3">
        <f>tblAEX[[#This Row],[Close]]/INDEX(tblAEX[Close],MATCH(EDATE(tblAEX[[#This Row],[Datum]],-12),tblAEX[Datum]))-1</f>
        <v>0.15920616451889091</v>
      </c>
      <c r="H4537" t="e">
        <f ca="1">IF(tblAEX[[#This Row],[Close]]=MinClose,tblAEX[[#This Row],[Close]],NA())</f>
        <v>#N/A</v>
      </c>
      <c r="I4537" t="e">
        <f ca="1">IF(tblAEX[[#This Row],[Close]]=MaxClose,tblAEX[[#This Row],[Close]],NA())</f>
        <v>#N/A</v>
      </c>
    </row>
    <row r="4538" spans="1:9" x14ac:dyDescent="0.25">
      <c r="A4538" s="1">
        <v>43003</v>
      </c>
      <c r="B4538">
        <v>527.16999999999996</v>
      </c>
      <c r="C4538">
        <v>529.75</v>
      </c>
      <c r="D4538">
        <v>526.89</v>
      </c>
      <c r="E4538">
        <v>527.78</v>
      </c>
      <c r="F4538" t="e">
        <f>IF(tblAEX[[#This Row],[Datum]]&lt;=INDEX(tblRecessie[Eind],MATCH(tblAEX[[#This Row],[Datum]],tblRecessie[Start])),1,NA())</f>
        <v>#N/A</v>
      </c>
      <c r="G4538" s="3">
        <f>tblAEX[[#This Row],[Close]]/INDEX(tblAEX[Close],MATCH(EDATE(tblAEX[[#This Row],[Datum]],-12),tblAEX[Datum]))-1</f>
        <v>0.16128322478436874</v>
      </c>
      <c r="H4538" t="e">
        <f ca="1">IF(tblAEX[[#This Row],[Close]]=MinClose,tblAEX[[#This Row],[Close]],NA())</f>
        <v>#N/A</v>
      </c>
      <c r="I4538" t="e">
        <f ca="1">IF(tblAEX[[#This Row],[Close]]=MaxClose,tblAEX[[#This Row],[Close]],NA())</f>
        <v>#N/A</v>
      </c>
    </row>
    <row r="4539" spans="1:9" x14ac:dyDescent="0.25">
      <c r="A4539" s="1">
        <v>43004</v>
      </c>
      <c r="B4539">
        <v>527.16</v>
      </c>
      <c r="C4539">
        <v>529.65</v>
      </c>
      <c r="D4539">
        <v>527.13</v>
      </c>
      <c r="E4539">
        <v>528.5</v>
      </c>
      <c r="F4539" t="e">
        <f>IF(tblAEX[[#This Row],[Datum]]&lt;=INDEX(tblRecessie[Eind],MATCH(tblAEX[[#This Row],[Datum]],tblRecessie[Start])),1,NA())</f>
        <v>#N/A</v>
      </c>
      <c r="G4539" s="3">
        <f>tblAEX[[#This Row],[Close]]/INDEX(tblAEX[Close],MATCH(EDATE(tblAEX[[#This Row],[Datum]],-12),tblAEX[Datum]))-1</f>
        <v>0.18002991939625335</v>
      </c>
      <c r="H4539" t="e">
        <f ca="1">IF(tblAEX[[#This Row],[Close]]=MinClose,tblAEX[[#This Row],[Close]],NA())</f>
        <v>#N/A</v>
      </c>
      <c r="I4539" t="e">
        <f ca="1">IF(tblAEX[[#This Row],[Close]]=MaxClose,tblAEX[[#This Row],[Close]],NA())</f>
        <v>#N/A</v>
      </c>
    </row>
    <row r="4540" spans="1:9" x14ac:dyDescent="0.25">
      <c r="A4540" s="1">
        <v>43005</v>
      </c>
      <c r="B4540">
        <v>529.54</v>
      </c>
      <c r="C4540">
        <v>531.88</v>
      </c>
      <c r="D4540">
        <v>529.39</v>
      </c>
      <c r="E4540">
        <v>531.09</v>
      </c>
      <c r="F4540" t="e">
        <f>IF(tblAEX[[#This Row],[Datum]]&lt;=INDEX(tblRecessie[Eind],MATCH(tblAEX[[#This Row],[Datum]],tblRecessie[Start])),1,NA())</f>
        <v>#N/A</v>
      </c>
      <c r="G4540" s="3">
        <f>tblAEX[[#This Row],[Close]]/INDEX(tblAEX[Close],MATCH(EDATE(tblAEX[[#This Row],[Datum]],-12),tblAEX[Datum]))-1</f>
        <v>0.18591876381662686</v>
      </c>
      <c r="H4540" t="e">
        <f ca="1">IF(tblAEX[[#This Row],[Close]]=MinClose,tblAEX[[#This Row],[Close]],NA())</f>
        <v>#N/A</v>
      </c>
      <c r="I4540" t="e">
        <f ca="1">IF(tblAEX[[#This Row],[Close]]=MaxClose,tblAEX[[#This Row],[Close]],NA())</f>
        <v>#N/A</v>
      </c>
    </row>
    <row r="4541" spans="1:9" x14ac:dyDescent="0.25">
      <c r="A4541" s="1">
        <v>43006</v>
      </c>
      <c r="B4541">
        <v>531.91</v>
      </c>
      <c r="C4541">
        <v>533.39</v>
      </c>
      <c r="D4541">
        <v>531.37</v>
      </c>
      <c r="E4541">
        <v>533.39</v>
      </c>
      <c r="F4541" t="e">
        <f>IF(tblAEX[[#This Row],[Datum]]&lt;=INDEX(tblRecessie[Eind],MATCH(tblAEX[[#This Row],[Datum]],tblRecessie[Start])),1,NA())</f>
        <v>#N/A</v>
      </c>
      <c r="G4541" s="3">
        <f>tblAEX[[#This Row],[Close]]/INDEX(tblAEX[Close],MATCH(EDATE(tblAEX[[#This Row],[Datum]],-12),tblAEX[Datum]))-1</f>
        <v>0.1846003509005707</v>
      </c>
      <c r="H4541" t="e">
        <f ca="1">IF(tblAEX[[#This Row],[Close]]=MinClose,tblAEX[[#This Row],[Close]],NA())</f>
        <v>#N/A</v>
      </c>
      <c r="I4541" t="e">
        <f ca="1">IF(tblAEX[[#This Row],[Close]]=MaxClose,tblAEX[[#This Row],[Close]],NA())</f>
        <v>#N/A</v>
      </c>
    </row>
    <row r="4542" spans="1:9" x14ac:dyDescent="0.25">
      <c r="A4542" s="1">
        <v>43007</v>
      </c>
      <c r="B4542">
        <v>534.39</v>
      </c>
      <c r="C4542">
        <v>537.05999999999995</v>
      </c>
      <c r="D4542">
        <v>534.25</v>
      </c>
      <c r="E4542">
        <v>537.05999999999995</v>
      </c>
      <c r="F4542" t="e">
        <f>IF(tblAEX[[#This Row],[Datum]]&lt;=INDEX(tblRecessie[Eind],MATCH(tblAEX[[#This Row],[Datum]],tblRecessie[Start])),1,NA())</f>
        <v>#N/A</v>
      </c>
      <c r="G4542" s="3">
        <f>tblAEX[[#This Row],[Close]]/INDEX(tblAEX[Close],MATCH(EDATE(tblAEX[[#This Row],[Datum]],-12),tblAEX[Datum]))-1</f>
        <v>0.18936994795703677</v>
      </c>
      <c r="H4542" t="e">
        <f ca="1">IF(tblAEX[[#This Row],[Close]]=MinClose,tblAEX[[#This Row],[Close]],NA())</f>
        <v>#N/A</v>
      </c>
      <c r="I4542" t="e">
        <f ca="1">IF(tblAEX[[#This Row],[Close]]=MaxClose,tblAEX[[#This Row],[Close]],NA())</f>
        <v>#N/A</v>
      </c>
    </row>
    <row r="4543" spans="1:9" x14ac:dyDescent="0.25">
      <c r="A4543" s="1">
        <v>43010</v>
      </c>
      <c r="B4543">
        <v>538.57000000000005</v>
      </c>
      <c r="C4543">
        <v>541.26</v>
      </c>
      <c r="D4543">
        <v>537.79</v>
      </c>
      <c r="E4543">
        <v>541.04</v>
      </c>
      <c r="F4543" t="e">
        <f>IF(tblAEX[[#This Row],[Datum]]&lt;=INDEX(tblRecessie[Eind],MATCH(tblAEX[[#This Row],[Datum]],tblRecessie[Start])),1,NA())</f>
        <v>#N/A</v>
      </c>
      <c r="G4543" s="3">
        <f>tblAEX[[#This Row],[Close]]/INDEX(tblAEX[Close],MATCH(EDATE(tblAEX[[#This Row],[Datum]],-12),tblAEX[Datum]))-1</f>
        <v>0.19611787854000395</v>
      </c>
      <c r="H4543" t="e">
        <f ca="1">IF(tblAEX[[#This Row],[Close]]=MinClose,tblAEX[[#This Row],[Close]],NA())</f>
        <v>#N/A</v>
      </c>
      <c r="I4543" t="e">
        <f ca="1">IF(tblAEX[[#This Row],[Close]]=MaxClose,tblAEX[[#This Row],[Close]],NA())</f>
        <v>#N/A</v>
      </c>
    </row>
    <row r="4544" spans="1:9" x14ac:dyDescent="0.25">
      <c r="A4544" s="1">
        <v>43011</v>
      </c>
      <c r="B4544">
        <v>541.99</v>
      </c>
      <c r="C4544">
        <v>542.25</v>
      </c>
      <c r="D4544">
        <v>540.86</v>
      </c>
      <c r="E4544">
        <v>542.25</v>
      </c>
      <c r="F4544" t="e">
        <f>IF(tblAEX[[#This Row],[Datum]]&lt;=INDEX(tblRecessie[Eind],MATCH(tblAEX[[#This Row],[Datum]],tblRecessie[Start])),1,NA())</f>
        <v>#N/A</v>
      </c>
      <c r="G4544" s="3">
        <f>tblAEX[[#This Row],[Close]]/INDEX(tblAEX[Close],MATCH(EDATE(tblAEX[[#This Row],[Datum]],-12),tblAEX[Datum]))-1</f>
        <v>0.19704629241263594</v>
      </c>
      <c r="H4544" t="e">
        <f ca="1">IF(tblAEX[[#This Row],[Close]]=MinClose,tblAEX[[#This Row],[Close]],NA())</f>
        <v>#N/A</v>
      </c>
      <c r="I4544" t="e">
        <f ca="1">IF(tblAEX[[#This Row],[Close]]=MaxClose,tblAEX[[#This Row],[Close]],NA())</f>
        <v>#N/A</v>
      </c>
    </row>
    <row r="4545" spans="1:9" x14ac:dyDescent="0.25">
      <c r="A4545" s="1">
        <v>43012</v>
      </c>
      <c r="B4545">
        <v>542.51</v>
      </c>
      <c r="C4545">
        <v>542.51</v>
      </c>
      <c r="D4545">
        <v>540.28</v>
      </c>
      <c r="E4545">
        <v>541.65</v>
      </c>
      <c r="F4545" t="e">
        <f>IF(tblAEX[[#This Row],[Datum]]&lt;=INDEX(tblRecessie[Eind],MATCH(tblAEX[[#This Row],[Datum]],tblRecessie[Start])),1,NA())</f>
        <v>#N/A</v>
      </c>
      <c r="G4545" s="3">
        <f>tblAEX[[#This Row],[Close]]/INDEX(tblAEX[Close],MATCH(EDATE(tblAEX[[#This Row],[Datum]],-12),tblAEX[Datum]))-1</f>
        <v>0.18181619828940465</v>
      </c>
      <c r="H4545" t="e">
        <f ca="1">IF(tblAEX[[#This Row],[Close]]=MinClose,tblAEX[[#This Row],[Close]],NA())</f>
        <v>#N/A</v>
      </c>
      <c r="I4545" t="e">
        <f ca="1">IF(tblAEX[[#This Row],[Close]]=MaxClose,tblAEX[[#This Row],[Close]],NA())</f>
        <v>#N/A</v>
      </c>
    </row>
    <row r="4546" spans="1:9" x14ac:dyDescent="0.25">
      <c r="A4546" s="1">
        <v>43013</v>
      </c>
      <c r="B4546">
        <v>541.11</v>
      </c>
      <c r="C4546">
        <v>542.88</v>
      </c>
      <c r="D4546">
        <v>540.99</v>
      </c>
      <c r="E4546">
        <v>542.88</v>
      </c>
      <c r="F4546" t="e">
        <f>IF(tblAEX[[#This Row],[Datum]]&lt;=INDEX(tblRecessie[Eind],MATCH(tblAEX[[#This Row],[Datum]],tblRecessie[Start])),1,NA())</f>
        <v>#N/A</v>
      </c>
      <c r="G4546" s="3">
        <f>tblAEX[[#This Row],[Close]]/INDEX(tblAEX[Close],MATCH(EDATE(tblAEX[[#This Row],[Datum]],-12),tblAEX[Datum]))-1</f>
        <v>0.19036968819892119</v>
      </c>
      <c r="H4546" t="e">
        <f ca="1">IF(tblAEX[[#This Row],[Close]]=MinClose,tblAEX[[#This Row],[Close]],NA())</f>
        <v>#N/A</v>
      </c>
      <c r="I4546" t="e">
        <f ca="1">IF(tblAEX[[#This Row],[Close]]=MaxClose,tblAEX[[#This Row],[Close]],NA())</f>
        <v>#N/A</v>
      </c>
    </row>
    <row r="4547" spans="1:9" x14ac:dyDescent="0.25">
      <c r="A4547" s="1">
        <v>43014</v>
      </c>
      <c r="B4547">
        <v>542.38</v>
      </c>
      <c r="C4547">
        <v>542.38</v>
      </c>
      <c r="D4547">
        <v>539.26</v>
      </c>
      <c r="E4547">
        <v>539.9</v>
      </c>
      <c r="F4547" t="e">
        <f>IF(tblAEX[[#This Row],[Datum]]&lt;=INDEX(tblRecessie[Eind],MATCH(tblAEX[[#This Row],[Datum]],tblRecessie[Start])),1,NA())</f>
        <v>#N/A</v>
      </c>
      <c r="G4547" s="3">
        <f>tblAEX[[#This Row],[Close]]/INDEX(tblAEX[Close],MATCH(EDATE(tblAEX[[#This Row],[Datum]],-12),tblAEX[Datum]))-1</f>
        <v>0.18706301393958036</v>
      </c>
      <c r="H4547" t="e">
        <f ca="1">IF(tblAEX[[#This Row],[Close]]=MinClose,tblAEX[[#This Row],[Close]],NA())</f>
        <v>#N/A</v>
      </c>
      <c r="I4547" t="e">
        <f ca="1">IF(tblAEX[[#This Row],[Close]]=MaxClose,tblAEX[[#This Row],[Close]],NA())</f>
        <v>#N/A</v>
      </c>
    </row>
    <row r="4548" spans="1:9" x14ac:dyDescent="0.25">
      <c r="A4548" s="1">
        <v>43017</v>
      </c>
      <c r="B4548">
        <v>540.70000000000005</v>
      </c>
      <c r="C4548">
        <v>542.74</v>
      </c>
      <c r="D4548">
        <v>540.32000000000005</v>
      </c>
      <c r="E4548">
        <v>541.19000000000005</v>
      </c>
      <c r="F4548" t="e">
        <f>IF(tblAEX[[#This Row],[Datum]]&lt;=INDEX(tblRecessie[Eind],MATCH(tblAEX[[#This Row],[Datum]],tblRecessie[Start])),1,NA())</f>
        <v>#N/A</v>
      </c>
      <c r="G4548" s="3">
        <f>tblAEX[[#This Row],[Close]]/INDEX(tblAEX[Close],MATCH(EDATE(tblAEX[[#This Row],[Datum]],-12),tblAEX[Datum]))-1</f>
        <v>0.20248411322934734</v>
      </c>
      <c r="H4548" t="e">
        <f ca="1">IF(tblAEX[[#This Row],[Close]]=MinClose,tblAEX[[#This Row],[Close]],NA())</f>
        <v>#N/A</v>
      </c>
      <c r="I4548" t="e">
        <f ca="1">IF(tblAEX[[#This Row],[Close]]=MaxClose,tblAEX[[#This Row],[Close]],NA())</f>
        <v>#N/A</v>
      </c>
    </row>
    <row r="4549" spans="1:9" x14ac:dyDescent="0.25">
      <c r="A4549" s="1">
        <v>43018</v>
      </c>
      <c r="B4549">
        <v>540.44000000000005</v>
      </c>
      <c r="C4549">
        <v>542.16999999999996</v>
      </c>
      <c r="D4549">
        <v>540.22</v>
      </c>
      <c r="E4549">
        <v>541.14</v>
      </c>
      <c r="F4549" t="e">
        <f>IF(tblAEX[[#This Row],[Datum]]&lt;=INDEX(tblRecessie[Eind],MATCH(tblAEX[[#This Row],[Datum]],tblRecessie[Start])),1,NA())</f>
        <v>#N/A</v>
      </c>
      <c r="G4549" s="3">
        <f>tblAEX[[#This Row],[Close]]/INDEX(tblAEX[Close],MATCH(EDATE(tblAEX[[#This Row],[Datum]],-12),tblAEX[Datum]))-1</f>
        <v>0.18869167911431317</v>
      </c>
      <c r="H4549" t="e">
        <f ca="1">IF(tblAEX[[#This Row],[Close]]=MinClose,tblAEX[[#This Row],[Close]],NA())</f>
        <v>#N/A</v>
      </c>
      <c r="I4549" t="e">
        <f ca="1">IF(tblAEX[[#This Row],[Close]]=MaxClose,tblAEX[[#This Row],[Close]],NA())</f>
        <v>#N/A</v>
      </c>
    </row>
    <row r="4550" spans="1:9" x14ac:dyDescent="0.25">
      <c r="A4550" s="1">
        <v>43019</v>
      </c>
      <c r="B4550">
        <v>541.74</v>
      </c>
      <c r="C4550">
        <v>541.79999999999995</v>
      </c>
      <c r="D4550">
        <v>539.73</v>
      </c>
      <c r="E4550">
        <v>541.76</v>
      </c>
      <c r="F4550" t="e">
        <f>IF(tblAEX[[#This Row],[Datum]]&lt;=INDEX(tblRecessie[Eind],MATCH(tblAEX[[#This Row],[Datum]],tblRecessie[Start])),1,NA())</f>
        <v>#N/A</v>
      </c>
      <c r="G4550" s="3">
        <f>tblAEX[[#This Row],[Close]]/INDEX(tblAEX[Close],MATCH(EDATE(tblAEX[[#This Row],[Datum]],-12),tblAEX[Datum]))-1</f>
        <v>0.20057617728531851</v>
      </c>
      <c r="H4550" t="e">
        <f ca="1">IF(tblAEX[[#This Row],[Close]]=MinClose,tblAEX[[#This Row],[Close]],NA())</f>
        <v>#N/A</v>
      </c>
      <c r="I4550" t="e">
        <f ca="1">IF(tblAEX[[#This Row],[Close]]=MaxClose,tblAEX[[#This Row],[Close]],NA())</f>
        <v>#N/A</v>
      </c>
    </row>
    <row r="4551" spans="1:9" x14ac:dyDescent="0.25">
      <c r="A4551" s="1">
        <v>43020</v>
      </c>
      <c r="B4551">
        <v>541.69000000000005</v>
      </c>
      <c r="C4551">
        <v>543.02</v>
      </c>
      <c r="D4551">
        <v>541.17999999999995</v>
      </c>
      <c r="E4551">
        <v>542.84</v>
      </c>
      <c r="F4551" t="e">
        <f>IF(tblAEX[[#This Row],[Datum]]&lt;=INDEX(tblRecessie[Eind],MATCH(tblAEX[[#This Row],[Datum]],tblRecessie[Start])),1,NA())</f>
        <v>#N/A</v>
      </c>
      <c r="G4551" s="3">
        <f>tblAEX[[#This Row],[Close]]/INDEX(tblAEX[Close],MATCH(EDATE(tblAEX[[#This Row],[Datum]],-12),tblAEX[Datum]))-1</f>
        <v>0.2045444459237562</v>
      </c>
      <c r="H4551" t="e">
        <f ca="1">IF(tblAEX[[#This Row],[Close]]=MinClose,tblAEX[[#This Row],[Close]],NA())</f>
        <v>#N/A</v>
      </c>
      <c r="I4551" t="e">
        <f ca="1">IF(tblAEX[[#This Row],[Close]]=MaxClose,tblAEX[[#This Row],[Close]],NA())</f>
        <v>#N/A</v>
      </c>
    </row>
    <row r="4552" spans="1:9" x14ac:dyDescent="0.25">
      <c r="A4552" s="1">
        <v>43021</v>
      </c>
      <c r="B4552">
        <v>544</v>
      </c>
      <c r="C4552">
        <v>547.15</v>
      </c>
      <c r="D4552">
        <v>543.85</v>
      </c>
      <c r="E4552">
        <v>546.21</v>
      </c>
      <c r="F4552" t="e">
        <f>IF(tblAEX[[#This Row],[Datum]]&lt;=INDEX(tblRecessie[Eind],MATCH(tblAEX[[#This Row],[Datum]],tblRecessie[Start])),1,NA())</f>
        <v>#N/A</v>
      </c>
      <c r="G4552" s="3">
        <f>tblAEX[[#This Row],[Close]]/INDEX(tblAEX[Close],MATCH(EDATE(tblAEX[[#This Row],[Datum]],-12),tblAEX[Datum]))-1</f>
        <v>0.22688679245283039</v>
      </c>
      <c r="H4552" t="e">
        <f ca="1">IF(tblAEX[[#This Row],[Close]]=MinClose,tblAEX[[#This Row],[Close]],NA())</f>
        <v>#N/A</v>
      </c>
      <c r="I4552" t="e">
        <f ca="1">IF(tblAEX[[#This Row],[Close]]=MaxClose,tblAEX[[#This Row],[Close]],NA())</f>
        <v>#N/A</v>
      </c>
    </row>
    <row r="4553" spans="1:9" x14ac:dyDescent="0.25">
      <c r="A4553" s="1">
        <v>43024</v>
      </c>
      <c r="B4553">
        <v>547.42999999999995</v>
      </c>
      <c r="C4553">
        <v>547.79</v>
      </c>
      <c r="D4553">
        <v>546.66999999999996</v>
      </c>
      <c r="E4553">
        <v>546.66999999999996</v>
      </c>
      <c r="F4553" t="e">
        <f>IF(tblAEX[[#This Row],[Datum]]&lt;=INDEX(tblRecessie[Eind],MATCH(tblAEX[[#This Row],[Datum]],tblRecessie[Start])),1,NA())</f>
        <v>#N/A</v>
      </c>
      <c r="G4553" s="3">
        <f>tblAEX[[#This Row],[Close]]/INDEX(tblAEX[Close],MATCH(EDATE(tblAEX[[#This Row],[Datum]],-12),tblAEX[Datum]))-1</f>
        <v>0.21347391786903436</v>
      </c>
      <c r="H4553" t="e">
        <f ca="1">IF(tblAEX[[#This Row],[Close]]=MinClose,tblAEX[[#This Row],[Close]],NA())</f>
        <v>#N/A</v>
      </c>
      <c r="I4553" t="e">
        <f ca="1">IF(tblAEX[[#This Row],[Close]]=MaxClose,tblAEX[[#This Row],[Close]],NA())</f>
        <v>#N/A</v>
      </c>
    </row>
    <row r="4554" spans="1:9" x14ac:dyDescent="0.25">
      <c r="A4554" s="1">
        <v>43025</v>
      </c>
      <c r="B4554">
        <v>547.04999999999995</v>
      </c>
      <c r="C4554">
        <v>547.78</v>
      </c>
      <c r="D4554">
        <v>546.19000000000005</v>
      </c>
      <c r="E4554">
        <v>546.62</v>
      </c>
      <c r="F4554" t="e">
        <f>IF(tblAEX[[#This Row],[Datum]]&lt;=INDEX(tblRecessie[Eind],MATCH(tblAEX[[#This Row],[Datum]],tblRecessie[Start])),1,NA())</f>
        <v>#N/A</v>
      </c>
      <c r="G4554" s="3">
        <f>tblAEX[[#This Row],[Close]]/INDEX(tblAEX[Close],MATCH(EDATE(tblAEX[[#This Row],[Datum]],-12),tblAEX[Datum]))-1</f>
        <v>0.2200249977680564</v>
      </c>
      <c r="H4554" t="e">
        <f ca="1">IF(tblAEX[[#This Row],[Close]]=MinClose,tblAEX[[#This Row],[Close]],NA())</f>
        <v>#N/A</v>
      </c>
      <c r="I4554" t="e">
        <f ca="1">IF(tblAEX[[#This Row],[Close]]=MaxClose,tblAEX[[#This Row],[Close]],NA())</f>
        <v>#N/A</v>
      </c>
    </row>
    <row r="4555" spans="1:9" x14ac:dyDescent="0.25">
      <c r="A4555" s="1">
        <v>43026</v>
      </c>
      <c r="B4555">
        <v>546.80999999999995</v>
      </c>
      <c r="C4555">
        <v>549.45000000000005</v>
      </c>
      <c r="D4555">
        <v>546.20000000000005</v>
      </c>
      <c r="E4555">
        <v>547.67999999999995</v>
      </c>
      <c r="F4555" t="e">
        <f>IF(tblAEX[[#This Row],[Datum]]&lt;=INDEX(tblRecessie[Eind],MATCH(tblAEX[[#This Row],[Datum]],tblRecessie[Start])),1,NA())</f>
        <v>#N/A</v>
      </c>
      <c r="G4555" s="3">
        <f>tblAEX[[#This Row],[Close]]/INDEX(tblAEX[Close],MATCH(EDATE(tblAEX[[#This Row],[Datum]],-12),tblAEX[Datum]))-1</f>
        <v>0.20865976651292106</v>
      </c>
      <c r="H4555" t="e">
        <f ca="1">IF(tblAEX[[#This Row],[Close]]=MinClose,tblAEX[[#This Row],[Close]],NA())</f>
        <v>#N/A</v>
      </c>
      <c r="I4555" t="e">
        <f ca="1">IF(tblAEX[[#This Row],[Close]]=MaxClose,tblAEX[[#This Row],[Close]],NA())</f>
        <v>#N/A</v>
      </c>
    </row>
    <row r="4556" spans="1:9" x14ac:dyDescent="0.25">
      <c r="A4556" s="1">
        <v>43027</v>
      </c>
      <c r="B4556">
        <v>545.87</v>
      </c>
      <c r="C4556">
        <v>546.58000000000004</v>
      </c>
      <c r="D4556">
        <v>541.66</v>
      </c>
      <c r="E4556">
        <v>544.55999999999995</v>
      </c>
      <c r="F4556" t="e">
        <f>IF(tblAEX[[#This Row],[Datum]]&lt;=INDEX(tblRecessie[Eind],MATCH(tblAEX[[#This Row],[Datum]],tblRecessie[Start])),1,NA())</f>
        <v>#N/A</v>
      </c>
      <c r="G4556" s="3">
        <f>tblAEX[[#This Row],[Close]]/INDEX(tblAEX[Close],MATCH(EDATE(tblAEX[[#This Row],[Datum]],-12),tblAEX[Datum]))-1</f>
        <v>0.19767748746371061</v>
      </c>
      <c r="H4556" t="e">
        <f ca="1">IF(tblAEX[[#This Row],[Close]]=MinClose,tblAEX[[#This Row],[Close]],NA())</f>
        <v>#N/A</v>
      </c>
      <c r="I4556" t="e">
        <f ca="1">IF(tblAEX[[#This Row],[Close]]=MaxClose,tblAEX[[#This Row],[Close]],NA())</f>
        <v>#N/A</v>
      </c>
    </row>
    <row r="4557" spans="1:9" x14ac:dyDescent="0.25">
      <c r="A4557" s="1">
        <v>43028</v>
      </c>
      <c r="B4557">
        <v>545.95000000000005</v>
      </c>
      <c r="C4557">
        <v>546.45000000000005</v>
      </c>
      <c r="D4557">
        <v>543.82000000000005</v>
      </c>
      <c r="E4557">
        <v>544.63</v>
      </c>
      <c r="F4557" t="e">
        <f>IF(tblAEX[[#This Row],[Datum]]&lt;=INDEX(tblRecessie[Eind],MATCH(tblAEX[[#This Row],[Datum]],tblRecessie[Start])),1,NA())</f>
        <v>#N/A</v>
      </c>
      <c r="G4557" s="3">
        <f>tblAEX[[#This Row],[Close]]/INDEX(tblAEX[Close],MATCH(EDATE(tblAEX[[#This Row],[Datum]],-12),tblAEX[Datum]))-1</f>
        <v>0.19420690260053508</v>
      </c>
      <c r="H4557" t="e">
        <f ca="1">IF(tblAEX[[#This Row],[Close]]=MinClose,tblAEX[[#This Row],[Close]],NA())</f>
        <v>#N/A</v>
      </c>
      <c r="I4557" t="e">
        <f ca="1">IF(tblAEX[[#This Row],[Close]]=MaxClose,tblAEX[[#This Row],[Close]],NA())</f>
        <v>#N/A</v>
      </c>
    </row>
    <row r="4558" spans="1:9" x14ac:dyDescent="0.25">
      <c r="A4558" s="1">
        <v>43031</v>
      </c>
      <c r="B4558">
        <v>545.29999999999995</v>
      </c>
      <c r="C4558">
        <v>547.36</v>
      </c>
      <c r="D4558">
        <v>543.75</v>
      </c>
      <c r="E4558">
        <v>545.96</v>
      </c>
      <c r="F4558" t="e">
        <f>IF(tblAEX[[#This Row],[Datum]]&lt;=INDEX(tblRecessie[Eind],MATCH(tblAEX[[#This Row],[Datum]],tblRecessie[Start])),1,NA())</f>
        <v>#N/A</v>
      </c>
      <c r="G4558" s="3">
        <f>tblAEX[[#This Row],[Close]]/INDEX(tblAEX[Close],MATCH(EDATE(tblAEX[[#This Row],[Datum]],-12),tblAEX[Datum]))-1</f>
        <v>0.19361609094884136</v>
      </c>
      <c r="H4558" t="e">
        <f ca="1">IF(tblAEX[[#This Row],[Close]]=MinClose,tblAEX[[#This Row],[Close]],NA())</f>
        <v>#N/A</v>
      </c>
      <c r="I4558" t="e">
        <f ca="1">IF(tblAEX[[#This Row],[Close]]=MaxClose,tblAEX[[#This Row],[Close]],NA())</f>
        <v>#N/A</v>
      </c>
    </row>
    <row r="4559" spans="1:9" x14ac:dyDescent="0.25">
      <c r="A4559" s="1">
        <v>43032</v>
      </c>
      <c r="B4559">
        <v>544.85</v>
      </c>
      <c r="C4559">
        <v>546.71</v>
      </c>
      <c r="D4559">
        <v>543.66999999999996</v>
      </c>
      <c r="E4559">
        <v>543.66999999999996</v>
      </c>
      <c r="F4559" t="e">
        <f>IF(tblAEX[[#This Row],[Datum]]&lt;=INDEX(tblRecessie[Eind],MATCH(tblAEX[[#This Row],[Datum]],tblRecessie[Start])),1,NA())</f>
        <v>#N/A</v>
      </c>
      <c r="G4559" s="3">
        <f>tblAEX[[#This Row],[Close]]/INDEX(tblAEX[Close],MATCH(EDATE(tblAEX[[#This Row],[Datum]],-12),tblAEX[Datum]))-1</f>
        <v>0.1825339858618813</v>
      </c>
      <c r="H4559" t="e">
        <f ca="1">IF(tblAEX[[#This Row],[Close]]=MinClose,tblAEX[[#This Row],[Close]],NA())</f>
        <v>#N/A</v>
      </c>
      <c r="I4559" t="e">
        <f ca="1">IF(tblAEX[[#This Row],[Close]]=MaxClose,tblAEX[[#This Row],[Close]],NA())</f>
        <v>#N/A</v>
      </c>
    </row>
    <row r="4560" spans="1:9" x14ac:dyDescent="0.25">
      <c r="A4560" s="1">
        <v>43033</v>
      </c>
      <c r="B4560">
        <v>543.28</v>
      </c>
      <c r="C4560">
        <v>545.25</v>
      </c>
      <c r="D4560">
        <v>540.37</v>
      </c>
      <c r="E4560">
        <v>541.27</v>
      </c>
      <c r="F4560" t="e">
        <f>IF(tblAEX[[#This Row],[Datum]]&lt;=INDEX(tblRecessie[Eind],MATCH(tblAEX[[#This Row],[Datum]],tblRecessie[Start])),1,NA())</f>
        <v>#N/A</v>
      </c>
      <c r="G4560" s="3">
        <f>tblAEX[[#This Row],[Close]]/INDEX(tblAEX[Close],MATCH(EDATE(tblAEX[[#This Row],[Datum]],-12),tblAEX[Datum]))-1</f>
        <v>0.17849289120163725</v>
      </c>
      <c r="H4560" t="e">
        <f ca="1">IF(tblAEX[[#This Row],[Close]]=MinClose,tblAEX[[#This Row],[Close]],NA())</f>
        <v>#N/A</v>
      </c>
      <c r="I4560" t="e">
        <f ca="1">IF(tblAEX[[#This Row],[Close]]=MaxClose,tblAEX[[#This Row],[Close]],NA())</f>
        <v>#N/A</v>
      </c>
    </row>
    <row r="4561" spans="1:9" x14ac:dyDescent="0.25">
      <c r="A4561" s="1">
        <v>43034</v>
      </c>
      <c r="B4561">
        <v>541.59</v>
      </c>
      <c r="C4561">
        <v>548.19000000000005</v>
      </c>
      <c r="D4561">
        <v>541.59</v>
      </c>
      <c r="E4561">
        <v>547.66999999999996</v>
      </c>
      <c r="F4561" t="e">
        <f>IF(tblAEX[[#This Row],[Datum]]&lt;=INDEX(tblRecessie[Eind],MATCH(tblAEX[[#This Row],[Datum]],tblRecessie[Start])),1,NA())</f>
        <v>#N/A</v>
      </c>
      <c r="G4561" s="3">
        <f>tblAEX[[#This Row],[Close]]/INDEX(tblAEX[Close],MATCH(EDATE(tblAEX[[#This Row],[Datum]],-12),tblAEX[Datum]))-1</f>
        <v>0.20150498003597894</v>
      </c>
      <c r="H4561" t="e">
        <f ca="1">IF(tblAEX[[#This Row],[Close]]=MinClose,tblAEX[[#This Row],[Close]],NA())</f>
        <v>#N/A</v>
      </c>
      <c r="I4561" t="e">
        <f ca="1">IF(tblAEX[[#This Row],[Close]]=MaxClose,tblAEX[[#This Row],[Close]],NA())</f>
        <v>#N/A</v>
      </c>
    </row>
    <row r="4562" spans="1:9" x14ac:dyDescent="0.25">
      <c r="A4562" s="1">
        <v>43035</v>
      </c>
      <c r="B4562">
        <v>549.32000000000005</v>
      </c>
      <c r="C4562">
        <v>551.29</v>
      </c>
      <c r="D4562">
        <v>548.04</v>
      </c>
      <c r="E4562">
        <v>549.44000000000005</v>
      </c>
      <c r="F4562" t="e">
        <f>IF(tblAEX[[#This Row],[Datum]]&lt;=INDEX(tblRecessie[Eind],MATCH(tblAEX[[#This Row],[Datum]],tblRecessie[Start])),1,NA())</f>
        <v>#N/A</v>
      </c>
      <c r="G4562" s="3">
        <f>tblAEX[[#This Row],[Close]]/INDEX(tblAEX[Close],MATCH(EDATE(tblAEX[[#This Row],[Datum]],-12),tblAEX[Datum]))-1</f>
        <v>0.20567905027320021</v>
      </c>
      <c r="H4562" t="e">
        <f ca="1">IF(tblAEX[[#This Row],[Close]]=MinClose,tblAEX[[#This Row],[Close]],NA())</f>
        <v>#N/A</v>
      </c>
      <c r="I4562" t="e">
        <f ca="1">IF(tblAEX[[#This Row],[Close]]=MaxClose,tblAEX[[#This Row],[Close]],NA())</f>
        <v>#N/A</v>
      </c>
    </row>
    <row r="4563" spans="1:9" x14ac:dyDescent="0.25">
      <c r="A4563" s="1">
        <v>43038</v>
      </c>
      <c r="B4563">
        <v>549.16</v>
      </c>
      <c r="C4563">
        <v>550.05999999999995</v>
      </c>
      <c r="D4563">
        <v>548.5</v>
      </c>
      <c r="E4563">
        <v>549.46</v>
      </c>
      <c r="F4563" t="e">
        <f>IF(tblAEX[[#This Row],[Datum]]&lt;=INDEX(tblRecessie[Eind],MATCH(tblAEX[[#This Row],[Datum]],tblRecessie[Start])),1,NA())</f>
        <v>#N/A</v>
      </c>
      <c r="G4563" s="3">
        <f>tblAEX[[#This Row],[Close]]/INDEX(tblAEX[Close],MATCH(EDATE(tblAEX[[#This Row],[Datum]],-12),tblAEX[Datum]))-1</f>
        <v>0.20659668847995083</v>
      </c>
      <c r="H4563" t="e">
        <f ca="1">IF(tblAEX[[#This Row],[Close]]=MinClose,tblAEX[[#This Row],[Close]],NA())</f>
        <v>#N/A</v>
      </c>
      <c r="I4563" t="e">
        <f ca="1">IF(tblAEX[[#This Row],[Close]]=MaxClose,tblAEX[[#This Row],[Close]],NA())</f>
        <v>#N/A</v>
      </c>
    </row>
    <row r="4564" spans="1:9" x14ac:dyDescent="0.25">
      <c r="A4564" s="1">
        <v>43039</v>
      </c>
      <c r="B4564">
        <v>550.36</v>
      </c>
      <c r="C4564">
        <v>553.91999999999996</v>
      </c>
      <c r="D4564">
        <v>550.14</v>
      </c>
      <c r="E4564">
        <v>553.38</v>
      </c>
      <c r="F4564" t="e">
        <f>IF(tblAEX[[#This Row],[Datum]]&lt;=INDEX(tblRecessie[Eind],MATCH(tblAEX[[#This Row],[Datum]],tblRecessie[Start])),1,NA())</f>
        <v>#N/A</v>
      </c>
      <c r="G4564" s="3">
        <f>tblAEX[[#This Row],[Close]]/INDEX(tblAEX[Close],MATCH(EDATE(tblAEX[[#This Row],[Datum]],-12),tblAEX[Datum]))-1</f>
        <v>0.22269603835701202</v>
      </c>
      <c r="H4564" t="e">
        <f ca="1">IF(tblAEX[[#This Row],[Close]]=MinClose,tblAEX[[#This Row],[Close]],NA())</f>
        <v>#N/A</v>
      </c>
      <c r="I4564" t="e">
        <f ca="1">IF(tblAEX[[#This Row],[Close]]=MaxClose,tblAEX[[#This Row],[Close]],NA())</f>
        <v>#N/A</v>
      </c>
    </row>
    <row r="4565" spans="1:9" x14ac:dyDescent="0.25">
      <c r="A4565" s="1">
        <v>43040</v>
      </c>
      <c r="B4565">
        <v>555.71</v>
      </c>
      <c r="C4565">
        <v>557.35</v>
      </c>
      <c r="D4565">
        <v>554.49</v>
      </c>
      <c r="E4565">
        <v>554.49</v>
      </c>
      <c r="F4565" t="e">
        <f>IF(tblAEX[[#This Row],[Datum]]&lt;=INDEX(tblRecessie[Eind],MATCH(tblAEX[[#This Row],[Datum]],tblRecessie[Start])),1,NA())</f>
        <v>#N/A</v>
      </c>
      <c r="G4565" s="3">
        <f>tblAEX[[#This Row],[Close]]/INDEX(tblAEX[Close],MATCH(EDATE(tblAEX[[#This Row],[Datum]],-12),tblAEX[Datum]))-1</f>
        <v>0.232994596517756</v>
      </c>
      <c r="H4565" t="e">
        <f ca="1">IF(tblAEX[[#This Row],[Close]]=MinClose,tblAEX[[#This Row],[Close]],NA())</f>
        <v>#N/A</v>
      </c>
      <c r="I4565" t="e">
        <f ca="1">IF(tblAEX[[#This Row],[Close]]=MaxClose,tblAEX[[#This Row],[Close]],NA())</f>
        <v>#N/A</v>
      </c>
    </row>
    <row r="4566" spans="1:9" x14ac:dyDescent="0.25">
      <c r="A4566" s="1">
        <v>43041</v>
      </c>
      <c r="B4566">
        <v>554.52</v>
      </c>
      <c r="C4566">
        <v>555.47</v>
      </c>
      <c r="D4566">
        <v>551.14</v>
      </c>
      <c r="E4566">
        <v>553.83000000000004</v>
      </c>
      <c r="F4566" t="e">
        <f>IF(tblAEX[[#This Row],[Datum]]&lt;=INDEX(tblRecessie[Eind],MATCH(tblAEX[[#This Row],[Datum]],tblRecessie[Start])),1,NA())</f>
        <v>#N/A</v>
      </c>
      <c r="G4566" s="3">
        <f>tblAEX[[#This Row],[Close]]/INDEX(tblAEX[Close],MATCH(EDATE(tblAEX[[#This Row],[Datum]],-12),tblAEX[Datum]))-1</f>
        <v>0.24801135723460366</v>
      </c>
      <c r="H4566" t="e">
        <f ca="1">IF(tblAEX[[#This Row],[Close]]=MinClose,tblAEX[[#This Row],[Close]],NA())</f>
        <v>#N/A</v>
      </c>
      <c r="I4566" t="e">
        <f ca="1">IF(tblAEX[[#This Row],[Close]]=MaxClose,tblAEX[[#This Row],[Close]],NA())</f>
        <v>#N/A</v>
      </c>
    </row>
    <row r="4567" spans="1:9" x14ac:dyDescent="0.25">
      <c r="A4567" s="1">
        <v>43042</v>
      </c>
      <c r="B4567">
        <v>554.96</v>
      </c>
      <c r="C4567">
        <v>555.47</v>
      </c>
      <c r="D4567">
        <v>553.32000000000005</v>
      </c>
      <c r="E4567">
        <v>555.15</v>
      </c>
      <c r="F4567" t="e">
        <f>IF(tblAEX[[#This Row],[Datum]]&lt;=INDEX(tblRecessie[Eind],MATCH(tblAEX[[#This Row],[Datum]],tblRecessie[Start])),1,NA())</f>
        <v>#N/A</v>
      </c>
      <c r="G4567" s="3">
        <f>tblAEX[[#This Row],[Close]]/INDEX(tblAEX[Close],MATCH(EDATE(tblAEX[[#This Row],[Datum]],-12),tblAEX[Datum]))-1</f>
        <v>0.25511519070335287</v>
      </c>
      <c r="H4567" t="e">
        <f ca="1">IF(tblAEX[[#This Row],[Close]]=MinClose,tblAEX[[#This Row],[Close]],NA())</f>
        <v>#N/A</v>
      </c>
      <c r="I4567" t="e">
        <f ca="1">IF(tblAEX[[#This Row],[Close]]=MaxClose,tblAEX[[#This Row],[Close]],NA())</f>
        <v>#N/A</v>
      </c>
    </row>
    <row r="4568" spans="1:9" x14ac:dyDescent="0.25">
      <c r="A4568" s="1">
        <v>43045</v>
      </c>
      <c r="B4568">
        <v>554.5</v>
      </c>
      <c r="C4568">
        <v>556.16999999999996</v>
      </c>
      <c r="D4568">
        <v>553.54999999999995</v>
      </c>
      <c r="E4568">
        <v>555.22</v>
      </c>
      <c r="F4568" t="e">
        <f>IF(tblAEX[[#This Row],[Datum]]&lt;=INDEX(tblRecessie[Eind],MATCH(tblAEX[[#This Row],[Datum]],tblRecessie[Start])),1,NA())</f>
        <v>#N/A</v>
      </c>
      <c r="G4568" s="3">
        <f>tblAEX[[#This Row],[Close]]/INDEX(tblAEX[Close],MATCH(EDATE(tblAEX[[#This Row],[Datum]],-12),tblAEX[Datum]))-1</f>
        <v>0.26040271503484602</v>
      </c>
      <c r="H4568" t="e">
        <f ca="1">IF(tblAEX[[#This Row],[Close]]=MinClose,tblAEX[[#This Row],[Close]],NA())</f>
        <v>#N/A</v>
      </c>
      <c r="I4568" t="e">
        <f ca="1">IF(tblAEX[[#This Row],[Close]]=MaxClose,tblAEX[[#This Row],[Close]],NA())</f>
        <v>#N/A</v>
      </c>
    </row>
    <row r="4569" spans="1:9" x14ac:dyDescent="0.25">
      <c r="A4569" s="1">
        <v>43046</v>
      </c>
      <c r="B4569">
        <v>557.29</v>
      </c>
      <c r="C4569">
        <v>557.42999999999995</v>
      </c>
      <c r="D4569">
        <v>553.64</v>
      </c>
      <c r="E4569">
        <v>553.79999999999995</v>
      </c>
      <c r="F4569" t="e">
        <f>IF(tblAEX[[#This Row],[Datum]]&lt;=INDEX(tblRecessie[Eind],MATCH(tblAEX[[#This Row],[Datum]],tblRecessie[Start])),1,NA())</f>
        <v>#N/A</v>
      </c>
      <c r="G4569" s="3">
        <f>tblAEX[[#This Row],[Close]]/INDEX(tblAEX[Close],MATCH(EDATE(tblAEX[[#This Row],[Datum]],-12),tblAEX[Datum]))-1</f>
        <v>0.23555396903306391</v>
      </c>
      <c r="H4569" t="e">
        <f ca="1">IF(tblAEX[[#This Row],[Close]]=MinClose,tblAEX[[#This Row],[Close]],NA())</f>
        <v>#N/A</v>
      </c>
      <c r="I4569" t="e">
        <f ca="1">IF(tblAEX[[#This Row],[Close]]=MaxClose,tblAEX[[#This Row],[Close]],NA())</f>
        <v>#N/A</v>
      </c>
    </row>
    <row r="4570" spans="1:9" x14ac:dyDescent="0.25">
      <c r="A4570" s="1">
        <v>43047</v>
      </c>
      <c r="B4570">
        <v>555.17999999999995</v>
      </c>
      <c r="C4570">
        <v>555.89</v>
      </c>
      <c r="D4570">
        <v>553.64</v>
      </c>
      <c r="E4570">
        <v>554.77</v>
      </c>
      <c r="F4570" t="e">
        <f>IF(tblAEX[[#This Row],[Datum]]&lt;=INDEX(tblRecessie[Eind],MATCH(tblAEX[[#This Row],[Datum]],tblRecessie[Start])),1,NA())</f>
        <v>#N/A</v>
      </c>
      <c r="G4570" s="3">
        <f>tblAEX[[#This Row],[Close]]/INDEX(tblAEX[Close],MATCH(EDATE(tblAEX[[#This Row],[Datum]],-12),tblAEX[Datum]))-1</f>
        <v>0.23232929050601969</v>
      </c>
      <c r="H4570" t="e">
        <f ca="1">IF(tblAEX[[#This Row],[Close]]=MinClose,tblAEX[[#This Row],[Close]],NA())</f>
        <v>#N/A</v>
      </c>
      <c r="I4570" t="e">
        <f ca="1">IF(tblAEX[[#This Row],[Close]]=MaxClose,tblAEX[[#This Row],[Close]],NA())</f>
        <v>#N/A</v>
      </c>
    </row>
    <row r="4571" spans="1:9" x14ac:dyDescent="0.25">
      <c r="A4571" s="1">
        <v>43048</v>
      </c>
      <c r="B4571">
        <v>554.55999999999995</v>
      </c>
      <c r="C4571">
        <v>555.61</v>
      </c>
      <c r="D4571">
        <v>550</v>
      </c>
      <c r="E4571">
        <v>550.37</v>
      </c>
      <c r="F4571" t="e">
        <f>IF(tblAEX[[#This Row],[Datum]]&lt;=INDEX(tblRecessie[Eind],MATCH(tblAEX[[#This Row],[Datum]],tblRecessie[Start])),1,NA())</f>
        <v>#N/A</v>
      </c>
      <c r="G4571" s="3">
        <f>tblAEX[[#This Row],[Close]]/INDEX(tblAEX[Close],MATCH(EDATE(tblAEX[[#This Row],[Datum]],-12),tblAEX[Datum]))-1</f>
        <v>0.21130821375121056</v>
      </c>
      <c r="H4571" t="e">
        <f ca="1">IF(tblAEX[[#This Row],[Close]]=MinClose,tblAEX[[#This Row],[Close]],NA())</f>
        <v>#N/A</v>
      </c>
      <c r="I4571" t="e">
        <f ca="1">IF(tblAEX[[#This Row],[Close]]=MaxClose,tblAEX[[#This Row],[Close]],NA())</f>
        <v>#N/A</v>
      </c>
    </row>
    <row r="4572" spans="1:9" x14ac:dyDescent="0.25">
      <c r="A4572" s="1">
        <v>43049</v>
      </c>
      <c r="B4572">
        <v>549.66</v>
      </c>
      <c r="C4572">
        <v>551.1</v>
      </c>
      <c r="D4572">
        <v>547.23</v>
      </c>
      <c r="E4572">
        <v>547.32000000000005</v>
      </c>
      <c r="F4572" t="e">
        <f>IF(tblAEX[[#This Row],[Datum]]&lt;=INDEX(tblRecessie[Eind],MATCH(tblAEX[[#This Row],[Datum]],tblRecessie[Start])),1,NA())</f>
        <v>#N/A</v>
      </c>
      <c r="G4572" s="3">
        <f>tblAEX[[#This Row],[Close]]/INDEX(tblAEX[Close],MATCH(EDATE(tblAEX[[#This Row],[Datum]],-12),tblAEX[Datum]))-1</f>
        <v>0.2162396391191308</v>
      </c>
      <c r="H4572" t="e">
        <f ca="1">IF(tblAEX[[#This Row],[Close]]=MinClose,tblAEX[[#This Row],[Close]],NA())</f>
        <v>#N/A</v>
      </c>
      <c r="I4572" t="e">
        <f ca="1">IF(tblAEX[[#This Row],[Close]]=MaxClose,tblAEX[[#This Row],[Close]],NA())</f>
        <v>#N/A</v>
      </c>
    </row>
    <row r="4573" spans="1:9" x14ac:dyDescent="0.25">
      <c r="A4573" s="1">
        <v>43052</v>
      </c>
      <c r="B4573">
        <v>548.35</v>
      </c>
      <c r="C4573">
        <v>548.77</v>
      </c>
      <c r="D4573">
        <v>543.1</v>
      </c>
      <c r="E4573">
        <v>545.42999999999995</v>
      </c>
      <c r="F4573" t="e">
        <f>IF(tblAEX[[#This Row],[Datum]]&lt;=INDEX(tblRecessie[Eind],MATCH(tblAEX[[#This Row],[Datum]],tblRecessie[Start])),1,NA())</f>
        <v>#N/A</v>
      </c>
      <c r="G4573" s="3">
        <f>tblAEX[[#This Row],[Close]]/INDEX(tblAEX[Close],MATCH(EDATE(tblAEX[[#This Row],[Datum]],-12),tblAEX[Datum]))-1</f>
        <v>0.22455714959251005</v>
      </c>
      <c r="H4573" t="e">
        <f ca="1">IF(tblAEX[[#This Row],[Close]]=MinClose,tblAEX[[#This Row],[Close]],NA())</f>
        <v>#N/A</v>
      </c>
      <c r="I4573" t="e">
        <f ca="1">IF(tblAEX[[#This Row],[Close]]=MaxClose,tblAEX[[#This Row],[Close]],NA())</f>
        <v>#N/A</v>
      </c>
    </row>
    <row r="4574" spans="1:9" x14ac:dyDescent="0.25">
      <c r="A4574" s="1">
        <v>43053</v>
      </c>
      <c r="B4574">
        <v>545.94000000000005</v>
      </c>
      <c r="C4574">
        <v>546.6</v>
      </c>
      <c r="D4574">
        <v>540.05999999999995</v>
      </c>
      <c r="E4574">
        <v>541.73</v>
      </c>
      <c r="F4574" t="e">
        <f>IF(tblAEX[[#This Row],[Datum]]&lt;=INDEX(tblRecessie[Eind],MATCH(tblAEX[[#This Row],[Datum]],tblRecessie[Start])),1,NA())</f>
        <v>#N/A</v>
      </c>
      <c r="G4574" s="3">
        <f>tblAEX[[#This Row],[Close]]/INDEX(tblAEX[Close],MATCH(EDATE(tblAEX[[#This Row],[Datum]],-12),tblAEX[Datum]))-1</f>
        <v>0.21257498433163224</v>
      </c>
      <c r="H4574" t="e">
        <f ca="1">IF(tblAEX[[#This Row],[Close]]=MinClose,tblAEX[[#This Row],[Close]],NA())</f>
        <v>#N/A</v>
      </c>
      <c r="I4574" t="e">
        <f ca="1">IF(tblAEX[[#This Row],[Close]]=MaxClose,tblAEX[[#This Row],[Close]],NA())</f>
        <v>#N/A</v>
      </c>
    </row>
    <row r="4575" spans="1:9" x14ac:dyDescent="0.25">
      <c r="A4575" s="1">
        <v>43054</v>
      </c>
      <c r="B4575">
        <v>538.65</v>
      </c>
      <c r="C4575">
        <v>539.66</v>
      </c>
      <c r="D4575">
        <v>535.44000000000005</v>
      </c>
      <c r="E4575">
        <v>538.49</v>
      </c>
      <c r="F4575" t="e">
        <f>IF(tblAEX[[#This Row],[Datum]]&lt;=INDEX(tblRecessie[Eind],MATCH(tblAEX[[#This Row],[Datum]],tblRecessie[Start])),1,NA())</f>
        <v>#N/A</v>
      </c>
      <c r="G4575" s="3">
        <f>tblAEX[[#This Row],[Close]]/INDEX(tblAEX[Close],MATCH(EDATE(tblAEX[[#This Row],[Datum]],-12),tblAEX[Datum]))-1</f>
        <v>0.19521019221378788</v>
      </c>
      <c r="H4575" t="e">
        <f ca="1">IF(tblAEX[[#This Row],[Close]]=MinClose,tblAEX[[#This Row],[Close]],NA())</f>
        <v>#N/A</v>
      </c>
      <c r="I4575" t="e">
        <f ca="1">IF(tblAEX[[#This Row],[Close]]=MaxClose,tblAEX[[#This Row],[Close]],NA())</f>
        <v>#N/A</v>
      </c>
    </row>
    <row r="4576" spans="1:9" x14ac:dyDescent="0.25">
      <c r="A4576" s="1">
        <v>43055</v>
      </c>
      <c r="B4576">
        <v>540.03</v>
      </c>
      <c r="C4576">
        <v>540.49</v>
      </c>
      <c r="D4576">
        <v>538.17999999999995</v>
      </c>
      <c r="E4576">
        <v>539.19000000000005</v>
      </c>
      <c r="F4576" t="e">
        <f>IF(tblAEX[[#This Row],[Datum]]&lt;=INDEX(tblRecessie[Eind],MATCH(tblAEX[[#This Row],[Datum]],tblRecessie[Start])),1,NA())</f>
        <v>#N/A</v>
      </c>
      <c r="G4576" s="3">
        <f>tblAEX[[#This Row],[Close]]/INDEX(tblAEX[Close],MATCH(EDATE(tblAEX[[#This Row],[Datum]],-12),tblAEX[Datum]))-1</f>
        <v>0.19910599119334615</v>
      </c>
      <c r="H4576" t="e">
        <f ca="1">IF(tblAEX[[#This Row],[Close]]=MinClose,tblAEX[[#This Row],[Close]],NA())</f>
        <v>#N/A</v>
      </c>
      <c r="I4576" t="e">
        <f ca="1">IF(tblAEX[[#This Row],[Close]]=MaxClose,tblAEX[[#This Row],[Close]],NA())</f>
        <v>#N/A</v>
      </c>
    </row>
    <row r="4577" spans="1:9" x14ac:dyDescent="0.25">
      <c r="A4577" s="1">
        <v>43056</v>
      </c>
      <c r="B4577">
        <v>539.72</v>
      </c>
      <c r="C4577">
        <v>539.87</v>
      </c>
      <c r="D4577">
        <v>534.62</v>
      </c>
      <c r="E4577">
        <v>536.62</v>
      </c>
      <c r="F4577" t="e">
        <f>IF(tblAEX[[#This Row],[Datum]]&lt;=INDEX(tblRecessie[Eind],MATCH(tblAEX[[#This Row],[Datum]],tblRecessie[Start])),1,NA())</f>
        <v>#N/A</v>
      </c>
      <c r="G4577" s="3">
        <f>tblAEX[[#This Row],[Close]]/INDEX(tblAEX[Close],MATCH(EDATE(tblAEX[[#This Row],[Datum]],-12),tblAEX[Datum]))-1</f>
        <v>0.187685361427117</v>
      </c>
      <c r="H4577" t="e">
        <f ca="1">IF(tblAEX[[#This Row],[Close]]=MinClose,tblAEX[[#This Row],[Close]],NA())</f>
        <v>#N/A</v>
      </c>
      <c r="I4577" t="e">
        <f ca="1">IF(tblAEX[[#This Row],[Close]]=MaxClose,tblAEX[[#This Row],[Close]],NA())</f>
        <v>#N/A</v>
      </c>
    </row>
    <row r="4578" spans="1:9" x14ac:dyDescent="0.25">
      <c r="A4578" s="1">
        <v>43059</v>
      </c>
      <c r="B4578">
        <v>535.63</v>
      </c>
      <c r="C4578">
        <v>540.91</v>
      </c>
      <c r="D4578">
        <v>535.52</v>
      </c>
      <c r="E4578">
        <v>539.71</v>
      </c>
      <c r="F4578" t="e">
        <f>IF(tblAEX[[#This Row],[Datum]]&lt;=INDEX(tblRecessie[Eind],MATCH(tblAEX[[#This Row],[Datum]],tblRecessie[Start])),1,NA())</f>
        <v>#N/A</v>
      </c>
      <c r="G4578" s="3">
        <f>tblAEX[[#This Row],[Close]]/INDEX(tblAEX[Close],MATCH(EDATE(tblAEX[[#This Row],[Datum]],-12),tblAEX[Datum]))-1</f>
        <v>0.19754593059376946</v>
      </c>
      <c r="H4578" t="e">
        <f ca="1">IF(tblAEX[[#This Row],[Close]]=MinClose,tblAEX[[#This Row],[Close]],NA())</f>
        <v>#N/A</v>
      </c>
      <c r="I4578" t="e">
        <f ca="1">IF(tblAEX[[#This Row],[Close]]=MaxClose,tblAEX[[#This Row],[Close]],NA())</f>
        <v>#N/A</v>
      </c>
    </row>
    <row r="4579" spans="1:9" x14ac:dyDescent="0.25">
      <c r="A4579" s="1">
        <v>43060</v>
      </c>
      <c r="B4579">
        <v>539.5</v>
      </c>
      <c r="C4579">
        <v>543.20000000000005</v>
      </c>
      <c r="D4579">
        <v>538.75</v>
      </c>
      <c r="E4579">
        <v>541.82000000000005</v>
      </c>
      <c r="F4579" t="e">
        <f>IF(tblAEX[[#This Row],[Datum]]&lt;=INDEX(tblRecessie[Eind],MATCH(tblAEX[[#This Row],[Datum]],tblRecessie[Start])),1,NA())</f>
        <v>#N/A</v>
      </c>
      <c r="G4579" s="3">
        <f>tblAEX[[#This Row],[Close]]/INDEX(tblAEX[Close],MATCH(EDATE(tblAEX[[#This Row],[Datum]],-12),tblAEX[Datum]))-1</f>
        <v>0.19599143544577635</v>
      </c>
      <c r="H4579" t="e">
        <f ca="1">IF(tblAEX[[#This Row],[Close]]=MinClose,tblAEX[[#This Row],[Close]],NA())</f>
        <v>#N/A</v>
      </c>
      <c r="I4579" t="e">
        <f ca="1">IF(tblAEX[[#This Row],[Close]]=MaxClose,tblAEX[[#This Row],[Close]],NA())</f>
        <v>#N/A</v>
      </c>
    </row>
    <row r="4580" spans="1:9" x14ac:dyDescent="0.25">
      <c r="A4580" s="1">
        <v>43061</v>
      </c>
      <c r="B4580">
        <v>542.16</v>
      </c>
      <c r="C4580">
        <v>544.42999999999995</v>
      </c>
      <c r="D4580">
        <v>540.02</v>
      </c>
      <c r="E4580">
        <v>540.02</v>
      </c>
      <c r="F4580" t="e">
        <f>IF(tblAEX[[#This Row],[Datum]]&lt;=INDEX(tblRecessie[Eind],MATCH(tblAEX[[#This Row],[Datum]],tblRecessie[Start])),1,NA())</f>
        <v>#N/A</v>
      </c>
      <c r="G4580" s="3">
        <f>tblAEX[[#This Row],[Close]]/INDEX(tblAEX[Close],MATCH(EDATE(tblAEX[[#This Row],[Datum]],-12),tblAEX[Datum]))-1</f>
        <v>0.18321647677475905</v>
      </c>
      <c r="H4580" t="e">
        <f ca="1">IF(tblAEX[[#This Row],[Close]]=MinClose,tblAEX[[#This Row],[Close]],NA())</f>
        <v>#N/A</v>
      </c>
      <c r="I4580" t="e">
        <f ca="1">IF(tblAEX[[#This Row],[Close]]=MaxClose,tblAEX[[#This Row],[Close]],NA())</f>
        <v>#N/A</v>
      </c>
    </row>
    <row r="4581" spans="1:9" x14ac:dyDescent="0.25">
      <c r="A4581" s="1">
        <v>43062</v>
      </c>
      <c r="B4581">
        <v>538.6</v>
      </c>
      <c r="C4581">
        <v>542.39</v>
      </c>
      <c r="D4581">
        <v>537.76</v>
      </c>
      <c r="E4581">
        <v>541.35</v>
      </c>
      <c r="F4581" t="e">
        <f>IF(tblAEX[[#This Row],[Datum]]&lt;=INDEX(tblRecessie[Eind],MATCH(tblAEX[[#This Row],[Datum]],tblRecessie[Start])),1,NA())</f>
        <v>#N/A</v>
      </c>
      <c r="G4581" s="3">
        <f>tblAEX[[#This Row],[Close]]/INDEX(tblAEX[Close],MATCH(EDATE(tblAEX[[#This Row],[Datum]],-12),tblAEX[Datum]))-1</f>
        <v>0.18610459893516795</v>
      </c>
      <c r="H4581" t="e">
        <f ca="1">IF(tblAEX[[#This Row],[Close]]=MinClose,tblAEX[[#This Row],[Close]],NA())</f>
        <v>#N/A</v>
      </c>
      <c r="I4581" t="e">
        <f ca="1">IF(tblAEX[[#This Row],[Close]]=MaxClose,tblAEX[[#This Row],[Close]],NA())</f>
        <v>#N/A</v>
      </c>
    </row>
    <row r="4582" spans="1:9" x14ac:dyDescent="0.25">
      <c r="A4582" s="1">
        <v>43063</v>
      </c>
      <c r="B4582">
        <v>541.61</v>
      </c>
      <c r="C4582">
        <v>543.53</v>
      </c>
      <c r="D4582">
        <v>540.63</v>
      </c>
      <c r="E4582">
        <v>540.63</v>
      </c>
      <c r="F4582" t="e">
        <f>IF(tblAEX[[#This Row],[Datum]]&lt;=INDEX(tblRecessie[Eind],MATCH(tblAEX[[#This Row],[Datum]],tblRecessie[Start])),1,NA())</f>
        <v>#N/A</v>
      </c>
      <c r="G4582" s="3">
        <f>tblAEX[[#This Row],[Close]]/INDEX(tblAEX[Close],MATCH(EDATE(tblAEX[[#This Row],[Datum]],-12),tblAEX[Datum]))-1</f>
        <v>0.18185991605456442</v>
      </c>
      <c r="H4582" t="e">
        <f ca="1">IF(tblAEX[[#This Row],[Close]]=MinClose,tblAEX[[#This Row],[Close]],NA())</f>
        <v>#N/A</v>
      </c>
      <c r="I4582" t="e">
        <f ca="1">IF(tblAEX[[#This Row],[Close]]=MaxClose,tblAEX[[#This Row],[Close]],NA())</f>
        <v>#N/A</v>
      </c>
    </row>
    <row r="4583" spans="1:9" x14ac:dyDescent="0.25">
      <c r="A4583" s="1">
        <v>43066</v>
      </c>
      <c r="B4583">
        <v>539.84</v>
      </c>
      <c r="C4583">
        <v>542.95000000000005</v>
      </c>
      <c r="D4583">
        <v>538.04999999999995</v>
      </c>
      <c r="E4583">
        <v>538.09</v>
      </c>
      <c r="F4583" t="e">
        <f>IF(tblAEX[[#This Row],[Datum]]&lt;=INDEX(tblRecessie[Eind],MATCH(tblAEX[[#This Row],[Datum]],tblRecessie[Start])),1,NA())</f>
        <v>#N/A</v>
      </c>
      <c r="G4583" s="3">
        <f>tblAEX[[#This Row],[Close]]/INDEX(tblAEX[Close],MATCH(EDATE(tblAEX[[#This Row],[Datum]],-12),tblAEX[Datum]))-1</f>
        <v>0.17489464835476753</v>
      </c>
      <c r="H4583" t="e">
        <f ca="1">IF(tblAEX[[#This Row],[Close]]=MinClose,tblAEX[[#This Row],[Close]],NA())</f>
        <v>#N/A</v>
      </c>
      <c r="I4583" t="e">
        <f ca="1">IF(tblAEX[[#This Row],[Close]]=MaxClose,tblAEX[[#This Row],[Close]],NA())</f>
        <v>#N/A</v>
      </c>
    </row>
    <row r="4584" spans="1:9" x14ac:dyDescent="0.25">
      <c r="A4584" s="1">
        <v>43067</v>
      </c>
      <c r="B4584">
        <v>539.4</v>
      </c>
      <c r="C4584">
        <v>544.98</v>
      </c>
      <c r="D4584">
        <v>539.04</v>
      </c>
      <c r="E4584">
        <v>543.59</v>
      </c>
      <c r="F4584" t="e">
        <f>IF(tblAEX[[#This Row],[Datum]]&lt;=INDEX(tblRecessie[Eind],MATCH(tblAEX[[#This Row],[Datum]],tblRecessie[Start])),1,NA())</f>
        <v>#N/A</v>
      </c>
      <c r="G4584" s="3">
        <f>tblAEX[[#This Row],[Close]]/INDEX(tblAEX[Close],MATCH(EDATE(tblAEX[[#This Row],[Datum]],-12),tblAEX[Datum]))-1</f>
        <v>0.20074661483068645</v>
      </c>
      <c r="H4584" t="e">
        <f ca="1">IF(tblAEX[[#This Row],[Close]]=MinClose,tblAEX[[#This Row],[Close]],NA())</f>
        <v>#N/A</v>
      </c>
      <c r="I4584" t="e">
        <f ca="1">IF(tblAEX[[#This Row],[Close]]=MaxClose,tblAEX[[#This Row],[Close]],NA())</f>
        <v>#N/A</v>
      </c>
    </row>
    <row r="4585" spans="1:9" x14ac:dyDescent="0.25">
      <c r="A4585" s="1">
        <v>43068</v>
      </c>
      <c r="B4585">
        <v>546.13</v>
      </c>
      <c r="C4585">
        <v>546.6</v>
      </c>
      <c r="D4585">
        <v>540.17999999999995</v>
      </c>
      <c r="E4585">
        <v>541.41999999999996</v>
      </c>
      <c r="F4585" t="e">
        <f>IF(tblAEX[[#This Row],[Datum]]&lt;=INDEX(tblRecessie[Eind],MATCH(tblAEX[[#This Row],[Datum]],tblRecessie[Start])),1,NA())</f>
        <v>#N/A</v>
      </c>
      <c r="G4585" s="3">
        <f>tblAEX[[#This Row],[Close]]/INDEX(tblAEX[Close],MATCH(EDATE(tblAEX[[#This Row],[Datum]],-12),tblAEX[Datum]))-1</f>
        <v>0.19650828729281766</v>
      </c>
      <c r="H4585" t="e">
        <f ca="1">IF(tblAEX[[#This Row],[Close]]=MinClose,tblAEX[[#This Row],[Close]],NA())</f>
        <v>#N/A</v>
      </c>
      <c r="I4585" t="e">
        <f ca="1">IF(tblAEX[[#This Row],[Close]]=MaxClose,tblAEX[[#This Row],[Close]],NA())</f>
        <v>#N/A</v>
      </c>
    </row>
    <row r="4586" spans="1:9" x14ac:dyDescent="0.25">
      <c r="A4586" s="1">
        <v>43069</v>
      </c>
      <c r="B4586">
        <v>541.11</v>
      </c>
      <c r="C4586">
        <v>545.02</v>
      </c>
      <c r="D4586">
        <v>540.11</v>
      </c>
      <c r="E4586">
        <v>540.11</v>
      </c>
      <c r="F4586" t="e">
        <f>IF(tblAEX[[#This Row],[Datum]]&lt;=INDEX(tblRecessie[Eind],MATCH(tblAEX[[#This Row],[Datum]],tblRecessie[Start])),1,NA())</f>
        <v>#N/A</v>
      </c>
      <c r="G4586" s="3">
        <f>tblAEX[[#This Row],[Close]]/INDEX(tblAEX[Close],MATCH(EDATE(tblAEX[[#This Row],[Datum]],-12),tblAEX[Datum]))-1</f>
        <v>0.18131711904813996</v>
      </c>
      <c r="H4586" t="e">
        <f ca="1">IF(tblAEX[[#This Row],[Close]]=MinClose,tblAEX[[#This Row],[Close]],NA())</f>
        <v>#N/A</v>
      </c>
      <c r="I4586" t="e">
        <f ca="1">IF(tblAEX[[#This Row],[Close]]=MaxClose,tblAEX[[#This Row],[Close]],NA())</f>
        <v>#N/A</v>
      </c>
    </row>
    <row r="4587" spans="1:9" x14ac:dyDescent="0.25">
      <c r="A4587" s="1">
        <v>43070</v>
      </c>
      <c r="B4587">
        <v>540.95000000000005</v>
      </c>
      <c r="C4587">
        <v>541.4</v>
      </c>
      <c r="D4587">
        <v>535.29</v>
      </c>
      <c r="E4587">
        <v>535.57000000000005</v>
      </c>
      <c r="F4587" t="e">
        <f>IF(tblAEX[[#This Row],[Datum]]&lt;=INDEX(tblRecessie[Eind],MATCH(tblAEX[[#This Row],[Datum]],tblRecessie[Start])),1,NA())</f>
        <v>#N/A</v>
      </c>
      <c r="G4587" s="3">
        <f>tblAEX[[#This Row],[Close]]/INDEX(tblAEX[Close],MATCH(EDATE(tblAEX[[#This Row],[Datum]],-12),tblAEX[Datum]))-1</f>
        <v>0.18070987654321002</v>
      </c>
      <c r="H4587" t="e">
        <f ca="1">IF(tblAEX[[#This Row],[Close]]=MinClose,tblAEX[[#This Row],[Close]],NA())</f>
        <v>#N/A</v>
      </c>
      <c r="I4587" t="e">
        <f ca="1">IF(tblAEX[[#This Row],[Close]]=MaxClose,tblAEX[[#This Row],[Close]],NA())</f>
        <v>#N/A</v>
      </c>
    </row>
    <row r="4588" spans="1:9" x14ac:dyDescent="0.25">
      <c r="A4588" s="1">
        <v>43073</v>
      </c>
      <c r="B4588">
        <v>541.99</v>
      </c>
      <c r="C4588">
        <v>543.54999999999995</v>
      </c>
      <c r="D4588">
        <v>539.82000000000005</v>
      </c>
      <c r="E4588">
        <v>541.54</v>
      </c>
      <c r="F4588" t="e">
        <f>IF(tblAEX[[#This Row],[Datum]]&lt;=INDEX(tblRecessie[Eind],MATCH(tblAEX[[#This Row],[Datum]],tblRecessie[Start])),1,NA())</f>
        <v>#N/A</v>
      </c>
      <c r="G4588" s="3">
        <f>tblAEX[[#This Row],[Close]]/INDEX(tblAEX[Close],MATCH(EDATE(tblAEX[[#This Row],[Datum]],-12),tblAEX[Datum]))-1</f>
        <v>0.20449288256227738</v>
      </c>
      <c r="H4588" t="e">
        <f ca="1">IF(tblAEX[[#This Row],[Close]]=MinClose,tblAEX[[#This Row],[Close]],NA())</f>
        <v>#N/A</v>
      </c>
      <c r="I4588" t="e">
        <f ca="1">IF(tblAEX[[#This Row],[Close]]=MaxClose,tblAEX[[#This Row],[Close]],NA())</f>
        <v>#N/A</v>
      </c>
    </row>
    <row r="4589" spans="1:9" x14ac:dyDescent="0.25">
      <c r="A4589" s="1">
        <v>43074</v>
      </c>
      <c r="B4589">
        <v>542.51</v>
      </c>
      <c r="C4589">
        <v>543.88</v>
      </c>
      <c r="D4589">
        <v>540.19000000000005</v>
      </c>
      <c r="E4589">
        <v>543.08000000000004</v>
      </c>
      <c r="F4589" t="e">
        <f>IF(tblAEX[[#This Row],[Datum]]&lt;=INDEX(tblRecessie[Eind],MATCH(tblAEX[[#This Row],[Datum]],tblRecessie[Start])),1,NA())</f>
        <v>#N/A</v>
      </c>
      <c r="G4589" s="3">
        <f>tblAEX[[#This Row],[Close]]/INDEX(tblAEX[Close],MATCH(EDATE(tblAEX[[#This Row],[Datum]],-12),tblAEX[Datum]))-1</f>
        <v>0.19497436574471361</v>
      </c>
      <c r="H4589" t="e">
        <f ca="1">IF(tblAEX[[#This Row],[Close]]=MinClose,tblAEX[[#This Row],[Close]],NA())</f>
        <v>#N/A</v>
      </c>
      <c r="I4589" t="e">
        <f ca="1">IF(tblAEX[[#This Row],[Close]]=MaxClose,tblAEX[[#This Row],[Close]],NA())</f>
        <v>#N/A</v>
      </c>
    </row>
    <row r="4590" spans="1:9" x14ac:dyDescent="0.25">
      <c r="A4590" s="1">
        <v>43075</v>
      </c>
      <c r="B4590">
        <v>539.15</v>
      </c>
      <c r="C4590">
        <v>543.75</v>
      </c>
      <c r="D4590">
        <v>538.29999999999995</v>
      </c>
      <c r="E4590">
        <v>542.77</v>
      </c>
      <c r="F4590" t="e">
        <f>IF(tblAEX[[#This Row],[Datum]]&lt;=INDEX(tblRecessie[Eind],MATCH(tblAEX[[#This Row],[Datum]],tblRecessie[Start])),1,NA())</f>
        <v>#N/A</v>
      </c>
      <c r="G4590" s="3">
        <f>tblAEX[[#This Row],[Close]]/INDEX(tblAEX[Close],MATCH(EDATE(tblAEX[[#This Row],[Datum]],-12),tblAEX[Datum]))-1</f>
        <v>0.18170734362413188</v>
      </c>
      <c r="H4590" t="e">
        <f ca="1">IF(tblAEX[[#This Row],[Close]]=MinClose,tblAEX[[#This Row],[Close]],NA())</f>
        <v>#N/A</v>
      </c>
      <c r="I4590" t="e">
        <f ca="1">IF(tblAEX[[#This Row],[Close]]=MaxClose,tblAEX[[#This Row],[Close]],NA())</f>
        <v>#N/A</v>
      </c>
    </row>
    <row r="4591" spans="1:9" x14ac:dyDescent="0.25">
      <c r="A4591" s="1">
        <v>43076</v>
      </c>
      <c r="B4591">
        <v>543.65</v>
      </c>
      <c r="C4591">
        <v>544.66999999999996</v>
      </c>
      <c r="D4591">
        <v>542.08000000000004</v>
      </c>
      <c r="E4591">
        <v>544.51</v>
      </c>
      <c r="F4591" t="e">
        <f>IF(tblAEX[[#This Row],[Datum]]&lt;=INDEX(tblRecessie[Eind],MATCH(tblAEX[[#This Row],[Datum]],tblRecessie[Start])),1,NA())</f>
        <v>#N/A</v>
      </c>
      <c r="G4591" s="3">
        <f>tblAEX[[#This Row],[Close]]/INDEX(tblAEX[Close],MATCH(EDATE(tblAEX[[#This Row],[Datum]],-12),tblAEX[Datum]))-1</f>
        <v>0.178312522992361</v>
      </c>
      <c r="H4591" t="e">
        <f ca="1">IF(tblAEX[[#This Row],[Close]]=MinClose,tblAEX[[#This Row],[Close]],NA())</f>
        <v>#N/A</v>
      </c>
      <c r="I4591" t="e">
        <f ca="1">IF(tblAEX[[#This Row],[Close]]=MaxClose,tblAEX[[#This Row],[Close]],NA())</f>
        <v>#N/A</v>
      </c>
    </row>
    <row r="4592" spans="1:9" x14ac:dyDescent="0.25">
      <c r="A4592" s="1">
        <v>43077</v>
      </c>
      <c r="B4592">
        <v>547.29999999999995</v>
      </c>
      <c r="C4592">
        <v>548.9</v>
      </c>
      <c r="D4592">
        <v>546.36</v>
      </c>
      <c r="E4592">
        <v>547.22</v>
      </c>
      <c r="F4592" t="e">
        <f>IF(tblAEX[[#This Row],[Datum]]&lt;=INDEX(tblRecessie[Eind],MATCH(tblAEX[[#This Row],[Datum]],tblRecessie[Start])),1,NA())</f>
        <v>#N/A</v>
      </c>
      <c r="G4592" s="3">
        <f>tblAEX[[#This Row],[Close]]/INDEX(tblAEX[Close],MATCH(EDATE(tblAEX[[#This Row],[Datum]],-12),tblAEX[Datum]))-1</f>
        <v>0.17260590995778613</v>
      </c>
      <c r="H4592" t="e">
        <f ca="1">IF(tblAEX[[#This Row],[Close]]=MinClose,tblAEX[[#This Row],[Close]],NA())</f>
        <v>#N/A</v>
      </c>
      <c r="I4592" t="e">
        <f ca="1">IF(tblAEX[[#This Row],[Close]]=MaxClose,tblAEX[[#This Row],[Close]],NA())</f>
        <v>#N/A</v>
      </c>
    </row>
    <row r="4593" spans="1:9" x14ac:dyDescent="0.25">
      <c r="A4593" s="1">
        <v>43080</v>
      </c>
      <c r="B4593">
        <v>548.80999999999995</v>
      </c>
      <c r="C4593">
        <v>548.91999999999996</v>
      </c>
      <c r="D4593">
        <v>547.20000000000005</v>
      </c>
      <c r="E4593">
        <v>548.41</v>
      </c>
      <c r="F4593" t="e">
        <f>IF(tblAEX[[#This Row],[Datum]]&lt;=INDEX(tblRecessie[Eind],MATCH(tblAEX[[#This Row],[Datum]],tblRecessie[Start])),1,NA())</f>
        <v>#N/A</v>
      </c>
      <c r="G4593" s="3">
        <f>tblAEX[[#This Row],[Close]]/INDEX(tblAEX[Close],MATCH(EDATE(tblAEX[[#This Row],[Datum]],-12),tblAEX[Datum]))-1</f>
        <v>0.16740106860804227</v>
      </c>
      <c r="H4593" t="e">
        <f ca="1">IF(tblAEX[[#This Row],[Close]]=MinClose,tblAEX[[#This Row],[Close]],NA())</f>
        <v>#N/A</v>
      </c>
      <c r="I4593" t="e">
        <f ca="1">IF(tblAEX[[#This Row],[Close]]=MaxClose,tblAEX[[#This Row],[Close]],NA())</f>
        <v>#N/A</v>
      </c>
    </row>
    <row r="4594" spans="1:9" x14ac:dyDescent="0.25">
      <c r="A4594" s="1">
        <v>43081</v>
      </c>
      <c r="B4594">
        <v>550.09</v>
      </c>
      <c r="C4594">
        <v>552.87</v>
      </c>
      <c r="D4594">
        <v>548.96</v>
      </c>
      <c r="E4594">
        <v>552.87</v>
      </c>
      <c r="F4594" t="e">
        <f>IF(tblAEX[[#This Row],[Datum]]&lt;=INDEX(tblRecessie[Eind],MATCH(tblAEX[[#This Row],[Datum]],tblRecessie[Start])),1,NA())</f>
        <v>#N/A</v>
      </c>
      <c r="G4594" s="3">
        <f>tblAEX[[#This Row],[Close]]/INDEX(tblAEX[Close],MATCH(EDATE(tblAEX[[#This Row],[Datum]],-12),tblAEX[Datum]))-1</f>
        <v>0.17536885071644215</v>
      </c>
      <c r="H4594" t="e">
        <f ca="1">IF(tblAEX[[#This Row],[Close]]=MinClose,tblAEX[[#This Row],[Close]],NA())</f>
        <v>#N/A</v>
      </c>
      <c r="I4594" t="e">
        <f ca="1">IF(tblAEX[[#This Row],[Close]]=MaxClose,tblAEX[[#This Row],[Close]],NA())</f>
        <v>#N/A</v>
      </c>
    </row>
    <row r="4595" spans="1:9" x14ac:dyDescent="0.25">
      <c r="A4595" s="1">
        <v>43082</v>
      </c>
      <c r="B4595">
        <v>551.65</v>
      </c>
      <c r="C4595">
        <v>552.85</v>
      </c>
      <c r="D4595">
        <v>550.55999999999995</v>
      </c>
      <c r="E4595">
        <v>550.55999999999995</v>
      </c>
      <c r="F4595" t="e">
        <f>IF(tblAEX[[#This Row],[Datum]]&lt;=INDEX(tblRecessie[Eind],MATCH(tblAEX[[#This Row],[Datum]],tblRecessie[Start])),1,NA())</f>
        <v>#N/A</v>
      </c>
      <c r="G4595" s="3">
        <f>tblAEX[[#This Row],[Close]]/INDEX(tblAEX[Close],MATCH(EDATE(tblAEX[[#This Row],[Datum]],-12),tblAEX[Datum]))-1</f>
        <v>0.16237728280375796</v>
      </c>
      <c r="H4595" t="e">
        <f ca="1">IF(tblAEX[[#This Row],[Close]]=MinClose,tblAEX[[#This Row],[Close]],NA())</f>
        <v>#N/A</v>
      </c>
      <c r="I4595" t="e">
        <f ca="1">IF(tblAEX[[#This Row],[Close]]=MaxClose,tblAEX[[#This Row],[Close]],NA())</f>
        <v>#N/A</v>
      </c>
    </row>
    <row r="4596" spans="1:9" x14ac:dyDescent="0.25">
      <c r="A4596" s="1">
        <v>43083</v>
      </c>
      <c r="B4596">
        <v>550.16</v>
      </c>
      <c r="C4596">
        <v>550.6</v>
      </c>
      <c r="D4596">
        <v>547.47</v>
      </c>
      <c r="E4596">
        <v>547.47</v>
      </c>
      <c r="F4596" t="e">
        <f>IF(tblAEX[[#This Row],[Datum]]&lt;=INDEX(tblRecessie[Eind],MATCH(tblAEX[[#This Row],[Datum]],tblRecessie[Start])),1,NA())</f>
        <v>#N/A</v>
      </c>
      <c r="G4596" s="3">
        <f>tblAEX[[#This Row],[Close]]/INDEX(tblAEX[Close],MATCH(EDATE(tblAEX[[#This Row],[Datum]],-12),tblAEX[Datum]))-1</f>
        <v>0.15940279542566715</v>
      </c>
      <c r="H4596" t="e">
        <f ca="1">IF(tblAEX[[#This Row],[Close]]=MinClose,tblAEX[[#This Row],[Close]],NA())</f>
        <v>#N/A</v>
      </c>
      <c r="I4596" t="e">
        <f ca="1">IF(tblAEX[[#This Row],[Close]]=MaxClose,tblAEX[[#This Row],[Close]],NA())</f>
        <v>#N/A</v>
      </c>
    </row>
    <row r="4597" spans="1:9" x14ac:dyDescent="0.25">
      <c r="A4597" s="1">
        <v>43084</v>
      </c>
      <c r="B4597">
        <v>546.61</v>
      </c>
      <c r="C4597">
        <v>548.66999999999996</v>
      </c>
      <c r="D4597">
        <v>545.65</v>
      </c>
      <c r="E4597">
        <v>548.66999999999996</v>
      </c>
      <c r="F4597" t="e">
        <f>IF(tblAEX[[#This Row],[Datum]]&lt;=INDEX(tblRecessie[Eind],MATCH(tblAEX[[#This Row],[Datum]],tblRecessie[Start])),1,NA())</f>
        <v>#N/A</v>
      </c>
      <c r="G4597" s="3">
        <f>tblAEX[[#This Row],[Close]]/INDEX(tblAEX[Close],MATCH(EDATE(tblAEX[[#This Row],[Datum]],-12),tblAEX[Datum]))-1</f>
        <v>0.15141022412490557</v>
      </c>
      <c r="H4597" t="e">
        <f ca="1">IF(tblAEX[[#This Row],[Close]]=MinClose,tblAEX[[#This Row],[Close]],NA())</f>
        <v>#N/A</v>
      </c>
      <c r="I4597" t="e">
        <f ca="1">IF(tblAEX[[#This Row],[Close]]=MaxClose,tblAEX[[#This Row],[Close]],NA())</f>
        <v>#N/A</v>
      </c>
    </row>
    <row r="4598" spans="1:9" x14ac:dyDescent="0.25">
      <c r="A4598" s="1">
        <v>43087</v>
      </c>
      <c r="B4598">
        <v>551.57000000000005</v>
      </c>
      <c r="C4598">
        <v>553.65</v>
      </c>
      <c r="D4598">
        <v>551.15</v>
      </c>
      <c r="E4598">
        <v>553.29</v>
      </c>
      <c r="F4598" t="e">
        <f>IF(tblAEX[[#This Row],[Datum]]&lt;=INDEX(tblRecessie[Eind],MATCH(tblAEX[[#This Row],[Datum]],tblRecessie[Start])),1,NA())</f>
        <v>#N/A</v>
      </c>
      <c r="G4598" s="3">
        <f>tblAEX[[#This Row],[Close]]/INDEX(tblAEX[Close],MATCH(EDATE(tblAEX[[#This Row],[Datum]],-12),tblAEX[Datum]))-1</f>
        <v>0.15823738748168292</v>
      </c>
      <c r="H4598" t="e">
        <f ca="1">IF(tblAEX[[#This Row],[Close]]=MinClose,tblAEX[[#This Row],[Close]],NA())</f>
        <v>#N/A</v>
      </c>
      <c r="I4598" t="e">
        <f ca="1">IF(tblAEX[[#This Row],[Close]]=MaxClose,tblAEX[[#This Row],[Close]],NA())</f>
        <v>#N/A</v>
      </c>
    </row>
    <row r="4599" spans="1:9" x14ac:dyDescent="0.25">
      <c r="A4599" s="1">
        <v>43088</v>
      </c>
      <c r="B4599">
        <v>553.84</v>
      </c>
      <c r="C4599">
        <v>555.12</v>
      </c>
      <c r="D4599">
        <v>551.91</v>
      </c>
      <c r="E4599">
        <v>552.03</v>
      </c>
      <c r="F4599" t="e">
        <f>IF(tblAEX[[#This Row],[Datum]]&lt;=INDEX(tblRecessie[Eind],MATCH(tblAEX[[#This Row],[Datum]],tblRecessie[Start])),1,NA())</f>
        <v>#N/A</v>
      </c>
      <c r="G4599" s="3">
        <f>tblAEX[[#This Row],[Close]]/INDEX(tblAEX[Close],MATCH(EDATE(tblAEX[[#This Row],[Datum]],-12),tblAEX[Datum]))-1</f>
        <v>0.14922452378474027</v>
      </c>
      <c r="H4599" t="e">
        <f ca="1">IF(tblAEX[[#This Row],[Close]]=MinClose,tblAEX[[#This Row],[Close]],NA())</f>
        <v>#N/A</v>
      </c>
      <c r="I4599" t="e">
        <f ca="1">IF(tblAEX[[#This Row],[Close]]=MaxClose,tblAEX[[#This Row],[Close]],NA())</f>
        <v>#N/A</v>
      </c>
    </row>
    <row r="4600" spans="1:9" x14ac:dyDescent="0.25">
      <c r="A4600" s="1">
        <v>43089</v>
      </c>
      <c r="B4600">
        <v>552.21</v>
      </c>
      <c r="C4600">
        <v>552.26</v>
      </c>
      <c r="D4600">
        <v>545.19000000000005</v>
      </c>
      <c r="E4600">
        <v>547.38</v>
      </c>
      <c r="F4600" t="e">
        <f>IF(tblAEX[[#This Row],[Datum]]&lt;=INDEX(tblRecessie[Eind],MATCH(tblAEX[[#This Row],[Datum]],tblRecessie[Start])),1,NA())</f>
        <v>#N/A</v>
      </c>
      <c r="G4600" s="3">
        <f>tblAEX[[#This Row],[Close]]/INDEX(tblAEX[Close],MATCH(EDATE(tblAEX[[#This Row],[Datum]],-12),tblAEX[Datum]))-1</f>
        <v>0.13085695397074626</v>
      </c>
      <c r="H4600" t="e">
        <f ca="1">IF(tblAEX[[#This Row],[Close]]=MinClose,tblAEX[[#This Row],[Close]],NA())</f>
        <v>#N/A</v>
      </c>
      <c r="I4600" t="e">
        <f ca="1">IF(tblAEX[[#This Row],[Close]]=MaxClose,tblAEX[[#This Row],[Close]],NA())</f>
        <v>#N/A</v>
      </c>
    </row>
    <row r="4601" spans="1:9" x14ac:dyDescent="0.25">
      <c r="A4601" s="1">
        <v>43090</v>
      </c>
      <c r="B4601">
        <v>546.27</v>
      </c>
      <c r="C4601">
        <v>549.72</v>
      </c>
      <c r="D4601">
        <v>544.08000000000004</v>
      </c>
      <c r="E4601">
        <v>549.39</v>
      </c>
      <c r="F4601" t="e">
        <f>IF(tblAEX[[#This Row],[Datum]]&lt;=INDEX(tblRecessie[Eind],MATCH(tblAEX[[#This Row],[Datum]],tblRecessie[Start])),1,NA())</f>
        <v>#N/A</v>
      </c>
      <c r="G4601" s="3">
        <f>tblAEX[[#This Row],[Close]]/INDEX(tblAEX[Close],MATCH(EDATE(tblAEX[[#This Row],[Datum]],-12),tblAEX[Datum]))-1</f>
        <v>0.13695908611162855</v>
      </c>
      <c r="H4601" t="e">
        <f ca="1">IF(tblAEX[[#This Row],[Close]]=MinClose,tblAEX[[#This Row],[Close]],NA())</f>
        <v>#N/A</v>
      </c>
      <c r="I4601" t="e">
        <f ca="1">IF(tblAEX[[#This Row],[Close]]=MaxClose,tblAEX[[#This Row],[Close]],NA())</f>
        <v>#N/A</v>
      </c>
    </row>
    <row r="4602" spans="1:9" x14ac:dyDescent="0.25">
      <c r="A4602" s="1">
        <v>43091</v>
      </c>
      <c r="B4602">
        <v>548.33000000000004</v>
      </c>
      <c r="C4602">
        <v>549.17999999999995</v>
      </c>
      <c r="D4602">
        <v>546.89</v>
      </c>
      <c r="E4602">
        <v>548.48</v>
      </c>
      <c r="F4602" t="e">
        <f>IF(tblAEX[[#This Row],[Datum]]&lt;=INDEX(tblRecessie[Eind],MATCH(tblAEX[[#This Row],[Datum]],tblRecessie[Start])),1,NA())</f>
        <v>#N/A</v>
      </c>
      <c r="G4602" s="3">
        <f>tblAEX[[#This Row],[Close]]/INDEX(tblAEX[Close],MATCH(EDATE(tblAEX[[#This Row],[Datum]],-12),tblAEX[Datum]))-1</f>
        <v>0.13681679689928905</v>
      </c>
      <c r="H4602" t="e">
        <f ca="1">IF(tblAEX[[#This Row],[Close]]=MinClose,tblAEX[[#This Row],[Close]],NA())</f>
        <v>#N/A</v>
      </c>
      <c r="I4602" t="e">
        <f ca="1">IF(tblAEX[[#This Row],[Close]]=MaxClose,tblAEX[[#This Row],[Close]],NA())</f>
        <v>#N/A</v>
      </c>
    </row>
    <row r="4603" spans="1:9" x14ac:dyDescent="0.25">
      <c r="A4603" s="1">
        <v>43096</v>
      </c>
      <c r="B4603">
        <v>548.51</v>
      </c>
      <c r="C4603">
        <v>549.86</v>
      </c>
      <c r="D4603">
        <v>546.44000000000005</v>
      </c>
      <c r="E4603">
        <v>548.6</v>
      </c>
      <c r="F4603" t="e">
        <f>IF(tblAEX[[#This Row],[Datum]]&lt;=INDEX(tblRecessie[Eind],MATCH(tblAEX[[#This Row],[Datum]],tblRecessie[Start])),1,NA())</f>
        <v>#N/A</v>
      </c>
      <c r="G4603" s="3">
        <f>tblAEX[[#This Row],[Close]]/INDEX(tblAEX[Close],MATCH(EDATE(tblAEX[[#This Row],[Datum]],-12),tblAEX[Datum]))-1</f>
        <v>0.13445551925224386</v>
      </c>
      <c r="H4603" t="e">
        <f ca="1">IF(tblAEX[[#This Row],[Close]]=MinClose,tblAEX[[#This Row],[Close]],NA())</f>
        <v>#N/A</v>
      </c>
      <c r="I4603" t="e">
        <f ca="1">IF(tblAEX[[#This Row],[Close]]=MaxClose,tblAEX[[#This Row],[Close]],NA())</f>
        <v>#N/A</v>
      </c>
    </row>
    <row r="4604" spans="1:9" x14ac:dyDescent="0.25">
      <c r="A4604" s="1">
        <v>43097</v>
      </c>
      <c r="B4604">
        <v>548.35</v>
      </c>
      <c r="C4604">
        <v>548.94000000000005</v>
      </c>
      <c r="D4604">
        <v>546.47</v>
      </c>
      <c r="E4604">
        <v>547.05999999999995</v>
      </c>
      <c r="F4604" t="e">
        <f>IF(tblAEX[[#This Row],[Datum]]&lt;=INDEX(tblRecessie[Eind],MATCH(tblAEX[[#This Row],[Datum]],tblRecessie[Start])),1,NA())</f>
        <v>#N/A</v>
      </c>
      <c r="G4604" s="3">
        <f>tblAEX[[#This Row],[Close]]/INDEX(tblAEX[Close],MATCH(EDATE(tblAEX[[#This Row],[Datum]],-12),tblAEX[Datum]))-1</f>
        <v>0.12982238744320518</v>
      </c>
      <c r="H4604" t="e">
        <f ca="1">IF(tblAEX[[#This Row],[Close]]=MinClose,tblAEX[[#This Row],[Close]],NA())</f>
        <v>#N/A</v>
      </c>
      <c r="I4604" t="e">
        <f ca="1">IF(tblAEX[[#This Row],[Close]]=MaxClose,tblAEX[[#This Row],[Close]],NA())</f>
        <v>#N/A</v>
      </c>
    </row>
    <row r="4605" spans="1:9" x14ac:dyDescent="0.25">
      <c r="A4605" s="1">
        <v>43098</v>
      </c>
      <c r="B4605">
        <v>546.20000000000005</v>
      </c>
      <c r="C4605">
        <v>547.72</v>
      </c>
      <c r="D4605">
        <v>544.04</v>
      </c>
      <c r="E4605">
        <v>544.58000000000004</v>
      </c>
      <c r="F4605" t="e">
        <f>IF(tblAEX[[#This Row],[Datum]]&lt;=INDEX(tblRecessie[Eind],MATCH(tblAEX[[#This Row],[Datum]],tblRecessie[Start])),1,NA())</f>
        <v>#N/A</v>
      </c>
      <c r="G4605" s="3">
        <f>tblAEX[[#This Row],[Close]]/INDEX(tblAEX[Close],MATCH(EDATE(tblAEX[[#This Row],[Datum]],-12),tblAEX[Datum]))-1</f>
        <v>0.12875678812751334</v>
      </c>
      <c r="H4605" t="e">
        <f ca="1">IF(tblAEX[[#This Row],[Close]]=MinClose,tblAEX[[#This Row],[Close]],NA())</f>
        <v>#N/A</v>
      </c>
      <c r="I4605" t="e">
        <f ca="1">IF(tblAEX[[#This Row],[Close]]=MaxClose,tblAEX[[#This Row],[Close]],NA())</f>
        <v>#N/A</v>
      </c>
    </row>
    <row r="4606" spans="1:9" x14ac:dyDescent="0.25">
      <c r="A4606" s="1">
        <v>43102</v>
      </c>
      <c r="B4606">
        <v>545.24</v>
      </c>
      <c r="C4606">
        <v>545.38</v>
      </c>
      <c r="D4606">
        <v>540.34</v>
      </c>
      <c r="E4606">
        <v>544.79</v>
      </c>
      <c r="F4606" t="e">
        <f>IF(tblAEX[[#This Row],[Datum]]&lt;=INDEX(tblRecessie[Eind],MATCH(tblAEX[[#This Row],[Datum]],tblRecessie[Start])),1,NA())</f>
        <v>#N/A</v>
      </c>
      <c r="G4606" s="3">
        <f>tblAEX[[#This Row],[Close]]/INDEX(tblAEX[Close],MATCH(EDATE(tblAEX[[#This Row],[Datum]],-12),tblAEX[Datum]))-1</f>
        <v>0.12011431626128255</v>
      </c>
      <c r="H4606" t="e">
        <f ca="1">IF(tblAEX[[#This Row],[Close]]=MinClose,tblAEX[[#This Row],[Close]],NA())</f>
        <v>#N/A</v>
      </c>
      <c r="I4606" t="e">
        <f ca="1">IF(tblAEX[[#This Row],[Close]]=MaxClose,tblAEX[[#This Row],[Close]],NA())</f>
        <v>#N/A</v>
      </c>
    </row>
    <row r="4607" spans="1:9" x14ac:dyDescent="0.25">
      <c r="A4607" s="1">
        <v>43103</v>
      </c>
      <c r="B4607">
        <v>546.46</v>
      </c>
      <c r="C4607">
        <v>551.02</v>
      </c>
      <c r="D4607">
        <v>546.1</v>
      </c>
      <c r="E4607">
        <v>549.34</v>
      </c>
      <c r="F4607" t="e">
        <f>IF(tblAEX[[#This Row],[Datum]]&lt;=INDEX(tblRecessie[Eind],MATCH(tblAEX[[#This Row],[Datum]],tblRecessie[Start])),1,NA())</f>
        <v>#N/A</v>
      </c>
      <c r="G4607" s="3">
        <f>tblAEX[[#This Row],[Close]]/INDEX(tblAEX[Close],MATCH(EDATE(tblAEX[[#This Row],[Datum]],-12),tblAEX[Datum]))-1</f>
        <v>0.12571978933994554</v>
      </c>
      <c r="H4607" t="e">
        <f ca="1">IF(tblAEX[[#This Row],[Close]]=MinClose,tblAEX[[#This Row],[Close]],NA())</f>
        <v>#N/A</v>
      </c>
      <c r="I4607" t="e">
        <f ca="1">IF(tblAEX[[#This Row],[Close]]=MaxClose,tblAEX[[#This Row],[Close]],NA())</f>
        <v>#N/A</v>
      </c>
    </row>
    <row r="4608" spans="1:9" x14ac:dyDescent="0.25">
      <c r="A4608" s="1">
        <v>43104</v>
      </c>
      <c r="B4608">
        <v>551.37</v>
      </c>
      <c r="C4608">
        <v>555</v>
      </c>
      <c r="D4608">
        <v>550.91</v>
      </c>
      <c r="E4608">
        <v>554.05999999999995</v>
      </c>
      <c r="F4608" t="e">
        <f>IF(tblAEX[[#This Row],[Datum]]&lt;=INDEX(tblRecessie[Eind],MATCH(tblAEX[[#This Row],[Datum]],tblRecessie[Start])),1,NA())</f>
        <v>#N/A</v>
      </c>
      <c r="G4608" s="3">
        <f>tblAEX[[#This Row],[Close]]/INDEX(tblAEX[Close],MATCH(EDATE(tblAEX[[#This Row],[Datum]],-12),tblAEX[Datum]))-1</f>
        <v>0.13634685590057005</v>
      </c>
      <c r="H4608" t="e">
        <f ca="1">IF(tblAEX[[#This Row],[Close]]=MinClose,tblAEX[[#This Row],[Close]],NA())</f>
        <v>#N/A</v>
      </c>
      <c r="I4608" t="e">
        <f ca="1">IF(tblAEX[[#This Row],[Close]]=MaxClose,tblAEX[[#This Row],[Close]],NA())</f>
        <v>#N/A</v>
      </c>
    </row>
    <row r="4609" spans="1:9" x14ac:dyDescent="0.25">
      <c r="A4609" s="1">
        <v>43105</v>
      </c>
      <c r="B4609">
        <v>554.59</v>
      </c>
      <c r="C4609">
        <v>558.16</v>
      </c>
      <c r="D4609">
        <v>554.16999999999996</v>
      </c>
      <c r="E4609">
        <v>558.16</v>
      </c>
      <c r="F4609" t="e">
        <f>IF(tblAEX[[#This Row],[Datum]]&lt;=INDEX(tblRecessie[Eind],MATCH(tblAEX[[#This Row],[Datum]],tblRecessie[Start])),1,NA())</f>
        <v>#N/A</v>
      </c>
      <c r="G4609" s="3">
        <f>tblAEX[[#This Row],[Close]]/INDEX(tblAEX[Close],MATCH(EDATE(tblAEX[[#This Row],[Datum]],-12),tblAEX[Datum]))-1</f>
        <v>0.14628386010309491</v>
      </c>
      <c r="H4609" t="e">
        <f ca="1">IF(tblAEX[[#This Row],[Close]]=MinClose,tblAEX[[#This Row],[Close]],NA())</f>
        <v>#N/A</v>
      </c>
      <c r="I4609" t="e">
        <f ca="1">IF(tblAEX[[#This Row],[Close]]=MaxClose,tblAEX[[#This Row],[Close]],NA())</f>
        <v>#N/A</v>
      </c>
    </row>
    <row r="4610" spans="1:9" x14ac:dyDescent="0.25">
      <c r="A4610" s="1">
        <v>43108</v>
      </c>
      <c r="B4610">
        <v>559.82000000000005</v>
      </c>
      <c r="C4610">
        <v>561.32000000000005</v>
      </c>
      <c r="D4610">
        <v>559.53</v>
      </c>
      <c r="E4610">
        <v>560.89</v>
      </c>
      <c r="F4610" t="e">
        <f>IF(tblAEX[[#This Row],[Datum]]&lt;=INDEX(tblRecessie[Eind],MATCH(tblAEX[[#This Row],[Datum]],tblRecessie[Start])),1,NA())</f>
        <v>#N/A</v>
      </c>
      <c r="G4610" s="3">
        <f>tblAEX[[#This Row],[Close]]/INDEX(tblAEX[Close],MATCH(EDATE(tblAEX[[#This Row],[Datum]],-12),tblAEX[Datum]))-1</f>
        <v>0.15172484599589309</v>
      </c>
      <c r="H4610" t="e">
        <f ca="1">IF(tblAEX[[#This Row],[Close]]=MinClose,tblAEX[[#This Row],[Close]],NA())</f>
        <v>#N/A</v>
      </c>
      <c r="I4610" t="e">
        <f ca="1">IF(tblAEX[[#This Row],[Close]]=MaxClose,tblAEX[[#This Row],[Close]],NA())</f>
        <v>#N/A</v>
      </c>
    </row>
    <row r="4611" spans="1:9" x14ac:dyDescent="0.25">
      <c r="A4611" s="1">
        <v>43109</v>
      </c>
      <c r="B4611">
        <v>562.24</v>
      </c>
      <c r="C4611">
        <v>563.30999999999995</v>
      </c>
      <c r="D4611">
        <v>561.24</v>
      </c>
      <c r="E4611">
        <v>563.04</v>
      </c>
      <c r="F4611" t="e">
        <f>IF(tblAEX[[#This Row],[Datum]]&lt;=INDEX(tblRecessie[Eind],MATCH(tblAEX[[#This Row],[Datum]],tblRecessie[Start])),1,NA())</f>
        <v>#N/A</v>
      </c>
      <c r="G4611" s="3">
        <f>tblAEX[[#This Row],[Close]]/INDEX(tblAEX[Close],MATCH(EDATE(tblAEX[[#This Row],[Datum]],-12),tblAEX[Datum]))-1</f>
        <v>0.16066790352504623</v>
      </c>
      <c r="H4611" t="e">
        <f ca="1">IF(tblAEX[[#This Row],[Close]]=MinClose,tblAEX[[#This Row],[Close]],NA())</f>
        <v>#N/A</v>
      </c>
      <c r="I4611" t="e">
        <f ca="1">IF(tblAEX[[#This Row],[Close]]=MaxClose,tblAEX[[#This Row],[Close]],NA())</f>
        <v>#N/A</v>
      </c>
    </row>
    <row r="4612" spans="1:9" x14ac:dyDescent="0.25">
      <c r="A4612" s="1">
        <v>43110</v>
      </c>
      <c r="B4612">
        <v>562.16999999999996</v>
      </c>
      <c r="C4612">
        <v>563.29999999999995</v>
      </c>
      <c r="D4612">
        <v>559.16</v>
      </c>
      <c r="E4612">
        <v>560.44000000000005</v>
      </c>
      <c r="F4612" t="e">
        <f>IF(tblAEX[[#This Row],[Datum]]&lt;=INDEX(tblRecessie[Eind],MATCH(tblAEX[[#This Row],[Datum]],tblRecessie[Start])),1,NA())</f>
        <v>#N/A</v>
      </c>
      <c r="G4612" s="3">
        <f>tblAEX[[#This Row],[Close]]/INDEX(tblAEX[Close],MATCH(EDATE(tblAEX[[#This Row],[Datum]],-12),tblAEX[Datum]))-1</f>
        <v>0.15616619218550154</v>
      </c>
      <c r="H4612" t="e">
        <f ca="1">IF(tblAEX[[#This Row],[Close]]=MinClose,tblAEX[[#This Row],[Close]],NA())</f>
        <v>#N/A</v>
      </c>
      <c r="I4612" t="e">
        <f ca="1">IF(tblAEX[[#This Row],[Close]]=MaxClose,tblAEX[[#This Row],[Close]],NA())</f>
        <v>#N/A</v>
      </c>
    </row>
    <row r="4613" spans="1:9" x14ac:dyDescent="0.25">
      <c r="A4613" s="1">
        <v>43111</v>
      </c>
      <c r="B4613">
        <v>561.33000000000004</v>
      </c>
      <c r="C4613">
        <v>561.33000000000004</v>
      </c>
      <c r="D4613">
        <v>557.83000000000004</v>
      </c>
      <c r="E4613">
        <v>558.89</v>
      </c>
      <c r="F4613" t="e">
        <f>IF(tblAEX[[#This Row],[Datum]]&lt;=INDEX(tblRecessie[Eind],MATCH(tblAEX[[#This Row],[Datum]],tblRecessie[Start])),1,NA())</f>
        <v>#N/A</v>
      </c>
      <c r="G4613" s="3">
        <f>tblAEX[[#This Row],[Close]]/INDEX(tblAEX[Close],MATCH(EDATE(tblAEX[[#This Row],[Datum]],-12),tblAEX[Datum]))-1</f>
        <v>0.1486086563360598</v>
      </c>
      <c r="H4613" t="e">
        <f ca="1">IF(tblAEX[[#This Row],[Close]]=MinClose,tblAEX[[#This Row],[Close]],NA())</f>
        <v>#N/A</v>
      </c>
      <c r="I4613" t="e">
        <f ca="1">IF(tblAEX[[#This Row],[Close]]=MaxClose,tblAEX[[#This Row],[Close]],NA())</f>
        <v>#N/A</v>
      </c>
    </row>
    <row r="4614" spans="1:9" x14ac:dyDescent="0.25">
      <c r="A4614" s="1">
        <v>43112</v>
      </c>
      <c r="B4614">
        <v>559.99</v>
      </c>
      <c r="C4614">
        <v>561.1</v>
      </c>
      <c r="D4614">
        <v>557.92999999999995</v>
      </c>
      <c r="E4614">
        <v>561.1</v>
      </c>
      <c r="F4614" t="e">
        <f>IF(tblAEX[[#This Row],[Datum]]&lt;=INDEX(tblRecessie[Eind],MATCH(tblAEX[[#This Row],[Datum]],tblRecessie[Start])),1,NA())</f>
        <v>#N/A</v>
      </c>
      <c r="G4614" s="3">
        <f>tblAEX[[#This Row],[Close]]/INDEX(tblAEX[Close],MATCH(EDATE(tblAEX[[#This Row],[Datum]],-12),tblAEX[Datum]))-1</f>
        <v>0.16148129748080087</v>
      </c>
      <c r="H4614" t="e">
        <f ca="1">IF(tblAEX[[#This Row],[Close]]=MinClose,tblAEX[[#This Row],[Close]],NA())</f>
        <v>#N/A</v>
      </c>
      <c r="I4614" t="e">
        <f ca="1">IF(tblAEX[[#This Row],[Close]]=MaxClose,tblAEX[[#This Row],[Close]],NA())</f>
        <v>#N/A</v>
      </c>
    </row>
    <row r="4615" spans="1:9" x14ac:dyDescent="0.25">
      <c r="A4615" s="1">
        <v>43115</v>
      </c>
      <c r="B4615">
        <v>561.5</v>
      </c>
      <c r="C4615">
        <v>562.23</v>
      </c>
      <c r="D4615">
        <v>559.86</v>
      </c>
      <c r="E4615">
        <v>561.05999999999995</v>
      </c>
      <c r="F4615" t="e">
        <f>IF(tblAEX[[#This Row],[Datum]]&lt;=INDEX(tblRecessie[Eind],MATCH(tblAEX[[#This Row],[Datum]],tblRecessie[Start])),1,NA())</f>
        <v>#N/A</v>
      </c>
      <c r="G4615" s="3">
        <f>tblAEX[[#This Row],[Close]]/INDEX(tblAEX[Close],MATCH(EDATE(tblAEX[[#This Row],[Datum]],-12),tblAEX[Datum]))-1</f>
        <v>0.14950111659734877</v>
      </c>
      <c r="H4615" t="e">
        <f ca="1">IF(tblAEX[[#This Row],[Close]]=MinClose,tblAEX[[#This Row],[Close]],NA())</f>
        <v>#N/A</v>
      </c>
      <c r="I4615" t="e">
        <f ca="1">IF(tblAEX[[#This Row],[Close]]=MaxClose,tblAEX[[#This Row],[Close]],NA())</f>
        <v>#N/A</v>
      </c>
    </row>
    <row r="4616" spans="1:9" x14ac:dyDescent="0.25">
      <c r="A4616" s="1">
        <v>43116</v>
      </c>
      <c r="B4616">
        <v>561.70000000000005</v>
      </c>
      <c r="C4616">
        <v>562.70000000000005</v>
      </c>
      <c r="D4616">
        <v>560.26</v>
      </c>
      <c r="E4616">
        <v>561.17999999999995</v>
      </c>
      <c r="F4616" t="e">
        <f>IF(tblAEX[[#This Row],[Datum]]&lt;=INDEX(tblRecessie[Eind],MATCH(tblAEX[[#This Row],[Datum]],tblRecessie[Start])),1,NA())</f>
        <v>#N/A</v>
      </c>
      <c r="G4616" s="3">
        <f>tblAEX[[#This Row],[Close]]/INDEX(tblAEX[Close],MATCH(EDATE(tblAEX[[#This Row],[Datum]],-12),tblAEX[Datum]))-1</f>
        <v>0.1591514675810215</v>
      </c>
      <c r="H4616" t="e">
        <f ca="1">IF(tblAEX[[#This Row],[Close]]=MinClose,tblAEX[[#This Row],[Close]],NA())</f>
        <v>#N/A</v>
      </c>
      <c r="I4616" t="e">
        <f ca="1">IF(tblAEX[[#This Row],[Close]]=MaxClose,tblAEX[[#This Row],[Close]],NA())</f>
        <v>#N/A</v>
      </c>
    </row>
    <row r="4617" spans="1:9" x14ac:dyDescent="0.25">
      <c r="A4617" s="1">
        <v>43117</v>
      </c>
      <c r="B4617">
        <v>561.72</v>
      </c>
      <c r="C4617">
        <v>564.09</v>
      </c>
      <c r="D4617">
        <v>561.33000000000004</v>
      </c>
      <c r="E4617">
        <v>563.28</v>
      </c>
      <c r="F4617" t="e">
        <f>IF(tblAEX[[#This Row],[Datum]]&lt;=INDEX(tblRecessie[Eind],MATCH(tblAEX[[#This Row],[Datum]],tblRecessie[Start])),1,NA())</f>
        <v>#N/A</v>
      </c>
      <c r="G4617" s="3">
        <f>tblAEX[[#This Row],[Close]]/INDEX(tblAEX[Close],MATCH(EDATE(tblAEX[[#This Row],[Datum]],-12),tblAEX[Datum]))-1</f>
        <v>0.16918861697490506</v>
      </c>
      <c r="H4617" t="e">
        <f ca="1">IF(tblAEX[[#This Row],[Close]]=MinClose,tblAEX[[#This Row],[Close]],NA())</f>
        <v>#N/A</v>
      </c>
      <c r="I4617" t="e">
        <f ca="1">IF(tblAEX[[#This Row],[Close]]=MaxClose,tblAEX[[#This Row],[Close]],NA())</f>
        <v>#N/A</v>
      </c>
    </row>
    <row r="4618" spans="1:9" x14ac:dyDescent="0.25">
      <c r="A4618" s="1">
        <v>43118</v>
      </c>
      <c r="B4618">
        <v>565.88</v>
      </c>
      <c r="C4618">
        <v>566.49</v>
      </c>
      <c r="D4618">
        <v>564.15</v>
      </c>
      <c r="E4618">
        <v>566.49</v>
      </c>
      <c r="F4618" t="e">
        <f>IF(tblAEX[[#This Row],[Datum]]&lt;=INDEX(tblRecessie[Eind],MATCH(tblAEX[[#This Row],[Datum]],tblRecessie[Start])),1,NA())</f>
        <v>#N/A</v>
      </c>
      <c r="G4618" s="3">
        <f>tblAEX[[#This Row],[Close]]/INDEX(tblAEX[Close],MATCH(EDATE(tblAEX[[#This Row],[Datum]],-12),tblAEX[Datum]))-1</f>
        <v>0.16862300154718923</v>
      </c>
      <c r="H4618" t="e">
        <f ca="1">IF(tblAEX[[#This Row],[Close]]=MinClose,tblAEX[[#This Row],[Close]],NA())</f>
        <v>#N/A</v>
      </c>
      <c r="I4618" t="e">
        <f ca="1">IF(tblAEX[[#This Row],[Close]]=MaxClose,tblAEX[[#This Row],[Close]],NA())</f>
        <v>#N/A</v>
      </c>
    </row>
    <row r="4619" spans="1:9" x14ac:dyDescent="0.25">
      <c r="A4619" s="1">
        <v>43119</v>
      </c>
      <c r="B4619">
        <v>565.66999999999996</v>
      </c>
      <c r="C4619">
        <v>570.27</v>
      </c>
      <c r="D4619">
        <v>565.54</v>
      </c>
      <c r="E4619">
        <v>569.29999999999995</v>
      </c>
      <c r="F4619" t="e">
        <f>IF(tblAEX[[#This Row],[Datum]]&lt;=INDEX(tblRecessie[Eind],MATCH(tblAEX[[#This Row],[Datum]],tblRecessie[Start])),1,NA())</f>
        <v>#N/A</v>
      </c>
      <c r="G4619" s="3">
        <f>tblAEX[[#This Row],[Close]]/INDEX(tblAEX[Close],MATCH(EDATE(tblAEX[[#This Row],[Datum]],-12),tblAEX[Datum]))-1</f>
        <v>0.17468636513700875</v>
      </c>
      <c r="H4619" t="e">
        <f ca="1">IF(tblAEX[[#This Row],[Close]]=MinClose,tblAEX[[#This Row],[Close]],NA())</f>
        <v>#N/A</v>
      </c>
      <c r="I4619" t="e">
        <f ca="1">IF(tblAEX[[#This Row],[Close]]=MaxClose,tblAEX[[#This Row],[Close]],NA())</f>
        <v>#N/A</v>
      </c>
    </row>
    <row r="4620" spans="1:9" x14ac:dyDescent="0.25">
      <c r="A4620" s="1">
        <v>43122</v>
      </c>
      <c r="B4620">
        <v>569.08000000000004</v>
      </c>
      <c r="C4620">
        <v>570.9</v>
      </c>
      <c r="D4620">
        <v>568.86</v>
      </c>
      <c r="E4620">
        <v>570.82000000000005</v>
      </c>
      <c r="F4620" t="e">
        <f>IF(tblAEX[[#This Row],[Datum]]&lt;=INDEX(tblRecessie[Eind],MATCH(tblAEX[[#This Row],[Datum]],tblRecessie[Start])),1,NA())</f>
        <v>#N/A</v>
      </c>
      <c r="G4620" s="3">
        <f>tblAEX[[#This Row],[Close]]/INDEX(tblAEX[Close],MATCH(EDATE(tblAEX[[#This Row],[Datum]],-12),tblAEX[Datum]))-1</f>
        <v>0.17457508539446076</v>
      </c>
      <c r="H4620" t="e">
        <f ca="1">IF(tblAEX[[#This Row],[Close]]=MinClose,tblAEX[[#This Row],[Close]],NA())</f>
        <v>#N/A</v>
      </c>
      <c r="I4620" t="e">
        <f ca="1">IF(tblAEX[[#This Row],[Close]]=MaxClose,tblAEX[[#This Row],[Close]],NA())</f>
        <v>#N/A</v>
      </c>
    </row>
    <row r="4621" spans="1:9" x14ac:dyDescent="0.25">
      <c r="A4621" s="1">
        <v>43123</v>
      </c>
      <c r="B4621">
        <v>572.75</v>
      </c>
      <c r="C4621">
        <v>572.80999999999995</v>
      </c>
      <c r="D4621">
        <v>569.26</v>
      </c>
      <c r="E4621">
        <v>570.6</v>
      </c>
      <c r="F4621" t="e">
        <f>IF(tblAEX[[#This Row],[Datum]]&lt;=INDEX(tblRecessie[Eind],MATCH(tblAEX[[#This Row],[Datum]],tblRecessie[Start])),1,NA())</f>
        <v>#N/A</v>
      </c>
      <c r="G4621" s="3">
        <f>tblAEX[[#This Row],[Close]]/INDEX(tblAEX[Close],MATCH(EDATE(tblAEX[[#This Row],[Datum]],-12),tblAEX[Datum]))-1</f>
        <v>0.18207619481676374</v>
      </c>
      <c r="H4621" t="e">
        <f ca="1">IF(tblAEX[[#This Row],[Close]]=MinClose,tblAEX[[#This Row],[Close]],NA())</f>
        <v>#N/A</v>
      </c>
      <c r="I4621" t="e">
        <f ca="1">IF(tblAEX[[#This Row],[Close]]=MaxClose,tblAEX[[#This Row],[Close]],NA())</f>
        <v>#N/A</v>
      </c>
    </row>
    <row r="4622" spans="1:9" x14ac:dyDescent="0.25">
      <c r="A4622" s="1">
        <v>43124</v>
      </c>
      <c r="B4622">
        <v>570.04</v>
      </c>
      <c r="C4622">
        <v>570.44000000000005</v>
      </c>
      <c r="D4622">
        <v>566.04</v>
      </c>
      <c r="E4622">
        <v>566.04</v>
      </c>
      <c r="F4622" t="e">
        <f>IF(tblAEX[[#This Row],[Datum]]&lt;=INDEX(tblRecessie[Eind],MATCH(tblAEX[[#This Row],[Datum]],tblRecessie[Start])),1,NA())</f>
        <v>#N/A</v>
      </c>
      <c r="G4622" s="3">
        <f>tblAEX[[#This Row],[Close]]/INDEX(tblAEX[Close],MATCH(EDATE(tblAEX[[#This Row],[Datum]],-12),tblAEX[Datum]))-1</f>
        <v>0.17180416105993168</v>
      </c>
      <c r="H4622" t="e">
        <f ca="1">IF(tblAEX[[#This Row],[Close]]=MinClose,tblAEX[[#This Row],[Close]],NA())</f>
        <v>#N/A</v>
      </c>
      <c r="I4622" t="e">
        <f ca="1">IF(tblAEX[[#This Row],[Close]]=MaxClose,tblAEX[[#This Row],[Close]],NA())</f>
        <v>#N/A</v>
      </c>
    </row>
    <row r="4623" spans="1:9" x14ac:dyDescent="0.25">
      <c r="A4623" s="1">
        <v>43125</v>
      </c>
      <c r="B4623">
        <v>564.79999999999995</v>
      </c>
      <c r="C4623">
        <v>569.21</v>
      </c>
      <c r="D4623">
        <v>563.35</v>
      </c>
      <c r="E4623">
        <v>565.07000000000005</v>
      </c>
      <c r="F4623" t="e">
        <f>IF(tblAEX[[#This Row],[Datum]]&lt;=INDEX(tblRecessie[Eind],MATCH(tblAEX[[#This Row],[Datum]],tblRecessie[Start])),1,NA())</f>
        <v>#N/A</v>
      </c>
      <c r="G4623" s="3">
        <f>tblAEX[[#This Row],[Close]]/INDEX(tblAEX[Close],MATCH(EDATE(tblAEX[[#This Row],[Datum]],-12),tblAEX[Datum]))-1</f>
        <v>0.15785914800319678</v>
      </c>
      <c r="H4623" t="e">
        <f ca="1">IF(tblAEX[[#This Row],[Close]]=MinClose,tblAEX[[#This Row],[Close]],NA())</f>
        <v>#N/A</v>
      </c>
      <c r="I4623" t="e">
        <f ca="1">IF(tblAEX[[#This Row],[Close]]=MaxClose,tblAEX[[#This Row],[Close]],NA())</f>
        <v>#N/A</v>
      </c>
    </row>
    <row r="4624" spans="1:9" x14ac:dyDescent="0.25">
      <c r="A4624" s="1">
        <v>43126</v>
      </c>
      <c r="B4624">
        <v>565</v>
      </c>
      <c r="C4624">
        <v>567.70000000000005</v>
      </c>
      <c r="D4624">
        <v>564.4</v>
      </c>
      <c r="E4624">
        <v>566.79</v>
      </c>
      <c r="F4624" t="e">
        <f>IF(tblAEX[[#This Row],[Datum]]&lt;=INDEX(tblRecessie[Eind],MATCH(tblAEX[[#This Row],[Datum]],tblRecessie[Start])),1,NA())</f>
        <v>#N/A</v>
      </c>
      <c r="G4624" s="3">
        <f>tblAEX[[#This Row],[Close]]/INDEX(tblAEX[Close],MATCH(EDATE(tblAEX[[#This Row],[Datum]],-12),tblAEX[Datum]))-1</f>
        <v>0.16515572001233414</v>
      </c>
      <c r="H4624" t="e">
        <f ca="1">IF(tblAEX[[#This Row],[Close]]=MinClose,tblAEX[[#This Row],[Close]],NA())</f>
        <v>#N/A</v>
      </c>
      <c r="I4624" t="e">
        <f ca="1">IF(tblAEX[[#This Row],[Close]]=MaxClose,tblAEX[[#This Row],[Close]],NA())</f>
        <v>#N/A</v>
      </c>
    </row>
    <row r="4625" spans="1:9" x14ac:dyDescent="0.25">
      <c r="A4625" s="1">
        <v>43129</v>
      </c>
      <c r="B4625">
        <v>567.58000000000004</v>
      </c>
      <c r="C4625">
        <v>567.58000000000004</v>
      </c>
      <c r="D4625">
        <v>565.08000000000004</v>
      </c>
      <c r="E4625">
        <v>566.05999999999995</v>
      </c>
      <c r="F4625" t="e">
        <f>IF(tblAEX[[#This Row],[Datum]]&lt;=INDEX(tblRecessie[Eind],MATCH(tblAEX[[#This Row],[Datum]],tblRecessie[Start])),1,NA())</f>
        <v>#N/A</v>
      </c>
      <c r="G4625" s="3">
        <f>tblAEX[[#This Row],[Close]]/INDEX(tblAEX[Close],MATCH(EDATE(tblAEX[[#This Row],[Datum]],-12),tblAEX[Datum]))-1</f>
        <v>0.16504414761150099</v>
      </c>
      <c r="H4625" t="e">
        <f ca="1">IF(tblAEX[[#This Row],[Close]]=MinClose,tblAEX[[#This Row],[Close]],NA())</f>
        <v>#N/A</v>
      </c>
      <c r="I4625" t="e">
        <f ca="1">IF(tblAEX[[#This Row],[Close]]=MaxClose,tblAEX[[#This Row],[Close]],NA())</f>
        <v>#N/A</v>
      </c>
    </row>
    <row r="4626" spans="1:9" x14ac:dyDescent="0.25">
      <c r="A4626" s="1">
        <v>43130</v>
      </c>
      <c r="B4626">
        <v>563.23</v>
      </c>
      <c r="C4626">
        <v>564.76</v>
      </c>
      <c r="D4626">
        <v>559.88</v>
      </c>
      <c r="E4626">
        <v>561</v>
      </c>
      <c r="F4626" t="e">
        <f>IF(tblAEX[[#This Row],[Datum]]&lt;=INDEX(tblRecessie[Eind],MATCH(tblAEX[[#This Row],[Datum]],tblRecessie[Start])),1,NA())</f>
        <v>#N/A</v>
      </c>
      <c r="G4626" s="3">
        <f>tblAEX[[#This Row],[Close]]/INDEX(tblAEX[Close],MATCH(EDATE(tblAEX[[#This Row],[Datum]],-12),tblAEX[Datum]))-1</f>
        <v>0.16989552269930974</v>
      </c>
      <c r="H4626" t="e">
        <f ca="1">IF(tblAEX[[#This Row],[Close]]=MinClose,tblAEX[[#This Row],[Close]],NA())</f>
        <v>#N/A</v>
      </c>
      <c r="I4626" t="e">
        <f ca="1">IF(tblAEX[[#This Row],[Close]]=MaxClose,tblAEX[[#This Row],[Close]],NA())</f>
        <v>#N/A</v>
      </c>
    </row>
    <row r="4627" spans="1:9" x14ac:dyDescent="0.25">
      <c r="A4627" s="1">
        <v>43131</v>
      </c>
      <c r="B4627">
        <v>560.42999999999995</v>
      </c>
      <c r="C4627">
        <v>562.08000000000004</v>
      </c>
      <c r="D4627">
        <v>559.15</v>
      </c>
      <c r="E4627">
        <v>560.52</v>
      </c>
      <c r="F4627" t="e">
        <f>IF(tblAEX[[#This Row],[Datum]]&lt;=INDEX(tblRecessie[Eind],MATCH(tblAEX[[#This Row],[Datum]],tblRecessie[Start])),1,NA())</f>
        <v>#N/A</v>
      </c>
      <c r="G4627" s="3">
        <f>tblAEX[[#This Row],[Close]]/INDEX(tblAEX[Close],MATCH(EDATE(tblAEX[[#This Row],[Datum]],-12),tblAEX[Datum]))-1</f>
        <v>0.17580919217134117</v>
      </c>
      <c r="H4627" t="e">
        <f ca="1">IF(tblAEX[[#This Row],[Close]]=MinClose,tblAEX[[#This Row],[Close]],NA())</f>
        <v>#N/A</v>
      </c>
      <c r="I4627" t="e">
        <f ca="1">IF(tblAEX[[#This Row],[Close]]=MaxClose,tblAEX[[#This Row],[Close]],NA())</f>
        <v>#N/A</v>
      </c>
    </row>
    <row r="4628" spans="1:9" x14ac:dyDescent="0.25">
      <c r="A4628" s="1">
        <v>43132</v>
      </c>
      <c r="B4628">
        <v>563.02</v>
      </c>
      <c r="C4628">
        <v>563.54</v>
      </c>
      <c r="D4628">
        <v>555.84</v>
      </c>
      <c r="E4628">
        <v>556.87</v>
      </c>
      <c r="F4628" t="e">
        <f>IF(tblAEX[[#This Row],[Datum]]&lt;=INDEX(tblRecessie[Eind],MATCH(tblAEX[[#This Row],[Datum]],tblRecessie[Start])),1,NA())</f>
        <v>#N/A</v>
      </c>
      <c r="G4628" s="3">
        <f>tblAEX[[#This Row],[Close]]/INDEX(tblAEX[Close],MATCH(EDATE(tblAEX[[#This Row],[Datum]],-12),tblAEX[Datum]))-1</f>
        <v>0.16099239028458268</v>
      </c>
      <c r="H4628" t="e">
        <f ca="1">IF(tblAEX[[#This Row],[Close]]=MinClose,tblAEX[[#This Row],[Close]],NA())</f>
        <v>#N/A</v>
      </c>
      <c r="I4628" t="e">
        <f ca="1">IF(tblAEX[[#This Row],[Close]]=MaxClose,tblAEX[[#This Row],[Close]],NA())</f>
        <v>#N/A</v>
      </c>
    </row>
    <row r="4629" spans="1:9" x14ac:dyDescent="0.25">
      <c r="A4629" s="1">
        <v>43133</v>
      </c>
      <c r="B4629">
        <v>555.70000000000005</v>
      </c>
      <c r="C4629">
        <v>555.70000000000005</v>
      </c>
      <c r="D4629">
        <v>549.95000000000005</v>
      </c>
      <c r="E4629">
        <v>550.08000000000004</v>
      </c>
      <c r="F4629" t="e">
        <f>IF(tblAEX[[#This Row],[Datum]]&lt;=INDEX(tblRecessie[Eind],MATCH(tblAEX[[#This Row],[Datum]],tblRecessie[Start])),1,NA())</f>
        <v>#N/A</v>
      </c>
      <c r="G4629" s="3">
        <f>tblAEX[[#This Row],[Close]]/INDEX(tblAEX[Close],MATCH(EDATE(tblAEX[[#This Row],[Datum]],-12),tblAEX[Datum]))-1</f>
        <v>0.14079512225471302</v>
      </c>
      <c r="H4629" t="e">
        <f ca="1">IF(tblAEX[[#This Row],[Close]]=MinClose,tblAEX[[#This Row],[Close]],NA())</f>
        <v>#N/A</v>
      </c>
      <c r="I4629" t="e">
        <f ca="1">IF(tblAEX[[#This Row],[Close]]=MaxClose,tblAEX[[#This Row],[Close]],NA())</f>
        <v>#N/A</v>
      </c>
    </row>
    <row r="4630" spans="1:9" x14ac:dyDescent="0.25">
      <c r="A4630" s="1">
        <v>43136</v>
      </c>
      <c r="B4630">
        <v>544.07000000000005</v>
      </c>
      <c r="C4630">
        <v>545.16</v>
      </c>
      <c r="D4630">
        <v>540.77</v>
      </c>
      <c r="E4630">
        <v>542.65</v>
      </c>
      <c r="F4630" t="e">
        <f>IF(tblAEX[[#This Row],[Datum]]&lt;=INDEX(tblRecessie[Eind],MATCH(tblAEX[[#This Row],[Datum]],tblRecessie[Start])),1,NA())</f>
        <v>#N/A</v>
      </c>
      <c r="G4630" s="3">
        <f>tblAEX[[#This Row],[Close]]/INDEX(tblAEX[Close],MATCH(EDATE(tblAEX[[#This Row],[Datum]],-12),tblAEX[Datum]))-1</f>
        <v>0.1167476127757654</v>
      </c>
      <c r="H4630" t="e">
        <f ca="1">IF(tblAEX[[#This Row],[Close]]=MinClose,tblAEX[[#This Row],[Close]],NA())</f>
        <v>#N/A</v>
      </c>
      <c r="I4630" t="e">
        <f ca="1">IF(tblAEX[[#This Row],[Close]]=MaxClose,tblAEX[[#This Row],[Close]],NA())</f>
        <v>#N/A</v>
      </c>
    </row>
    <row r="4631" spans="1:9" x14ac:dyDescent="0.25">
      <c r="A4631" s="1">
        <v>43137</v>
      </c>
      <c r="B4631">
        <v>523.19000000000005</v>
      </c>
      <c r="C4631">
        <v>533.6</v>
      </c>
      <c r="D4631">
        <v>522.20000000000005</v>
      </c>
      <c r="E4631">
        <v>526.17999999999995</v>
      </c>
      <c r="F4631" t="e">
        <f>IF(tblAEX[[#This Row],[Datum]]&lt;=INDEX(tblRecessie[Eind],MATCH(tblAEX[[#This Row],[Datum]],tblRecessie[Start])),1,NA())</f>
        <v>#N/A</v>
      </c>
      <c r="G4631" s="3">
        <f>tblAEX[[#This Row],[Close]]/INDEX(tblAEX[Close],MATCH(EDATE(tblAEX[[#This Row],[Datum]],-12),tblAEX[Datum]))-1</f>
        <v>9.1478592764686395E-2</v>
      </c>
      <c r="H4631" t="e">
        <f ca="1">IF(tblAEX[[#This Row],[Close]]=MinClose,tblAEX[[#This Row],[Close]],NA())</f>
        <v>#N/A</v>
      </c>
      <c r="I4631" t="e">
        <f ca="1">IF(tblAEX[[#This Row],[Close]]=MaxClose,tblAEX[[#This Row],[Close]],NA())</f>
        <v>#N/A</v>
      </c>
    </row>
    <row r="4632" spans="1:9" x14ac:dyDescent="0.25">
      <c r="A4632" s="1">
        <v>43138</v>
      </c>
      <c r="B4632">
        <v>533.73</v>
      </c>
      <c r="C4632">
        <v>537.72</v>
      </c>
      <c r="D4632">
        <v>529.52</v>
      </c>
      <c r="E4632">
        <v>536.36</v>
      </c>
      <c r="F4632" t="e">
        <f>IF(tblAEX[[#This Row],[Datum]]&lt;=INDEX(tblRecessie[Eind],MATCH(tblAEX[[#This Row],[Datum]],tblRecessie[Start])),1,NA())</f>
        <v>#N/A</v>
      </c>
      <c r="G4632" s="3">
        <f>tblAEX[[#This Row],[Close]]/INDEX(tblAEX[Close],MATCH(EDATE(tblAEX[[#This Row],[Datum]],-12),tblAEX[Datum]))-1</f>
        <v>0.10754109193028838</v>
      </c>
      <c r="H4632" t="e">
        <f ca="1">IF(tblAEX[[#This Row],[Close]]=MinClose,tblAEX[[#This Row],[Close]],NA())</f>
        <v>#N/A</v>
      </c>
      <c r="I4632" t="e">
        <f ca="1">IF(tblAEX[[#This Row],[Close]]=MaxClose,tblAEX[[#This Row],[Close]],NA())</f>
        <v>#N/A</v>
      </c>
    </row>
    <row r="4633" spans="1:9" x14ac:dyDescent="0.25">
      <c r="A4633" s="1">
        <v>43139</v>
      </c>
      <c r="B4633">
        <v>532.94000000000005</v>
      </c>
      <c r="C4633">
        <v>533.87</v>
      </c>
      <c r="D4633">
        <v>524.21</v>
      </c>
      <c r="E4633">
        <v>526.12</v>
      </c>
      <c r="F4633" t="e">
        <f>IF(tblAEX[[#This Row],[Datum]]&lt;=INDEX(tblRecessie[Eind],MATCH(tblAEX[[#This Row],[Datum]],tblRecessie[Start])),1,NA())</f>
        <v>#N/A</v>
      </c>
      <c r="G4633" s="3">
        <f>tblAEX[[#This Row],[Close]]/INDEX(tblAEX[Close],MATCH(EDATE(tblAEX[[#This Row],[Datum]],-12),tblAEX[Datum]))-1</f>
        <v>8.8126408967756698E-2</v>
      </c>
      <c r="H4633" t="e">
        <f ca="1">IF(tblAEX[[#This Row],[Close]]=MinClose,tblAEX[[#This Row],[Close]],NA())</f>
        <v>#N/A</v>
      </c>
      <c r="I4633" t="e">
        <f ca="1">IF(tblAEX[[#This Row],[Close]]=MaxClose,tblAEX[[#This Row],[Close]],NA())</f>
        <v>#N/A</v>
      </c>
    </row>
    <row r="4634" spans="1:9" x14ac:dyDescent="0.25">
      <c r="A4634" s="1">
        <v>43140</v>
      </c>
      <c r="B4634">
        <v>522.97</v>
      </c>
      <c r="C4634">
        <v>525.4</v>
      </c>
      <c r="D4634">
        <v>515.96</v>
      </c>
      <c r="E4634">
        <v>518.33000000000004</v>
      </c>
      <c r="F4634" t="e">
        <f>IF(tblAEX[[#This Row],[Datum]]&lt;=INDEX(tblRecessie[Eind],MATCH(tblAEX[[#This Row],[Datum]],tblRecessie[Start])),1,NA())</f>
        <v>#N/A</v>
      </c>
      <c r="G4634" s="3">
        <f>tblAEX[[#This Row],[Close]]/INDEX(tblAEX[Close],MATCH(EDATE(tblAEX[[#This Row],[Datum]],-12),tblAEX[Datum]))-1</f>
        <v>6.1064483111566092E-2</v>
      </c>
      <c r="H4634" t="e">
        <f ca="1">IF(tblAEX[[#This Row],[Close]]=MinClose,tblAEX[[#This Row],[Close]],NA())</f>
        <v>#N/A</v>
      </c>
      <c r="I4634" t="e">
        <f ca="1">IF(tblAEX[[#This Row],[Close]]=MaxClose,tblAEX[[#This Row],[Close]],NA())</f>
        <v>#N/A</v>
      </c>
    </row>
    <row r="4635" spans="1:9" x14ac:dyDescent="0.25">
      <c r="A4635" s="1">
        <v>43143</v>
      </c>
      <c r="B4635">
        <v>524.29999999999995</v>
      </c>
      <c r="C4635">
        <v>526.57000000000005</v>
      </c>
      <c r="D4635">
        <v>521.61</v>
      </c>
      <c r="E4635">
        <v>524.1</v>
      </c>
      <c r="F4635" t="e">
        <f>IF(tblAEX[[#This Row],[Datum]]&lt;=INDEX(tblRecessie[Eind],MATCH(tblAEX[[#This Row],[Datum]],tblRecessie[Start])),1,NA())</f>
        <v>#N/A</v>
      </c>
      <c r="G4635" s="3">
        <f>tblAEX[[#This Row],[Close]]/INDEX(tblAEX[Close],MATCH(EDATE(tblAEX[[#This Row],[Datum]],-12),tblAEX[Datum]))-1</f>
        <v>7.055314976713789E-2</v>
      </c>
      <c r="H4635" t="e">
        <f ca="1">IF(tblAEX[[#This Row],[Close]]=MinClose,tblAEX[[#This Row],[Close]],NA())</f>
        <v>#N/A</v>
      </c>
      <c r="I4635" t="e">
        <f ca="1">IF(tblAEX[[#This Row],[Close]]=MaxClose,tblAEX[[#This Row],[Close]],NA())</f>
        <v>#N/A</v>
      </c>
    </row>
    <row r="4636" spans="1:9" x14ac:dyDescent="0.25">
      <c r="A4636" s="1">
        <v>43144</v>
      </c>
      <c r="B4636">
        <v>524.78</v>
      </c>
      <c r="C4636">
        <v>525.27</v>
      </c>
      <c r="D4636">
        <v>520.57000000000005</v>
      </c>
      <c r="E4636">
        <v>520.57000000000005</v>
      </c>
      <c r="F4636" t="e">
        <f>IF(tblAEX[[#This Row],[Datum]]&lt;=INDEX(tblRecessie[Eind],MATCH(tblAEX[[#This Row],[Datum]],tblRecessie[Start])),1,NA())</f>
        <v>#N/A</v>
      </c>
      <c r="G4636" s="3">
        <f>tblAEX[[#This Row],[Close]]/INDEX(tblAEX[Close],MATCH(EDATE(tblAEX[[#This Row],[Datum]],-12),tblAEX[Datum]))-1</f>
        <v>5.3678777451674931E-2</v>
      </c>
      <c r="H4636" t="e">
        <f ca="1">IF(tblAEX[[#This Row],[Close]]=MinClose,tblAEX[[#This Row],[Close]],NA())</f>
        <v>#N/A</v>
      </c>
      <c r="I4636" t="e">
        <f ca="1">IF(tblAEX[[#This Row],[Close]]=MaxClose,tblAEX[[#This Row],[Close]],NA())</f>
        <v>#N/A</v>
      </c>
    </row>
    <row r="4637" spans="1:9" x14ac:dyDescent="0.25">
      <c r="A4637" s="1">
        <v>43145</v>
      </c>
      <c r="B4637">
        <v>523.98</v>
      </c>
      <c r="C4637">
        <v>527.48</v>
      </c>
      <c r="D4637">
        <v>518.04999999999995</v>
      </c>
      <c r="E4637">
        <v>525.64</v>
      </c>
      <c r="F4637" t="e">
        <f>IF(tblAEX[[#This Row],[Datum]]&lt;=INDEX(tblRecessie[Eind],MATCH(tblAEX[[#This Row],[Datum]],tblRecessie[Start])),1,NA())</f>
        <v>#N/A</v>
      </c>
      <c r="G4637" s="3">
        <f>tblAEX[[#This Row],[Close]]/INDEX(tblAEX[Close],MATCH(EDATE(tblAEX[[#This Row],[Datum]],-12),tblAEX[Datum]))-1</f>
        <v>6.2714811370344847E-2</v>
      </c>
      <c r="H4637" t="e">
        <f ca="1">IF(tblAEX[[#This Row],[Close]]=MinClose,tblAEX[[#This Row],[Close]],NA())</f>
        <v>#N/A</v>
      </c>
      <c r="I4637" t="e">
        <f ca="1">IF(tblAEX[[#This Row],[Close]]=MaxClose,tblAEX[[#This Row],[Close]],NA())</f>
        <v>#N/A</v>
      </c>
    </row>
    <row r="4638" spans="1:9" x14ac:dyDescent="0.25">
      <c r="A4638" s="1">
        <v>43146</v>
      </c>
      <c r="B4638">
        <v>528.05999999999995</v>
      </c>
      <c r="C4638">
        <v>529.42999999999995</v>
      </c>
      <c r="D4638">
        <v>525.58000000000004</v>
      </c>
      <c r="E4638">
        <v>527.57000000000005</v>
      </c>
      <c r="F4638" t="e">
        <f>IF(tblAEX[[#This Row],[Datum]]&lt;=INDEX(tblRecessie[Eind],MATCH(tblAEX[[#This Row],[Datum]],tblRecessie[Start])),1,NA())</f>
        <v>#N/A</v>
      </c>
      <c r="G4638" s="3">
        <f>tblAEX[[#This Row],[Close]]/INDEX(tblAEX[Close],MATCH(EDATE(tblAEX[[#This Row],[Datum]],-12),tblAEX[Datum]))-1</f>
        <v>6.2235734707848378E-2</v>
      </c>
      <c r="H4638" t="e">
        <f ca="1">IF(tblAEX[[#This Row],[Close]]=MinClose,tblAEX[[#This Row],[Close]],NA())</f>
        <v>#N/A</v>
      </c>
      <c r="I4638" t="e">
        <f ca="1">IF(tblAEX[[#This Row],[Close]]=MaxClose,tblAEX[[#This Row],[Close]],NA())</f>
        <v>#N/A</v>
      </c>
    </row>
    <row r="4639" spans="1:9" x14ac:dyDescent="0.25">
      <c r="A4639" s="1">
        <v>43147</v>
      </c>
      <c r="B4639">
        <v>530.72</v>
      </c>
      <c r="C4639">
        <v>533</v>
      </c>
      <c r="D4639">
        <v>529.96</v>
      </c>
      <c r="E4639">
        <v>532.27</v>
      </c>
      <c r="F4639" t="e">
        <f>IF(tblAEX[[#This Row],[Datum]]&lt;=INDEX(tblRecessie[Eind],MATCH(tblAEX[[#This Row],[Datum]],tblRecessie[Start])),1,NA())</f>
        <v>#N/A</v>
      </c>
      <c r="G4639" s="3">
        <f>tblAEX[[#This Row],[Close]]/INDEX(tblAEX[Close],MATCH(EDATE(tblAEX[[#This Row],[Datum]],-12),tblAEX[Datum]))-1</f>
        <v>7.7513259646139421E-2</v>
      </c>
      <c r="H4639" t="e">
        <f ca="1">IF(tblAEX[[#This Row],[Close]]=MinClose,tblAEX[[#This Row],[Close]],NA())</f>
        <v>#N/A</v>
      </c>
      <c r="I4639" t="e">
        <f ca="1">IF(tblAEX[[#This Row],[Close]]=MaxClose,tblAEX[[#This Row],[Close]],NA())</f>
        <v>#N/A</v>
      </c>
    </row>
    <row r="4640" spans="1:9" x14ac:dyDescent="0.25">
      <c r="A4640" s="1">
        <v>43150</v>
      </c>
      <c r="B4640">
        <v>533.79</v>
      </c>
      <c r="C4640">
        <v>533.79</v>
      </c>
      <c r="D4640">
        <v>527.85</v>
      </c>
      <c r="E4640">
        <v>528.76</v>
      </c>
      <c r="F4640" t="e">
        <f>IF(tblAEX[[#This Row],[Datum]]&lt;=INDEX(tblRecessie[Eind],MATCH(tblAEX[[#This Row],[Datum]],tblRecessie[Start])),1,NA())</f>
        <v>#N/A</v>
      </c>
      <c r="G4640" s="3">
        <f>tblAEX[[#This Row],[Close]]/INDEX(tblAEX[Close],MATCH(EDATE(tblAEX[[#This Row],[Datum]],-12),tblAEX[Datum]))-1</f>
        <v>5.9469423739681115E-2</v>
      </c>
      <c r="H4640" t="e">
        <f ca="1">IF(tblAEX[[#This Row],[Close]]=MinClose,tblAEX[[#This Row],[Close]],NA())</f>
        <v>#N/A</v>
      </c>
      <c r="I4640" t="e">
        <f ca="1">IF(tblAEX[[#This Row],[Close]]=MaxClose,tblAEX[[#This Row],[Close]],NA())</f>
        <v>#N/A</v>
      </c>
    </row>
    <row r="4641" spans="1:9" x14ac:dyDescent="0.25">
      <c r="A4641" s="1">
        <v>43151</v>
      </c>
      <c r="B4641">
        <v>528.67999999999995</v>
      </c>
      <c r="C4641">
        <v>533.33000000000004</v>
      </c>
      <c r="D4641">
        <v>528.02</v>
      </c>
      <c r="E4641">
        <v>532.92999999999995</v>
      </c>
      <c r="F4641" t="e">
        <f>IF(tblAEX[[#This Row],[Datum]]&lt;=INDEX(tblRecessie[Eind],MATCH(tblAEX[[#This Row],[Datum]],tblRecessie[Start])),1,NA())</f>
        <v>#N/A</v>
      </c>
      <c r="G4641" s="3">
        <f>tblAEX[[#This Row],[Close]]/INDEX(tblAEX[Close],MATCH(EDATE(tblAEX[[#This Row],[Datum]],-12),tblAEX[Datum]))-1</f>
        <v>7.5192672396400706E-2</v>
      </c>
      <c r="H4641" t="e">
        <f ca="1">IF(tblAEX[[#This Row],[Close]]=MinClose,tblAEX[[#This Row],[Close]],NA())</f>
        <v>#N/A</v>
      </c>
      <c r="I4641" t="e">
        <f ca="1">IF(tblAEX[[#This Row],[Close]]=MaxClose,tblAEX[[#This Row],[Close]],NA())</f>
        <v>#N/A</v>
      </c>
    </row>
    <row r="4642" spans="1:9" x14ac:dyDescent="0.25">
      <c r="A4642" s="1">
        <v>43152</v>
      </c>
      <c r="B4642">
        <v>531.46</v>
      </c>
      <c r="C4642">
        <v>534.47</v>
      </c>
      <c r="D4642">
        <v>529.54</v>
      </c>
      <c r="E4642">
        <v>533.95000000000005</v>
      </c>
      <c r="F4642" t="e">
        <f>IF(tblAEX[[#This Row],[Datum]]&lt;=INDEX(tblRecessie[Eind],MATCH(tblAEX[[#This Row],[Datum]],tblRecessie[Start])),1,NA())</f>
        <v>#N/A</v>
      </c>
      <c r="G4642" s="3">
        <f>tblAEX[[#This Row],[Close]]/INDEX(tblAEX[Close],MATCH(EDATE(tblAEX[[#This Row],[Datum]],-12),tblAEX[Datum]))-1</f>
        <v>7.0962954048578997E-2</v>
      </c>
      <c r="H4642" t="e">
        <f ca="1">IF(tblAEX[[#This Row],[Close]]=MinClose,tblAEX[[#This Row],[Close]],NA())</f>
        <v>#N/A</v>
      </c>
      <c r="I4642" t="e">
        <f ca="1">IF(tblAEX[[#This Row],[Close]]=MaxClose,tblAEX[[#This Row],[Close]],NA())</f>
        <v>#N/A</v>
      </c>
    </row>
    <row r="4643" spans="1:9" x14ac:dyDescent="0.25">
      <c r="A4643" s="1">
        <v>43153</v>
      </c>
      <c r="B4643">
        <v>530.11</v>
      </c>
      <c r="C4643">
        <v>533.51</v>
      </c>
      <c r="D4643">
        <v>528.37</v>
      </c>
      <c r="E4643">
        <v>532.64</v>
      </c>
      <c r="F4643" t="e">
        <f>IF(tblAEX[[#This Row],[Datum]]&lt;=INDEX(tblRecessie[Eind],MATCH(tblAEX[[#This Row],[Datum]],tblRecessie[Start])),1,NA())</f>
        <v>#N/A</v>
      </c>
      <c r="G4643" s="3">
        <f>tblAEX[[#This Row],[Close]]/INDEX(tblAEX[Close],MATCH(EDATE(tblAEX[[#This Row],[Datum]],-12),tblAEX[Datum]))-1</f>
        <v>6.7179579651780008E-2</v>
      </c>
      <c r="H4643" t="e">
        <f ca="1">IF(tblAEX[[#This Row],[Close]]=MinClose,tblAEX[[#This Row],[Close]],NA())</f>
        <v>#N/A</v>
      </c>
      <c r="I4643" t="e">
        <f ca="1">IF(tblAEX[[#This Row],[Close]]=MaxClose,tblAEX[[#This Row],[Close]],NA())</f>
        <v>#N/A</v>
      </c>
    </row>
    <row r="4644" spans="1:9" x14ac:dyDescent="0.25">
      <c r="A4644" s="1">
        <v>43154</v>
      </c>
      <c r="B4644">
        <v>533.67999999999995</v>
      </c>
      <c r="C4644">
        <v>534.58000000000004</v>
      </c>
      <c r="D4644">
        <v>531.23</v>
      </c>
      <c r="E4644">
        <v>534.09</v>
      </c>
      <c r="F4644" t="e">
        <f>IF(tblAEX[[#This Row],[Datum]]&lt;=INDEX(tblRecessie[Eind],MATCH(tblAEX[[#This Row],[Datum]],tblRecessie[Start])),1,NA())</f>
        <v>#N/A</v>
      </c>
      <c r="G4644" s="3">
        <f>tblAEX[[#This Row],[Close]]/INDEX(tblAEX[Close],MATCH(EDATE(tblAEX[[#This Row],[Datum]],-12),tblAEX[Datum]))-1</f>
        <v>7.3267286940096099E-2</v>
      </c>
      <c r="H4644" t="e">
        <f ca="1">IF(tblAEX[[#This Row],[Close]]=MinClose,tblAEX[[#This Row],[Close]],NA())</f>
        <v>#N/A</v>
      </c>
      <c r="I4644" t="e">
        <f ca="1">IF(tblAEX[[#This Row],[Close]]=MaxClose,tblAEX[[#This Row],[Close]],NA())</f>
        <v>#N/A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workbookViewId="0"/>
  </sheetViews>
  <sheetFormatPr defaultColWidth="8.875" defaultRowHeight="15.75" x14ac:dyDescent="0.25"/>
  <cols>
    <col min="1" max="1" width="3.125" style="6" customWidth="1"/>
    <col min="2" max="2" width="9.375" style="6" customWidth="1"/>
    <col min="3" max="3" width="10.375" style="6" customWidth="1"/>
    <col min="4" max="4" width="8.875" style="6"/>
    <col min="5" max="5" width="4.875" style="6" customWidth="1"/>
    <col min="6" max="6" width="10.375" style="6" customWidth="1"/>
    <col min="7" max="7" width="7.625" style="6" customWidth="1"/>
    <col min="8" max="16384" width="8.875" style="6"/>
  </cols>
  <sheetData>
    <row r="1" spans="2:7" ht="16.5" thickBot="1" x14ac:dyDescent="0.3"/>
    <row r="2" spans="2:7" x14ac:dyDescent="0.25">
      <c r="B2" s="7" t="s">
        <v>7</v>
      </c>
      <c r="C2" s="8">
        <f>MIN(tblAEX[Datum])</f>
        <v>36528</v>
      </c>
      <c r="E2" s="9"/>
      <c r="F2" s="10" t="s">
        <v>0</v>
      </c>
      <c r="G2" s="11" t="s">
        <v>11</v>
      </c>
    </row>
    <row r="3" spans="2:7" ht="16.5" thickBot="1" x14ac:dyDescent="0.3">
      <c r="B3" s="12" t="s">
        <v>8</v>
      </c>
      <c r="C3" s="13">
        <f>MAX(tblAEX[Datum])</f>
        <v>43154</v>
      </c>
      <c r="E3" s="12" t="s">
        <v>5</v>
      </c>
      <c r="F3" s="14">
        <v>36528</v>
      </c>
      <c r="G3" s="15">
        <f>MATCH(Start,tblAEX[Datum])</f>
        <v>1</v>
      </c>
    </row>
    <row r="4" spans="2:7" ht="17.25" thickTop="1" thickBot="1" x14ac:dyDescent="0.3">
      <c r="B4" s="12" t="s">
        <v>9</v>
      </c>
      <c r="C4" s="16">
        <f ca="1">MIN(rngClose)</f>
        <v>199.25</v>
      </c>
      <c r="E4" s="17" t="s">
        <v>6</v>
      </c>
      <c r="F4" s="18">
        <v>43154</v>
      </c>
      <c r="G4" s="19">
        <f>MATCH(Eind,tblAEX[Datum])</f>
        <v>4643</v>
      </c>
    </row>
    <row r="5" spans="2:7" ht="16.5" thickBot="1" x14ac:dyDescent="0.3">
      <c r="B5" s="17" t="s">
        <v>10</v>
      </c>
      <c r="C5" s="20">
        <f ca="1">MAX(rngClose)</f>
        <v>701.56</v>
      </c>
    </row>
  </sheetData>
  <dataValidations count="2">
    <dataValidation type="date" allowBlank="1" showInputMessage="1" showErrorMessage="1" sqref="F4">
      <formula1>Start+1</formula1>
      <formula2>MaxDtm</formula2>
    </dataValidation>
    <dataValidation type="date" allowBlank="1" showInputMessage="1" showErrorMessage="1" sqref="F3">
      <formula1>MinDtm</formula1>
      <formula2>Eind-1</formula2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workbookViewId="0"/>
  </sheetViews>
  <sheetFormatPr defaultColWidth="8.875" defaultRowHeight="15.75" x14ac:dyDescent="0.25"/>
  <cols>
    <col min="1" max="1" width="3.125" style="6" customWidth="1"/>
    <col min="2" max="2" width="9.375" style="6" customWidth="1"/>
    <col min="3" max="3" width="10.375" style="6" customWidth="1"/>
    <col min="4" max="4" width="8.875" style="6"/>
    <col min="5" max="5" width="4.875" style="6" customWidth="1"/>
    <col min="6" max="6" width="10.375" style="6" customWidth="1"/>
    <col min="7" max="7" width="7.625" style="6" customWidth="1"/>
    <col min="8" max="16384" width="8.875" style="6"/>
  </cols>
  <sheetData>
    <row r="1" spans="2:7" ht="16.5" thickBot="1" x14ac:dyDescent="0.3"/>
    <row r="2" spans="2:7" ht="16.5" thickBot="1" x14ac:dyDescent="0.3">
      <c r="E2" s="9"/>
      <c r="F2" s="10" t="s">
        <v>0</v>
      </c>
      <c r="G2" s="11" t="s">
        <v>11</v>
      </c>
    </row>
    <row r="3" spans="2:7" ht="16.5" thickBot="1" x14ac:dyDescent="0.3">
      <c r="B3" s="7" t="s">
        <v>7</v>
      </c>
      <c r="C3" s="8">
        <f>MIN(tblAEX[Datum])</f>
        <v>36528</v>
      </c>
      <c r="E3" s="12" t="s">
        <v>5</v>
      </c>
      <c r="F3" s="14">
        <v>36528</v>
      </c>
      <c r="G3" s="15">
        <f>MATCH(Start2,tblAEX[Datum])</f>
        <v>1</v>
      </c>
    </row>
    <row r="4" spans="2:7" ht="17.25" thickTop="1" thickBot="1" x14ac:dyDescent="0.3">
      <c r="B4" s="17" t="s">
        <v>8</v>
      </c>
      <c r="C4" s="21">
        <f>MAX(tblAEX[Datum])</f>
        <v>43154</v>
      </c>
      <c r="E4" s="17" t="s">
        <v>6</v>
      </c>
      <c r="F4" s="18">
        <v>43154</v>
      </c>
      <c r="G4" s="19">
        <f>MATCH(Eind2,tblAEX[Datum])</f>
        <v>4643</v>
      </c>
    </row>
    <row r="5" spans="2:7" x14ac:dyDescent="0.25">
      <c r="B5" s="22"/>
      <c r="C5" s="23"/>
    </row>
    <row r="27" spans="11:11" x14ac:dyDescent="0.25">
      <c r="K27" s="24" t="s">
        <v>29</v>
      </c>
    </row>
  </sheetData>
  <dataValidations count="2">
    <dataValidation type="date" allowBlank="1" showInputMessage="1" showErrorMessage="1" sqref="F3">
      <formula1>MinDtm2</formula1>
      <formula2>Eind2-1</formula2>
    </dataValidation>
    <dataValidation type="date" allowBlank="1" showInputMessage="1" showErrorMessage="1" sqref="F4">
      <formula1>Start2+1</formula1>
      <formula2>MaxDtm2</formula2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14</vt:i4>
      </vt:variant>
    </vt:vector>
  </HeadingPairs>
  <TitlesOfParts>
    <vt:vector size="21" baseType="lpstr">
      <vt:lpstr>Voorblad</vt:lpstr>
      <vt:lpstr>Vb1</vt:lpstr>
      <vt:lpstr>Vb2</vt:lpstr>
      <vt:lpstr>Recessie</vt:lpstr>
      <vt:lpstr>AEX</vt:lpstr>
      <vt:lpstr>AEX_Ovz</vt:lpstr>
      <vt:lpstr>AEX_Ovz2</vt:lpstr>
      <vt:lpstr>Eind</vt:lpstr>
      <vt:lpstr>Eind2</vt:lpstr>
      <vt:lpstr>EindRij</vt:lpstr>
      <vt:lpstr>EindRij2</vt:lpstr>
      <vt:lpstr>MaxClose</vt:lpstr>
      <vt:lpstr>MaxDtm</vt:lpstr>
      <vt:lpstr>MaxDtm2</vt:lpstr>
      <vt:lpstr>MinClose</vt:lpstr>
      <vt:lpstr>MinDtm</vt:lpstr>
      <vt:lpstr>MinDtm2</vt:lpstr>
      <vt:lpstr>Start</vt:lpstr>
      <vt:lpstr>Start2</vt:lpstr>
      <vt:lpstr>StartRij</vt:lpstr>
      <vt:lpstr>StartRij2</vt:lpstr>
    </vt:vector>
  </TitlesOfParts>
  <Company>G-Info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2018-02-26T15:19:11Z</dcterms:created>
  <dcterms:modified xsi:type="dcterms:W3CDTF">2018-03-06T13:45:24Z</dcterms:modified>
</cp:coreProperties>
</file>