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55"/>
  </bookViews>
  <sheets>
    <sheet name="Voorblad" sheetId="5" r:id="rId1"/>
    <sheet name="1e graads" sheetId="1" r:id="rId2"/>
    <sheet name="2e graads" sheetId="2" r:id="rId3"/>
    <sheet name="3e graads" sheetId="3" r:id="rId4"/>
  </sheets>
  <definedNames>
    <definedName name="_a" localSheetId="1">'1e graads'!$C$5</definedName>
    <definedName name="_a" localSheetId="2">'2e graads'!$C$5</definedName>
    <definedName name="_a" localSheetId="3">'3e graads'!$C$5</definedName>
    <definedName name="_b" localSheetId="1">'1e graads'!$C$6</definedName>
    <definedName name="_b" localSheetId="2">'2e graads'!$C$6</definedName>
    <definedName name="_b" localSheetId="3">'3e graads'!$C$6</definedName>
    <definedName name="_c" localSheetId="2">'2e graads'!$C$7</definedName>
    <definedName name="_c" localSheetId="3">'3e graads'!$C$7</definedName>
    <definedName name="_d" localSheetId="3">'3e graads'!$C$8</definedName>
    <definedName name="Discr" localSheetId="2">'2e graads'!$C$12</definedName>
    <definedName name="Oplos?" localSheetId="2">'2e graads'!$C$13</definedName>
    <definedName name="xeind" localSheetId="1">'1e graads'!$C$29</definedName>
    <definedName name="xeind" localSheetId="2">'2e graads'!$C$29</definedName>
    <definedName name="xeind" localSheetId="3">'3e graads'!$C$29</definedName>
    <definedName name="xstart" localSheetId="1">'1e graads'!$C$28</definedName>
    <definedName name="xstart" localSheetId="2">'2e graads'!$C$28</definedName>
    <definedName name="xstart" localSheetId="3">'3e graads'!$C$28</definedName>
  </definedNames>
  <calcPr calcId="145621" concurrentCalc="0"/>
</workbook>
</file>

<file path=xl/calcChain.xml><?xml version="1.0" encoding="utf-8"?>
<calcChain xmlns="http://schemas.openxmlformats.org/spreadsheetml/2006/main">
  <c r="C19" i="1" l="1"/>
  <c r="C18" i="1"/>
  <c r="C14" i="1"/>
  <c r="C15" i="1"/>
  <c r="B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C32" i="3"/>
  <c r="C12" i="3"/>
  <c r="B10" i="3"/>
  <c r="C12" i="2"/>
  <c r="C13" i="2"/>
  <c r="C14" i="2"/>
  <c r="C15" i="2"/>
  <c r="C11" i="2"/>
  <c r="B32" i="2"/>
  <c r="B33" i="2"/>
  <c r="B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C33" i="2"/>
  <c r="C34" i="2"/>
  <c r="C32" i="2"/>
  <c r="B9" i="2"/>
  <c r="B8" i="1"/>
  <c r="C11" i="1"/>
  <c r="C10" i="1"/>
  <c r="B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C32" i="1"/>
</calcChain>
</file>

<file path=xl/sharedStrings.xml><?xml version="1.0" encoding="utf-8"?>
<sst xmlns="http://schemas.openxmlformats.org/spreadsheetml/2006/main" count="32" uniqueCount="15">
  <si>
    <t>a</t>
  </si>
  <si>
    <t>b</t>
  </si>
  <si>
    <r>
      <t>x</t>
    </r>
    <r>
      <rPr>
        <vertAlign val="subscript"/>
        <sz val="10"/>
        <color theme="1"/>
        <rFont val="Arial"/>
        <family val="2"/>
      </rPr>
      <t>start</t>
    </r>
  </si>
  <si>
    <r>
      <t>x</t>
    </r>
    <r>
      <rPr>
        <vertAlign val="subscript"/>
        <sz val="10"/>
        <color theme="1"/>
        <rFont val="Arial"/>
        <family val="2"/>
      </rPr>
      <t>eind</t>
    </r>
  </si>
  <si>
    <t>x</t>
  </si>
  <si>
    <t>Snijpunt y-as</t>
  </si>
  <si>
    <t>Snijpunt x-as</t>
  </si>
  <si>
    <t>c</t>
  </si>
  <si>
    <t>Discriminant</t>
  </si>
  <si>
    <t>Oplossingen?</t>
  </si>
  <si>
    <t>Snijpunten x-as</t>
  </si>
  <si>
    <t>d</t>
  </si>
  <si>
    <t>© 2018, G-Info/G. Verbruggen</t>
  </si>
  <si>
    <t>www.ginfo.nl</t>
  </si>
  <si>
    <t>Voorbeeld materiaal -  Functies grafisch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</si>
</sst>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(0  , &quot;?/?\)"/>
    <numFmt numFmtId="165" formatCode="[=1]&quot;een&quot;;[=-1]&quot;min een&quot;;General"/>
    <numFmt numFmtId="166" formatCode="[=-1]&quot;-x3&quot;;[=1]&quot;x3&quot;;General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rgb="FFFA7D00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A7D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2" applyBorder="1"/>
    <xf numFmtId="0" fontId="2" fillId="2" borderId="9" xfId="2" applyBorder="1"/>
    <xf numFmtId="0" fontId="3" fillId="3" borderId="8" xfId="3" applyBorder="1" applyAlignment="1">
      <alignment horizontal="right"/>
    </xf>
    <xf numFmtId="0" fontId="3" fillId="3" borderId="9" xfId="3" applyBorder="1" applyAlignment="1">
      <alignment horizontal="right"/>
    </xf>
    <xf numFmtId="43" fontId="0" fillId="0" borderId="10" xfId="1" applyFont="1" applyBorder="1"/>
    <xf numFmtId="43" fontId="0" fillId="0" borderId="11" xfId="0" applyNumberFormat="1" applyBorder="1"/>
    <xf numFmtId="43" fontId="0" fillId="0" borderId="6" xfId="1" applyFont="1" applyBorder="1"/>
    <xf numFmtId="43" fontId="0" fillId="0" borderId="7" xfId="0" applyNumberFormat="1" applyBorder="1"/>
    <xf numFmtId="0" fontId="0" fillId="0" borderId="10" xfId="0" applyBorder="1"/>
    <xf numFmtId="0" fontId="2" fillId="2" borderId="12" xfId="2" applyBorder="1"/>
    <xf numFmtId="0" fontId="6" fillId="0" borderId="10" xfId="0" applyFont="1" applyBorder="1" applyAlignment="1">
      <alignment horizontal="left" indent="1"/>
    </xf>
    <xf numFmtId="0" fontId="3" fillId="3" borderId="12" xfId="3" applyBorder="1" applyAlignment="1">
      <alignment horizontal="right"/>
    </xf>
    <xf numFmtId="0" fontId="7" fillId="3" borderId="12" xfId="3" applyFont="1" applyBorder="1"/>
    <xf numFmtId="0" fontId="7" fillId="3" borderId="12" xfId="3" applyFont="1" applyBorder="1" applyAlignment="1">
      <alignment horizontal="right"/>
    </xf>
    <xf numFmtId="0" fontId="0" fillId="0" borderId="2" xfId="0" applyBorder="1"/>
    <xf numFmtId="0" fontId="3" fillId="3" borderId="13" xfId="3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4" borderId="0" xfId="4" applyFill="1"/>
    <xf numFmtId="0" fontId="8" fillId="4" borderId="0" xfId="4" applyFill="1" applyBorder="1"/>
    <xf numFmtId="0" fontId="8" fillId="0" borderId="0" xfId="4"/>
    <xf numFmtId="0" fontId="8" fillId="5" borderId="0" xfId="4" applyFill="1"/>
    <xf numFmtId="0" fontId="8" fillId="5" borderId="0" xfId="4" applyFill="1" applyBorder="1"/>
    <xf numFmtId="0" fontId="8" fillId="5" borderId="16" xfId="4" applyFill="1" applyBorder="1"/>
    <xf numFmtId="0" fontId="8" fillId="5" borderId="17" xfId="4" applyFill="1" applyBorder="1"/>
    <xf numFmtId="0" fontId="8" fillId="5" borderId="18" xfId="4" applyFill="1" applyBorder="1"/>
    <xf numFmtId="0" fontId="8" fillId="5" borderId="19" xfId="4" applyFill="1" applyBorder="1"/>
    <xf numFmtId="0" fontId="9" fillId="5" borderId="0" xfId="4" applyFont="1" applyFill="1" applyBorder="1"/>
    <xf numFmtId="0" fontId="8" fillId="5" borderId="20" xfId="4" applyFill="1" applyBorder="1"/>
    <xf numFmtId="0" fontId="10" fillId="5" borderId="0" xfId="4" applyFont="1" applyFill="1" applyBorder="1" applyAlignment="1">
      <alignment horizontal="right"/>
    </xf>
    <xf numFmtId="0" fontId="11" fillId="5" borderId="0" xfId="4" applyFont="1" applyFill="1" applyBorder="1" applyAlignment="1">
      <alignment horizontal="right"/>
    </xf>
    <xf numFmtId="0" fontId="12" fillId="5" borderId="0" xfId="4" applyFont="1" applyFill="1" applyBorder="1" applyAlignment="1">
      <alignment horizontal="right"/>
    </xf>
    <xf numFmtId="0" fontId="13" fillId="5" borderId="0" xfId="5" applyFill="1" applyBorder="1" applyAlignment="1" applyProtection="1">
      <alignment horizontal="right"/>
      <protection locked="0"/>
    </xf>
    <xf numFmtId="0" fontId="13" fillId="5" borderId="0" xfId="5" applyFill="1" applyAlignment="1" applyProtection="1">
      <alignment horizontal="right"/>
      <protection locked="0"/>
    </xf>
    <xf numFmtId="0" fontId="8" fillId="5" borderId="21" xfId="4" applyFill="1" applyBorder="1"/>
    <xf numFmtId="0" fontId="8" fillId="5" borderId="22" xfId="4" applyFill="1" applyBorder="1"/>
    <xf numFmtId="0" fontId="8" fillId="5" borderId="23" xfId="4" applyFill="1" applyBorder="1"/>
    <xf numFmtId="0" fontId="8" fillId="0" borderId="0" xfId="4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6">
    <cellStyle name="Berekening" xfId="3" builtinId="22"/>
    <cellStyle name="Hyperlink" xfId="5" builtinId="8"/>
    <cellStyle name="Invoer" xfId="2" builtinId="20"/>
    <cellStyle name="Komma" xfId="1" builtinId="3"/>
    <cellStyle name="Normal 2" xfId="4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'1e graads'!$B$32:$B$132</c:f>
              <c:numCache>
                <c:formatCode>_(* #,##0.00_);_(* \(#,##0.00\);_(* "-"??_);_(@_)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-4.8000000000000007</c:v>
                </c:pt>
                <c:pt idx="3">
                  <c:v>-4.7000000000000011</c:v>
                </c:pt>
                <c:pt idx="4">
                  <c:v>-4.6000000000000014</c:v>
                </c:pt>
                <c:pt idx="5">
                  <c:v>-4.5000000000000018</c:v>
                </c:pt>
                <c:pt idx="6">
                  <c:v>-4.4000000000000021</c:v>
                </c:pt>
                <c:pt idx="7">
                  <c:v>-4.3000000000000025</c:v>
                </c:pt>
                <c:pt idx="8">
                  <c:v>-4.2000000000000028</c:v>
                </c:pt>
                <c:pt idx="9">
                  <c:v>-4.1000000000000032</c:v>
                </c:pt>
                <c:pt idx="10">
                  <c:v>-4.0000000000000036</c:v>
                </c:pt>
                <c:pt idx="11">
                  <c:v>-3.9000000000000035</c:v>
                </c:pt>
                <c:pt idx="12">
                  <c:v>-3.8000000000000034</c:v>
                </c:pt>
                <c:pt idx="13">
                  <c:v>-3.7000000000000033</c:v>
                </c:pt>
                <c:pt idx="14">
                  <c:v>-3.6000000000000032</c:v>
                </c:pt>
                <c:pt idx="15">
                  <c:v>-3.5000000000000031</c:v>
                </c:pt>
                <c:pt idx="16">
                  <c:v>-3.400000000000003</c:v>
                </c:pt>
                <c:pt idx="17">
                  <c:v>-3.3000000000000029</c:v>
                </c:pt>
                <c:pt idx="18">
                  <c:v>-3.2000000000000028</c:v>
                </c:pt>
                <c:pt idx="19">
                  <c:v>-3.1000000000000028</c:v>
                </c:pt>
                <c:pt idx="20">
                  <c:v>-3.0000000000000027</c:v>
                </c:pt>
                <c:pt idx="21">
                  <c:v>-2.9000000000000026</c:v>
                </c:pt>
                <c:pt idx="22">
                  <c:v>-2.8000000000000025</c:v>
                </c:pt>
                <c:pt idx="23">
                  <c:v>-2.7000000000000024</c:v>
                </c:pt>
                <c:pt idx="24">
                  <c:v>-2.6000000000000023</c:v>
                </c:pt>
                <c:pt idx="25">
                  <c:v>-2.5000000000000022</c:v>
                </c:pt>
                <c:pt idx="26">
                  <c:v>-2.4000000000000021</c:v>
                </c:pt>
                <c:pt idx="27">
                  <c:v>-2.300000000000002</c:v>
                </c:pt>
                <c:pt idx="28">
                  <c:v>-2.200000000000002</c:v>
                </c:pt>
                <c:pt idx="29">
                  <c:v>-2.1000000000000019</c:v>
                </c:pt>
                <c:pt idx="30">
                  <c:v>-2.0000000000000018</c:v>
                </c:pt>
                <c:pt idx="31">
                  <c:v>-1.9000000000000017</c:v>
                </c:pt>
                <c:pt idx="32">
                  <c:v>-1.8000000000000016</c:v>
                </c:pt>
                <c:pt idx="33">
                  <c:v>-1.7000000000000015</c:v>
                </c:pt>
                <c:pt idx="34">
                  <c:v>-1.6000000000000014</c:v>
                </c:pt>
                <c:pt idx="35">
                  <c:v>-1.5000000000000013</c:v>
                </c:pt>
                <c:pt idx="36">
                  <c:v>-1.4000000000000012</c:v>
                </c:pt>
                <c:pt idx="37">
                  <c:v>-1.3000000000000012</c:v>
                </c:pt>
                <c:pt idx="38">
                  <c:v>-1.2000000000000011</c:v>
                </c:pt>
                <c:pt idx="39">
                  <c:v>-1.100000000000001</c:v>
                </c:pt>
                <c:pt idx="40">
                  <c:v>-1.0000000000000009</c:v>
                </c:pt>
                <c:pt idx="41">
                  <c:v>-0.90000000000000091</c:v>
                </c:pt>
                <c:pt idx="42">
                  <c:v>-0.80000000000000093</c:v>
                </c:pt>
                <c:pt idx="43">
                  <c:v>-0.70000000000000095</c:v>
                </c:pt>
                <c:pt idx="44">
                  <c:v>-0.60000000000000098</c:v>
                </c:pt>
                <c:pt idx="45">
                  <c:v>-0.500000000000001</c:v>
                </c:pt>
                <c:pt idx="46">
                  <c:v>-0.40000000000000102</c:v>
                </c:pt>
                <c:pt idx="47">
                  <c:v>-0.30000000000000104</c:v>
                </c:pt>
                <c:pt idx="48">
                  <c:v>-0.20000000000000104</c:v>
                </c:pt>
                <c:pt idx="49">
                  <c:v>-0.10000000000000103</c:v>
                </c:pt>
                <c:pt idx="50">
                  <c:v>-1.0269562977782698E-15</c:v>
                </c:pt>
                <c:pt idx="51">
                  <c:v>9.9999999999998979E-2</c:v>
                </c:pt>
                <c:pt idx="52">
                  <c:v>0.19999999999999898</c:v>
                </c:pt>
                <c:pt idx="53">
                  <c:v>0.29999999999999899</c:v>
                </c:pt>
                <c:pt idx="54">
                  <c:v>0.39999999999999902</c:v>
                </c:pt>
                <c:pt idx="55">
                  <c:v>0.499999999999999</c:v>
                </c:pt>
                <c:pt idx="56">
                  <c:v>0.59999999999999898</c:v>
                </c:pt>
                <c:pt idx="57">
                  <c:v>0.69999999999999896</c:v>
                </c:pt>
                <c:pt idx="58">
                  <c:v>0.79999999999999893</c:v>
                </c:pt>
                <c:pt idx="59">
                  <c:v>0.89999999999999891</c:v>
                </c:pt>
                <c:pt idx="60">
                  <c:v>0.99999999999999889</c:v>
                </c:pt>
                <c:pt idx="61">
                  <c:v>1.099999999999999</c:v>
                </c:pt>
                <c:pt idx="62">
                  <c:v>1.1999999999999991</c:v>
                </c:pt>
                <c:pt idx="63">
                  <c:v>1.2999999999999992</c:v>
                </c:pt>
                <c:pt idx="64">
                  <c:v>1.3999999999999992</c:v>
                </c:pt>
                <c:pt idx="65">
                  <c:v>1.4999999999999993</c:v>
                </c:pt>
                <c:pt idx="66">
                  <c:v>1.5999999999999994</c:v>
                </c:pt>
                <c:pt idx="67">
                  <c:v>1.6999999999999995</c:v>
                </c:pt>
                <c:pt idx="68">
                  <c:v>1.7999999999999996</c:v>
                </c:pt>
                <c:pt idx="69">
                  <c:v>1.8999999999999997</c:v>
                </c:pt>
                <c:pt idx="70">
                  <c:v>1.9999999999999998</c:v>
                </c:pt>
                <c:pt idx="71">
                  <c:v>2.0999999999999996</c:v>
                </c:pt>
                <c:pt idx="72">
                  <c:v>2.1999999999999997</c:v>
                </c:pt>
                <c:pt idx="73">
                  <c:v>2.2999999999999998</c:v>
                </c:pt>
                <c:pt idx="74">
                  <c:v>2.4</c:v>
                </c:pt>
                <c:pt idx="75">
                  <c:v>2.5</c:v>
                </c:pt>
                <c:pt idx="76">
                  <c:v>2.6</c:v>
                </c:pt>
                <c:pt idx="77">
                  <c:v>2.7</c:v>
                </c:pt>
                <c:pt idx="78">
                  <c:v>2.8000000000000003</c:v>
                </c:pt>
                <c:pt idx="79">
                  <c:v>2.9000000000000004</c:v>
                </c:pt>
                <c:pt idx="80">
                  <c:v>3.0000000000000004</c:v>
                </c:pt>
                <c:pt idx="81">
                  <c:v>3.1000000000000005</c:v>
                </c:pt>
                <c:pt idx="82">
                  <c:v>3.2000000000000006</c:v>
                </c:pt>
                <c:pt idx="83">
                  <c:v>3.3000000000000007</c:v>
                </c:pt>
                <c:pt idx="84">
                  <c:v>3.4000000000000008</c:v>
                </c:pt>
                <c:pt idx="85">
                  <c:v>3.5000000000000009</c:v>
                </c:pt>
                <c:pt idx="86">
                  <c:v>3.600000000000001</c:v>
                </c:pt>
                <c:pt idx="87">
                  <c:v>3.7000000000000011</c:v>
                </c:pt>
                <c:pt idx="88">
                  <c:v>3.8000000000000012</c:v>
                </c:pt>
                <c:pt idx="89">
                  <c:v>3.9000000000000012</c:v>
                </c:pt>
                <c:pt idx="90">
                  <c:v>4.0000000000000009</c:v>
                </c:pt>
                <c:pt idx="91">
                  <c:v>4.1000000000000005</c:v>
                </c:pt>
                <c:pt idx="92">
                  <c:v>4.2</c:v>
                </c:pt>
                <c:pt idx="93">
                  <c:v>4.3</c:v>
                </c:pt>
                <c:pt idx="94">
                  <c:v>4.3999999999999995</c:v>
                </c:pt>
                <c:pt idx="95">
                  <c:v>4.4999999999999991</c:v>
                </c:pt>
                <c:pt idx="96">
                  <c:v>4.5999999999999988</c:v>
                </c:pt>
                <c:pt idx="97">
                  <c:v>4.6999999999999984</c:v>
                </c:pt>
                <c:pt idx="98">
                  <c:v>4.799999999999998</c:v>
                </c:pt>
                <c:pt idx="99">
                  <c:v>4.8999999999999977</c:v>
                </c:pt>
                <c:pt idx="100">
                  <c:v>4.9999999999999973</c:v>
                </c:pt>
              </c:numCache>
            </c:numRef>
          </c:cat>
          <c:val>
            <c:numRef>
              <c:f>'1e graads'!$C$32:$C$132</c:f>
              <c:numCache>
                <c:formatCode>_(* #,##0.00_);_(* \(#,##0.00\);_(* "-"??_);_(@_)</c:formatCode>
                <c:ptCount val="101"/>
                <c:pt idx="0">
                  <c:v>-7</c:v>
                </c:pt>
                <c:pt idx="1">
                  <c:v>-6.9</c:v>
                </c:pt>
                <c:pt idx="2">
                  <c:v>-6.8000000000000007</c:v>
                </c:pt>
                <c:pt idx="3">
                  <c:v>-6.7000000000000011</c:v>
                </c:pt>
                <c:pt idx="4">
                  <c:v>-6.6000000000000014</c:v>
                </c:pt>
                <c:pt idx="5">
                  <c:v>-6.5000000000000018</c:v>
                </c:pt>
                <c:pt idx="6">
                  <c:v>-6.4000000000000021</c:v>
                </c:pt>
                <c:pt idx="7">
                  <c:v>-6.3000000000000025</c:v>
                </c:pt>
                <c:pt idx="8">
                  <c:v>-6.2000000000000028</c:v>
                </c:pt>
                <c:pt idx="9">
                  <c:v>-6.1000000000000032</c:v>
                </c:pt>
                <c:pt idx="10">
                  <c:v>-6.0000000000000036</c:v>
                </c:pt>
                <c:pt idx="11">
                  <c:v>-5.9000000000000039</c:v>
                </c:pt>
                <c:pt idx="12">
                  <c:v>-5.8000000000000034</c:v>
                </c:pt>
                <c:pt idx="13">
                  <c:v>-5.7000000000000028</c:v>
                </c:pt>
                <c:pt idx="14">
                  <c:v>-5.6000000000000032</c:v>
                </c:pt>
                <c:pt idx="15">
                  <c:v>-5.5000000000000036</c:v>
                </c:pt>
                <c:pt idx="16">
                  <c:v>-5.400000000000003</c:v>
                </c:pt>
                <c:pt idx="17">
                  <c:v>-5.3000000000000025</c:v>
                </c:pt>
                <c:pt idx="18">
                  <c:v>-5.2000000000000028</c:v>
                </c:pt>
                <c:pt idx="19">
                  <c:v>-5.1000000000000032</c:v>
                </c:pt>
                <c:pt idx="20">
                  <c:v>-5.0000000000000027</c:v>
                </c:pt>
                <c:pt idx="21">
                  <c:v>-4.9000000000000021</c:v>
                </c:pt>
                <c:pt idx="22">
                  <c:v>-4.8000000000000025</c:v>
                </c:pt>
                <c:pt idx="23">
                  <c:v>-4.7000000000000028</c:v>
                </c:pt>
                <c:pt idx="24">
                  <c:v>-4.6000000000000023</c:v>
                </c:pt>
                <c:pt idx="25">
                  <c:v>-4.5000000000000018</c:v>
                </c:pt>
                <c:pt idx="26">
                  <c:v>-4.4000000000000021</c:v>
                </c:pt>
                <c:pt idx="27">
                  <c:v>-4.3000000000000025</c:v>
                </c:pt>
                <c:pt idx="28">
                  <c:v>-4.200000000000002</c:v>
                </c:pt>
                <c:pt idx="29">
                  <c:v>-4.1000000000000014</c:v>
                </c:pt>
                <c:pt idx="30">
                  <c:v>-4.0000000000000018</c:v>
                </c:pt>
                <c:pt idx="31">
                  <c:v>-3.9000000000000017</c:v>
                </c:pt>
                <c:pt idx="32">
                  <c:v>-3.8000000000000016</c:v>
                </c:pt>
                <c:pt idx="33">
                  <c:v>-3.7000000000000015</c:v>
                </c:pt>
                <c:pt idx="34">
                  <c:v>-3.6000000000000014</c:v>
                </c:pt>
                <c:pt idx="35">
                  <c:v>-3.5000000000000013</c:v>
                </c:pt>
                <c:pt idx="36">
                  <c:v>-3.4000000000000012</c:v>
                </c:pt>
                <c:pt idx="37">
                  <c:v>-3.3000000000000012</c:v>
                </c:pt>
                <c:pt idx="38">
                  <c:v>-3.2000000000000011</c:v>
                </c:pt>
                <c:pt idx="39">
                  <c:v>-3.100000000000001</c:v>
                </c:pt>
                <c:pt idx="40">
                  <c:v>-3.0000000000000009</c:v>
                </c:pt>
                <c:pt idx="41">
                  <c:v>-2.9000000000000008</c:v>
                </c:pt>
                <c:pt idx="42">
                  <c:v>-2.8000000000000007</c:v>
                </c:pt>
                <c:pt idx="43">
                  <c:v>-2.7000000000000011</c:v>
                </c:pt>
                <c:pt idx="44">
                  <c:v>-2.600000000000001</c:v>
                </c:pt>
                <c:pt idx="45">
                  <c:v>-2.5000000000000009</c:v>
                </c:pt>
                <c:pt idx="46">
                  <c:v>-2.4000000000000012</c:v>
                </c:pt>
                <c:pt idx="47">
                  <c:v>-2.3000000000000012</c:v>
                </c:pt>
                <c:pt idx="48">
                  <c:v>-2.2000000000000011</c:v>
                </c:pt>
                <c:pt idx="49">
                  <c:v>-2.100000000000001</c:v>
                </c:pt>
                <c:pt idx="50">
                  <c:v>-2.0000000000000009</c:v>
                </c:pt>
                <c:pt idx="51">
                  <c:v>-1.900000000000001</c:v>
                </c:pt>
                <c:pt idx="52">
                  <c:v>-1.8000000000000009</c:v>
                </c:pt>
                <c:pt idx="53">
                  <c:v>-1.7000000000000011</c:v>
                </c:pt>
                <c:pt idx="54">
                  <c:v>-1.600000000000001</c:v>
                </c:pt>
                <c:pt idx="55">
                  <c:v>-1.5000000000000009</c:v>
                </c:pt>
                <c:pt idx="56">
                  <c:v>-1.400000000000001</c:v>
                </c:pt>
                <c:pt idx="57">
                  <c:v>-1.3000000000000012</c:v>
                </c:pt>
                <c:pt idx="58">
                  <c:v>-1.2000000000000011</c:v>
                </c:pt>
                <c:pt idx="59">
                  <c:v>-1.100000000000001</c:v>
                </c:pt>
                <c:pt idx="60">
                  <c:v>-1.0000000000000011</c:v>
                </c:pt>
                <c:pt idx="61">
                  <c:v>-0.90000000000000102</c:v>
                </c:pt>
                <c:pt idx="62">
                  <c:v>-0.80000000000000093</c:v>
                </c:pt>
                <c:pt idx="63">
                  <c:v>-0.70000000000000084</c:v>
                </c:pt>
                <c:pt idx="64">
                  <c:v>-0.60000000000000075</c:v>
                </c:pt>
                <c:pt idx="65">
                  <c:v>-0.50000000000000067</c:v>
                </c:pt>
                <c:pt idx="66">
                  <c:v>-0.40000000000000058</c:v>
                </c:pt>
                <c:pt idx="67">
                  <c:v>-0.30000000000000049</c:v>
                </c:pt>
                <c:pt idx="68">
                  <c:v>-0.2000000000000004</c:v>
                </c:pt>
                <c:pt idx="69">
                  <c:v>-0.10000000000000031</c:v>
                </c:pt>
                <c:pt idx="70">
                  <c:v>0</c:v>
                </c:pt>
                <c:pt idx="71">
                  <c:v>9.9999999999999645E-2</c:v>
                </c:pt>
                <c:pt idx="72">
                  <c:v>0.19999999999999973</c:v>
                </c:pt>
                <c:pt idx="73">
                  <c:v>0.29999999999999982</c:v>
                </c:pt>
                <c:pt idx="74">
                  <c:v>0.39999999999999991</c:v>
                </c:pt>
                <c:pt idx="75">
                  <c:v>0.5</c:v>
                </c:pt>
                <c:pt idx="76">
                  <c:v>0.60000000000000009</c:v>
                </c:pt>
                <c:pt idx="77">
                  <c:v>0.70000000000000018</c:v>
                </c:pt>
                <c:pt idx="78">
                  <c:v>0.80000000000000027</c:v>
                </c:pt>
                <c:pt idx="79">
                  <c:v>0.90000000000000036</c:v>
                </c:pt>
                <c:pt idx="80">
                  <c:v>1.0000000000000004</c:v>
                </c:pt>
                <c:pt idx="81">
                  <c:v>1.1000000000000005</c:v>
                </c:pt>
                <c:pt idx="82">
                  <c:v>1.2000000000000006</c:v>
                </c:pt>
                <c:pt idx="83">
                  <c:v>1.3000000000000007</c:v>
                </c:pt>
                <c:pt idx="84">
                  <c:v>1.4000000000000008</c:v>
                </c:pt>
                <c:pt idx="85">
                  <c:v>1.5000000000000009</c:v>
                </c:pt>
                <c:pt idx="86">
                  <c:v>1.600000000000001</c:v>
                </c:pt>
                <c:pt idx="87">
                  <c:v>1.7000000000000011</c:v>
                </c:pt>
                <c:pt idx="88">
                  <c:v>1.8000000000000012</c:v>
                </c:pt>
                <c:pt idx="89">
                  <c:v>1.9000000000000012</c:v>
                </c:pt>
                <c:pt idx="90">
                  <c:v>2.0000000000000009</c:v>
                </c:pt>
                <c:pt idx="91">
                  <c:v>2.1000000000000005</c:v>
                </c:pt>
                <c:pt idx="92">
                  <c:v>2.2000000000000002</c:v>
                </c:pt>
                <c:pt idx="93">
                  <c:v>2.2999999999999998</c:v>
                </c:pt>
                <c:pt idx="94">
                  <c:v>2.3999999999999995</c:v>
                </c:pt>
                <c:pt idx="95">
                  <c:v>2.4999999999999991</c:v>
                </c:pt>
                <c:pt idx="96">
                  <c:v>2.5999999999999988</c:v>
                </c:pt>
                <c:pt idx="97">
                  <c:v>2.6999999999999984</c:v>
                </c:pt>
                <c:pt idx="98">
                  <c:v>2.799999999999998</c:v>
                </c:pt>
                <c:pt idx="99">
                  <c:v>2.8999999999999977</c:v>
                </c:pt>
                <c:pt idx="100">
                  <c:v>2.9999999999999973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79456"/>
        <c:axId val="582219648"/>
      </c:lineChart>
      <c:catAx>
        <c:axId val="5821794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58221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82219648"/>
        <c:scaling>
          <c:orientation val="minMax"/>
          <c:max val="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crossAx val="582179456"/>
        <c:crossesAt val="51"/>
        <c:crossBetween val="between"/>
        <c:majorUnit val="1"/>
        <c:minorUnit val="1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2e graads</c:v>
          </c:tx>
          <c:marker>
            <c:symbol val="none"/>
          </c:marker>
          <c:dLbls>
            <c:delete val="1"/>
          </c:dLbls>
          <c:cat>
            <c:numRef>
              <c:f>'2e graads'!$B$32:$B$132</c:f>
              <c:numCache>
                <c:formatCode>_(* #,##0.00_);_(* \(#,##0.00\);_(* "-"??_);_(@_)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-4.8000000000000007</c:v>
                </c:pt>
                <c:pt idx="3">
                  <c:v>-4.7000000000000011</c:v>
                </c:pt>
                <c:pt idx="4">
                  <c:v>-4.6000000000000014</c:v>
                </c:pt>
                <c:pt idx="5">
                  <c:v>-4.5000000000000018</c:v>
                </c:pt>
                <c:pt idx="6">
                  <c:v>-4.4000000000000021</c:v>
                </c:pt>
                <c:pt idx="7">
                  <c:v>-4.3000000000000025</c:v>
                </c:pt>
                <c:pt idx="8">
                  <c:v>-4.2000000000000028</c:v>
                </c:pt>
                <c:pt idx="9">
                  <c:v>-4.1000000000000032</c:v>
                </c:pt>
                <c:pt idx="10">
                  <c:v>-4.0000000000000036</c:v>
                </c:pt>
                <c:pt idx="11">
                  <c:v>-3.9000000000000035</c:v>
                </c:pt>
                <c:pt idx="12">
                  <c:v>-3.8000000000000034</c:v>
                </c:pt>
                <c:pt idx="13">
                  <c:v>-3.7000000000000033</c:v>
                </c:pt>
                <c:pt idx="14">
                  <c:v>-3.6000000000000032</c:v>
                </c:pt>
                <c:pt idx="15">
                  <c:v>-3.5000000000000031</c:v>
                </c:pt>
                <c:pt idx="16">
                  <c:v>-3.400000000000003</c:v>
                </c:pt>
                <c:pt idx="17">
                  <c:v>-3.3000000000000029</c:v>
                </c:pt>
                <c:pt idx="18">
                  <c:v>-3.2000000000000028</c:v>
                </c:pt>
                <c:pt idx="19">
                  <c:v>-3.1000000000000028</c:v>
                </c:pt>
                <c:pt idx="20">
                  <c:v>-3.0000000000000027</c:v>
                </c:pt>
                <c:pt idx="21">
                  <c:v>-2.9000000000000026</c:v>
                </c:pt>
                <c:pt idx="22">
                  <c:v>-2.8000000000000025</c:v>
                </c:pt>
                <c:pt idx="23">
                  <c:v>-2.7000000000000024</c:v>
                </c:pt>
                <c:pt idx="24">
                  <c:v>-2.6000000000000023</c:v>
                </c:pt>
                <c:pt idx="25">
                  <c:v>-2.5000000000000022</c:v>
                </c:pt>
                <c:pt idx="26">
                  <c:v>-2.4000000000000021</c:v>
                </c:pt>
                <c:pt idx="27">
                  <c:v>-2.300000000000002</c:v>
                </c:pt>
                <c:pt idx="28">
                  <c:v>-2.200000000000002</c:v>
                </c:pt>
                <c:pt idx="29">
                  <c:v>-2.1000000000000019</c:v>
                </c:pt>
                <c:pt idx="30">
                  <c:v>-2.0000000000000018</c:v>
                </c:pt>
                <c:pt idx="31">
                  <c:v>-1.9000000000000017</c:v>
                </c:pt>
                <c:pt idx="32">
                  <c:v>-1.8000000000000016</c:v>
                </c:pt>
                <c:pt idx="33">
                  <c:v>-1.7000000000000015</c:v>
                </c:pt>
                <c:pt idx="34">
                  <c:v>-1.6000000000000014</c:v>
                </c:pt>
                <c:pt idx="35">
                  <c:v>-1.5000000000000013</c:v>
                </c:pt>
                <c:pt idx="36">
                  <c:v>-1.4000000000000012</c:v>
                </c:pt>
                <c:pt idx="37">
                  <c:v>-1.3000000000000012</c:v>
                </c:pt>
                <c:pt idx="38">
                  <c:v>-1.2000000000000011</c:v>
                </c:pt>
                <c:pt idx="39">
                  <c:v>-1.100000000000001</c:v>
                </c:pt>
                <c:pt idx="40">
                  <c:v>-1.0000000000000009</c:v>
                </c:pt>
                <c:pt idx="41">
                  <c:v>-0.90000000000000091</c:v>
                </c:pt>
                <c:pt idx="42">
                  <c:v>-0.80000000000000093</c:v>
                </c:pt>
                <c:pt idx="43">
                  <c:v>-0.70000000000000095</c:v>
                </c:pt>
                <c:pt idx="44">
                  <c:v>-0.60000000000000098</c:v>
                </c:pt>
                <c:pt idx="45">
                  <c:v>-0.500000000000001</c:v>
                </c:pt>
                <c:pt idx="46">
                  <c:v>-0.40000000000000102</c:v>
                </c:pt>
                <c:pt idx="47">
                  <c:v>-0.30000000000000104</c:v>
                </c:pt>
                <c:pt idx="48">
                  <c:v>-0.20000000000000104</c:v>
                </c:pt>
                <c:pt idx="49">
                  <c:v>-0.10000000000000103</c:v>
                </c:pt>
                <c:pt idx="50">
                  <c:v>-1.0269562977782698E-15</c:v>
                </c:pt>
                <c:pt idx="51">
                  <c:v>9.9999999999998979E-2</c:v>
                </c:pt>
                <c:pt idx="52">
                  <c:v>0.19999999999999898</c:v>
                </c:pt>
                <c:pt idx="53">
                  <c:v>0.29999999999999899</c:v>
                </c:pt>
                <c:pt idx="54">
                  <c:v>0.39999999999999902</c:v>
                </c:pt>
                <c:pt idx="55">
                  <c:v>0.499999999999999</c:v>
                </c:pt>
                <c:pt idx="56">
                  <c:v>0.59999999999999898</c:v>
                </c:pt>
                <c:pt idx="57">
                  <c:v>0.69999999999999896</c:v>
                </c:pt>
                <c:pt idx="58">
                  <c:v>0.79999999999999893</c:v>
                </c:pt>
                <c:pt idx="59">
                  <c:v>0.89999999999999891</c:v>
                </c:pt>
                <c:pt idx="60">
                  <c:v>0.99999999999999889</c:v>
                </c:pt>
                <c:pt idx="61">
                  <c:v>1.099999999999999</c:v>
                </c:pt>
                <c:pt idx="62">
                  <c:v>1.1999999999999991</c:v>
                </c:pt>
                <c:pt idx="63">
                  <c:v>1.2999999999999992</c:v>
                </c:pt>
                <c:pt idx="64">
                  <c:v>1.3999999999999992</c:v>
                </c:pt>
                <c:pt idx="65">
                  <c:v>1.4999999999999993</c:v>
                </c:pt>
                <c:pt idx="66">
                  <c:v>1.5999999999999994</c:v>
                </c:pt>
                <c:pt idx="67">
                  <c:v>1.6999999999999995</c:v>
                </c:pt>
                <c:pt idx="68">
                  <c:v>1.7999999999999996</c:v>
                </c:pt>
                <c:pt idx="69">
                  <c:v>1.8999999999999997</c:v>
                </c:pt>
                <c:pt idx="70">
                  <c:v>1.9999999999999998</c:v>
                </c:pt>
                <c:pt idx="71">
                  <c:v>2.0999999999999996</c:v>
                </c:pt>
                <c:pt idx="72">
                  <c:v>2.1999999999999997</c:v>
                </c:pt>
                <c:pt idx="73">
                  <c:v>2.2999999999999998</c:v>
                </c:pt>
                <c:pt idx="74">
                  <c:v>2.4</c:v>
                </c:pt>
                <c:pt idx="75">
                  <c:v>2.5</c:v>
                </c:pt>
                <c:pt idx="76">
                  <c:v>2.6</c:v>
                </c:pt>
                <c:pt idx="77">
                  <c:v>2.7</c:v>
                </c:pt>
                <c:pt idx="78">
                  <c:v>2.8000000000000003</c:v>
                </c:pt>
                <c:pt idx="79">
                  <c:v>2.9000000000000004</c:v>
                </c:pt>
                <c:pt idx="80">
                  <c:v>3.0000000000000004</c:v>
                </c:pt>
                <c:pt idx="81">
                  <c:v>3.1000000000000005</c:v>
                </c:pt>
                <c:pt idx="82">
                  <c:v>3.2000000000000006</c:v>
                </c:pt>
                <c:pt idx="83">
                  <c:v>3.3000000000000007</c:v>
                </c:pt>
                <c:pt idx="84">
                  <c:v>3.4000000000000008</c:v>
                </c:pt>
                <c:pt idx="85">
                  <c:v>3.5000000000000009</c:v>
                </c:pt>
                <c:pt idx="86">
                  <c:v>3.600000000000001</c:v>
                </c:pt>
                <c:pt idx="87">
                  <c:v>3.7000000000000011</c:v>
                </c:pt>
                <c:pt idx="88">
                  <c:v>3.8000000000000012</c:v>
                </c:pt>
                <c:pt idx="89">
                  <c:v>3.9000000000000012</c:v>
                </c:pt>
                <c:pt idx="90">
                  <c:v>4.0000000000000009</c:v>
                </c:pt>
                <c:pt idx="91">
                  <c:v>4.1000000000000005</c:v>
                </c:pt>
                <c:pt idx="92">
                  <c:v>4.2</c:v>
                </c:pt>
                <c:pt idx="93">
                  <c:v>4.3</c:v>
                </c:pt>
                <c:pt idx="94">
                  <c:v>4.3999999999999995</c:v>
                </c:pt>
                <c:pt idx="95">
                  <c:v>4.4999999999999991</c:v>
                </c:pt>
                <c:pt idx="96">
                  <c:v>4.5999999999999988</c:v>
                </c:pt>
                <c:pt idx="97">
                  <c:v>4.6999999999999984</c:v>
                </c:pt>
                <c:pt idx="98">
                  <c:v>4.799999999999998</c:v>
                </c:pt>
                <c:pt idx="99">
                  <c:v>4.8999999999999977</c:v>
                </c:pt>
                <c:pt idx="100">
                  <c:v>4.9999999999999973</c:v>
                </c:pt>
              </c:numCache>
            </c:numRef>
          </c:cat>
          <c:val>
            <c:numRef>
              <c:f>'2e graads'!$C$32:$C$132</c:f>
              <c:numCache>
                <c:formatCode>_(* #,##0.00_);_(* \(#,##0.00\);_(* "-"??_);_(@_)</c:formatCode>
                <c:ptCount val="101"/>
                <c:pt idx="0">
                  <c:v>32</c:v>
                </c:pt>
                <c:pt idx="1">
                  <c:v>30.810000000000002</c:v>
                </c:pt>
                <c:pt idx="2">
                  <c:v>29.640000000000008</c:v>
                </c:pt>
                <c:pt idx="3">
                  <c:v>28.490000000000013</c:v>
                </c:pt>
                <c:pt idx="4">
                  <c:v>27.360000000000017</c:v>
                </c:pt>
                <c:pt idx="5">
                  <c:v>26.250000000000018</c:v>
                </c:pt>
                <c:pt idx="6">
                  <c:v>25.160000000000021</c:v>
                </c:pt>
                <c:pt idx="7">
                  <c:v>24.090000000000025</c:v>
                </c:pt>
                <c:pt idx="8">
                  <c:v>23.040000000000031</c:v>
                </c:pt>
                <c:pt idx="9">
                  <c:v>22.010000000000034</c:v>
                </c:pt>
                <c:pt idx="10">
                  <c:v>21.000000000000036</c:v>
                </c:pt>
                <c:pt idx="11">
                  <c:v>20.010000000000034</c:v>
                </c:pt>
                <c:pt idx="12">
                  <c:v>19.040000000000035</c:v>
                </c:pt>
                <c:pt idx="13">
                  <c:v>18.090000000000032</c:v>
                </c:pt>
                <c:pt idx="14">
                  <c:v>17.160000000000029</c:v>
                </c:pt>
                <c:pt idx="15">
                  <c:v>16.250000000000028</c:v>
                </c:pt>
                <c:pt idx="16">
                  <c:v>15.360000000000028</c:v>
                </c:pt>
                <c:pt idx="17">
                  <c:v>14.490000000000027</c:v>
                </c:pt>
                <c:pt idx="18">
                  <c:v>13.640000000000022</c:v>
                </c:pt>
                <c:pt idx="19">
                  <c:v>12.810000000000024</c:v>
                </c:pt>
                <c:pt idx="20">
                  <c:v>12.000000000000021</c:v>
                </c:pt>
                <c:pt idx="21">
                  <c:v>11.210000000000019</c:v>
                </c:pt>
                <c:pt idx="22">
                  <c:v>10.440000000000019</c:v>
                </c:pt>
                <c:pt idx="23">
                  <c:v>9.690000000000019</c:v>
                </c:pt>
                <c:pt idx="24">
                  <c:v>8.9600000000000168</c:v>
                </c:pt>
                <c:pt idx="25">
                  <c:v>8.2500000000000142</c:v>
                </c:pt>
                <c:pt idx="26">
                  <c:v>7.5600000000000147</c:v>
                </c:pt>
                <c:pt idx="27">
                  <c:v>6.8900000000000148</c:v>
                </c:pt>
                <c:pt idx="28">
                  <c:v>6.2400000000000126</c:v>
                </c:pt>
                <c:pt idx="29">
                  <c:v>5.6100000000000119</c:v>
                </c:pt>
                <c:pt idx="30">
                  <c:v>5.0000000000000107</c:v>
                </c:pt>
                <c:pt idx="31">
                  <c:v>4.4100000000000099</c:v>
                </c:pt>
                <c:pt idx="32">
                  <c:v>3.8400000000000087</c:v>
                </c:pt>
                <c:pt idx="33">
                  <c:v>3.290000000000008</c:v>
                </c:pt>
                <c:pt idx="34">
                  <c:v>2.7600000000000069</c:v>
                </c:pt>
                <c:pt idx="35">
                  <c:v>2.2500000000000071</c:v>
                </c:pt>
                <c:pt idx="36">
                  <c:v>1.760000000000006</c:v>
                </c:pt>
                <c:pt idx="37">
                  <c:v>1.2900000000000054</c:v>
                </c:pt>
                <c:pt idx="38">
                  <c:v>0.84000000000000474</c:v>
                </c:pt>
                <c:pt idx="39">
                  <c:v>0.41000000000000414</c:v>
                </c:pt>
                <c:pt idx="40">
                  <c:v>3.5527136788005009E-15</c:v>
                </c:pt>
                <c:pt idx="41">
                  <c:v>-0.38999999999999657</c:v>
                </c:pt>
                <c:pt idx="42">
                  <c:v>-0.75999999999999668</c:v>
                </c:pt>
                <c:pt idx="43">
                  <c:v>-1.1099999999999968</c:v>
                </c:pt>
                <c:pt idx="44">
                  <c:v>-1.4399999999999968</c:v>
                </c:pt>
                <c:pt idx="45">
                  <c:v>-1.7499999999999969</c:v>
                </c:pt>
                <c:pt idx="46">
                  <c:v>-2.0399999999999974</c:v>
                </c:pt>
                <c:pt idx="47">
                  <c:v>-2.3099999999999974</c:v>
                </c:pt>
                <c:pt idx="48">
                  <c:v>-2.5599999999999974</c:v>
                </c:pt>
                <c:pt idx="49">
                  <c:v>-2.7899999999999978</c:v>
                </c:pt>
                <c:pt idx="50">
                  <c:v>-2.9999999999999978</c:v>
                </c:pt>
                <c:pt idx="51">
                  <c:v>-3.1899999999999982</c:v>
                </c:pt>
                <c:pt idx="52">
                  <c:v>-3.3599999999999985</c:v>
                </c:pt>
                <c:pt idx="53">
                  <c:v>-3.5099999999999985</c:v>
                </c:pt>
                <c:pt idx="54">
                  <c:v>-3.6399999999999988</c:v>
                </c:pt>
                <c:pt idx="55">
                  <c:v>-3.7499999999999991</c:v>
                </c:pt>
                <c:pt idx="56">
                  <c:v>-3.839999999999999</c:v>
                </c:pt>
                <c:pt idx="57">
                  <c:v>-3.9099999999999993</c:v>
                </c:pt>
                <c:pt idx="58">
                  <c:v>-3.9599999999999995</c:v>
                </c:pt>
                <c:pt idx="59">
                  <c:v>-3.9899999999999998</c:v>
                </c:pt>
                <c:pt idx="60">
                  <c:v>-4</c:v>
                </c:pt>
                <c:pt idx="61">
                  <c:v>-3.99</c:v>
                </c:pt>
                <c:pt idx="62">
                  <c:v>-3.9600000000000004</c:v>
                </c:pt>
                <c:pt idx="63">
                  <c:v>-3.9100000000000006</c:v>
                </c:pt>
                <c:pt idx="64">
                  <c:v>-3.8400000000000007</c:v>
                </c:pt>
                <c:pt idx="65">
                  <c:v>-3.7500000000000004</c:v>
                </c:pt>
                <c:pt idx="66">
                  <c:v>-3.6400000000000006</c:v>
                </c:pt>
                <c:pt idx="67">
                  <c:v>-3.5100000000000007</c:v>
                </c:pt>
                <c:pt idx="68">
                  <c:v>-3.3600000000000008</c:v>
                </c:pt>
                <c:pt idx="69">
                  <c:v>-3.1900000000000004</c:v>
                </c:pt>
                <c:pt idx="70">
                  <c:v>-3.0000000000000004</c:v>
                </c:pt>
                <c:pt idx="71">
                  <c:v>-2.7900000000000009</c:v>
                </c:pt>
                <c:pt idx="72">
                  <c:v>-2.5600000000000005</c:v>
                </c:pt>
                <c:pt idx="73">
                  <c:v>-2.3100000000000005</c:v>
                </c:pt>
                <c:pt idx="74">
                  <c:v>-2.04</c:v>
                </c:pt>
                <c:pt idx="75">
                  <c:v>-1.75</c:v>
                </c:pt>
                <c:pt idx="76">
                  <c:v>-1.4399999999999995</c:v>
                </c:pt>
                <c:pt idx="77">
                  <c:v>-1.1099999999999994</c:v>
                </c:pt>
                <c:pt idx="78">
                  <c:v>-0.7599999999999989</c:v>
                </c:pt>
                <c:pt idx="79">
                  <c:v>-0.38999999999999879</c:v>
                </c:pt>
                <c:pt idx="80">
                  <c:v>0</c:v>
                </c:pt>
                <c:pt idx="81">
                  <c:v>0.41000000000000192</c:v>
                </c:pt>
                <c:pt idx="82">
                  <c:v>0.84000000000000252</c:v>
                </c:pt>
                <c:pt idx="83">
                  <c:v>1.2900000000000027</c:v>
                </c:pt>
                <c:pt idx="84">
                  <c:v>1.7600000000000042</c:v>
                </c:pt>
                <c:pt idx="85">
                  <c:v>2.2500000000000053</c:v>
                </c:pt>
                <c:pt idx="86">
                  <c:v>2.7600000000000042</c:v>
                </c:pt>
                <c:pt idx="87">
                  <c:v>3.2900000000000063</c:v>
                </c:pt>
                <c:pt idx="88">
                  <c:v>3.8400000000000061</c:v>
                </c:pt>
                <c:pt idx="89">
                  <c:v>4.4100000000000072</c:v>
                </c:pt>
                <c:pt idx="90">
                  <c:v>5.0000000000000053</c:v>
                </c:pt>
                <c:pt idx="91">
                  <c:v>5.6100000000000048</c:v>
                </c:pt>
                <c:pt idx="92">
                  <c:v>6.24</c:v>
                </c:pt>
                <c:pt idx="93">
                  <c:v>6.8899999999999988</c:v>
                </c:pt>
                <c:pt idx="94">
                  <c:v>7.5599999999999969</c:v>
                </c:pt>
                <c:pt idx="95">
                  <c:v>8.2499999999999947</c:v>
                </c:pt>
                <c:pt idx="96">
                  <c:v>8.959999999999992</c:v>
                </c:pt>
                <c:pt idx="97">
                  <c:v>9.6899999999999888</c:v>
                </c:pt>
                <c:pt idx="98">
                  <c:v>10.439999999999985</c:v>
                </c:pt>
                <c:pt idx="99">
                  <c:v>11.209999999999981</c:v>
                </c:pt>
                <c:pt idx="100">
                  <c:v>11.999999999999977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5284224"/>
        <c:axId val="632902400"/>
      </c:lineChart>
      <c:catAx>
        <c:axId val="5852842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632902400"/>
        <c:crosses val="autoZero"/>
        <c:auto val="1"/>
        <c:lblAlgn val="ctr"/>
        <c:lblOffset val="50"/>
        <c:tickLblSkip val="10"/>
        <c:tickMarkSkip val="10"/>
        <c:noMultiLvlLbl val="0"/>
      </c:catAx>
      <c:valAx>
        <c:axId val="632902400"/>
        <c:scaling>
          <c:orientation val="minMax"/>
          <c:max val="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crossAx val="585284224"/>
        <c:crossesAt val="51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2e graads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'3e graads'!$B$32:$B$132</c:f>
              <c:numCache>
                <c:formatCode>_(* #,##0.00_);_(* \(#,##0.00\);_(* "-"??_);_(@_)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-4.8000000000000007</c:v>
                </c:pt>
                <c:pt idx="3">
                  <c:v>-4.7000000000000011</c:v>
                </c:pt>
                <c:pt idx="4">
                  <c:v>-4.6000000000000014</c:v>
                </c:pt>
                <c:pt idx="5">
                  <c:v>-4.5000000000000018</c:v>
                </c:pt>
                <c:pt idx="6">
                  <c:v>-4.4000000000000021</c:v>
                </c:pt>
                <c:pt idx="7">
                  <c:v>-4.3000000000000025</c:v>
                </c:pt>
                <c:pt idx="8">
                  <c:v>-4.2000000000000028</c:v>
                </c:pt>
                <c:pt idx="9">
                  <c:v>-4.1000000000000032</c:v>
                </c:pt>
                <c:pt idx="10">
                  <c:v>-4.0000000000000036</c:v>
                </c:pt>
                <c:pt idx="11">
                  <c:v>-3.9000000000000035</c:v>
                </c:pt>
                <c:pt idx="12">
                  <c:v>-3.8000000000000034</c:v>
                </c:pt>
                <c:pt idx="13">
                  <c:v>-3.7000000000000033</c:v>
                </c:pt>
                <c:pt idx="14">
                  <c:v>-3.6000000000000032</c:v>
                </c:pt>
                <c:pt idx="15">
                  <c:v>-3.5000000000000031</c:v>
                </c:pt>
                <c:pt idx="16">
                  <c:v>-3.400000000000003</c:v>
                </c:pt>
                <c:pt idx="17">
                  <c:v>-3.3000000000000029</c:v>
                </c:pt>
                <c:pt idx="18">
                  <c:v>-3.2000000000000028</c:v>
                </c:pt>
                <c:pt idx="19">
                  <c:v>-3.1000000000000028</c:v>
                </c:pt>
                <c:pt idx="20">
                  <c:v>-3.0000000000000027</c:v>
                </c:pt>
                <c:pt idx="21">
                  <c:v>-2.9000000000000026</c:v>
                </c:pt>
                <c:pt idx="22">
                  <c:v>-2.8000000000000025</c:v>
                </c:pt>
                <c:pt idx="23">
                  <c:v>-2.7000000000000024</c:v>
                </c:pt>
                <c:pt idx="24">
                  <c:v>-2.6000000000000023</c:v>
                </c:pt>
                <c:pt idx="25">
                  <c:v>-2.5000000000000022</c:v>
                </c:pt>
                <c:pt idx="26">
                  <c:v>-2.4000000000000021</c:v>
                </c:pt>
                <c:pt idx="27">
                  <c:v>-2.300000000000002</c:v>
                </c:pt>
                <c:pt idx="28">
                  <c:v>-2.200000000000002</c:v>
                </c:pt>
                <c:pt idx="29">
                  <c:v>-2.1000000000000019</c:v>
                </c:pt>
                <c:pt idx="30">
                  <c:v>-2.0000000000000018</c:v>
                </c:pt>
                <c:pt idx="31">
                  <c:v>-1.9000000000000017</c:v>
                </c:pt>
                <c:pt idx="32">
                  <c:v>-1.8000000000000016</c:v>
                </c:pt>
                <c:pt idx="33">
                  <c:v>-1.7000000000000015</c:v>
                </c:pt>
                <c:pt idx="34">
                  <c:v>-1.6000000000000014</c:v>
                </c:pt>
                <c:pt idx="35">
                  <c:v>-1.5000000000000013</c:v>
                </c:pt>
                <c:pt idx="36">
                  <c:v>-1.4000000000000012</c:v>
                </c:pt>
                <c:pt idx="37">
                  <c:v>-1.3000000000000012</c:v>
                </c:pt>
                <c:pt idx="38">
                  <c:v>-1.2000000000000011</c:v>
                </c:pt>
                <c:pt idx="39">
                  <c:v>-1.100000000000001</c:v>
                </c:pt>
                <c:pt idx="40">
                  <c:v>-1.0000000000000009</c:v>
                </c:pt>
                <c:pt idx="41">
                  <c:v>-0.90000000000000091</c:v>
                </c:pt>
                <c:pt idx="42">
                  <c:v>-0.80000000000000093</c:v>
                </c:pt>
                <c:pt idx="43">
                  <c:v>-0.70000000000000095</c:v>
                </c:pt>
                <c:pt idx="44">
                  <c:v>-0.60000000000000098</c:v>
                </c:pt>
                <c:pt idx="45">
                  <c:v>-0.500000000000001</c:v>
                </c:pt>
                <c:pt idx="46">
                  <c:v>-0.40000000000000102</c:v>
                </c:pt>
                <c:pt idx="47">
                  <c:v>-0.30000000000000104</c:v>
                </c:pt>
                <c:pt idx="48">
                  <c:v>-0.20000000000000104</c:v>
                </c:pt>
                <c:pt idx="49">
                  <c:v>-0.10000000000000103</c:v>
                </c:pt>
                <c:pt idx="50">
                  <c:v>-1.0269562977782698E-15</c:v>
                </c:pt>
                <c:pt idx="51">
                  <c:v>9.9999999999998979E-2</c:v>
                </c:pt>
                <c:pt idx="52">
                  <c:v>0.19999999999999898</c:v>
                </c:pt>
                <c:pt idx="53">
                  <c:v>0.29999999999999899</c:v>
                </c:pt>
                <c:pt idx="54">
                  <c:v>0.39999999999999902</c:v>
                </c:pt>
                <c:pt idx="55">
                  <c:v>0.499999999999999</c:v>
                </c:pt>
                <c:pt idx="56">
                  <c:v>0.59999999999999898</c:v>
                </c:pt>
                <c:pt idx="57">
                  <c:v>0.69999999999999896</c:v>
                </c:pt>
                <c:pt idx="58">
                  <c:v>0.79999999999999893</c:v>
                </c:pt>
                <c:pt idx="59">
                  <c:v>0.89999999999999891</c:v>
                </c:pt>
                <c:pt idx="60">
                  <c:v>0.99999999999999889</c:v>
                </c:pt>
                <c:pt idx="61">
                  <c:v>1.099999999999999</c:v>
                </c:pt>
                <c:pt idx="62">
                  <c:v>1.1999999999999991</c:v>
                </c:pt>
                <c:pt idx="63">
                  <c:v>1.2999999999999992</c:v>
                </c:pt>
                <c:pt idx="64">
                  <c:v>1.3999999999999992</c:v>
                </c:pt>
                <c:pt idx="65">
                  <c:v>1.4999999999999993</c:v>
                </c:pt>
                <c:pt idx="66">
                  <c:v>1.5999999999999994</c:v>
                </c:pt>
                <c:pt idx="67">
                  <c:v>1.6999999999999995</c:v>
                </c:pt>
                <c:pt idx="68">
                  <c:v>1.7999999999999996</c:v>
                </c:pt>
                <c:pt idx="69">
                  <c:v>1.8999999999999997</c:v>
                </c:pt>
                <c:pt idx="70">
                  <c:v>1.9999999999999998</c:v>
                </c:pt>
                <c:pt idx="71">
                  <c:v>2.0999999999999996</c:v>
                </c:pt>
                <c:pt idx="72">
                  <c:v>2.1999999999999997</c:v>
                </c:pt>
                <c:pt idx="73">
                  <c:v>2.2999999999999998</c:v>
                </c:pt>
                <c:pt idx="74">
                  <c:v>2.4</c:v>
                </c:pt>
                <c:pt idx="75">
                  <c:v>2.5</c:v>
                </c:pt>
                <c:pt idx="76">
                  <c:v>2.6</c:v>
                </c:pt>
                <c:pt idx="77">
                  <c:v>2.7</c:v>
                </c:pt>
                <c:pt idx="78">
                  <c:v>2.8000000000000003</c:v>
                </c:pt>
                <c:pt idx="79">
                  <c:v>2.9000000000000004</c:v>
                </c:pt>
                <c:pt idx="80">
                  <c:v>3.0000000000000004</c:v>
                </c:pt>
                <c:pt idx="81">
                  <c:v>3.1000000000000005</c:v>
                </c:pt>
                <c:pt idx="82">
                  <c:v>3.2000000000000006</c:v>
                </c:pt>
                <c:pt idx="83">
                  <c:v>3.3000000000000007</c:v>
                </c:pt>
                <c:pt idx="84">
                  <c:v>3.4000000000000008</c:v>
                </c:pt>
                <c:pt idx="85">
                  <c:v>3.5000000000000009</c:v>
                </c:pt>
                <c:pt idx="86">
                  <c:v>3.600000000000001</c:v>
                </c:pt>
                <c:pt idx="87">
                  <c:v>3.7000000000000011</c:v>
                </c:pt>
                <c:pt idx="88">
                  <c:v>3.8000000000000012</c:v>
                </c:pt>
                <c:pt idx="89">
                  <c:v>3.9000000000000012</c:v>
                </c:pt>
                <c:pt idx="90">
                  <c:v>4.0000000000000009</c:v>
                </c:pt>
                <c:pt idx="91">
                  <c:v>4.1000000000000005</c:v>
                </c:pt>
                <c:pt idx="92">
                  <c:v>4.2</c:v>
                </c:pt>
                <c:pt idx="93">
                  <c:v>4.3</c:v>
                </c:pt>
                <c:pt idx="94">
                  <c:v>4.3999999999999995</c:v>
                </c:pt>
                <c:pt idx="95">
                  <c:v>4.4999999999999991</c:v>
                </c:pt>
                <c:pt idx="96">
                  <c:v>4.5999999999999988</c:v>
                </c:pt>
                <c:pt idx="97">
                  <c:v>4.6999999999999984</c:v>
                </c:pt>
                <c:pt idx="98">
                  <c:v>4.799999999999998</c:v>
                </c:pt>
                <c:pt idx="99">
                  <c:v>4.8999999999999977</c:v>
                </c:pt>
                <c:pt idx="100">
                  <c:v>4.9999999999999973</c:v>
                </c:pt>
              </c:numCache>
            </c:numRef>
          </c:cat>
          <c:val>
            <c:numRef>
              <c:f>'3e graads'!$C$32:$C$132</c:f>
              <c:numCache>
                <c:formatCode>_(* #,##0.00_);_(* \(#,##0.00\);_(* "-"??_);_(@_)</c:formatCode>
                <c:ptCount val="101"/>
                <c:pt idx="0">
                  <c:v>-168</c:v>
                </c:pt>
                <c:pt idx="1">
                  <c:v>-158.76900000000003</c:v>
                </c:pt>
                <c:pt idx="2">
                  <c:v>-149.87200000000004</c:v>
                </c:pt>
                <c:pt idx="3">
                  <c:v>-141.30300000000011</c:v>
                </c:pt>
                <c:pt idx="4">
                  <c:v>-133.05600000000013</c:v>
                </c:pt>
                <c:pt idx="5">
                  <c:v>-125.12500000000011</c:v>
                </c:pt>
                <c:pt idx="6">
                  <c:v>-117.50400000000013</c:v>
                </c:pt>
                <c:pt idx="7">
                  <c:v>-110.18700000000017</c:v>
                </c:pt>
                <c:pt idx="8">
                  <c:v>-103.16800000000019</c:v>
                </c:pt>
                <c:pt idx="9">
                  <c:v>-96.441000000000216</c:v>
                </c:pt>
                <c:pt idx="10">
                  <c:v>-90.000000000000227</c:v>
                </c:pt>
                <c:pt idx="11">
                  <c:v>-83.839000000000212</c:v>
                </c:pt>
                <c:pt idx="12">
                  <c:v>-77.952000000000211</c:v>
                </c:pt>
                <c:pt idx="13">
                  <c:v>-72.333000000000183</c:v>
                </c:pt>
                <c:pt idx="14">
                  <c:v>-66.976000000000155</c:v>
                </c:pt>
                <c:pt idx="15">
                  <c:v>-61.875000000000156</c:v>
                </c:pt>
                <c:pt idx="16">
                  <c:v>-57.024000000000136</c:v>
                </c:pt>
                <c:pt idx="17">
                  <c:v>-52.417000000000137</c:v>
                </c:pt>
                <c:pt idx="18">
                  <c:v>-48.048000000000116</c:v>
                </c:pt>
                <c:pt idx="19">
                  <c:v>-43.911000000000108</c:v>
                </c:pt>
                <c:pt idx="20">
                  <c:v>-40.000000000000099</c:v>
                </c:pt>
                <c:pt idx="21">
                  <c:v>-36.309000000000083</c:v>
                </c:pt>
                <c:pt idx="22">
                  <c:v>-32.832000000000086</c:v>
                </c:pt>
                <c:pt idx="23">
                  <c:v>-29.563000000000073</c:v>
                </c:pt>
                <c:pt idx="24">
                  <c:v>-26.49600000000007</c:v>
                </c:pt>
                <c:pt idx="25">
                  <c:v>-23.62500000000006</c:v>
                </c:pt>
                <c:pt idx="26">
                  <c:v>-20.944000000000056</c:v>
                </c:pt>
                <c:pt idx="27">
                  <c:v>-18.447000000000052</c:v>
                </c:pt>
                <c:pt idx="28">
                  <c:v>-16.128000000000043</c:v>
                </c:pt>
                <c:pt idx="29">
                  <c:v>-13.981000000000041</c:v>
                </c:pt>
                <c:pt idx="30">
                  <c:v>-12.000000000000034</c:v>
                </c:pt>
                <c:pt idx="31">
                  <c:v>-10.17900000000003</c:v>
                </c:pt>
                <c:pt idx="32">
                  <c:v>-8.5120000000000253</c:v>
                </c:pt>
                <c:pt idx="33">
                  <c:v>-6.9930000000000216</c:v>
                </c:pt>
                <c:pt idx="34">
                  <c:v>-5.6160000000000174</c:v>
                </c:pt>
                <c:pt idx="35">
                  <c:v>-4.375000000000016</c:v>
                </c:pt>
                <c:pt idx="36">
                  <c:v>-3.2640000000000127</c:v>
                </c:pt>
                <c:pt idx="37">
                  <c:v>-2.2770000000000117</c:v>
                </c:pt>
                <c:pt idx="38">
                  <c:v>-1.4080000000000084</c:v>
                </c:pt>
                <c:pt idx="39">
                  <c:v>-0.65100000000000691</c:v>
                </c:pt>
                <c:pt idx="40">
                  <c:v>-5.3290705182007514E-15</c:v>
                </c:pt>
                <c:pt idx="41">
                  <c:v>0.55099999999999527</c:v>
                </c:pt>
                <c:pt idx="42">
                  <c:v>1.0079999999999962</c:v>
                </c:pt>
                <c:pt idx="43">
                  <c:v>1.3769999999999971</c:v>
                </c:pt>
                <c:pt idx="44">
                  <c:v>1.6639999999999975</c:v>
                </c:pt>
                <c:pt idx="45">
                  <c:v>1.8749999999999982</c:v>
                </c:pt>
                <c:pt idx="46">
                  <c:v>2.0159999999999991</c:v>
                </c:pt>
                <c:pt idx="47">
                  <c:v>2.0929999999999995</c:v>
                </c:pt>
                <c:pt idx="48">
                  <c:v>2.1120000000000001</c:v>
                </c:pt>
                <c:pt idx="49">
                  <c:v>2.0790000000000006</c:v>
                </c:pt>
                <c:pt idx="50">
                  <c:v>2.0000000000000009</c:v>
                </c:pt>
                <c:pt idx="51">
                  <c:v>1.8810000000000013</c:v>
                </c:pt>
                <c:pt idx="52">
                  <c:v>1.7280000000000018</c:v>
                </c:pt>
                <c:pt idx="53">
                  <c:v>1.5470000000000019</c:v>
                </c:pt>
                <c:pt idx="54">
                  <c:v>1.3440000000000021</c:v>
                </c:pt>
                <c:pt idx="55">
                  <c:v>1.1250000000000022</c:v>
                </c:pt>
                <c:pt idx="56">
                  <c:v>0.89600000000000235</c:v>
                </c:pt>
                <c:pt idx="57">
                  <c:v>0.66300000000000248</c:v>
                </c:pt>
                <c:pt idx="58">
                  <c:v>0.43200000000000238</c:v>
                </c:pt>
                <c:pt idx="59">
                  <c:v>0.2090000000000023</c:v>
                </c:pt>
                <c:pt idx="60">
                  <c:v>2.2204460492503131E-15</c:v>
                </c:pt>
                <c:pt idx="61">
                  <c:v>-0.18899999999999828</c:v>
                </c:pt>
                <c:pt idx="62">
                  <c:v>-0.35199999999999854</c:v>
                </c:pt>
                <c:pt idx="63">
                  <c:v>-0.48299999999999876</c:v>
                </c:pt>
                <c:pt idx="64">
                  <c:v>-0.57599999999999962</c:v>
                </c:pt>
                <c:pt idx="65">
                  <c:v>-0.625</c:v>
                </c:pt>
                <c:pt idx="66">
                  <c:v>-0.62400000000000055</c:v>
                </c:pt>
                <c:pt idx="67">
                  <c:v>-0.56700000000000017</c:v>
                </c:pt>
                <c:pt idx="68">
                  <c:v>-0.4480000000000004</c:v>
                </c:pt>
                <c:pt idx="69">
                  <c:v>-0.26100000000000012</c:v>
                </c:pt>
                <c:pt idx="70">
                  <c:v>0</c:v>
                </c:pt>
                <c:pt idx="71">
                  <c:v>0.3409999999999993</c:v>
                </c:pt>
                <c:pt idx="72">
                  <c:v>0.76799999999999846</c:v>
                </c:pt>
                <c:pt idx="73">
                  <c:v>1.2869999999999981</c:v>
                </c:pt>
                <c:pt idx="74">
                  <c:v>1.9040000000000004</c:v>
                </c:pt>
                <c:pt idx="75">
                  <c:v>2.625</c:v>
                </c:pt>
                <c:pt idx="76">
                  <c:v>3.4560000000000026</c:v>
                </c:pt>
                <c:pt idx="77">
                  <c:v>4.4030000000000014</c:v>
                </c:pt>
                <c:pt idx="78">
                  <c:v>5.4720000000000013</c:v>
                </c:pt>
                <c:pt idx="79">
                  <c:v>6.6690000000000058</c:v>
                </c:pt>
                <c:pt idx="80">
                  <c:v>8.0000000000000071</c:v>
                </c:pt>
                <c:pt idx="81">
                  <c:v>9.4710000000000072</c:v>
                </c:pt>
                <c:pt idx="82">
                  <c:v>11.088000000000006</c:v>
                </c:pt>
                <c:pt idx="83">
                  <c:v>12.85700000000001</c:v>
                </c:pt>
                <c:pt idx="84">
                  <c:v>14.784000000000018</c:v>
                </c:pt>
                <c:pt idx="85">
                  <c:v>16.875000000000021</c:v>
                </c:pt>
                <c:pt idx="86">
                  <c:v>19.136000000000021</c:v>
                </c:pt>
                <c:pt idx="87">
                  <c:v>21.573000000000029</c:v>
                </c:pt>
                <c:pt idx="88">
                  <c:v>24.192000000000032</c:v>
                </c:pt>
                <c:pt idx="89">
                  <c:v>26.999000000000038</c:v>
                </c:pt>
                <c:pt idx="90">
                  <c:v>30.000000000000028</c:v>
                </c:pt>
                <c:pt idx="91">
                  <c:v>33.201000000000022</c:v>
                </c:pt>
                <c:pt idx="92">
                  <c:v>36.608000000000004</c:v>
                </c:pt>
                <c:pt idx="93">
                  <c:v>40.226999999999997</c:v>
                </c:pt>
                <c:pt idx="94">
                  <c:v>44.063999999999979</c:v>
                </c:pt>
                <c:pt idx="95">
                  <c:v>48.124999999999957</c:v>
                </c:pt>
                <c:pt idx="96">
                  <c:v>52.415999999999947</c:v>
                </c:pt>
                <c:pt idx="97">
                  <c:v>56.942999999999927</c:v>
                </c:pt>
                <c:pt idx="98">
                  <c:v>61.711999999999918</c:v>
                </c:pt>
                <c:pt idx="99">
                  <c:v>66.728999999999886</c:v>
                </c:pt>
                <c:pt idx="100">
                  <c:v>71.999999999999844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134464"/>
        <c:axId val="633869440"/>
      </c:lineChart>
      <c:catAx>
        <c:axId val="6331344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633869440"/>
        <c:crosses val="autoZero"/>
        <c:auto val="1"/>
        <c:lblAlgn val="ctr"/>
        <c:lblOffset val="50"/>
        <c:tickLblSkip val="10"/>
        <c:tickMarkSkip val="10"/>
        <c:noMultiLvlLbl val="0"/>
      </c:catAx>
      <c:valAx>
        <c:axId val="633869440"/>
        <c:scaling>
          <c:orientation val="minMax"/>
          <c:max val="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crossAx val="633134464"/>
        <c:crossesAt val="51"/>
        <c:crossBetween val="between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</xdr:colOff>
      <xdr:row>5</xdr:row>
      <xdr:rowOff>76201</xdr:rowOff>
    </xdr:from>
    <xdr:ext cx="2466266" cy="1695450"/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85826"/>
          <a:ext cx="2466266" cy="1695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0</xdr:rowOff>
    </xdr:from>
    <xdr:to>
      <xdr:col>2</xdr:col>
      <xdr:colOff>1219199</xdr:colOff>
      <xdr:row>2</xdr:row>
      <xdr:rowOff>102635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vak 1"/>
            <xdr:cNvSpPr txBox="1"/>
          </xdr:nvSpPr>
          <xdr:spPr>
            <a:xfrm>
              <a:off x="161924" y="161925"/>
              <a:ext cx="2219325" cy="264560"/>
            </a:xfrm>
            <a:prstGeom prst="rect">
              <a:avLst/>
            </a:prstGeom>
            <a:solidFill>
              <a:schemeClr val="accent3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100" b="1" i="1">
                        <a:latin typeface="Cambria Math"/>
                      </a:rPr>
                      <m:t>𝒇</m:t>
                    </m:r>
                    <m:d>
                      <m:dPr>
                        <m:ctrlPr>
                          <a:rPr lang="nl-NL" sz="1100" b="1" i="1">
                            <a:latin typeface="Cambria Math"/>
                          </a:rPr>
                        </m:ctrlPr>
                      </m:dPr>
                      <m:e>
                        <m:r>
                          <a:rPr lang="nl-NL" sz="1100" b="1" i="1">
                            <a:latin typeface="Cambria Math"/>
                          </a:rPr>
                          <m:t>𝒙</m:t>
                        </m:r>
                      </m:e>
                    </m:d>
                    <m:r>
                      <a:rPr lang="nl-NL" sz="1100" b="1" i="1">
                        <a:latin typeface="Cambria Math"/>
                      </a:rPr>
                      <m:t>=</m:t>
                    </m:r>
                    <m:r>
                      <a:rPr lang="nl-NL" sz="1100" b="1" i="1">
                        <a:latin typeface="Cambria Math"/>
                      </a:rPr>
                      <m:t>𝒂𝒙</m:t>
                    </m:r>
                    <m:r>
                      <a:rPr lang="nl-NL" sz="1100" b="1" i="1">
                        <a:latin typeface="Cambria Math"/>
                      </a:rPr>
                      <m:t>+</m:t>
                    </m:r>
                    <m:r>
                      <a:rPr lang="nl-NL" sz="1100" b="1" i="1">
                        <a:latin typeface="Cambria Math"/>
                      </a:rPr>
                      <m:t>𝒃</m:t>
                    </m:r>
                  </m:oMath>
                </m:oMathPara>
              </a14:m>
              <a:endParaRPr lang="nl-NL" sz="1100" b="1"/>
            </a:p>
          </xdr:txBody>
        </xdr:sp>
      </mc:Choice>
      <mc:Fallback xmlns="">
        <xdr:sp macro="" textlink="">
          <xdr:nvSpPr>
            <xdr:cNvPr id="2" name="Tekstvak 1"/>
            <xdr:cNvSpPr txBox="1"/>
          </xdr:nvSpPr>
          <xdr:spPr>
            <a:xfrm>
              <a:off x="161924" y="161925"/>
              <a:ext cx="2219325" cy="264560"/>
            </a:xfrm>
            <a:prstGeom prst="rect">
              <a:avLst/>
            </a:prstGeom>
            <a:solidFill>
              <a:schemeClr val="accent3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nl-NL" sz="1100" b="1" i="0">
                  <a:latin typeface="Cambria Math"/>
                </a:rPr>
                <a:t>𝒇(𝒙)=𝒂𝒙+𝒃</a:t>
              </a:r>
              <a:endParaRPr lang="nl-NL" sz="1100" b="1"/>
            </a:p>
          </xdr:txBody>
        </xdr:sp>
      </mc:Fallback>
    </mc:AlternateContent>
    <xdr:clientData/>
  </xdr:twoCellAnchor>
  <xdr:twoCellAnchor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vak 2"/>
            <xdr:cNvSpPr txBox="1"/>
          </xdr:nvSpPr>
          <xdr:spPr>
            <a:xfrm>
              <a:off x="1238250" y="2038350"/>
              <a:ext cx="628650" cy="247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100" b="0" i="1">
                        <a:latin typeface="Cambria Math"/>
                      </a:rPr>
                      <m:t>𝑓</m:t>
                    </m:r>
                    <m:r>
                      <a:rPr lang="nl-NL" sz="1100" b="0" i="1">
                        <a:latin typeface="Cambria Math"/>
                      </a:rPr>
                      <m:t>(</m:t>
                    </m:r>
                    <m:r>
                      <a:rPr lang="nl-NL" sz="1100" b="0" i="1">
                        <a:latin typeface="Cambria Math"/>
                      </a:rPr>
                      <m:t>𝑥</m:t>
                    </m:r>
                    <m:r>
                      <a:rPr lang="nl-NL" sz="11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3" name="Tekstvak 2"/>
            <xdr:cNvSpPr txBox="1"/>
          </xdr:nvSpPr>
          <xdr:spPr>
            <a:xfrm>
              <a:off x="1238250" y="2038350"/>
              <a:ext cx="628650" cy="247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nl-NL" sz="1100" b="0" i="0">
                  <a:latin typeface="Cambria Math"/>
                </a:rPr>
                <a:t>𝑓(𝑥)</a:t>
              </a:r>
              <a:endParaRPr lang="nl-NL" sz="1100"/>
            </a:p>
          </xdr:txBody>
        </xdr:sp>
      </mc:Fallback>
    </mc:AlternateContent>
    <xdr:clientData/>
  </xdr:twoCellAnchor>
  <xdr:twoCellAnchor>
    <xdr:from>
      <xdr:col>4</xdr:col>
      <xdr:colOff>0</xdr:colOff>
      <xdr:row>1</xdr:row>
      <xdr:rowOff>1</xdr:rowOff>
    </xdr:from>
    <xdr:to>
      <xdr:col>5</xdr:col>
      <xdr:colOff>0</xdr:colOff>
      <xdr:row>26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2600325</xdr:colOff>
          <xdr:row>23</xdr:row>
          <xdr:rowOff>107897</xdr:rowOff>
        </xdr:from>
        <xdr:to>
          <xdr:col>4</xdr:col>
          <xdr:colOff>4772025</xdr:colOff>
          <xdr:row>25</xdr:row>
          <xdr:rowOff>9524</xdr:rowOff>
        </xdr:to>
        <xdr:pic>
          <xdr:nvPicPr>
            <xdr:cNvPr id="7" name="Afbeelding 6"/>
            <xdr:cNvPicPr>
              <a:picLocks noChangeAspect="1" noChangeArrowheads="1"/>
              <a:extLst>
                <a:ext uri="{84589F7E-364E-4C9E-8A38-B11213B215E9}">
                  <a14:cameraTool cellRange="$B$8" spid="_x0000_s10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476875" y="3889322"/>
              <a:ext cx="2171700" cy="225477"/>
            </a:xfrm>
            <a:prstGeom prst="rect">
              <a:avLst/>
            </a:prstGeom>
            <a:solidFill>
              <a:schemeClr val="accent2">
                <a:lumMod val="20000"/>
                <a:lumOff val="80000"/>
                <a:alpha val="75000"/>
              </a:schemeClr>
            </a:solidFill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0</xdr:rowOff>
    </xdr:from>
    <xdr:to>
      <xdr:col>3</xdr:col>
      <xdr:colOff>0</xdr:colOff>
      <xdr:row>2</xdr:row>
      <xdr:rowOff>110073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vak 5"/>
            <xdr:cNvSpPr txBox="1"/>
          </xdr:nvSpPr>
          <xdr:spPr>
            <a:xfrm>
              <a:off x="161924" y="161925"/>
              <a:ext cx="2219326" cy="271998"/>
            </a:xfrm>
            <a:prstGeom prst="rect">
              <a:avLst/>
            </a:prstGeom>
            <a:solidFill>
              <a:srgbClr val="9BBB59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xdr:spPr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𝒇</m:t>
                    </m:r>
                    <m:d>
                      <m:dPr>
                        <m:ctrlP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𝒙</m:t>
                        </m:r>
                      </m:e>
                    </m:d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𝒂</m:t>
                    </m:r>
                    <m:sSup>
                      <m:sSupPr>
                        <m:ctrlP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𝒙</m:t>
                        </m:r>
                      </m:e>
                      <m:sup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𝟐</m:t>
                        </m:r>
                      </m:sup>
                    </m:sSup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𝒃𝒙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𝒄</m:t>
                    </m:r>
                  </m:oMath>
                </m:oMathPara>
              </a14:m>
              <a:endParaRPr kumimoji="0" lang="nl-NL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kstvak 5"/>
            <xdr:cNvSpPr txBox="1"/>
          </xdr:nvSpPr>
          <xdr:spPr>
            <a:xfrm>
              <a:off x="161924" y="161925"/>
              <a:ext cx="2219326" cy="271998"/>
            </a:xfrm>
            <a:prstGeom prst="rect">
              <a:avLst/>
            </a:prstGeom>
            <a:solidFill>
              <a:srgbClr val="9BBB59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xdr:spPr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nl-NL" sz="1100" b="1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𝒇(𝒙)=𝒂𝒙^𝟐+𝒃𝒙+𝒄</a:t>
              </a:r>
              <a:endParaRPr kumimoji="0" lang="nl-NL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vak 6"/>
            <xdr:cNvSpPr txBox="1"/>
          </xdr:nvSpPr>
          <xdr:spPr>
            <a:xfrm>
              <a:off x="1476375" y="4953000"/>
              <a:ext cx="866775" cy="247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100" b="0" i="1">
                        <a:latin typeface="Cambria Math"/>
                      </a:rPr>
                      <m:t>𝑓</m:t>
                    </m:r>
                    <m:r>
                      <a:rPr lang="nl-NL" sz="1100" b="0" i="1">
                        <a:latin typeface="Cambria Math"/>
                      </a:rPr>
                      <m:t>(</m:t>
                    </m:r>
                    <m:r>
                      <a:rPr lang="nl-NL" sz="1100" b="0" i="1">
                        <a:latin typeface="Cambria Math"/>
                      </a:rPr>
                      <m:t>𝑥</m:t>
                    </m:r>
                    <m:r>
                      <a:rPr lang="nl-NL" sz="11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7" name="Tekstvak 6"/>
            <xdr:cNvSpPr txBox="1"/>
          </xdr:nvSpPr>
          <xdr:spPr>
            <a:xfrm>
              <a:off x="1476375" y="4953000"/>
              <a:ext cx="866775" cy="247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nl-NL" sz="1100" b="0" i="0">
                  <a:latin typeface="Cambria Math"/>
                </a:rPr>
                <a:t>𝑓(𝑥)</a:t>
              </a:r>
              <a:endParaRPr lang="nl-NL" sz="1100"/>
            </a:p>
          </xdr:txBody>
        </xdr:sp>
      </mc:Fallback>
    </mc:AlternateContent>
    <xdr:clientData/>
  </xdr:twoCellAnchor>
  <xdr:twoCellAnchor>
    <xdr:from>
      <xdr:col>4</xdr:col>
      <xdr:colOff>0</xdr:colOff>
      <xdr:row>0</xdr:row>
      <xdr:rowOff>161924</xdr:rowOff>
    </xdr:from>
    <xdr:to>
      <xdr:col>5</xdr:col>
      <xdr:colOff>0</xdr:colOff>
      <xdr:row>25</xdr:row>
      <xdr:rowOff>161924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2533650</xdr:colOff>
          <xdr:row>23</xdr:row>
          <xdr:rowOff>70647</xdr:rowOff>
        </xdr:from>
        <xdr:to>
          <xdr:col>4</xdr:col>
          <xdr:colOff>4810125</xdr:colOff>
          <xdr:row>25</xdr:row>
          <xdr:rowOff>38099</xdr:rowOff>
        </xdr:to>
        <xdr:pic>
          <xdr:nvPicPr>
            <xdr:cNvPr id="11" name="Afbeelding 10"/>
            <xdr:cNvPicPr>
              <a:picLocks noChangeAspect="1" noChangeArrowheads="1"/>
              <a:extLst>
                <a:ext uri="{84589F7E-364E-4C9E-8A38-B11213B215E9}">
                  <a14:cameraTool cellRange="$B$9" spid="_x0000_s206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410200" y="3852072"/>
              <a:ext cx="2276475" cy="291302"/>
            </a:xfrm>
            <a:prstGeom prst="rect">
              <a:avLst/>
            </a:prstGeom>
            <a:solidFill>
              <a:schemeClr val="accent1">
                <a:lumMod val="20000"/>
                <a:lumOff val="80000"/>
                <a:alpha val="75000"/>
              </a:schemeClr>
            </a:solidFill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0</xdr:rowOff>
    </xdr:from>
    <xdr:to>
      <xdr:col>2</xdr:col>
      <xdr:colOff>1219199</xdr:colOff>
      <xdr:row>2</xdr:row>
      <xdr:rowOff>110073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vak 1"/>
            <xdr:cNvSpPr txBox="1"/>
          </xdr:nvSpPr>
          <xdr:spPr>
            <a:xfrm>
              <a:off x="161924" y="161925"/>
              <a:ext cx="2219325" cy="271998"/>
            </a:xfrm>
            <a:prstGeom prst="rect">
              <a:avLst/>
            </a:prstGeom>
            <a:solidFill>
              <a:srgbClr val="9BBB59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xdr:spPr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𝒇</m:t>
                    </m:r>
                    <m:d>
                      <m:dPr>
                        <m:ctrlP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𝒙</m:t>
                        </m:r>
                      </m:e>
                    </m:d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𝒂</m:t>
                    </m:r>
                    <m:sSup>
                      <m:sSupPr>
                        <m:ctrlP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𝒙</m:t>
                        </m:r>
                      </m:e>
                      <m:sup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𝟑</m:t>
                        </m:r>
                      </m:sup>
                    </m:sSup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𝒃</m:t>
                    </m:r>
                    <m:sSup>
                      <m:sSupPr>
                        <m:ctrlP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𝒙</m:t>
                        </m:r>
                      </m:e>
                      <m:sup>
                        <m:r>
                          <a:rPr kumimoji="0" lang="nl-NL" sz="11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𝟐</m:t>
                        </m:r>
                      </m:sup>
                    </m:sSup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𝒄𝒙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kumimoji="0" lang="nl-NL" sz="11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𝒅</m:t>
                    </m:r>
                  </m:oMath>
                </m:oMathPara>
              </a14:m>
              <a:endParaRPr kumimoji="0" lang="nl-NL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Tekstvak 1"/>
            <xdr:cNvSpPr txBox="1"/>
          </xdr:nvSpPr>
          <xdr:spPr>
            <a:xfrm>
              <a:off x="161924" y="161925"/>
              <a:ext cx="2219325" cy="271998"/>
            </a:xfrm>
            <a:prstGeom prst="rect">
              <a:avLst/>
            </a:prstGeom>
            <a:solidFill>
              <a:srgbClr val="9BBB59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xdr:spPr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nl-NL" sz="1100" b="1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𝒇(𝒙)=𝒂𝒙^𝟑+𝒃𝒙^𝟐+𝒄𝒙+𝒅</a:t>
              </a:r>
              <a:endParaRPr kumimoji="0" lang="nl-NL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vak 2"/>
            <xdr:cNvSpPr txBox="1"/>
          </xdr:nvSpPr>
          <xdr:spPr>
            <a:xfrm>
              <a:off x="1543050" y="4953000"/>
              <a:ext cx="1504950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100" b="0" i="1">
                        <a:latin typeface="Cambria Math"/>
                      </a:rPr>
                      <m:t>𝑓</m:t>
                    </m:r>
                    <m:r>
                      <a:rPr lang="nl-NL" sz="1100" b="0" i="1">
                        <a:latin typeface="Cambria Math"/>
                      </a:rPr>
                      <m:t>(</m:t>
                    </m:r>
                    <m:r>
                      <a:rPr lang="nl-NL" sz="1100" b="0" i="1">
                        <a:latin typeface="Cambria Math"/>
                      </a:rPr>
                      <m:t>𝑥</m:t>
                    </m:r>
                    <m:r>
                      <a:rPr lang="nl-NL" sz="11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3" name="Tekstvak 2"/>
            <xdr:cNvSpPr txBox="1"/>
          </xdr:nvSpPr>
          <xdr:spPr>
            <a:xfrm>
              <a:off x="1543050" y="4953000"/>
              <a:ext cx="1504950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nl-NL" sz="1100" b="0" i="0">
                  <a:latin typeface="Cambria Math"/>
                </a:rPr>
                <a:t>𝑓(𝑥)</a:t>
              </a:r>
              <a:endParaRPr lang="nl-NL" sz="1100"/>
            </a:p>
          </xdr:txBody>
        </xdr:sp>
      </mc:Fallback>
    </mc:AlternateContent>
    <xdr:clientData/>
  </xdr:twoCellAnchor>
  <xdr:twoCellAnchor>
    <xdr:from>
      <xdr:col>4</xdr:col>
      <xdr:colOff>0</xdr:colOff>
      <xdr:row>0</xdr:row>
      <xdr:rowOff>161924</xdr:rowOff>
    </xdr:from>
    <xdr:to>
      <xdr:col>5</xdr:col>
      <xdr:colOff>0</xdr:colOff>
      <xdr:row>25</xdr:row>
      <xdr:rowOff>161924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2638424</xdr:colOff>
          <xdr:row>23</xdr:row>
          <xdr:rowOff>76200</xdr:rowOff>
        </xdr:from>
        <xdr:to>
          <xdr:col>4</xdr:col>
          <xdr:colOff>4796918</xdr:colOff>
          <xdr:row>25</xdr:row>
          <xdr:rowOff>19049</xdr:rowOff>
        </xdr:to>
        <xdr:pic>
          <xdr:nvPicPr>
            <xdr:cNvPr id="5" name="Afbeelding 4"/>
            <xdr:cNvPicPr>
              <a:picLocks noChangeAspect="1" noChangeArrowheads="1"/>
              <a:extLst>
                <a:ext uri="{84589F7E-364E-4C9E-8A38-B11213B215E9}">
                  <a14:cameraTool cellRange="$B$10" spid="_x0000_s30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514974" y="3857625"/>
              <a:ext cx="2158494" cy="266699"/>
            </a:xfrm>
            <a:prstGeom prst="rect">
              <a:avLst/>
            </a:prstGeom>
            <a:solidFill>
              <a:schemeClr val="accent3">
                <a:lumMod val="20000"/>
                <a:lumOff val="80000"/>
                <a:alpha val="75000"/>
              </a:schemeClr>
            </a:solidFill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0" customHeight="1" zeroHeight="1" x14ac:dyDescent="0.2"/>
  <cols>
    <col min="1" max="1" width="1.140625" style="32" customWidth="1"/>
    <col min="2" max="3" width="8.85546875" style="32" customWidth="1"/>
    <col min="4" max="4" width="2.7109375" style="32" customWidth="1"/>
    <col min="5" max="13" width="8.85546875" style="32" customWidth="1"/>
    <col min="14" max="14" width="5.85546875" style="49" customWidth="1"/>
    <col min="15" max="15" width="10.28515625" style="32" customWidth="1"/>
    <col min="16" max="16" width="2.85546875" style="32" customWidth="1"/>
    <col min="17" max="26" width="9.140625" style="32" customWidth="1"/>
    <col min="27" max="16384" width="9.140625" style="32" hidden="1"/>
  </cols>
  <sheetData>
    <row r="1" spans="1:44" ht="6.9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ht="12.75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ht="12.7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ht="13.5" thickBot="1" x14ac:dyDescent="0.25">
      <c r="A4" s="30"/>
      <c r="B4" s="30"/>
      <c r="C4" s="30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3"/>
      <c r="P4" s="33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ht="13.5" thickTop="1" x14ac:dyDescent="0.2">
      <c r="A5" s="30"/>
      <c r="B5" s="30"/>
      <c r="C5" s="30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7"/>
      <c r="P5" s="33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20.25" x14ac:dyDescent="0.3">
      <c r="A6" s="30"/>
      <c r="B6" s="30"/>
      <c r="C6" s="30"/>
      <c r="D6" s="33"/>
      <c r="E6" s="38"/>
      <c r="F6" s="39"/>
      <c r="G6" s="34"/>
      <c r="H6" s="34"/>
      <c r="I6" s="34"/>
      <c r="J6" s="34"/>
      <c r="K6" s="34"/>
      <c r="L6" s="34"/>
      <c r="M6" s="34"/>
      <c r="N6" s="34"/>
      <c r="O6" s="40"/>
      <c r="P6" s="33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2.75" x14ac:dyDescent="0.2">
      <c r="A7" s="30"/>
      <c r="B7" s="30"/>
      <c r="C7" s="30"/>
      <c r="D7" s="33"/>
      <c r="E7" s="38"/>
      <c r="F7" s="34"/>
      <c r="G7" s="34"/>
      <c r="H7" s="34"/>
      <c r="I7" s="34"/>
      <c r="J7" s="34"/>
      <c r="K7" s="34"/>
      <c r="L7" s="34"/>
      <c r="M7" s="34"/>
      <c r="N7" s="34"/>
      <c r="O7" s="40"/>
      <c r="P7" s="33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2.75" x14ac:dyDescent="0.2">
      <c r="A8" s="30"/>
      <c r="B8" s="30"/>
      <c r="C8" s="30"/>
      <c r="D8" s="33"/>
      <c r="E8" s="38"/>
      <c r="F8" s="34"/>
      <c r="G8" s="34"/>
      <c r="H8" s="34"/>
      <c r="I8" s="34"/>
      <c r="J8" s="34"/>
      <c r="K8" s="34"/>
      <c r="L8" s="34"/>
      <c r="M8" s="34"/>
      <c r="N8" s="34"/>
      <c r="O8" s="40"/>
      <c r="P8" s="33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2.75" x14ac:dyDescent="0.2">
      <c r="A9" s="30"/>
      <c r="B9" s="30"/>
      <c r="C9" s="30"/>
      <c r="D9" s="33"/>
      <c r="E9" s="38"/>
      <c r="F9" s="34"/>
      <c r="G9" s="34"/>
      <c r="H9" s="34"/>
      <c r="I9" s="34"/>
      <c r="J9" s="34"/>
      <c r="K9" s="34"/>
      <c r="L9" s="34"/>
      <c r="M9" s="34"/>
      <c r="N9" s="34"/>
      <c r="O9" s="40"/>
      <c r="P9" s="33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2.75" x14ac:dyDescent="0.2">
      <c r="A10" s="30"/>
      <c r="B10" s="30"/>
      <c r="C10" s="30"/>
      <c r="D10" s="33"/>
      <c r="E10" s="38"/>
      <c r="F10" s="34"/>
      <c r="G10" s="34"/>
      <c r="H10" s="34"/>
      <c r="I10" s="34"/>
      <c r="J10" s="34"/>
      <c r="K10" s="34"/>
      <c r="L10" s="34"/>
      <c r="M10" s="34"/>
      <c r="N10" s="34"/>
      <c r="O10" s="40"/>
      <c r="P10" s="33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2.75" x14ac:dyDescent="0.2">
      <c r="A11" s="30"/>
      <c r="B11" s="30"/>
      <c r="C11" s="30"/>
      <c r="D11" s="33"/>
      <c r="E11" s="38"/>
      <c r="F11" s="34"/>
      <c r="G11" s="34"/>
      <c r="H11" s="34"/>
      <c r="I11" s="34"/>
      <c r="J11" s="34"/>
      <c r="K11" s="34"/>
      <c r="L11" s="34"/>
      <c r="M11" s="34"/>
      <c r="N11" s="34"/>
      <c r="O11" s="40"/>
      <c r="P11" s="33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ht="12.75" x14ac:dyDescent="0.2">
      <c r="A12" s="30"/>
      <c r="B12" s="30"/>
      <c r="C12" s="30"/>
      <c r="D12" s="33"/>
      <c r="E12" s="38"/>
      <c r="F12" s="34"/>
      <c r="G12" s="34"/>
      <c r="H12" s="34"/>
      <c r="I12" s="34"/>
      <c r="J12" s="34"/>
      <c r="K12" s="34"/>
      <c r="L12" s="34"/>
      <c r="M12" s="34"/>
      <c r="N12" s="34"/>
      <c r="O12" s="40"/>
      <c r="P12" s="33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ht="12.75" x14ac:dyDescent="0.2">
      <c r="A13" s="30"/>
      <c r="B13" s="30"/>
      <c r="C13" s="30"/>
      <c r="D13" s="33"/>
      <c r="E13" s="38"/>
      <c r="F13" s="34"/>
      <c r="G13" s="34"/>
      <c r="H13" s="34"/>
      <c r="I13" s="34"/>
      <c r="J13" s="34"/>
      <c r="K13" s="34"/>
      <c r="L13" s="34"/>
      <c r="M13" s="34"/>
      <c r="N13" s="34"/>
      <c r="O13" s="40"/>
      <c r="P13" s="33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ht="12.75" x14ac:dyDescent="0.2">
      <c r="A14" s="30"/>
      <c r="B14" s="30"/>
      <c r="C14" s="30"/>
      <c r="D14" s="33"/>
      <c r="E14" s="38"/>
      <c r="F14" s="34"/>
      <c r="G14" s="34"/>
      <c r="H14" s="34"/>
      <c r="I14" s="34"/>
      <c r="J14" s="34"/>
      <c r="K14" s="34"/>
      <c r="L14" s="34"/>
      <c r="M14" s="34"/>
      <c r="N14" s="34"/>
      <c r="O14" s="40"/>
      <c r="P14" s="33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ht="12.75" x14ac:dyDescent="0.2">
      <c r="A15" s="30"/>
      <c r="B15" s="30"/>
      <c r="C15" s="30"/>
      <c r="D15" s="33"/>
      <c r="E15" s="38"/>
      <c r="F15" s="34"/>
      <c r="G15" s="34"/>
      <c r="H15" s="34"/>
      <c r="I15" s="34"/>
      <c r="J15" s="34"/>
      <c r="K15" s="34"/>
      <c r="L15" s="34"/>
      <c r="M15" s="34"/>
      <c r="N15" s="34"/>
      <c r="O15" s="40"/>
      <c r="P15" s="33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ht="12.75" x14ac:dyDescent="0.2">
      <c r="A16" s="30"/>
      <c r="B16" s="30"/>
      <c r="C16" s="30"/>
      <c r="D16" s="33"/>
      <c r="E16" s="38"/>
      <c r="F16" s="34"/>
      <c r="G16" s="34"/>
      <c r="H16" s="34"/>
      <c r="I16" s="34"/>
      <c r="J16" s="34"/>
      <c r="K16" s="34"/>
      <c r="L16" s="34"/>
      <c r="M16" s="34"/>
      <c r="N16" s="34"/>
      <c r="O16" s="40"/>
      <c r="P16" s="33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ht="12.75" x14ac:dyDescent="0.2">
      <c r="A17" s="30"/>
      <c r="B17" s="30"/>
      <c r="C17" s="30"/>
      <c r="D17" s="33"/>
      <c r="E17" s="38"/>
      <c r="F17" s="34"/>
      <c r="G17" s="34"/>
      <c r="H17" s="34"/>
      <c r="I17" s="34"/>
      <c r="J17" s="34"/>
      <c r="K17" s="34"/>
      <c r="L17" s="34"/>
      <c r="M17" s="34"/>
      <c r="N17" s="34"/>
      <c r="O17" s="40"/>
      <c r="P17" s="33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37.5" x14ac:dyDescent="0.5">
      <c r="A18" s="30"/>
      <c r="B18" s="30"/>
      <c r="C18" s="30"/>
      <c r="D18" s="33"/>
      <c r="E18" s="38"/>
      <c r="F18" s="34"/>
      <c r="G18" s="34"/>
      <c r="H18" s="34"/>
      <c r="I18" s="34"/>
      <c r="J18" s="34"/>
      <c r="K18" s="34"/>
      <c r="L18" s="34"/>
      <c r="M18" s="34"/>
      <c r="N18" s="41"/>
      <c r="O18" s="40"/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ht="12.75" x14ac:dyDescent="0.2">
      <c r="A19" s="30"/>
      <c r="B19" s="30"/>
      <c r="C19" s="30"/>
      <c r="D19" s="33"/>
      <c r="E19" s="38"/>
      <c r="F19" s="34"/>
      <c r="G19" s="34"/>
      <c r="H19" s="34"/>
      <c r="I19" s="34"/>
      <c r="J19" s="34"/>
      <c r="K19" s="34"/>
      <c r="L19" s="34"/>
      <c r="M19" s="34"/>
      <c r="N19" s="34"/>
      <c r="O19" s="40"/>
      <c r="P19" s="33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ht="12.75" x14ac:dyDescent="0.2">
      <c r="A20" s="30"/>
      <c r="B20" s="30"/>
      <c r="C20" s="30"/>
      <c r="D20" s="33"/>
      <c r="E20" s="38"/>
      <c r="F20" s="34"/>
      <c r="G20" s="34"/>
      <c r="H20" s="34"/>
      <c r="I20" s="34"/>
      <c r="J20" s="34"/>
      <c r="K20" s="34"/>
      <c r="L20" s="34"/>
      <c r="M20" s="34"/>
      <c r="N20" s="34"/>
      <c r="O20" s="40"/>
      <c r="P20" s="33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ht="12.75" x14ac:dyDescent="0.2">
      <c r="A21" s="30"/>
      <c r="B21" s="30"/>
      <c r="C21" s="30"/>
      <c r="D21" s="33"/>
      <c r="E21" s="38"/>
      <c r="F21" s="34"/>
      <c r="G21" s="34"/>
      <c r="H21" s="34"/>
      <c r="I21" s="34"/>
      <c r="J21" s="34"/>
      <c r="K21" s="34"/>
      <c r="L21" s="34"/>
      <c r="M21" s="34"/>
      <c r="N21" s="34"/>
      <c r="O21" s="40"/>
      <c r="P21" s="33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ht="12.75" x14ac:dyDescent="0.2">
      <c r="A22" s="30"/>
      <c r="B22" s="30"/>
      <c r="C22" s="30"/>
      <c r="D22" s="33"/>
      <c r="E22" s="38"/>
      <c r="F22" s="34"/>
      <c r="G22" s="34"/>
      <c r="H22" s="34"/>
      <c r="I22" s="34"/>
      <c r="J22" s="34"/>
      <c r="K22" s="34"/>
      <c r="L22" s="34"/>
      <c r="M22" s="34"/>
      <c r="N22" s="34"/>
      <c r="O22" s="40"/>
      <c r="P22" s="33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ht="12.75" x14ac:dyDescent="0.2">
      <c r="A23" s="30"/>
      <c r="B23" s="30"/>
      <c r="C23" s="30"/>
      <c r="D23" s="33"/>
      <c r="E23" s="38"/>
      <c r="F23" s="34"/>
      <c r="G23" s="34"/>
      <c r="H23" s="34"/>
      <c r="I23" s="34"/>
      <c r="J23" s="34"/>
      <c r="K23" s="34"/>
      <c r="L23" s="34"/>
      <c r="M23" s="34"/>
      <c r="N23" s="34"/>
      <c r="O23" s="40"/>
      <c r="P23" s="33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ht="23.25" x14ac:dyDescent="0.35">
      <c r="A24" s="30"/>
      <c r="B24" s="30"/>
      <c r="C24" s="30"/>
      <c r="D24" s="33"/>
      <c r="E24" s="38"/>
      <c r="F24" s="34"/>
      <c r="G24" s="34"/>
      <c r="H24" s="34"/>
      <c r="I24" s="34"/>
      <c r="J24" s="34"/>
      <c r="K24" s="34"/>
      <c r="L24" s="34"/>
      <c r="M24" s="34"/>
      <c r="N24" s="42" t="s">
        <v>14</v>
      </c>
      <c r="O24" s="40"/>
      <c r="P24" s="33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ht="12.75" x14ac:dyDescent="0.2">
      <c r="A25" s="30"/>
      <c r="B25" s="30"/>
      <c r="C25" s="30"/>
      <c r="D25" s="33"/>
      <c r="E25" s="38"/>
      <c r="F25" s="34"/>
      <c r="G25" s="34"/>
      <c r="H25" s="34"/>
      <c r="I25" s="34"/>
      <c r="J25" s="34"/>
      <c r="K25" s="34"/>
      <c r="L25" s="34"/>
      <c r="M25" s="34"/>
      <c r="N25" s="34"/>
      <c r="O25" s="40"/>
      <c r="P25" s="33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ht="12.75" x14ac:dyDescent="0.2">
      <c r="A26" s="30"/>
      <c r="B26" s="30"/>
      <c r="C26" s="30"/>
      <c r="D26" s="33"/>
      <c r="E26" s="38"/>
      <c r="F26" s="34"/>
      <c r="G26" s="34"/>
      <c r="H26" s="34"/>
      <c r="I26" s="34"/>
      <c r="J26" s="34"/>
      <c r="K26" s="34"/>
      <c r="L26" s="34"/>
      <c r="M26" s="34"/>
      <c r="N26" s="34"/>
      <c r="O26" s="4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ht="12.75" x14ac:dyDescent="0.2">
      <c r="A27" s="30"/>
      <c r="B27" s="30"/>
      <c r="C27" s="30"/>
      <c r="D27" s="33"/>
      <c r="E27" s="38"/>
      <c r="F27" s="34"/>
      <c r="G27" s="34"/>
      <c r="H27" s="34"/>
      <c r="I27" s="34"/>
      <c r="J27" s="34"/>
      <c r="K27" s="34"/>
      <c r="L27" s="34"/>
      <c r="M27" s="34"/>
      <c r="N27" s="34"/>
      <c r="O27" s="40"/>
      <c r="P27" s="33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ht="12.75" x14ac:dyDescent="0.2">
      <c r="A28" s="30"/>
      <c r="B28" s="30"/>
      <c r="C28" s="30"/>
      <c r="D28" s="33"/>
      <c r="E28" s="38"/>
      <c r="F28" s="34"/>
      <c r="G28" s="34"/>
      <c r="H28" s="34"/>
      <c r="I28" s="34"/>
      <c r="J28" s="34"/>
      <c r="K28" s="34"/>
      <c r="L28" s="34"/>
      <c r="M28" s="34"/>
      <c r="N28" s="34"/>
      <c r="O28" s="40"/>
      <c r="P28" s="33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ht="12.75" x14ac:dyDescent="0.2">
      <c r="A29" s="30"/>
      <c r="B29" s="30"/>
      <c r="C29" s="30"/>
      <c r="D29" s="33"/>
      <c r="E29" s="38"/>
      <c r="F29" s="34"/>
      <c r="G29" s="34"/>
      <c r="H29" s="34"/>
      <c r="I29" s="34"/>
      <c r="J29" s="34"/>
      <c r="K29" s="34"/>
      <c r="L29" s="34"/>
      <c r="M29" s="34"/>
      <c r="N29" s="34"/>
      <c r="O29" s="40"/>
      <c r="P29" s="33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ht="12.75" x14ac:dyDescent="0.2">
      <c r="A30" s="30"/>
      <c r="B30" s="30"/>
      <c r="C30" s="30"/>
      <c r="D30" s="33"/>
      <c r="E30" s="38"/>
      <c r="F30" s="34"/>
      <c r="G30" s="34"/>
      <c r="H30" s="34"/>
      <c r="I30" s="34"/>
      <c r="J30" s="34"/>
      <c r="K30" s="34"/>
      <c r="L30" s="34"/>
      <c r="M30" s="34"/>
      <c r="N30" s="34"/>
      <c r="O30" s="40"/>
      <c r="P30" s="33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ht="12.75" x14ac:dyDescent="0.2">
      <c r="A31" s="30"/>
      <c r="B31" s="30"/>
      <c r="C31" s="30"/>
      <c r="D31" s="33"/>
      <c r="E31" s="38"/>
      <c r="F31" s="34"/>
      <c r="G31" s="34"/>
      <c r="H31" s="34"/>
      <c r="I31" s="34"/>
      <c r="J31" s="34"/>
      <c r="K31" s="34"/>
      <c r="L31" s="34"/>
      <c r="M31" s="34"/>
      <c r="N31" s="34"/>
      <c r="O31" s="40"/>
      <c r="P31" s="33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ht="12.75" x14ac:dyDescent="0.2">
      <c r="A32" s="30"/>
      <c r="B32" s="30"/>
      <c r="C32" s="30"/>
      <c r="D32" s="33"/>
      <c r="E32" s="38"/>
      <c r="F32" s="34"/>
      <c r="G32" s="34"/>
      <c r="H32" s="34"/>
      <c r="I32" s="34"/>
      <c r="J32" s="34"/>
      <c r="K32" s="34"/>
      <c r="L32" s="34"/>
      <c r="M32" s="34"/>
      <c r="N32" s="34"/>
      <c r="O32" s="40"/>
      <c r="P32" s="3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ht="12.75" x14ac:dyDescent="0.2">
      <c r="A33" s="30"/>
      <c r="B33" s="30"/>
      <c r="C33" s="30"/>
      <c r="D33" s="33"/>
      <c r="E33" s="38"/>
      <c r="F33" s="34"/>
      <c r="G33" s="34"/>
      <c r="H33" s="34"/>
      <c r="I33" s="34"/>
      <c r="J33" s="34"/>
      <c r="K33" s="34"/>
      <c r="L33" s="34"/>
      <c r="M33" s="34"/>
      <c r="N33" s="43" t="s">
        <v>12</v>
      </c>
      <c r="O33" s="40"/>
      <c r="P33" s="33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1:44" ht="12.75" x14ac:dyDescent="0.2">
      <c r="A34" s="30"/>
      <c r="B34" s="30"/>
      <c r="C34" s="30"/>
      <c r="D34" s="33"/>
      <c r="E34" s="38"/>
      <c r="F34" s="34"/>
      <c r="G34" s="34"/>
      <c r="H34" s="34"/>
      <c r="I34" s="34"/>
      <c r="J34" s="34"/>
      <c r="K34" s="34"/>
      <c r="L34" s="34"/>
      <c r="M34" s="34"/>
      <c r="N34" s="44" t="s">
        <v>13</v>
      </c>
      <c r="O34" s="40"/>
      <c r="P34" s="33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1:44" ht="12.75" x14ac:dyDescent="0.2">
      <c r="A35" s="30"/>
      <c r="B35" s="30"/>
      <c r="C35" s="30"/>
      <c r="D35" s="33"/>
      <c r="E35" s="38"/>
      <c r="F35" s="34"/>
      <c r="G35" s="34"/>
      <c r="H35" s="34"/>
      <c r="I35" s="34"/>
      <c r="J35" s="34"/>
      <c r="K35" s="34"/>
      <c r="L35" s="34"/>
      <c r="M35" s="34"/>
      <c r="N35" s="45"/>
      <c r="O35" s="40"/>
      <c r="P35" s="33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  <row r="36" spans="1:44" ht="12.75" x14ac:dyDescent="0.2">
      <c r="A36" s="30"/>
      <c r="B36" s="30"/>
      <c r="C36" s="30"/>
      <c r="D36" s="33"/>
      <c r="E36" s="38"/>
      <c r="F36" s="34"/>
      <c r="G36" s="34"/>
      <c r="H36" s="34"/>
      <c r="I36" s="34"/>
      <c r="J36" s="34"/>
      <c r="K36" s="34"/>
      <c r="L36" s="34"/>
      <c r="M36" s="34"/>
      <c r="N36" s="34"/>
      <c r="O36" s="40"/>
      <c r="P36" s="33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ht="13.5" thickBot="1" x14ac:dyDescent="0.25">
      <c r="A37" s="30"/>
      <c r="B37" s="30"/>
      <c r="C37" s="30"/>
      <c r="D37" s="33"/>
      <c r="E37" s="46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33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ht="13.5" thickTop="1" x14ac:dyDescent="0.2">
      <c r="A38" s="30"/>
      <c r="B38" s="30"/>
      <c r="C38" s="30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3"/>
      <c r="P38" s="33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ht="12.75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ht="12.75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ht="12.7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ht="12.7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ht="12.7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ht="12.75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</row>
    <row r="45" spans="1:44" ht="12.7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ht="12.7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ht="12.7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ht="12.75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ht="12.75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ht="12.75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ht="12.75" hidden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ht="12.75" hidden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ht="12.75" hidden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1:44" ht="12.75" hidden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ht="12.75" hidden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1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ht="12.75" hidden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ht="12.75" hidden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ht="12.75" hidden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ht="12.75" hidden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ht="12.75" hidden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</row>
    <row r="61" spans="1:44" ht="12.75" hidden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</row>
    <row r="62" spans="1:44" ht="12.75" hidden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44" ht="12.75" hidden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ht="12.75" hidden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ht="12.75" hidden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ht="12.75" hidden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ht="12.75" hidden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ht="12.75" hidden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ht="12.75" hidden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ht="12.75" hidden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ht="12.75" hidden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ht="12.75" hidden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ht="12.75" hidden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ht="12.75" hidden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ht="12.75" hidden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ht="12.75" hidden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ht="12.75" hidden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</row>
    <row r="78" spans="1:44" ht="12.75" hidden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ht="12.75" hidden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ht="12.75" hidden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ht="12.75" hidden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2.75" hidden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C132"/>
  <sheetViews>
    <sheetView workbookViewId="0"/>
  </sheetViews>
  <sheetFormatPr defaultRowHeight="12.75" x14ac:dyDescent="0.2"/>
  <cols>
    <col min="1" max="1" width="2.42578125" customWidth="1"/>
    <col min="2" max="2" width="15" customWidth="1"/>
    <col min="3" max="3" width="16.5703125" customWidth="1"/>
    <col min="5" max="5" width="73.140625" customWidth="1"/>
  </cols>
  <sheetData>
    <row r="4" spans="2:3" ht="13.5" thickBot="1" x14ac:dyDescent="0.25"/>
    <row r="5" spans="2:3" x14ac:dyDescent="0.2">
      <c r="B5" s="8" t="s">
        <v>0</v>
      </c>
      <c r="C5" s="12">
        <v>1</v>
      </c>
    </row>
    <row r="6" spans="2:3" ht="13.5" thickBot="1" x14ac:dyDescent="0.25">
      <c r="B6" s="10" t="s">
        <v>1</v>
      </c>
      <c r="C6" s="13">
        <v>-2</v>
      </c>
    </row>
    <row r="7" spans="2:3" ht="13.5" thickBot="1" x14ac:dyDescent="0.25"/>
    <row r="8" spans="2:3" ht="13.5" thickBot="1" x14ac:dyDescent="0.25">
      <c r="B8" s="50" t="str">
        <f>"ƒ(x) = "&amp;IF(_a=0,"",IF(_a=1,"x",IF(_a=-1,"-x",_a&amp;"x")))&amp;IF(_b=0,"",IF(_b&lt;0," - "," + ")&amp;ABS(_b))</f>
        <v>ƒ(x) = x - 2</v>
      </c>
      <c r="C8" s="51"/>
    </row>
    <row r="9" spans="2:3" ht="13.5" thickBot="1" x14ac:dyDescent="0.25"/>
    <row r="10" spans="2:3" x14ac:dyDescent="0.2">
      <c r="B10" s="8" t="s">
        <v>5</v>
      </c>
      <c r="C10" s="14" t="str">
        <f>"(0  ,  "&amp;_b&amp;")"</f>
        <v>(0  ,  -2)</v>
      </c>
    </row>
    <row r="11" spans="2:3" ht="13.5" thickBot="1" x14ac:dyDescent="0.25">
      <c r="B11" s="10" t="s">
        <v>6</v>
      </c>
      <c r="C11" s="15" t="str">
        <f>IF(_a=0,"geen","("&amp;-_b/_a&amp;"  ,  0)")</f>
        <v>(2  ,  0)</v>
      </c>
    </row>
    <row r="13" spans="2:3" ht="13.5" thickBot="1" x14ac:dyDescent="0.25">
      <c r="C13" s="1"/>
    </row>
    <row r="14" spans="2:3" x14ac:dyDescent="0.2">
      <c r="B14" s="8" t="s">
        <v>5</v>
      </c>
      <c r="C14" s="14" t="str">
        <f>"(0 , "&amp;TEXT(_b,"# ??/??")&amp;")"</f>
        <v>(0 , -2      )</v>
      </c>
    </row>
    <row r="15" spans="2:3" ht="13.5" thickBot="1" x14ac:dyDescent="0.25">
      <c r="B15" s="10" t="s">
        <v>6</v>
      </c>
      <c r="C15" s="15" t="str">
        <f>IF(_a=0,"geen","("&amp;TEXT(-_b/_a,"# ??/??")&amp;", 0)")</f>
        <v>(2      , 0)</v>
      </c>
    </row>
    <row r="16" spans="2:3" x14ac:dyDescent="0.2">
      <c r="C16" s="2"/>
    </row>
    <row r="17" spans="2:3" ht="13.5" thickBot="1" x14ac:dyDescent="0.25"/>
    <row r="18" spans="2:3" x14ac:dyDescent="0.2">
      <c r="B18" s="8" t="s">
        <v>5</v>
      </c>
      <c r="C18" s="14" t="str">
        <f>SUBSTITUTE("(0 , "&amp;TEXT(_b,"# ??/??")&amp;")"," ","")</f>
        <v>(0,-2)</v>
      </c>
    </row>
    <row r="19" spans="2:3" ht="13.5" thickBot="1" x14ac:dyDescent="0.25">
      <c r="B19" s="10" t="s">
        <v>6</v>
      </c>
      <c r="C19" s="15" t="str">
        <f>SUBSTITUTE(IF(_a=0,"geen","("&amp;TEXT(-_b/_a,"# ??/??")&amp;", 0)")," ","")</f>
        <v>(2,0)</v>
      </c>
    </row>
    <row r="27" spans="2:3" ht="13.5" thickBot="1" x14ac:dyDescent="0.25"/>
    <row r="28" spans="2:3" ht="15.75" x14ac:dyDescent="0.3">
      <c r="B28" s="8" t="s">
        <v>2</v>
      </c>
      <c r="C28" s="9">
        <v>-5</v>
      </c>
    </row>
    <row r="29" spans="2:3" ht="16.5" thickBot="1" x14ac:dyDescent="0.35">
      <c r="B29" s="10" t="s">
        <v>3</v>
      </c>
      <c r="C29" s="11">
        <v>5</v>
      </c>
    </row>
    <row r="30" spans="2:3" ht="13.5" thickBot="1" x14ac:dyDescent="0.25"/>
    <row r="31" spans="2:3" ht="19.5" customHeight="1" x14ac:dyDescent="0.2">
      <c r="B31" s="28" t="s">
        <v>4</v>
      </c>
      <c r="C31" s="29"/>
    </row>
    <row r="32" spans="2:3" x14ac:dyDescent="0.2">
      <c r="B32" s="16">
        <f>xstart</f>
        <v>-5</v>
      </c>
      <c r="C32" s="17">
        <f t="shared" ref="C32:C63" si="0">_a*B32+_b</f>
        <v>-7</v>
      </c>
    </row>
    <row r="33" spans="2:3" x14ac:dyDescent="0.2">
      <c r="B33" s="16">
        <f t="shared" ref="B33:B64" si="1">B32+(xeind-xstart)/100</f>
        <v>-4.9000000000000004</v>
      </c>
      <c r="C33" s="17">
        <f t="shared" si="0"/>
        <v>-6.9</v>
      </c>
    </row>
    <row r="34" spans="2:3" x14ac:dyDescent="0.2">
      <c r="B34" s="16">
        <f t="shared" si="1"/>
        <v>-4.8000000000000007</v>
      </c>
      <c r="C34" s="17">
        <f t="shared" si="0"/>
        <v>-6.8000000000000007</v>
      </c>
    </row>
    <row r="35" spans="2:3" x14ac:dyDescent="0.2">
      <c r="B35" s="16">
        <f t="shared" si="1"/>
        <v>-4.7000000000000011</v>
      </c>
      <c r="C35" s="17">
        <f t="shared" si="0"/>
        <v>-6.7000000000000011</v>
      </c>
    </row>
    <row r="36" spans="2:3" x14ac:dyDescent="0.2">
      <c r="B36" s="16">
        <f t="shared" si="1"/>
        <v>-4.6000000000000014</v>
      </c>
      <c r="C36" s="17">
        <f t="shared" si="0"/>
        <v>-6.6000000000000014</v>
      </c>
    </row>
    <row r="37" spans="2:3" x14ac:dyDescent="0.2">
      <c r="B37" s="16">
        <f t="shared" si="1"/>
        <v>-4.5000000000000018</v>
      </c>
      <c r="C37" s="17">
        <f t="shared" si="0"/>
        <v>-6.5000000000000018</v>
      </c>
    </row>
    <row r="38" spans="2:3" x14ac:dyDescent="0.2">
      <c r="B38" s="16">
        <f t="shared" si="1"/>
        <v>-4.4000000000000021</v>
      </c>
      <c r="C38" s="17">
        <f t="shared" si="0"/>
        <v>-6.4000000000000021</v>
      </c>
    </row>
    <row r="39" spans="2:3" x14ac:dyDescent="0.2">
      <c r="B39" s="16">
        <f t="shared" si="1"/>
        <v>-4.3000000000000025</v>
      </c>
      <c r="C39" s="17">
        <f t="shared" si="0"/>
        <v>-6.3000000000000025</v>
      </c>
    </row>
    <row r="40" spans="2:3" x14ac:dyDescent="0.2">
      <c r="B40" s="16">
        <f t="shared" si="1"/>
        <v>-4.2000000000000028</v>
      </c>
      <c r="C40" s="17">
        <f t="shared" si="0"/>
        <v>-6.2000000000000028</v>
      </c>
    </row>
    <row r="41" spans="2:3" x14ac:dyDescent="0.2">
      <c r="B41" s="16">
        <f t="shared" si="1"/>
        <v>-4.1000000000000032</v>
      </c>
      <c r="C41" s="17">
        <f t="shared" si="0"/>
        <v>-6.1000000000000032</v>
      </c>
    </row>
    <row r="42" spans="2:3" x14ac:dyDescent="0.2">
      <c r="B42" s="16">
        <f t="shared" si="1"/>
        <v>-4.0000000000000036</v>
      </c>
      <c r="C42" s="17">
        <f t="shared" si="0"/>
        <v>-6.0000000000000036</v>
      </c>
    </row>
    <row r="43" spans="2:3" x14ac:dyDescent="0.2">
      <c r="B43" s="16">
        <f t="shared" si="1"/>
        <v>-3.9000000000000035</v>
      </c>
      <c r="C43" s="17">
        <f t="shared" si="0"/>
        <v>-5.9000000000000039</v>
      </c>
    </row>
    <row r="44" spans="2:3" x14ac:dyDescent="0.2">
      <c r="B44" s="16">
        <f t="shared" si="1"/>
        <v>-3.8000000000000034</v>
      </c>
      <c r="C44" s="17">
        <f t="shared" si="0"/>
        <v>-5.8000000000000034</v>
      </c>
    </row>
    <row r="45" spans="2:3" x14ac:dyDescent="0.2">
      <c r="B45" s="16">
        <f t="shared" si="1"/>
        <v>-3.7000000000000033</v>
      </c>
      <c r="C45" s="17">
        <f t="shared" si="0"/>
        <v>-5.7000000000000028</v>
      </c>
    </row>
    <row r="46" spans="2:3" x14ac:dyDescent="0.2">
      <c r="B46" s="16">
        <f t="shared" si="1"/>
        <v>-3.6000000000000032</v>
      </c>
      <c r="C46" s="17">
        <f t="shared" si="0"/>
        <v>-5.6000000000000032</v>
      </c>
    </row>
    <row r="47" spans="2:3" x14ac:dyDescent="0.2">
      <c r="B47" s="16">
        <f t="shared" si="1"/>
        <v>-3.5000000000000031</v>
      </c>
      <c r="C47" s="17">
        <f t="shared" si="0"/>
        <v>-5.5000000000000036</v>
      </c>
    </row>
    <row r="48" spans="2:3" x14ac:dyDescent="0.2">
      <c r="B48" s="16">
        <f t="shared" si="1"/>
        <v>-3.400000000000003</v>
      </c>
      <c r="C48" s="17">
        <f t="shared" si="0"/>
        <v>-5.400000000000003</v>
      </c>
    </row>
    <row r="49" spans="2:3" x14ac:dyDescent="0.2">
      <c r="B49" s="16">
        <f t="shared" si="1"/>
        <v>-3.3000000000000029</v>
      </c>
      <c r="C49" s="17">
        <f t="shared" si="0"/>
        <v>-5.3000000000000025</v>
      </c>
    </row>
    <row r="50" spans="2:3" x14ac:dyDescent="0.2">
      <c r="B50" s="16">
        <f t="shared" si="1"/>
        <v>-3.2000000000000028</v>
      </c>
      <c r="C50" s="17">
        <f t="shared" si="0"/>
        <v>-5.2000000000000028</v>
      </c>
    </row>
    <row r="51" spans="2:3" x14ac:dyDescent="0.2">
      <c r="B51" s="16">
        <f t="shared" si="1"/>
        <v>-3.1000000000000028</v>
      </c>
      <c r="C51" s="17">
        <f t="shared" si="0"/>
        <v>-5.1000000000000032</v>
      </c>
    </row>
    <row r="52" spans="2:3" x14ac:dyDescent="0.2">
      <c r="B52" s="16">
        <f t="shared" si="1"/>
        <v>-3.0000000000000027</v>
      </c>
      <c r="C52" s="17">
        <f t="shared" si="0"/>
        <v>-5.0000000000000027</v>
      </c>
    </row>
    <row r="53" spans="2:3" x14ac:dyDescent="0.2">
      <c r="B53" s="16">
        <f t="shared" si="1"/>
        <v>-2.9000000000000026</v>
      </c>
      <c r="C53" s="17">
        <f t="shared" si="0"/>
        <v>-4.9000000000000021</v>
      </c>
    </row>
    <row r="54" spans="2:3" x14ac:dyDescent="0.2">
      <c r="B54" s="16">
        <f t="shared" si="1"/>
        <v>-2.8000000000000025</v>
      </c>
      <c r="C54" s="17">
        <f t="shared" si="0"/>
        <v>-4.8000000000000025</v>
      </c>
    </row>
    <row r="55" spans="2:3" x14ac:dyDescent="0.2">
      <c r="B55" s="16">
        <f t="shared" si="1"/>
        <v>-2.7000000000000024</v>
      </c>
      <c r="C55" s="17">
        <f t="shared" si="0"/>
        <v>-4.7000000000000028</v>
      </c>
    </row>
    <row r="56" spans="2:3" x14ac:dyDescent="0.2">
      <c r="B56" s="16">
        <f t="shared" si="1"/>
        <v>-2.6000000000000023</v>
      </c>
      <c r="C56" s="17">
        <f t="shared" si="0"/>
        <v>-4.6000000000000023</v>
      </c>
    </row>
    <row r="57" spans="2:3" x14ac:dyDescent="0.2">
      <c r="B57" s="16">
        <f t="shared" si="1"/>
        <v>-2.5000000000000022</v>
      </c>
      <c r="C57" s="17">
        <f t="shared" si="0"/>
        <v>-4.5000000000000018</v>
      </c>
    </row>
    <row r="58" spans="2:3" x14ac:dyDescent="0.2">
      <c r="B58" s="16">
        <f t="shared" si="1"/>
        <v>-2.4000000000000021</v>
      </c>
      <c r="C58" s="17">
        <f t="shared" si="0"/>
        <v>-4.4000000000000021</v>
      </c>
    </row>
    <row r="59" spans="2:3" x14ac:dyDescent="0.2">
      <c r="B59" s="16">
        <f t="shared" si="1"/>
        <v>-2.300000000000002</v>
      </c>
      <c r="C59" s="17">
        <f t="shared" si="0"/>
        <v>-4.3000000000000025</v>
      </c>
    </row>
    <row r="60" spans="2:3" x14ac:dyDescent="0.2">
      <c r="B60" s="16">
        <f t="shared" si="1"/>
        <v>-2.200000000000002</v>
      </c>
      <c r="C60" s="17">
        <f t="shared" si="0"/>
        <v>-4.200000000000002</v>
      </c>
    </row>
    <row r="61" spans="2:3" x14ac:dyDescent="0.2">
      <c r="B61" s="16">
        <f t="shared" si="1"/>
        <v>-2.1000000000000019</v>
      </c>
      <c r="C61" s="17">
        <f t="shared" si="0"/>
        <v>-4.1000000000000014</v>
      </c>
    </row>
    <row r="62" spans="2:3" x14ac:dyDescent="0.2">
      <c r="B62" s="16">
        <f t="shared" si="1"/>
        <v>-2.0000000000000018</v>
      </c>
      <c r="C62" s="17">
        <f t="shared" si="0"/>
        <v>-4.0000000000000018</v>
      </c>
    </row>
    <row r="63" spans="2:3" x14ac:dyDescent="0.2">
      <c r="B63" s="16">
        <f t="shared" si="1"/>
        <v>-1.9000000000000017</v>
      </c>
      <c r="C63" s="17">
        <f t="shared" si="0"/>
        <v>-3.9000000000000017</v>
      </c>
    </row>
    <row r="64" spans="2:3" x14ac:dyDescent="0.2">
      <c r="B64" s="16">
        <f t="shared" si="1"/>
        <v>-1.8000000000000016</v>
      </c>
      <c r="C64" s="17">
        <f t="shared" ref="C64:C95" si="2">_a*B64+_b</f>
        <v>-3.8000000000000016</v>
      </c>
    </row>
    <row r="65" spans="2:3" x14ac:dyDescent="0.2">
      <c r="B65" s="16">
        <f t="shared" ref="B65:B96" si="3">B64+(xeind-xstart)/100</f>
        <v>-1.7000000000000015</v>
      </c>
      <c r="C65" s="17">
        <f t="shared" si="2"/>
        <v>-3.7000000000000015</v>
      </c>
    </row>
    <row r="66" spans="2:3" x14ac:dyDescent="0.2">
      <c r="B66" s="16">
        <f t="shared" si="3"/>
        <v>-1.6000000000000014</v>
      </c>
      <c r="C66" s="17">
        <f t="shared" si="2"/>
        <v>-3.6000000000000014</v>
      </c>
    </row>
    <row r="67" spans="2:3" x14ac:dyDescent="0.2">
      <c r="B67" s="16">
        <f t="shared" si="3"/>
        <v>-1.5000000000000013</v>
      </c>
      <c r="C67" s="17">
        <f t="shared" si="2"/>
        <v>-3.5000000000000013</v>
      </c>
    </row>
    <row r="68" spans="2:3" x14ac:dyDescent="0.2">
      <c r="B68" s="16">
        <f t="shared" si="3"/>
        <v>-1.4000000000000012</v>
      </c>
      <c r="C68" s="17">
        <f t="shared" si="2"/>
        <v>-3.4000000000000012</v>
      </c>
    </row>
    <row r="69" spans="2:3" x14ac:dyDescent="0.2">
      <c r="B69" s="16">
        <f t="shared" si="3"/>
        <v>-1.3000000000000012</v>
      </c>
      <c r="C69" s="17">
        <f t="shared" si="2"/>
        <v>-3.3000000000000012</v>
      </c>
    </row>
    <row r="70" spans="2:3" x14ac:dyDescent="0.2">
      <c r="B70" s="16">
        <f t="shared" si="3"/>
        <v>-1.2000000000000011</v>
      </c>
      <c r="C70" s="17">
        <f t="shared" si="2"/>
        <v>-3.2000000000000011</v>
      </c>
    </row>
    <row r="71" spans="2:3" x14ac:dyDescent="0.2">
      <c r="B71" s="16">
        <f t="shared" si="3"/>
        <v>-1.100000000000001</v>
      </c>
      <c r="C71" s="17">
        <f t="shared" si="2"/>
        <v>-3.100000000000001</v>
      </c>
    </row>
    <row r="72" spans="2:3" x14ac:dyDescent="0.2">
      <c r="B72" s="16">
        <f t="shared" si="3"/>
        <v>-1.0000000000000009</v>
      </c>
      <c r="C72" s="17">
        <f t="shared" si="2"/>
        <v>-3.0000000000000009</v>
      </c>
    </row>
    <row r="73" spans="2:3" x14ac:dyDescent="0.2">
      <c r="B73" s="16">
        <f t="shared" si="3"/>
        <v>-0.90000000000000091</v>
      </c>
      <c r="C73" s="17">
        <f t="shared" si="2"/>
        <v>-2.9000000000000008</v>
      </c>
    </row>
    <row r="74" spans="2:3" x14ac:dyDescent="0.2">
      <c r="B74" s="16">
        <f t="shared" si="3"/>
        <v>-0.80000000000000093</v>
      </c>
      <c r="C74" s="17">
        <f t="shared" si="2"/>
        <v>-2.8000000000000007</v>
      </c>
    </row>
    <row r="75" spans="2:3" x14ac:dyDescent="0.2">
      <c r="B75" s="16">
        <f t="shared" si="3"/>
        <v>-0.70000000000000095</v>
      </c>
      <c r="C75" s="17">
        <f t="shared" si="2"/>
        <v>-2.7000000000000011</v>
      </c>
    </row>
    <row r="76" spans="2:3" x14ac:dyDescent="0.2">
      <c r="B76" s="16">
        <f t="shared" si="3"/>
        <v>-0.60000000000000098</v>
      </c>
      <c r="C76" s="17">
        <f t="shared" si="2"/>
        <v>-2.600000000000001</v>
      </c>
    </row>
    <row r="77" spans="2:3" x14ac:dyDescent="0.2">
      <c r="B77" s="16">
        <f t="shared" si="3"/>
        <v>-0.500000000000001</v>
      </c>
      <c r="C77" s="17">
        <f t="shared" si="2"/>
        <v>-2.5000000000000009</v>
      </c>
    </row>
    <row r="78" spans="2:3" x14ac:dyDescent="0.2">
      <c r="B78" s="16">
        <f t="shared" si="3"/>
        <v>-0.40000000000000102</v>
      </c>
      <c r="C78" s="17">
        <f t="shared" si="2"/>
        <v>-2.4000000000000012</v>
      </c>
    </row>
    <row r="79" spans="2:3" x14ac:dyDescent="0.2">
      <c r="B79" s="16">
        <f t="shared" si="3"/>
        <v>-0.30000000000000104</v>
      </c>
      <c r="C79" s="17">
        <f t="shared" si="2"/>
        <v>-2.3000000000000012</v>
      </c>
    </row>
    <row r="80" spans="2:3" x14ac:dyDescent="0.2">
      <c r="B80" s="16">
        <f t="shared" si="3"/>
        <v>-0.20000000000000104</v>
      </c>
      <c r="C80" s="17">
        <f t="shared" si="2"/>
        <v>-2.2000000000000011</v>
      </c>
    </row>
    <row r="81" spans="2:3" x14ac:dyDescent="0.2">
      <c r="B81" s="16">
        <f t="shared" si="3"/>
        <v>-0.10000000000000103</v>
      </c>
      <c r="C81" s="17">
        <f t="shared" si="2"/>
        <v>-2.100000000000001</v>
      </c>
    </row>
    <row r="82" spans="2:3" x14ac:dyDescent="0.2">
      <c r="B82" s="16">
        <f t="shared" si="3"/>
        <v>-1.0269562977782698E-15</v>
      </c>
      <c r="C82" s="17">
        <f t="shared" si="2"/>
        <v>-2.0000000000000009</v>
      </c>
    </row>
    <row r="83" spans="2:3" x14ac:dyDescent="0.2">
      <c r="B83" s="16">
        <f t="shared" si="3"/>
        <v>9.9999999999998979E-2</v>
      </c>
      <c r="C83" s="17">
        <f t="shared" si="2"/>
        <v>-1.900000000000001</v>
      </c>
    </row>
    <row r="84" spans="2:3" x14ac:dyDescent="0.2">
      <c r="B84" s="16">
        <f t="shared" si="3"/>
        <v>0.19999999999999898</v>
      </c>
      <c r="C84" s="17">
        <f t="shared" si="2"/>
        <v>-1.8000000000000009</v>
      </c>
    </row>
    <row r="85" spans="2:3" x14ac:dyDescent="0.2">
      <c r="B85" s="16">
        <f t="shared" si="3"/>
        <v>0.29999999999999899</v>
      </c>
      <c r="C85" s="17">
        <f t="shared" si="2"/>
        <v>-1.7000000000000011</v>
      </c>
    </row>
    <row r="86" spans="2:3" x14ac:dyDescent="0.2">
      <c r="B86" s="16">
        <f t="shared" si="3"/>
        <v>0.39999999999999902</v>
      </c>
      <c r="C86" s="17">
        <f t="shared" si="2"/>
        <v>-1.600000000000001</v>
      </c>
    </row>
    <row r="87" spans="2:3" x14ac:dyDescent="0.2">
      <c r="B87" s="16">
        <f t="shared" si="3"/>
        <v>0.499999999999999</v>
      </c>
      <c r="C87" s="17">
        <f t="shared" si="2"/>
        <v>-1.5000000000000009</v>
      </c>
    </row>
    <row r="88" spans="2:3" x14ac:dyDescent="0.2">
      <c r="B88" s="16">
        <f t="shared" si="3"/>
        <v>0.59999999999999898</v>
      </c>
      <c r="C88" s="17">
        <f t="shared" si="2"/>
        <v>-1.400000000000001</v>
      </c>
    </row>
    <row r="89" spans="2:3" x14ac:dyDescent="0.2">
      <c r="B89" s="16">
        <f t="shared" si="3"/>
        <v>0.69999999999999896</v>
      </c>
      <c r="C89" s="17">
        <f t="shared" si="2"/>
        <v>-1.3000000000000012</v>
      </c>
    </row>
    <row r="90" spans="2:3" x14ac:dyDescent="0.2">
      <c r="B90" s="16">
        <f t="shared" si="3"/>
        <v>0.79999999999999893</v>
      </c>
      <c r="C90" s="17">
        <f t="shared" si="2"/>
        <v>-1.2000000000000011</v>
      </c>
    </row>
    <row r="91" spans="2:3" x14ac:dyDescent="0.2">
      <c r="B91" s="16">
        <f t="shared" si="3"/>
        <v>0.89999999999999891</v>
      </c>
      <c r="C91" s="17">
        <f t="shared" si="2"/>
        <v>-1.100000000000001</v>
      </c>
    </row>
    <row r="92" spans="2:3" x14ac:dyDescent="0.2">
      <c r="B92" s="16">
        <f t="shared" si="3"/>
        <v>0.99999999999999889</v>
      </c>
      <c r="C92" s="17">
        <f t="shared" si="2"/>
        <v>-1.0000000000000011</v>
      </c>
    </row>
    <row r="93" spans="2:3" x14ac:dyDescent="0.2">
      <c r="B93" s="16">
        <f t="shared" si="3"/>
        <v>1.099999999999999</v>
      </c>
      <c r="C93" s="17">
        <f t="shared" si="2"/>
        <v>-0.90000000000000102</v>
      </c>
    </row>
    <row r="94" spans="2:3" x14ac:dyDescent="0.2">
      <c r="B94" s="16">
        <f t="shared" si="3"/>
        <v>1.1999999999999991</v>
      </c>
      <c r="C94" s="17">
        <f t="shared" si="2"/>
        <v>-0.80000000000000093</v>
      </c>
    </row>
    <row r="95" spans="2:3" x14ac:dyDescent="0.2">
      <c r="B95" s="16">
        <f t="shared" si="3"/>
        <v>1.2999999999999992</v>
      </c>
      <c r="C95" s="17">
        <f t="shared" si="2"/>
        <v>-0.70000000000000084</v>
      </c>
    </row>
    <row r="96" spans="2:3" x14ac:dyDescent="0.2">
      <c r="B96" s="16">
        <f t="shared" si="3"/>
        <v>1.3999999999999992</v>
      </c>
      <c r="C96" s="17">
        <f t="shared" ref="C96:C127" si="4">_a*B96+_b</f>
        <v>-0.60000000000000075</v>
      </c>
    </row>
    <row r="97" spans="2:3" x14ac:dyDescent="0.2">
      <c r="B97" s="16">
        <f t="shared" ref="B97:B132" si="5">B96+(xeind-xstart)/100</f>
        <v>1.4999999999999993</v>
      </c>
      <c r="C97" s="17">
        <f t="shared" si="4"/>
        <v>-0.50000000000000067</v>
      </c>
    </row>
    <row r="98" spans="2:3" x14ac:dyDescent="0.2">
      <c r="B98" s="16">
        <f t="shared" si="5"/>
        <v>1.5999999999999994</v>
      </c>
      <c r="C98" s="17">
        <f t="shared" si="4"/>
        <v>-0.40000000000000058</v>
      </c>
    </row>
    <row r="99" spans="2:3" x14ac:dyDescent="0.2">
      <c r="B99" s="16">
        <f t="shared" si="5"/>
        <v>1.6999999999999995</v>
      </c>
      <c r="C99" s="17">
        <f t="shared" si="4"/>
        <v>-0.30000000000000049</v>
      </c>
    </row>
    <row r="100" spans="2:3" x14ac:dyDescent="0.2">
      <c r="B100" s="16">
        <f t="shared" si="5"/>
        <v>1.7999999999999996</v>
      </c>
      <c r="C100" s="17">
        <f t="shared" si="4"/>
        <v>-0.2000000000000004</v>
      </c>
    </row>
    <row r="101" spans="2:3" x14ac:dyDescent="0.2">
      <c r="B101" s="16">
        <f t="shared" si="5"/>
        <v>1.8999999999999997</v>
      </c>
      <c r="C101" s="17">
        <f t="shared" si="4"/>
        <v>-0.10000000000000031</v>
      </c>
    </row>
    <row r="102" spans="2:3" x14ac:dyDescent="0.2">
      <c r="B102" s="16">
        <f t="shared" si="5"/>
        <v>1.9999999999999998</v>
      </c>
      <c r="C102" s="17">
        <f t="shared" si="4"/>
        <v>0</v>
      </c>
    </row>
    <row r="103" spans="2:3" x14ac:dyDescent="0.2">
      <c r="B103" s="16">
        <f t="shared" si="5"/>
        <v>2.0999999999999996</v>
      </c>
      <c r="C103" s="17">
        <f t="shared" si="4"/>
        <v>9.9999999999999645E-2</v>
      </c>
    </row>
    <row r="104" spans="2:3" x14ac:dyDescent="0.2">
      <c r="B104" s="16">
        <f t="shared" si="5"/>
        <v>2.1999999999999997</v>
      </c>
      <c r="C104" s="17">
        <f t="shared" si="4"/>
        <v>0.19999999999999973</v>
      </c>
    </row>
    <row r="105" spans="2:3" x14ac:dyDescent="0.2">
      <c r="B105" s="16">
        <f t="shared" si="5"/>
        <v>2.2999999999999998</v>
      </c>
      <c r="C105" s="17">
        <f t="shared" si="4"/>
        <v>0.29999999999999982</v>
      </c>
    </row>
    <row r="106" spans="2:3" x14ac:dyDescent="0.2">
      <c r="B106" s="16">
        <f t="shared" si="5"/>
        <v>2.4</v>
      </c>
      <c r="C106" s="17">
        <f t="shared" si="4"/>
        <v>0.39999999999999991</v>
      </c>
    </row>
    <row r="107" spans="2:3" x14ac:dyDescent="0.2">
      <c r="B107" s="16">
        <f t="shared" si="5"/>
        <v>2.5</v>
      </c>
      <c r="C107" s="17">
        <f t="shared" si="4"/>
        <v>0.5</v>
      </c>
    </row>
    <row r="108" spans="2:3" x14ac:dyDescent="0.2">
      <c r="B108" s="16">
        <f t="shared" si="5"/>
        <v>2.6</v>
      </c>
      <c r="C108" s="17">
        <f t="shared" si="4"/>
        <v>0.60000000000000009</v>
      </c>
    </row>
    <row r="109" spans="2:3" x14ac:dyDescent="0.2">
      <c r="B109" s="16">
        <f t="shared" si="5"/>
        <v>2.7</v>
      </c>
      <c r="C109" s="17">
        <f t="shared" si="4"/>
        <v>0.70000000000000018</v>
      </c>
    </row>
    <row r="110" spans="2:3" x14ac:dyDescent="0.2">
      <c r="B110" s="16">
        <f t="shared" si="5"/>
        <v>2.8000000000000003</v>
      </c>
      <c r="C110" s="17">
        <f t="shared" si="4"/>
        <v>0.80000000000000027</v>
      </c>
    </row>
    <row r="111" spans="2:3" x14ac:dyDescent="0.2">
      <c r="B111" s="16">
        <f t="shared" si="5"/>
        <v>2.9000000000000004</v>
      </c>
      <c r="C111" s="17">
        <f t="shared" si="4"/>
        <v>0.90000000000000036</v>
      </c>
    </row>
    <row r="112" spans="2:3" x14ac:dyDescent="0.2">
      <c r="B112" s="16">
        <f t="shared" si="5"/>
        <v>3.0000000000000004</v>
      </c>
      <c r="C112" s="17">
        <f t="shared" si="4"/>
        <v>1.0000000000000004</v>
      </c>
    </row>
    <row r="113" spans="2:3" x14ac:dyDescent="0.2">
      <c r="B113" s="16">
        <f t="shared" si="5"/>
        <v>3.1000000000000005</v>
      </c>
      <c r="C113" s="17">
        <f t="shared" si="4"/>
        <v>1.1000000000000005</v>
      </c>
    </row>
    <row r="114" spans="2:3" x14ac:dyDescent="0.2">
      <c r="B114" s="16">
        <f t="shared" si="5"/>
        <v>3.2000000000000006</v>
      </c>
      <c r="C114" s="17">
        <f t="shared" si="4"/>
        <v>1.2000000000000006</v>
      </c>
    </row>
    <row r="115" spans="2:3" x14ac:dyDescent="0.2">
      <c r="B115" s="16">
        <f t="shared" si="5"/>
        <v>3.3000000000000007</v>
      </c>
      <c r="C115" s="17">
        <f t="shared" si="4"/>
        <v>1.3000000000000007</v>
      </c>
    </row>
    <row r="116" spans="2:3" x14ac:dyDescent="0.2">
      <c r="B116" s="16">
        <f t="shared" si="5"/>
        <v>3.4000000000000008</v>
      </c>
      <c r="C116" s="17">
        <f t="shared" si="4"/>
        <v>1.4000000000000008</v>
      </c>
    </row>
    <row r="117" spans="2:3" x14ac:dyDescent="0.2">
      <c r="B117" s="16">
        <f t="shared" si="5"/>
        <v>3.5000000000000009</v>
      </c>
      <c r="C117" s="17">
        <f t="shared" si="4"/>
        <v>1.5000000000000009</v>
      </c>
    </row>
    <row r="118" spans="2:3" x14ac:dyDescent="0.2">
      <c r="B118" s="16">
        <f t="shared" si="5"/>
        <v>3.600000000000001</v>
      </c>
      <c r="C118" s="17">
        <f t="shared" si="4"/>
        <v>1.600000000000001</v>
      </c>
    </row>
    <row r="119" spans="2:3" x14ac:dyDescent="0.2">
      <c r="B119" s="16">
        <f t="shared" si="5"/>
        <v>3.7000000000000011</v>
      </c>
      <c r="C119" s="17">
        <f t="shared" si="4"/>
        <v>1.7000000000000011</v>
      </c>
    </row>
    <row r="120" spans="2:3" x14ac:dyDescent="0.2">
      <c r="B120" s="16">
        <f t="shared" si="5"/>
        <v>3.8000000000000012</v>
      </c>
      <c r="C120" s="17">
        <f t="shared" si="4"/>
        <v>1.8000000000000012</v>
      </c>
    </row>
    <row r="121" spans="2:3" x14ac:dyDescent="0.2">
      <c r="B121" s="16">
        <f t="shared" si="5"/>
        <v>3.9000000000000012</v>
      </c>
      <c r="C121" s="17">
        <f t="shared" si="4"/>
        <v>1.9000000000000012</v>
      </c>
    </row>
    <row r="122" spans="2:3" x14ac:dyDescent="0.2">
      <c r="B122" s="16">
        <f t="shared" si="5"/>
        <v>4.0000000000000009</v>
      </c>
      <c r="C122" s="17">
        <f t="shared" si="4"/>
        <v>2.0000000000000009</v>
      </c>
    </row>
    <row r="123" spans="2:3" x14ac:dyDescent="0.2">
      <c r="B123" s="16">
        <f t="shared" si="5"/>
        <v>4.1000000000000005</v>
      </c>
      <c r="C123" s="17">
        <f t="shared" si="4"/>
        <v>2.1000000000000005</v>
      </c>
    </row>
    <row r="124" spans="2:3" x14ac:dyDescent="0.2">
      <c r="B124" s="16">
        <f t="shared" si="5"/>
        <v>4.2</v>
      </c>
      <c r="C124" s="17">
        <f t="shared" si="4"/>
        <v>2.2000000000000002</v>
      </c>
    </row>
    <row r="125" spans="2:3" x14ac:dyDescent="0.2">
      <c r="B125" s="16">
        <f t="shared" si="5"/>
        <v>4.3</v>
      </c>
      <c r="C125" s="17">
        <f t="shared" si="4"/>
        <v>2.2999999999999998</v>
      </c>
    </row>
    <row r="126" spans="2:3" x14ac:dyDescent="0.2">
      <c r="B126" s="16">
        <f t="shared" si="5"/>
        <v>4.3999999999999995</v>
      </c>
      <c r="C126" s="17">
        <f t="shared" si="4"/>
        <v>2.3999999999999995</v>
      </c>
    </row>
    <row r="127" spans="2:3" x14ac:dyDescent="0.2">
      <c r="B127" s="16">
        <f t="shared" si="5"/>
        <v>4.4999999999999991</v>
      </c>
      <c r="C127" s="17">
        <f t="shared" si="4"/>
        <v>2.4999999999999991</v>
      </c>
    </row>
    <row r="128" spans="2:3" x14ac:dyDescent="0.2">
      <c r="B128" s="16">
        <f t="shared" si="5"/>
        <v>4.5999999999999988</v>
      </c>
      <c r="C128" s="17">
        <f t="shared" ref="C128:C132" si="6">_a*B128+_b</f>
        <v>2.5999999999999988</v>
      </c>
    </row>
    <row r="129" spans="2:3" x14ac:dyDescent="0.2">
      <c r="B129" s="16">
        <f t="shared" si="5"/>
        <v>4.6999999999999984</v>
      </c>
      <c r="C129" s="17">
        <f t="shared" si="6"/>
        <v>2.6999999999999984</v>
      </c>
    </row>
    <row r="130" spans="2:3" x14ac:dyDescent="0.2">
      <c r="B130" s="16">
        <f t="shared" si="5"/>
        <v>4.799999999999998</v>
      </c>
      <c r="C130" s="17">
        <f t="shared" si="6"/>
        <v>2.799999999999998</v>
      </c>
    </row>
    <row r="131" spans="2:3" x14ac:dyDescent="0.2">
      <c r="B131" s="16">
        <f t="shared" si="5"/>
        <v>4.8999999999999977</v>
      </c>
      <c r="C131" s="17">
        <f t="shared" si="6"/>
        <v>2.8999999999999977</v>
      </c>
    </row>
    <row r="132" spans="2:3" ht="13.5" thickBot="1" x14ac:dyDescent="0.25">
      <c r="B132" s="18">
        <f t="shared" si="5"/>
        <v>4.9999999999999973</v>
      </c>
      <c r="C132" s="19">
        <f t="shared" si="6"/>
        <v>2.9999999999999973</v>
      </c>
    </row>
  </sheetData>
  <mergeCells count="1">
    <mergeCell ref="B8:C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132"/>
  <sheetViews>
    <sheetView workbookViewId="0"/>
  </sheetViews>
  <sheetFormatPr defaultRowHeight="12.75" x14ac:dyDescent="0.2"/>
  <cols>
    <col min="1" max="1" width="2.42578125" customWidth="1"/>
    <col min="2" max="2" width="15" customWidth="1"/>
    <col min="3" max="3" width="16.5703125" customWidth="1"/>
    <col min="5" max="5" width="73.140625" customWidth="1"/>
  </cols>
  <sheetData>
    <row r="4" spans="2:3" ht="13.5" thickBot="1" x14ac:dyDescent="0.25"/>
    <row r="5" spans="2:3" x14ac:dyDescent="0.2">
      <c r="B5" s="8" t="s">
        <v>0</v>
      </c>
      <c r="C5" s="12">
        <v>1</v>
      </c>
    </row>
    <row r="6" spans="2:3" x14ac:dyDescent="0.2">
      <c r="B6" s="20" t="s">
        <v>1</v>
      </c>
      <c r="C6" s="21">
        <v>-2</v>
      </c>
    </row>
    <row r="7" spans="2:3" ht="13.5" thickBot="1" x14ac:dyDescent="0.25">
      <c r="B7" s="10" t="s">
        <v>7</v>
      </c>
      <c r="C7" s="13">
        <v>-3</v>
      </c>
    </row>
    <row r="8" spans="2:3" ht="13.5" thickBot="1" x14ac:dyDescent="0.25"/>
    <row r="9" spans="2:3" ht="13.5" thickBot="1" x14ac:dyDescent="0.25">
      <c r="B9" s="50" t="str">
        <f>"ƒ(x) = "&amp;IF(_a=0,"",IF(_a=1,"x²",IF(_a=-1,"-x²",_a&amp;"x²")))&amp;IF(_b=0,"",IF(_b=1," + x",IF(_b=-1," - x",IF(_b&lt;0," - ","+ ")&amp;ABS(_b)&amp;"x")))&amp;IF(_c=0,"",IF(_c&lt;0," - "," + ")&amp;ABS(_c))</f>
        <v>ƒ(x) = x² - 2x - 3</v>
      </c>
      <c r="C9" s="51"/>
    </row>
    <row r="10" spans="2:3" ht="13.5" thickBot="1" x14ac:dyDescent="0.25"/>
    <row r="11" spans="2:3" x14ac:dyDescent="0.2">
      <c r="B11" s="8" t="s">
        <v>5</v>
      </c>
      <c r="C11" s="14" t="str">
        <f>"(0  ,  "&amp;_c&amp;")"</f>
        <v>(0  ,  -3)</v>
      </c>
    </row>
    <row r="12" spans="2:3" x14ac:dyDescent="0.2">
      <c r="B12" s="22" t="s">
        <v>8</v>
      </c>
      <c r="C12" s="24">
        <f>_b^2-4*_a*_c</f>
        <v>16</v>
      </c>
    </row>
    <row r="13" spans="2:3" x14ac:dyDescent="0.2">
      <c r="B13" s="22" t="s">
        <v>9</v>
      </c>
      <c r="C13" s="25" t="str">
        <f>IF(Discr&gt;0,"twee",IF(Discr=0,"een","geen"))</f>
        <v>twee</v>
      </c>
    </row>
    <row r="14" spans="2:3" x14ac:dyDescent="0.2">
      <c r="B14" s="20" t="s">
        <v>10</v>
      </c>
      <c r="C14" s="23" t="str">
        <f>IF(Oplos?="geen","geen","("&amp;(-_b-SQRT(Discr))/(2*_a)&amp;"  ,  0)")</f>
        <v>(-1  ,  0)</v>
      </c>
    </row>
    <row r="15" spans="2:3" ht="13.5" thickBot="1" x14ac:dyDescent="0.25">
      <c r="B15" s="10"/>
      <c r="C15" s="15" t="str">
        <f>IF(Oplos?="twee","("&amp;(-_b+SQRT(Discr))/(2*_a)&amp;"  ,  0)","")</f>
        <v>(3  ,  0)</v>
      </c>
    </row>
    <row r="16" spans="2:3" x14ac:dyDescent="0.2">
      <c r="C16" s="1"/>
    </row>
    <row r="17" spans="2:3" x14ac:dyDescent="0.2">
      <c r="C17" s="1"/>
    </row>
    <row r="27" spans="2:3" ht="13.5" thickBot="1" x14ac:dyDescent="0.25"/>
    <row r="28" spans="2:3" ht="15.75" x14ac:dyDescent="0.3">
      <c r="B28" s="8" t="s">
        <v>2</v>
      </c>
      <c r="C28" s="9">
        <v>-5</v>
      </c>
    </row>
    <row r="29" spans="2:3" ht="16.5" thickBot="1" x14ac:dyDescent="0.35">
      <c r="B29" s="10" t="s">
        <v>3</v>
      </c>
      <c r="C29" s="11">
        <v>5</v>
      </c>
    </row>
    <row r="30" spans="2:3" ht="13.5" thickBot="1" x14ac:dyDescent="0.25"/>
    <row r="31" spans="2:3" ht="19.5" customHeight="1" x14ac:dyDescent="0.2">
      <c r="B31" s="28" t="s">
        <v>4</v>
      </c>
      <c r="C31" s="29"/>
    </row>
    <row r="32" spans="2:3" x14ac:dyDescent="0.2">
      <c r="B32" s="16">
        <f>xstart</f>
        <v>-5</v>
      </c>
      <c r="C32" s="17">
        <f t="shared" ref="C32:C63" si="0">_a*B32^2+_b*B32+_c</f>
        <v>32</v>
      </c>
    </row>
    <row r="33" spans="2:8" x14ac:dyDescent="0.2">
      <c r="B33" s="16">
        <f t="shared" ref="B33:B64" si="1">B32+(xeind-xstart)/100</f>
        <v>-4.9000000000000004</v>
      </c>
      <c r="C33" s="17">
        <f t="shared" si="0"/>
        <v>30.810000000000002</v>
      </c>
    </row>
    <row r="34" spans="2:8" x14ac:dyDescent="0.2">
      <c r="B34" s="16">
        <f t="shared" si="1"/>
        <v>-4.8000000000000007</v>
      </c>
      <c r="C34" s="17">
        <f t="shared" si="0"/>
        <v>29.640000000000008</v>
      </c>
    </row>
    <row r="35" spans="2:8" x14ac:dyDescent="0.2">
      <c r="B35" s="16">
        <f t="shared" si="1"/>
        <v>-4.7000000000000011</v>
      </c>
      <c r="C35" s="17">
        <f t="shared" si="0"/>
        <v>28.490000000000013</v>
      </c>
    </row>
    <row r="36" spans="2:8" x14ac:dyDescent="0.2">
      <c r="B36" s="16">
        <f t="shared" si="1"/>
        <v>-4.6000000000000014</v>
      </c>
      <c r="C36" s="17">
        <f t="shared" si="0"/>
        <v>27.360000000000017</v>
      </c>
    </row>
    <row r="37" spans="2:8" x14ac:dyDescent="0.2">
      <c r="B37" s="16">
        <f t="shared" si="1"/>
        <v>-4.5000000000000018</v>
      </c>
      <c r="C37" s="17">
        <f t="shared" si="0"/>
        <v>26.250000000000018</v>
      </c>
    </row>
    <row r="38" spans="2:8" x14ac:dyDescent="0.2">
      <c r="B38" s="16">
        <f t="shared" si="1"/>
        <v>-4.4000000000000021</v>
      </c>
      <c r="C38" s="17">
        <f t="shared" si="0"/>
        <v>25.160000000000021</v>
      </c>
    </row>
    <row r="39" spans="2:8" x14ac:dyDescent="0.2">
      <c r="B39" s="16">
        <f t="shared" si="1"/>
        <v>-4.3000000000000025</v>
      </c>
      <c r="C39" s="17">
        <f t="shared" si="0"/>
        <v>24.090000000000025</v>
      </c>
    </row>
    <row r="40" spans="2:8" x14ac:dyDescent="0.2">
      <c r="B40" s="16">
        <f t="shared" si="1"/>
        <v>-4.2000000000000028</v>
      </c>
      <c r="C40" s="17">
        <f t="shared" si="0"/>
        <v>23.040000000000031</v>
      </c>
      <c r="H40" s="6"/>
    </row>
    <row r="41" spans="2:8" x14ac:dyDescent="0.2">
      <c r="B41" s="16">
        <f t="shared" si="1"/>
        <v>-4.1000000000000032</v>
      </c>
      <c r="C41" s="17">
        <f t="shared" si="0"/>
        <v>22.010000000000034</v>
      </c>
    </row>
    <row r="42" spans="2:8" x14ac:dyDescent="0.2">
      <c r="B42" s="16">
        <f t="shared" si="1"/>
        <v>-4.0000000000000036</v>
      </c>
      <c r="C42" s="17">
        <f t="shared" si="0"/>
        <v>21.000000000000036</v>
      </c>
    </row>
    <row r="43" spans="2:8" x14ac:dyDescent="0.2">
      <c r="B43" s="16">
        <f t="shared" si="1"/>
        <v>-3.9000000000000035</v>
      </c>
      <c r="C43" s="17">
        <f t="shared" si="0"/>
        <v>20.010000000000034</v>
      </c>
    </row>
    <row r="44" spans="2:8" x14ac:dyDescent="0.2">
      <c r="B44" s="16">
        <f t="shared" si="1"/>
        <v>-3.8000000000000034</v>
      </c>
      <c r="C44" s="17">
        <f t="shared" si="0"/>
        <v>19.040000000000035</v>
      </c>
    </row>
    <row r="45" spans="2:8" x14ac:dyDescent="0.2">
      <c r="B45" s="16">
        <f t="shared" si="1"/>
        <v>-3.7000000000000033</v>
      </c>
      <c r="C45" s="17">
        <f t="shared" si="0"/>
        <v>18.090000000000032</v>
      </c>
    </row>
    <row r="46" spans="2:8" x14ac:dyDescent="0.2">
      <c r="B46" s="16">
        <f t="shared" si="1"/>
        <v>-3.6000000000000032</v>
      </c>
      <c r="C46" s="17">
        <f t="shared" si="0"/>
        <v>17.160000000000029</v>
      </c>
    </row>
    <row r="47" spans="2:8" x14ac:dyDescent="0.2">
      <c r="B47" s="16">
        <f t="shared" si="1"/>
        <v>-3.5000000000000031</v>
      </c>
      <c r="C47" s="17">
        <f t="shared" si="0"/>
        <v>16.250000000000028</v>
      </c>
    </row>
    <row r="48" spans="2:8" x14ac:dyDescent="0.2">
      <c r="B48" s="16">
        <f t="shared" si="1"/>
        <v>-3.400000000000003</v>
      </c>
      <c r="C48" s="17">
        <f t="shared" si="0"/>
        <v>15.360000000000028</v>
      </c>
    </row>
    <row r="49" spans="2:3" x14ac:dyDescent="0.2">
      <c r="B49" s="16">
        <f t="shared" si="1"/>
        <v>-3.3000000000000029</v>
      </c>
      <c r="C49" s="17">
        <f t="shared" si="0"/>
        <v>14.490000000000027</v>
      </c>
    </row>
    <row r="50" spans="2:3" x14ac:dyDescent="0.2">
      <c r="B50" s="16">
        <f t="shared" si="1"/>
        <v>-3.2000000000000028</v>
      </c>
      <c r="C50" s="17">
        <f t="shared" si="0"/>
        <v>13.640000000000022</v>
      </c>
    </row>
    <row r="51" spans="2:3" x14ac:dyDescent="0.2">
      <c r="B51" s="16">
        <f t="shared" si="1"/>
        <v>-3.1000000000000028</v>
      </c>
      <c r="C51" s="17">
        <f t="shared" si="0"/>
        <v>12.810000000000024</v>
      </c>
    </row>
    <row r="52" spans="2:3" x14ac:dyDescent="0.2">
      <c r="B52" s="16">
        <f t="shared" si="1"/>
        <v>-3.0000000000000027</v>
      </c>
      <c r="C52" s="17">
        <f t="shared" si="0"/>
        <v>12.000000000000021</v>
      </c>
    </row>
    <row r="53" spans="2:3" x14ac:dyDescent="0.2">
      <c r="B53" s="16">
        <f t="shared" si="1"/>
        <v>-2.9000000000000026</v>
      </c>
      <c r="C53" s="17">
        <f t="shared" si="0"/>
        <v>11.210000000000019</v>
      </c>
    </row>
    <row r="54" spans="2:3" x14ac:dyDescent="0.2">
      <c r="B54" s="16">
        <f t="shared" si="1"/>
        <v>-2.8000000000000025</v>
      </c>
      <c r="C54" s="17">
        <f t="shared" si="0"/>
        <v>10.440000000000019</v>
      </c>
    </row>
    <row r="55" spans="2:3" x14ac:dyDescent="0.2">
      <c r="B55" s="16">
        <f t="shared" si="1"/>
        <v>-2.7000000000000024</v>
      </c>
      <c r="C55" s="17">
        <f t="shared" si="0"/>
        <v>9.690000000000019</v>
      </c>
    </row>
    <row r="56" spans="2:3" x14ac:dyDescent="0.2">
      <c r="B56" s="16">
        <f t="shared" si="1"/>
        <v>-2.6000000000000023</v>
      </c>
      <c r="C56" s="17">
        <f t="shared" si="0"/>
        <v>8.9600000000000168</v>
      </c>
    </row>
    <row r="57" spans="2:3" x14ac:dyDescent="0.2">
      <c r="B57" s="16">
        <f t="shared" si="1"/>
        <v>-2.5000000000000022</v>
      </c>
      <c r="C57" s="17">
        <f t="shared" si="0"/>
        <v>8.2500000000000142</v>
      </c>
    </row>
    <row r="58" spans="2:3" x14ac:dyDescent="0.2">
      <c r="B58" s="16">
        <f t="shared" si="1"/>
        <v>-2.4000000000000021</v>
      </c>
      <c r="C58" s="17">
        <f t="shared" si="0"/>
        <v>7.5600000000000147</v>
      </c>
    </row>
    <row r="59" spans="2:3" x14ac:dyDescent="0.2">
      <c r="B59" s="16">
        <f t="shared" si="1"/>
        <v>-2.300000000000002</v>
      </c>
      <c r="C59" s="17">
        <f t="shared" si="0"/>
        <v>6.8900000000000148</v>
      </c>
    </row>
    <row r="60" spans="2:3" x14ac:dyDescent="0.2">
      <c r="B60" s="16">
        <f t="shared" si="1"/>
        <v>-2.200000000000002</v>
      </c>
      <c r="C60" s="17">
        <f t="shared" si="0"/>
        <v>6.2400000000000126</v>
      </c>
    </row>
    <row r="61" spans="2:3" x14ac:dyDescent="0.2">
      <c r="B61" s="16">
        <f t="shared" si="1"/>
        <v>-2.1000000000000019</v>
      </c>
      <c r="C61" s="17">
        <f t="shared" si="0"/>
        <v>5.6100000000000119</v>
      </c>
    </row>
    <row r="62" spans="2:3" x14ac:dyDescent="0.2">
      <c r="B62" s="16">
        <f t="shared" si="1"/>
        <v>-2.0000000000000018</v>
      </c>
      <c r="C62" s="17">
        <f t="shared" si="0"/>
        <v>5.0000000000000107</v>
      </c>
    </row>
    <row r="63" spans="2:3" x14ac:dyDescent="0.2">
      <c r="B63" s="16">
        <f t="shared" si="1"/>
        <v>-1.9000000000000017</v>
      </c>
      <c r="C63" s="17">
        <f t="shared" si="0"/>
        <v>4.4100000000000099</v>
      </c>
    </row>
    <row r="64" spans="2:3" x14ac:dyDescent="0.2">
      <c r="B64" s="16">
        <f t="shared" si="1"/>
        <v>-1.8000000000000016</v>
      </c>
      <c r="C64" s="17">
        <f t="shared" ref="C64:C95" si="2">_a*B64^2+_b*B64+_c</f>
        <v>3.8400000000000087</v>
      </c>
    </row>
    <row r="65" spans="2:3" x14ac:dyDescent="0.2">
      <c r="B65" s="16">
        <f t="shared" ref="B65:B96" si="3">B64+(xeind-xstart)/100</f>
        <v>-1.7000000000000015</v>
      </c>
      <c r="C65" s="17">
        <f t="shared" si="2"/>
        <v>3.290000000000008</v>
      </c>
    </row>
    <row r="66" spans="2:3" x14ac:dyDescent="0.2">
      <c r="B66" s="16">
        <f t="shared" si="3"/>
        <v>-1.6000000000000014</v>
      </c>
      <c r="C66" s="17">
        <f t="shared" si="2"/>
        <v>2.7600000000000069</v>
      </c>
    </row>
    <row r="67" spans="2:3" x14ac:dyDescent="0.2">
      <c r="B67" s="16">
        <f t="shared" si="3"/>
        <v>-1.5000000000000013</v>
      </c>
      <c r="C67" s="17">
        <f t="shared" si="2"/>
        <v>2.2500000000000071</v>
      </c>
    </row>
    <row r="68" spans="2:3" x14ac:dyDescent="0.2">
      <c r="B68" s="16">
        <f t="shared" si="3"/>
        <v>-1.4000000000000012</v>
      </c>
      <c r="C68" s="17">
        <f t="shared" si="2"/>
        <v>1.760000000000006</v>
      </c>
    </row>
    <row r="69" spans="2:3" x14ac:dyDescent="0.2">
      <c r="B69" s="16">
        <f t="shared" si="3"/>
        <v>-1.3000000000000012</v>
      </c>
      <c r="C69" s="17">
        <f t="shared" si="2"/>
        <v>1.2900000000000054</v>
      </c>
    </row>
    <row r="70" spans="2:3" x14ac:dyDescent="0.2">
      <c r="B70" s="16">
        <f t="shared" si="3"/>
        <v>-1.2000000000000011</v>
      </c>
      <c r="C70" s="17">
        <f t="shared" si="2"/>
        <v>0.84000000000000474</v>
      </c>
    </row>
    <row r="71" spans="2:3" x14ac:dyDescent="0.2">
      <c r="B71" s="16">
        <f t="shared" si="3"/>
        <v>-1.100000000000001</v>
      </c>
      <c r="C71" s="17">
        <f t="shared" si="2"/>
        <v>0.41000000000000414</v>
      </c>
    </row>
    <row r="72" spans="2:3" x14ac:dyDescent="0.2">
      <c r="B72" s="16">
        <f t="shared" si="3"/>
        <v>-1.0000000000000009</v>
      </c>
      <c r="C72" s="17">
        <f t="shared" si="2"/>
        <v>3.5527136788005009E-15</v>
      </c>
    </row>
    <row r="73" spans="2:3" x14ac:dyDescent="0.2">
      <c r="B73" s="16">
        <f t="shared" si="3"/>
        <v>-0.90000000000000091</v>
      </c>
      <c r="C73" s="17">
        <f t="shared" si="2"/>
        <v>-0.38999999999999657</v>
      </c>
    </row>
    <row r="74" spans="2:3" x14ac:dyDescent="0.2">
      <c r="B74" s="16">
        <f t="shared" si="3"/>
        <v>-0.80000000000000093</v>
      </c>
      <c r="C74" s="17">
        <f t="shared" si="2"/>
        <v>-0.75999999999999668</v>
      </c>
    </row>
    <row r="75" spans="2:3" x14ac:dyDescent="0.2">
      <c r="B75" s="16">
        <f t="shared" si="3"/>
        <v>-0.70000000000000095</v>
      </c>
      <c r="C75" s="17">
        <f t="shared" si="2"/>
        <v>-1.1099999999999968</v>
      </c>
    </row>
    <row r="76" spans="2:3" x14ac:dyDescent="0.2">
      <c r="B76" s="16">
        <f t="shared" si="3"/>
        <v>-0.60000000000000098</v>
      </c>
      <c r="C76" s="17">
        <f t="shared" si="2"/>
        <v>-1.4399999999999968</v>
      </c>
    </row>
    <row r="77" spans="2:3" x14ac:dyDescent="0.2">
      <c r="B77" s="16">
        <f t="shared" si="3"/>
        <v>-0.500000000000001</v>
      </c>
      <c r="C77" s="17">
        <f t="shared" si="2"/>
        <v>-1.7499999999999969</v>
      </c>
    </row>
    <row r="78" spans="2:3" x14ac:dyDescent="0.2">
      <c r="B78" s="16">
        <f t="shared" si="3"/>
        <v>-0.40000000000000102</v>
      </c>
      <c r="C78" s="17">
        <f t="shared" si="2"/>
        <v>-2.0399999999999974</v>
      </c>
    </row>
    <row r="79" spans="2:3" x14ac:dyDescent="0.2">
      <c r="B79" s="16">
        <f t="shared" si="3"/>
        <v>-0.30000000000000104</v>
      </c>
      <c r="C79" s="17">
        <f t="shared" si="2"/>
        <v>-2.3099999999999974</v>
      </c>
    </row>
    <row r="80" spans="2:3" x14ac:dyDescent="0.2">
      <c r="B80" s="16">
        <f t="shared" si="3"/>
        <v>-0.20000000000000104</v>
      </c>
      <c r="C80" s="17">
        <f t="shared" si="2"/>
        <v>-2.5599999999999974</v>
      </c>
    </row>
    <row r="81" spans="2:3" x14ac:dyDescent="0.2">
      <c r="B81" s="16">
        <f t="shared" si="3"/>
        <v>-0.10000000000000103</v>
      </c>
      <c r="C81" s="17">
        <f t="shared" si="2"/>
        <v>-2.7899999999999978</v>
      </c>
    </row>
    <row r="82" spans="2:3" x14ac:dyDescent="0.2">
      <c r="B82" s="16">
        <f t="shared" si="3"/>
        <v>-1.0269562977782698E-15</v>
      </c>
      <c r="C82" s="17">
        <f t="shared" si="2"/>
        <v>-2.9999999999999978</v>
      </c>
    </row>
    <row r="83" spans="2:3" x14ac:dyDescent="0.2">
      <c r="B83" s="16">
        <f t="shared" si="3"/>
        <v>9.9999999999998979E-2</v>
      </c>
      <c r="C83" s="17">
        <f t="shared" si="2"/>
        <v>-3.1899999999999982</v>
      </c>
    </row>
    <row r="84" spans="2:3" x14ac:dyDescent="0.2">
      <c r="B84" s="16">
        <f t="shared" si="3"/>
        <v>0.19999999999999898</v>
      </c>
      <c r="C84" s="17">
        <f t="shared" si="2"/>
        <v>-3.3599999999999985</v>
      </c>
    </row>
    <row r="85" spans="2:3" x14ac:dyDescent="0.2">
      <c r="B85" s="16">
        <f t="shared" si="3"/>
        <v>0.29999999999999899</v>
      </c>
      <c r="C85" s="17">
        <f t="shared" si="2"/>
        <v>-3.5099999999999985</v>
      </c>
    </row>
    <row r="86" spans="2:3" x14ac:dyDescent="0.2">
      <c r="B86" s="16">
        <f t="shared" si="3"/>
        <v>0.39999999999999902</v>
      </c>
      <c r="C86" s="17">
        <f t="shared" si="2"/>
        <v>-3.6399999999999988</v>
      </c>
    </row>
    <row r="87" spans="2:3" x14ac:dyDescent="0.2">
      <c r="B87" s="16">
        <f t="shared" si="3"/>
        <v>0.499999999999999</v>
      </c>
      <c r="C87" s="17">
        <f t="shared" si="2"/>
        <v>-3.7499999999999991</v>
      </c>
    </row>
    <row r="88" spans="2:3" x14ac:dyDescent="0.2">
      <c r="B88" s="16">
        <f t="shared" si="3"/>
        <v>0.59999999999999898</v>
      </c>
      <c r="C88" s="17">
        <f t="shared" si="2"/>
        <v>-3.839999999999999</v>
      </c>
    </row>
    <row r="89" spans="2:3" x14ac:dyDescent="0.2">
      <c r="B89" s="16">
        <f t="shared" si="3"/>
        <v>0.69999999999999896</v>
      </c>
      <c r="C89" s="17">
        <f t="shared" si="2"/>
        <v>-3.9099999999999993</v>
      </c>
    </row>
    <row r="90" spans="2:3" x14ac:dyDescent="0.2">
      <c r="B90" s="16">
        <f t="shared" si="3"/>
        <v>0.79999999999999893</v>
      </c>
      <c r="C90" s="17">
        <f t="shared" si="2"/>
        <v>-3.9599999999999995</v>
      </c>
    </row>
    <row r="91" spans="2:3" x14ac:dyDescent="0.2">
      <c r="B91" s="16">
        <f t="shared" si="3"/>
        <v>0.89999999999999891</v>
      </c>
      <c r="C91" s="17">
        <f t="shared" si="2"/>
        <v>-3.9899999999999998</v>
      </c>
    </row>
    <row r="92" spans="2:3" x14ac:dyDescent="0.2">
      <c r="B92" s="16">
        <f t="shared" si="3"/>
        <v>0.99999999999999889</v>
      </c>
      <c r="C92" s="17">
        <f t="shared" si="2"/>
        <v>-4</v>
      </c>
    </row>
    <row r="93" spans="2:3" x14ac:dyDescent="0.2">
      <c r="B93" s="16">
        <f t="shared" si="3"/>
        <v>1.099999999999999</v>
      </c>
      <c r="C93" s="17">
        <f t="shared" si="2"/>
        <v>-3.99</v>
      </c>
    </row>
    <row r="94" spans="2:3" x14ac:dyDescent="0.2">
      <c r="B94" s="16">
        <f t="shared" si="3"/>
        <v>1.1999999999999991</v>
      </c>
      <c r="C94" s="17">
        <f t="shared" si="2"/>
        <v>-3.9600000000000004</v>
      </c>
    </row>
    <row r="95" spans="2:3" x14ac:dyDescent="0.2">
      <c r="B95" s="16">
        <f t="shared" si="3"/>
        <v>1.2999999999999992</v>
      </c>
      <c r="C95" s="17">
        <f t="shared" si="2"/>
        <v>-3.9100000000000006</v>
      </c>
    </row>
    <row r="96" spans="2:3" x14ac:dyDescent="0.2">
      <c r="B96" s="16">
        <f t="shared" si="3"/>
        <v>1.3999999999999992</v>
      </c>
      <c r="C96" s="17">
        <f t="shared" ref="C96:C127" si="4">_a*B96^2+_b*B96+_c</f>
        <v>-3.8400000000000007</v>
      </c>
    </row>
    <row r="97" spans="2:3" x14ac:dyDescent="0.2">
      <c r="B97" s="16">
        <f t="shared" ref="B97:B132" si="5">B96+(xeind-xstart)/100</f>
        <v>1.4999999999999993</v>
      </c>
      <c r="C97" s="17">
        <f t="shared" si="4"/>
        <v>-3.7500000000000004</v>
      </c>
    </row>
    <row r="98" spans="2:3" x14ac:dyDescent="0.2">
      <c r="B98" s="16">
        <f t="shared" si="5"/>
        <v>1.5999999999999994</v>
      </c>
      <c r="C98" s="17">
        <f t="shared" si="4"/>
        <v>-3.6400000000000006</v>
      </c>
    </row>
    <row r="99" spans="2:3" x14ac:dyDescent="0.2">
      <c r="B99" s="16">
        <f t="shared" si="5"/>
        <v>1.6999999999999995</v>
      </c>
      <c r="C99" s="17">
        <f t="shared" si="4"/>
        <v>-3.5100000000000007</v>
      </c>
    </row>
    <row r="100" spans="2:3" x14ac:dyDescent="0.2">
      <c r="B100" s="16">
        <f t="shared" si="5"/>
        <v>1.7999999999999996</v>
      </c>
      <c r="C100" s="17">
        <f t="shared" si="4"/>
        <v>-3.3600000000000008</v>
      </c>
    </row>
    <row r="101" spans="2:3" x14ac:dyDescent="0.2">
      <c r="B101" s="16">
        <f t="shared" si="5"/>
        <v>1.8999999999999997</v>
      </c>
      <c r="C101" s="17">
        <f t="shared" si="4"/>
        <v>-3.1900000000000004</v>
      </c>
    </row>
    <row r="102" spans="2:3" x14ac:dyDescent="0.2">
      <c r="B102" s="16">
        <f t="shared" si="5"/>
        <v>1.9999999999999998</v>
      </c>
      <c r="C102" s="17">
        <f t="shared" si="4"/>
        <v>-3.0000000000000004</v>
      </c>
    </row>
    <row r="103" spans="2:3" x14ac:dyDescent="0.2">
      <c r="B103" s="16">
        <f t="shared" si="5"/>
        <v>2.0999999999999996</v>
      </c>
      <c r="C103" s="17">
        <f t="shared" si="4"/>
        <v>-2.7900000000000009</v>
      </c>
    </row>
    <row r="104" spans="2:3" x14ac:dyDescent="0.2">
      <c r="B104" s="16">
        <f t="shared" si="5"/>
        <v>2.1999999999999997</v>
      </c>
      <c r="C104" s="17">
        <f t="shared" si="4"/>
        <v>-2.5600000000000005</v>
      </c>
    </row>
    <row r="105" spans="2:3" x14ac:dyDescent="0.2">
      <c r="B105" s="16">
        <f t="shared" si="5"/>
        <v>2.2999999999999998</v>
      </c>
      <c r="C105" s="17">
        <f t="shared" si="4"/>
        <v>-2.3100000000000005</v>
      </c>
    </row>
    <row r="106" spans="2:3" x14ac:dyDescent="0.2">
      <c r="B106" s="16">
        <f t="shared" si="5"/>
        <v>2.4</v>
      </c>
      <c r="C106" s="17">
        <f t="shared" si="4"/>
        <v>-2.04</v>
      </c>
    </row>
    <row r="107" spans="2:3" x14ac:dyDescent="0.2">
      <c r="B107" s="16">
        <f t="shared" si="5"/>
        <v>2.5</v>
      </c>
      <c r="C107" s="17">
        <f t="shared" si="4"/>
        <v>-1.75</v>
      </c>
    </row>
    <row r="108" spans="2:3" x14ac:dyDescent="0.2">
      <c r="B108" s="16">
        <f t="shared" si="5"/>
        <v>2.6</v>
      </c>
      <c r="C108" s="17">
        <f t="shared" si="4"/>
        <v>-1.4399999999999995</v>
      </c>
    </row>
    <row r="109" spans="2:3" x14ac:dyDescent="0.2">
      <c r="B109" s="16">
        <f t="shared" si="5"/>
        <v>2.7</v>
      </c>
      <c r="C109" s="17">
        <f t="shared" si="4"/>
        <v>-1.1099999999999994</v>
      </c>
    </row>
    <row r="110" spans="2:3" x14ac:dyDescent="0.2">
      <c r="B110" s="16">
        <f t="shared" si="5"/>
        <v>2.8000000000000003</v>
      </c>
      <c r="C110" s="17">
        <f t="shared" si="4"/>
        <v>-0.7599999999999989</v>
      </c>
    </row>
    <row r="111" spans="2:3" x14ac:dyDescent="0.2">
      <c r="B111" s="16">
        <f t="shared" si="5"/>
        <v>2.9000000000000004</v>
      </c>
      <c r="C111" s="17">
        <f t="shared" si="4"/>
        <v>-0.38999999999999879</v>
      </c>
    </row>
    <row r="112" spans="2:3" x14ac:dyDescent="0.2">
      <c r="B112" s="16">
        <f t="shared" si="5"/>
        <v>3.0000000000000004</v>
      </c>
      <c r="C112" s="17">
        <f t="shared" si="4"/>
        <v>0</v>
      </c>
    </row>
    <row r="113" spans="2:3" x14ac:dyDescent="0.2">
      <c r="B113" s="16">
        <f t="shared" si="5"/>
        <v>3.1000000000000005</v>
      </c>
      <c r="C113" s="17">
        <f t="shared" si="4"/>
        <v>0.41000000000000192</v>
      </c>
    </row>
    <row r="114" spans="2:3" x14ac:dyDescent="0.2">
      <c r="B114" s="16">
        <f t="shared" si="5"/>
        <v>3.2000000000000006</v>
      </c>
      <c r="C114" s="17">
        <f t="shared" si="4"/>
        <v>0.84000000000000252</v>
      </c>
    </row>
    <row r="115" spans="2:3" x14ac:dyDescent="0.2">
      <c r="B115" s="16">
        <f t="shared" si="5"/>
        <v>3.3000000000000007</v>
      </c>
      <c r="C115" s="17">
        <f t="shared" si="4"/>
        <v>1.2900000000000027</v>
      </c>
    </row>
    <row r="116" spans="2:3" x14ac:dyDescent="0.2">
      <c r="B116" s="16">
        <f t="shared" si="5"/>
        <v>3.4000000000000008</v>
      </c>
      <c r="C116" s="17">
        <f t="shared" si="4"/>
        <v>1.7600000000000042</v>
      </c>
    </row>
    <row r="117" spans="2:3" x14ac:dyDescent="0.2">
      <c r="B117" s="16">
        <f t="shared" si="5"/>
        <v>3.5000000000000009</v>
      </c>
      <c r="C117" s="17">
        <f t="shared" si="4"/>
        <v>2.2500000000000053</v>
      </c>
    </row>
    <row r="118" spans="2:3" x14ac:dyDescent="0.2">
      <c r="B118" s="16">
        <f t="shared" si="5"/>
        <v>3.600000000000001</v>
      </c>
      <c r="C118" s="17">
        <f t="shared" si="4"/>
        <v>2.7600000000000042</v>
      </c>
    </row>
    <row r="119" spans="2:3" x14ac:dyDescent="0.2">
      <c r="B119" s="16">
        <f t="shared" si="5"/>
        <v>3.7000000000000011</v>
      </c>
      <c r="C119" s="17">
        <f t="shared" si="4"/>
        <v>3.2900000000000063</v>
      </c>
    </row>
    <row r="120" spans="2:3" x14ac:dyDescent="0.2">
      <c r="B120" s="16">
        <f t="shared" si="5"/>
        <v>3.8000000000000012</v>
      </c>
      <c r="C120" s="17">
        <f t="shared" si="4"/>
        <v>3.8400000000000061</v>
      </c>
    </row>
    <row r="121" spans="2:3" x14ac:dyDescent="0.2">
      <c r="B121" s="16">
        <f t="shared" si="5"/>
        <v>3.9000000000000012</v>
      </c>
      <c r="C121" s="17">
        <f t="shared" si="4"/>
        <v>4.4100000000000072</v>
      </c>
    </row>
    <row r="122" spans="2:3" x14ac:dyDescent="0.2">
      <c r="B122" s="16">
        <f t="shared" si="5"/>
        <v>4.0000000000000009</v>
      </c>
      <c r="C122" s="17">
        <f t="shared" si="4"/>
        <v>5.0000000000000053</v>
      </c>
    </row>
    <row r="123" spans="2:3" x14ac:dyDescent="0.2">
      <c r="B123" s="16">
        <f t="shared" si="5"/>
        <v>4.1000000000000005</v>
      </c>
      <c r="C123" s="17">
        <f t="shared" si="4"/>
        <v>5.6100000000000048</v>
      </c>
    </row>
    <row r="124" spans="2:3" x14ac:dyDescent="0.2">
      <c r="B124" s="16">
        <f t="shared" si="5"/>
        <v>4.2</v>
      </c>
      <c r="C124" s="17">
        <f t="shared" si="4"/>
        <v>6.24</v>
      </c>
    </row>
    <row r="125" spans="2:3" x14ac:dyDescent="0.2">
      <c r="B125" s="16">
        <f t="shared" si="5"/>
        <v>4.3</v>
      </c>
      <c r="C125" s="17">
        <f t="shared" si="4"/>
        <v>6.8899999999999988</v>
      </c>
    </row>
    <row r="126" spans="2:3" x14ac:dyDescent="0.2">
      <c r="B126" s="16">
        <f t="shared" si="5"/>
        <v>4.3999999999999995</v>
      </c>
      <c r="C126" s="17">
        <f t="shared" si="4"/>
        <v>7.5599999999999969</v>
      </c>
    </row>
    <row r="127" spans="2:3" x14ac:dyDescent="0.2">
      <c r="B127" s="16">
        <f t="shared" si="5"/>
        <v>4.4999999999999991</v>
      </c>
      <c r="C127" s="17">
        <f t="shared" si="4"/>
        <v>8.2499999999999947</v>
      </c>
    </row>
    <row r="128" spans="2:3" x14ac:dyDescent="0.2">
      <c r="B128" s="16">
        <f t="shared" si="5"/>
        <v>4.5999999999999988</v>
      </c>
      <c r="C128" s="17">
        <f t="shared" ref="C128:C132" si="6">_a*B128^2+_b*B128+_c</f>
        <v>8.959999999999992</v>
      </c>
    </row>
    <row r="129" spans="2:3" x14ac:dyDescent="0.2">
      <c r="B129" s="16">
        <f t="shared" si="5"/>
        <v>4.6999999999999984</v>
      </c>
      <c r="C129" s="17">
        <f t="shared" si="6"/>
        <v>9.6899999999999888</v>
      </c>
    </row>
    <row r="130" spans="2:3" x14ac:dyDescent="0.2">
      <c r="B130" s="16">
        <f t="shared" si="5"/>
        <v>4.799999999999998</v>
      </c>
      <c r="C130" s="17">
        <f t="shared" si="6"/>
        <v>10.439999999999985</v>
      </c>
    </row>
    <row r="131" spans="2:3" x14ac:dyDescent="0.2">
      <c r="B131" s="16">
        <f t="shared" si="5"/>
        <v>4.8999999999999977</v>
      </c>
      <c r="C131" s="17">
        <f t="shared" si="6"/>
        <v>11.209999999999981</v>
      </c>
    </row>
    <row r="132" spans="2:3" ht="13.5" thickBot="1" x14ac:dyDescent="0.25">
      <c r="B132" s="18">
        <f t="shared" si="5"/>
        <v>4.9999999999999973</v>
      </c>
      <c r="C132" s="19">
        <f t="shared" si="6"/>
        <v>11.999999999999977</v>
      </c>
    </row>
  </sheetData>
  <mergeCells count="1">
    <mergeCell ref="B9:C9"/>
  </mergeCells>
  <dataValidations disablePrompts="1" count="1">
    <dataValidation type="custom" operator="notEqual" allowBlank="1" showInputMessage="1" showErrorMessage="1" sqref="C5">
      <formula1>OR(C5&gt;0,C5&lt;0)</formula1>
    </dataValidation>
  </dataValidations>
  <pageMargins left="0.7" right="0.7" top="0.75" bottom="0.75" header="0.3" footer="0.3"/>
  <ignoredErrors>
    <ignoredError sqref="C15" formula="1"/>
  </ignoredError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132"/>
  <sheetViews>
    <sheetView workbookViewId="0"/>
  </sheetViews>
  <sheetFormatPr defaultRowHeight="12.75" x14ac:dyDescent="0.2"/>
  <cols>
    <col min="1" max="1" width="2.42578125" customWidth="1"/>
    <col min="2" max="2" width="15" customWidth="1"/>
    <col min="3" max="3" width="16.5703125" customWidth="1"/>
    <col min="5" max="5" width="73.140625" customWidth="1"/>
  </cols>
  <sheetData>
    <row r="4" spans="2:3" ht="13.5" thickBot="1" x14ac:dyDescent="0.25"/>
    <row r="5" spans="2:3" x14ac:dyDescent="0.2">
      <c r="B5" s="8" t="s">
        <v>0</v>
      </c>
      <c r="C5" s="12">
        <v>1</v>
      </c>
    </row>
    <row r="6" spans="2:3" x14ac:dyDescent="0.2">
      <c r="B6" s="20" t="s">
        <v>1</v>
      </c>
      <c r="C6" s="21">
        <v>-2</v>
      </c>
    </row>
    <row r="7" spans="2:3" x14ac:dyDescent="0.2">
      <c r="B7" s="20" t="s">
        <v>7</v>
      </c>
      <c r="C7" s="21">
        <v>-1</v>
      </c>
    </row>
    <row r="8" spans="2:3" ht="13.5" thickBot="1" x14ac:dyDescent="0.25">
      <c r="B8" s="10" t="s">
        <v>11</v>
      </c>
      <c r="C8" s="13">
        <v>2</v>
      </c>
    </row>
    <row r="9" spans="2:3" ht="13.5" thickBot="1" x14ac:dyDescent="0.25"/>
    <row r="10" spans="2:3" ht="13.5" thickBot="1" x14ac:dyDescent="0.25">
      <c r="B10" s="50" t="str">
        <f>"ƒ(x) = "&amp;IF(_a=0,"",IF(_a=1,"x³",IF(_a=-1,"-x³",_a&amp;"x³")))&amp;IF(_b=0,"",IF(_b=1," + x²",IF(_b=-1," - x²",IF(_b&lt;0," - ","+ ")&amp;ABS(_b)&amp;"x²")))&amp;IF(_c=0,"",IF(_c=1," + x",IF(_c=-1," - x",IF(_c&lt;0," - ","+ ")&amp;ABS(_c)&amp;"x")))&amp;IF(_d=0,"",IF(_d&lt;0," - "," + ")&amp;ABS(_d))</f>
        <v>ƒ(x) = x³ - 2x² - x + 2</v>
      </c>
      <c r="C10" s="51"/>
    </row>
    <row r="11" spans="2:3" ht="13.5" thickBot="1" x14ac:dyDescent="0.25"/>
    <row r="12" spans="2:3" ht="13.5" thickBot="1" x14ac:dyDescent="0.25">
      <c r="B12" s="26" t="s">
        <v>5</v>
      </c>
      <c r="C12" s="27" t="str">
        <f>"(0  ,  "&amp;_d&amp;")"</f>
        <v>(0  ,  2)</v>
      </c>
    </row>
    <row r="13" spans="2:3" x14ac:dyDescent="0.2">
      <c r="B13" s="3"/>
      <c r="C13" s="4"/>
    </row>
    <row r="14" spans="2:3" x14ac:dyDescent="0.2">
      <c r="B14" s="3"/>
      <c r="C14" s="5"/>
    </row>
    <row r="15" spans="2:3" x14ac:dyDescent="0.2">
      <c r="C15" s="1"/>
    </row>
    <row r="16" spans="2:3" x14ac:dyDescent="0.2">
      <c r="C16" s="1"/>
    </row>
    <row r="17" spans="2:3" x14ac:dyDescent="0.2">
      <c r="C17" s="1"/>
    </row>
    <row r="18" spans="2:3" x14ac:dyDescent="0.2">
      <c r="C18" s="1"/>
    </row>
    <row r="27" spans="2:3" ht="13.5" thickBot="1" x14ac:dyDescent="0.25"/>
    <row r="28" spans="2:3" ht="15.75" x14ac:dyDescent="0.3">
      <c r="B28" s="8" t="s">
        <v>2</v>
      </c>
      <c r="C28" s="9">
        <v>-5</v>
      </c>
    </row>
    <row r="29" spans="2:3" ht="16.5" thickBot="1" x14ac:dyDescent="0.35">
      <c r="B29" s="10" t="s">
        <v>3</v>
      </c>
      <c r="C29" s="11">
        <v>5</v>
      </c>
    </row>
    <row r="30" spans="2:3" ht="13.5" thickBot="1" x14ac:dyDescent="0.25"/>
    <row r="31" spans="2:3" ht="19.5" customHeight="1" x14ac:dyDescent="0.2">
      <c r="B31" s="28" t="s">
        <v>4</v>
      </c>
      <c r="C31" s="29"/>
    </row>
    <row r="32" spans="2:3" x14ac:dyDescent="0.2">
      <c r="B32" s="16">
        <f>xstart</f>
        <v>-5</v>
      </c>
      <c r="C32" s="17">
        <f t="shared" ref="C32:C63" si="0">_a*B32^3+_b*B32^2+_c*B32+_d</f>
        <v>-168</v>
      </c>
    </row>
    <row r="33" spans="2:8" x14ac:dyDescent="0.2">
      <c r="B33" s="16">
        <f t="shared" ref="B33:B64" si="1">B32+(xeind-xstart)/100</f>
        <v>-4.9000000000000004</v>
      </c>
      <c r="C33" s="17">
        <f t="shared" si="0"/>
        <v>-158.76900000000003</v>
      </c>
    </row>
    <row r="34" spans="2:8" x14ac:dyDescent="0.2">
      <c r="B34" s="16">
        <f t="shared" si="1"/>
        <v>-4.8000000000000007</v>
      </c>
      <c r="C34" s="17">
        <f t="shared" si="0"/>
        <v>-149.87200000000004</v>
      </c>
    </row>
    <row r="35" spans="2:8" x14ac:dyDescent="0.2">
      <c r="B35" s="16">
        <f t="shared" si="1"/>
        <v>-4.7000000000000011</v>
      </c>
      <c r="C35" s="17">
        <f t="shared" si="0"/>
        <v>-141.30300000000011</v>
      </c>
    </row>
    <row r="36" spans="2:8" x14ac:dyDescent="0.2">
      <c r="B36" s="16">
        <f t="shared" si="1"/>
        <v>-4.6000000000000014</v>
      </c>
      <c r="C36" s="17">
        <f t="shared" si="0"/>
        <v>-133.05600000000013</v>
      </c>
    </row>
    <row r="37" spans="2:8" x14ac:dyDescent="0.2">
      <c r="B37" s="16">
        <f t="shared" si="1"/>
        <v>-4.5000000000000018</v>
      </c>
      <c r="C37" s="17">
        <f t="shared" si="0"/>
        <v>-125.12500000000011</v>
      </c>
      <c r="H37" s="7"/>
    </row>
    <row r="38" spans="2:8" x14ac:dyDescent="0.2">
      <c r="B38" s="16">
        <f t="shared" si="1"/>
        <v>-4.4000000000000021</v>
      </c>
      <c r="C38" s="17">
        <f t="shared" si="0"/>
        <v>-117.50400000000013</v>
      </c>
    </row>
    <row r="39" spans="2:8" x14ac:dyDescent="0.2">
      <c r="B39" s="16">
        <f t="shared" si="1"/>
        <v>-4.3000000000000025</v>
      </c>
      <c r="C39" s="17">
        <f t="shared" si="0"/>
        <v>-110.18700000000017</v>
      </c>
    </row>
    <row r="40" spans="2:8" x14ac:dyDescent="0.2">
      <c r="B40" s="16">
        <f t="shared" si="1"/>
        <v>-4.2000000000000028</v>
      </c>
      <c r="C40" s="17">
        <f t="shared" si="0"/>
        <v>-103.16800000000019</v>
      </c>
      <c r="H40" s="6"/>
    </row>
    <row r="41" spans="2:8" x14ac:dyDescent="0.2">
      <c r="B41" s="16">
        <f t="shared" si="1"/>
        <v>-4.1000000000000032</v>
      </c>
      <c r="C41" s="17">
        <f t="shared" si="0"/>
        <v>-96.441000000000216</v>
      </c>
    </row>
    <row r="42" spans="2:8" x14ac:dyDescent="0.2">
      <c r="B42" s="16">
        <f t="shared" si="1"/>
        <v>-4.0000000000000036</v>
      </c>
      <c r="C42" s="17">
        <f t="shared" si="0"/>
        <v>-90.000000000000227</v>
      </c>
    </row>
    <row r="43" spans="2:8" x14ac:dyDescent="0.2">
      <c r="B43" s="16">
        <f t="shared" si="1"/>
        <v>-3.9000000000000035</v>
      </c>
      <c r="C43" s="17">
        <f t="shared" si="0"/>
        <v>-83.839000000000212</v>
      </c>
    </row>
    <row r="44" spans="2:8" x14ac:dyDescent="0.2">
      <c r="B44" s="16">
        <f t="shared" si="1"/>
        <v>-3.8000000000000034</v>
      </c>
      <c r="C44" s="17">
        <f t="shared" si="0"/>
        <v>-77.952000000000211</v>
      </c>
    </row>
    <row r="45" spans="2:8" x14ac:dyDescent="0.2">
      <c r="B45" s="16">
        <f t="shared" si="1"/>
        <v>-3.7000000000000033</v>
      </c>
      <c r="C45" s="17">
        <f t="shared" si="0"/>
        <v>-72.333000000000183</v>
      </c>
    </row>
    <row r="46" spans="2:8" x14ac:dyDescent="0.2">
      <c r="B46" s="16">
        <f t="shared" si="1"/>
        <v>-3.6000000000000032</v>
      </c>
      <c r="C46" s="17">
        <f t="shared" si="0"/>
        <v>-66.976000000000155</v>
      </c>
    </row>
    <row r="47" spans="2:8" x14ac:dyDescent="0.2">
      <c r="B47" s="16">
        <f t="shared" si="1"/>
        <v>-3.5000000000000031</v>
      </c>
      <c r="C47" s="17">
        <f t="shared" si="0"/>
        <v>-61.875000000000156</v>
      </c>
    </row>
    <row r="48" spans="2:8" x14ac:dyDescent="0.2">
      <c r="B48" s="16">
        <f t="shared" si="1"/>
        <v>-3.400000000000003</v>
      </c>
      <c r="C48" s="17">
        <f t="shared" si="0"/>
        <v>-57.024000000000136</v>
      </c>
    </row>
    <row r="49" spans="2:3" x14ac:dyDescent="0.2">
      <c r="B49" s="16">
        <f t="shared" si="1"/>
        <v>-3.3000000000000029</v>
      </c>
      <c r="C49" s="17">
        <f t="shared" si="0"/>
        <v>-52.417000000000137</v>
      </c>
    </row>
    <row r="50" spans="2:3" x14ac:dyDescent="0.2">
      <c r="B50" s="16">
        <f t="shared" si="1"/>
        <v>-3.2000000000000028</v>
      </c>
      <c r="C50" s="17">
        <f t="shared" si="0"/>
        <v>-48.048000000000116</v>
      </c>
    </row>
    <row r="51" spans="2:3" x14ac:dyDescent="0.2">
      <c r="B51" s="16">
        <f t="shared" si="1"/>
        <v>-3.1000000000000028</v>
      </c>
      <c r="C51" s="17">
        <f t="shared" si="0"/>
        <v>-43.911000000000108</v>
      </c>
    </row>
    <row r="52" spans="2:3" x14ac:dyDescent="0.2">
      <c r="B52" s="16">
        <f t="shared" si="1"/>
        <v>-3.0000000000000027</v>
      </c>
      <c r="C52" s="17">
        <f t="shared" si="0"/>
        <v>-40.000000000000099</v>
      </c>
    </row>
    <row r="53" spans="2:3" x14ac:dyDescent="0.2">
      <c r="B53" s="16">
        <f t="shared" si="1"/>
        <v>-2.9000000000000026</v>
      </c>
      <c r="C53" s="17">
        <f t="shared" si="0"/>
        <v>-36.309000000000083</v>
      </c>
    </row>
    <row r="54" spans="2:3" x14ac:dyDescent="0.2">
      <c r="B54" s="16">
        <f t="shared" si="1"/>
        <v>-2.8000000000000025</v>
      </c>
      <c r="C54" s="17">
        <f t="shared" si="0"/>
        <v>-32.832000000000086</v>
      </c>
    </row>
    <row r="55" spans="2:3" x14ac:dyDescent="0.2">
      <c r="B55" s="16">
        <f t="shared" si="1"/>
        <v>-2.7000000000000024</v>
      </c>
      <c r="C55" s="17">
        <f t="shared" si="0"/>
        <v>-29.563000000000073</v>
      </c>
    </row>
    <row r="56" spans="2:3" x14ac:dyDescent="0.2">
      <c r="B56" s="16">
        <f t="shared" si="1"/>
        <v>-2.6000000000000023</v>
      </c>
      <c r="C56" s="17">
        <f t="shared" si="0"/>
        <v>-26.49600000000007</v>
      </c>
    </row>
    <row r="57" spans="2:3" x14ac:dyDescent="0.2">
      <c r="B57" s="16">
        <f t="shared" si="1"/>
        <v>-2.5000000000000022</v>
      </c>
      <c r="C57" s="17">
        <f t="shared" si="0"/>
        <v>-23.62500000000006</v>
      </c>
    </row>
    <row r="58" spans="2:3" x14ac:dyDescent="0.2">
      <c r="B58" s="16">
        <f t="shared" si="1"/>
        <v>-2.4000000000000021</v>
      </c>
      <c r="C58" s="17">
        <f t="shared" si="0"/>
        <v>-20.944000000000056</v>
      </c>
    </row>
    <row r="59" spans="2:3" x14ac:dyDescent="0.2">
      <c r="B59" s="16">
        <f t="shared" si="1"/>
        <v>-2.300000000000002</v>
      </c>
      <c r="C59" s="17">
        <f t="shared" si="0"/>
        <v>-18.447000000000052</v>
      </c>
    </row>
    <row r="60" spans="2:3" x14ac:dyDescent="0.2">
      <c r="B60" s="16">
        <f t="shared" si="1"/>
        <v>-2.200000000000002</v>
      </c>
      <c r="C60" s="17">
        <f t="shared" si="0"/>
        <v>-16.128000000000043</v>
      </c>
    </row>
    <row r="61" spans="2:3" x14ac:dyDescent="0.2">
      <c r="B61" s="16">
        <f t="shared" si="1"/>
        <v>-2.1000000000000019</v>
      </c>
      <c r="C61" s="17">
        <f t="shared" si="0"/>
        <v>-13.981000000000041</v>
      </c>
    </row>
    <row r="62" spans="2:3" x14ac:dyDescent="0.2">
      <c r="B62" s="16">
        <f t="shared" si="1"/>
        <v>-2.0000000000000018</v>
      </c>
      <c r="C62" s="17">
        <f t="shared" si="0"/>
        <v>-12.000000000000034</v>
      </c>
    </row>
    <row r="63" spans="2:3" x14ac:dyDescent="0.2">
      <c r="B63" s="16">
        <f t="shared" si="1"/>
        <v>-1.9000000000000017</v>
      </c>
      <c r="C63" s="17">
        <f t="shared" si="0"/>
        <v>-10.17900000000003</v>
      </c>
    </row>
    <row r="64" spans="2:3" x14ac:dyDescent="0.2">
      <c r="B64" s="16">
        <f t="shared" si="1"/>
        <v>-1.8000000000000016</v>
      </c>
      <c r="C64" s="17">
        <f t="shared" ref="C64:C95" si="2">_a*B64^3+_b*B64^2+_c*B64+_d</f>
        <v>-8.5120000000000253</v>
      </c>
    </row>
    <row r="65" spans="2:3" x14ac:dyDescent="0.2">
      <c r="B65" s="16">
        <f t="shared" ref="B65:B96" si="3">B64+(xeind-xstart)/100</f>
        <v>-1.7000000000000015</v>
      </c>
      <c r="C65" s="17">
        <f t="shared" si="2"/>
        <v>-6.9930000000000216</v>
      </c>
    </row>
    <row r="66" spans="2:3" x14ac:dyDescent="0.2">
      <c r="B66" s="16">
        <f t="shared" si="3"/>
        <v>-1.6000000000000014</v>
      </c>
      <c r="C66" s="17">
        <f t="shared" si="2"/>
        <v>-5.6160000000000174</v>
      </c>
    </row>
    <row r="67" spans="2:3" x14ac:dyDescent="0.2">
      <c r="B67" s="16">
        <f t="shared" si="3"/>
        <v>-1.5000000000000013</v>
      </c>
      <c r="C67" s="17">
        <f t="shared" si="2"/>
        <v>-4.375000000000016</v>
      </c>
    </row>
    <row r="68" spans="2:3" x14ac:dyDescent="0.2">
      <c r="B68" s="16">
        <f t="shared" si="3"/>
        <v>-1.4000000000000012</v>
      </c>
      <c r="C68" s="17">
        <f t="shared" si="2"/>
        <v>-3.2640000000000127</v>
      </c>
    </row>
    <row r="69" spans="2:3" x14ac:dyDescent="0.2">
      <c r="B69" s="16">
        <f t="shared" si="3"/>
        <v>-1.3000000000000012</v>
      </c>
      <c r="C69" s="17">
        <f t="shared" si="2"/>
        <v>-2.2770000000000117</v>
      </c>
    </row>
    <row r="70" spans="2:3" x14ac:dyDescent="0.2">
      <c r="B70" s="16">
        <f t="shared" si="3"/>
        <v>-1.2000000000000011</v>
      </c>
      <c r="C70" s="17">
        <f t="shared" si="2"/>
        <v>-1.4080000000000084</v>
      </c>
    </row>
    <row r="71" spans="2:3" x14ac:dyDescent="0.2">
      <c r="B71" s="16">
        <f t="shared" si="3"/>
        <v>-1.100000000000001</v>
      </c>
      <c r="C71" s="17">
        <f t="shared" si="2"/>
        <v>-0.65100000000000691</v>
      </c>
    </row>
    <row r="72" spans="2:3" x14ac:dyDescent="0.2">
      <c r="B72" s="16">
        <f t="shared" si="3"/>
        <v>-1.0000000000000009</v>
      </c>
      <c r="C72" s="17">
        <f t="shared" si="2"/>
        <v>-5.3290705182007514E-15</v>
      </c>
    </row>
    <row r="73" spans="2:3" x14ac:dyDescent="0.2">
      <c r="B73" s="16">
        <f t="shared" si="3"/>
        <v>-0.90000000000000091</v>
      </c>
      <c r="C73" s="17">
        <f t="shared" si="2"/>
        <v>0.55099999999999527</v>
      </c>
    </row>
    <row r="74" spans="2:3" x14ac:dyDescent="0.2">
      <c r="B74" s="16">
        <f t="shared" si="3"/>
        <v>-0.80000000000000093</v>
      </c>
      <c r="C74" s="17">
        <f t="shared" si="2"/>
        <v>1.0079999999999962</v>
      </c>
    </row>
    <row r="75" spans="2:3" x14ac:dyDescent="0.2">
      <c r="B75" s="16">
        <f t="shared" si="3"/>
        <v>-0.70000000000000095</v>
      </c>
      <c r="C75" s="17">
        <f t="shared" si="2"/>
        <v>1.3769999999999971</v>
      </c>
    </row>
    <row r="76" spans="2:3" x14ac:dyDescent="0.2">
      <c r="B76" s="16">
        <f t="shared" si="3"/>
        <v>-0.60000000000000098</v>
      </c>
      <c r="C76" s="17">
        <f t="shared" si="2"/>
        <v>1.6639999999999975</v>
      </c>
    </row>
    <row r="77" spans="2:3" x14ac:dyDescent="0.2">
      <c r="B77" s="16">
        <f t="shared" si="3"/>
        <v>-0.500000000000001</v>
      </c>
      <c r="C77" s="17">
        <f t="shared" si="2"/>
        <v>1.8749999999999982</v>
      </c>
    </row>
    <row r="78" spans="2:3" x14ac:dyDescent="0.2">
      <c r="B78" s="16">
        <f t="shared" si="3"/>
        <v>-0.40000000000000102</v>
      </c>
      <c r="C78" s="17">
        <f t="shared" si="2"/>
        <v>2.0159999999999991</v>
      </c>
    </row>
    <row r="79" spans="2:3" x14ac:dyDescent="0.2">
      <c r="B79" s="16">
        <f t="shared" si="3"/>
        <v>-0.30000000000000104</v>
      </c>
      <c r="C79" s="17">
        <f t="shared" si="2"/>
        <v>2.0929999999999995</v>
      </c>
    </row>
    <row r="80" spans="2:3" x14ac:dyDescent="0.2">
      <c r="B80" s="16">
        <f t="shared" si="3"/>
        <v>-0.20000000000000104</v>
      </c>
      <c r="C80" s="17">
        <f t="shared" si="2"/>
        <v>2.1120000000000001</v>
      </c>
    </row>
    <row r="81" spans="2:3" x14ac:dyDescent="0.2">
      <c r="B81" s="16">
        <f t="shared" si="3"/>
        <v>-0.10000000000000103</v>
      </c>
      <c r="C81" s="17">
        <f t="shared" si="2"/>
        <v>2.0790000000000006</v>
      </c>
    </row>
    <row r="82" spans="2:3" x14ac:dyDescent="0.2">
      <c r="B82" s="16">
        <f t="shared" si="3"/>
        <v>-1.0269562977782698E-15</v>
      </c>
      <c r="C82" s="17">
        <f t="shared" si="2"/>
        <v>2.0000000000000009</v>
      </c>
    </row>
    <row r="83" spans="2:3" x14ac:dyDescent="0.2">
      <c r="B83" s="16">
        <f t="shared" si="3"/>
        <v>9.9999999999998979E-2</v>
      </c>
      <c r="C83" s="17">
        <f t="shared" si="2"/>
        <v>1.8810000000000013</v>
      </c>
    </row>
    <row r="84" spans="2:3" x14ac:dyDescent="0.2">
      <c r="B84" s="16">
        <f t="shared" si="3"/>
        <v>0.19999999999999898</v>
      </c>
      <c r="C84" s="17">
        <f t="shared" si="2"/>
        <v>1.7280000000000018</v>
      </c>
    </row>
    <row r="85" spans="2:3" x14ac:dyDescent="0.2">
      <c r="B85" s="16">
        <f t="shared" si="3"/>
        <v>0.29999999999999899</v>
      </c>
      <c r="C85" s="17">
        <f t="shared" si="2"/>
        <v>1.5470000000000019</v>
      </c>
    </row>
    <row r="86" spans="2:3" x14ac:dyDescent="0.2">
      <c r="B86" s="16">
        <f t="shared" si="3"/>
        <v>0.39999999999999902</v>
      </c>
      <c r="C86" s="17">
        <f t="shared" si="2"/>
        <v>1.3440000000000021</v>
      </c>
    </row>
    <row r="87" spans="2:3" x14ac:dyDescent="0.2">
      <c r="B87" s="16">
        <f t="shared" si="3"/>
        <v>0.499999999999999</v>
      </c>
      <c r="C87" s="17">
        <f t="shared" si="2"/>
        <v>1.1250000000000022</v>
      </c>
    </row>
    <row r="88" spans="2:3" x14ac:dyDescent="0.2">
      <c r="B88" s="16">
        <f t="shared" si="3"/>
        <v>0.59999999999999898</v>
      </c>
      <c r="C88" s="17">
        <f t="shared" si="2"/>
        <v>0.89600000000000235</v>
      </c>
    </row>
    <row r="89" spans="2:3" x14ac:dyDescent="0.2">
      <c r="B89" s="16">
        <f t="shared" si="3"/>
        <v>0.69999999999999896</v>
      </c>
      <c r="C89" s="17">
        <f t="shared" si="2"/>
        <v>0.66300000000000248</v>
      </c>
    </row>
    <row r="90" spans="2:3" x14ac:dyDescent="0.2">
      <c r="B90" s="16">
        <f t="shared" si="3"/>
        <v>0.79999999999999893</v>
      </c>
      <c r="C90" s="17">
        <f t="shared" si="2"/>
        <v>0.43200000000000238</v>
      </c>
    </row>
    <row r="91" spans="2:3" x14ac:dyDescent="0.2">
      <c r="B91" s="16">
        <f t="shared" si="3"/>
        <v>0.89999999999999891</v>
      </c>
      <c r="C91" s="17">
        <f t="shared" si="2"/>
        <v>0.2090000000000023</v>
      </c>
    </row>
    <row r="92" spans="2:3" x14ac:dyDescent="0.2">
      <c r="B92" s="16">
        <f t="shared" si="3"/>
        <v>0.99999999999999889</v>
      </c>
      <c r="C92" s="17">
        <f t="shared" si="2"/>
        <v>2.2204460492503131E-15</v>
      </c>
    </row>
    <row r="93" spans="2:3" x14ac:dyDescent="0.2">
      <c r="B93" s="16">
        <f t="shared" si="3"/>
        <v>1.099999999999999</v>
      </c>
      <c r="C93" s="17">
        <f t="shared" si="2"/>
        <v>-0.18899999999999828</v>
      </c>
    </row>
    <row r="94" spans="2:3" x14ac:dyDescent="0.2">
      <c r="B94" s="16">
        <f t="shared" si="3"/>
        <v>1.1999999999999991</v>
      </c>
      <c r="C94" s="17">
        <f t="shared" si="2"/>
        <v>-0.35199999999999854</v>
      </c>
    </row>
    <row r="95" spans="2:3" x14ac:dyDescent="0.2">
      <c r="B95" s="16">
        <f t="shared" si="3"/>
        <v>1.2999999999999992</v>
      </c>
      <c r="C95" s="17">
        <f t="shared" si="2"/>
        <v>-0.48299999999999876</v>
      </c>
    </row>
    <row r="96" spans="2:3" x14ac:dyDescent="0.2">
      <c r="B96" s="16">
        <f t="shared" si="3"/>
        <v>1.3999999999999992</v>
      </c>
      <c r="C96" s="17">
        <f t="shared" ref="C96:C127" si="4">_a*B96^3+_b*B96^2+_c*B96+_d</f>
        <v>-0.57599999999999962</v>
      </c>
    </row>
    <row r="97" spans="2:3" x14ac:dyDescent="0.2">
      <c r="B97" s="16">
        <f t="shared" ref="B97:B132" si="5">B96+(xeind-xstart)/100</f>
        <v>1.4999999999999993</v>
      </c>
      <c r="C97" s="17">
        <f t="shared" si="4"/>
        <v>-0.625</v>
      </c>
    </row>
    <row r="98" spans="2:3" x14ac:dyDescent="0.2">
      <c r="B98" s="16">
        <f t="shared" si="5"/>
        <v>1.5999999999999994</v>
      </c>
      <c r="C98" s="17">
        <f t="shared" si="4"/>
        <v>-0.62400000000000055</v>
      </c>
    </row>
    <row r="99" spans="2:3" x14ac:dyDescent="0.2">
      <c r="B99" s="16">
        <f t="shared" si="5"/>
        <v>1.6999999999999995</v>
      </c>
      <c r="C99" s="17">
        <f t="shared" si="4"/>
        <v>-0.56700000000000017</v>
      </c>
    </row>
    <row r="100" spans="2:3" x14ac:dyDescent="0.2">
      <c r="B100" s="16">
        <f t="shared" si="5"/>
        <v>1.7999999999999996</v>
      </c>
      <c r="C100" s="17">
        <f t="shared" si="4"/>
        <v>-0.4480000000000004</v>
      </c>
    </row>
    <row r="101" spans="2:3" x14ac:dyDescent="0.2">
      <c r="B101" s="16">
        <f t="shared" si="5"/>
        <v>1.8999999999999997</v>
      </c>
      <c r="C101" s="17">
        <f t="shared" si="4"/>
        <v>-0.26100000000000012</v>
      </c>
    </row>
    <row r="102" spans="2:3" x14ac:dyDescent="0.2">
      <c r="B102" s="16">
        <f t="shared" si="5"/>
        <v>1.9999999999999998</v>
      </c>
      <c r="C102" s="17">
        <f t="shared" si="4"/>
        <v>0</v>
      </c>
    </row>
    <row r="103" spans="2:3" x14ac:dyDescent="0.2">
      <c r="B103" s="16">
        <f t="shared" si="5"/>
        <v>2.0999999999999996</v>
      </c>
      <c r="C103" s="17">
        <f t="shared" si="4"/>
        <v>0.3409999999999993</v>
      </c>
    </row>
    <row r="104" spans="2:3" x14ac:dyDescent="0.2">
      <c r="B104" s="16">
        <f t="shared" si="5"/>
        <v>2.1999999999999997</v>
      </c>
      <c r="C104" s="17">
        <f t="shared" si="4"/>
        <v>0.76799999999999846</v>
      </c>
    </row>
    <row r="105" spans="2:3" x14ac:dyDescent="0.2">
      <c r="B105" s="16">
        <f t="shared" si="5"/>
        <v>2.2999999999999998</v>
      </c>
      <c r="C105" s="17">
        <f t="shared" si="4"/>
        <v>1.2869999999999981</v>
      </c>
    </row>
    <row r="106" spans="2:3" x14ac:dyDescent="0.2">
      <c r="B106" s="16">
        <f t="shared" si="5"/>
        <v>2.4</v>
      </c>
      <c r="C106" s="17">
        <f t="shared" si="4"/>
        <v>1.9040000000000004</v>
      </c>
    </row>
    <row r="107" spans="2:3" x14ac:dyDescent="0.2">
      <c r="B107" s="16">
        <f t="shared" si="5"/>
        <v>2.5</v>
      </c>
      <c r="C107" s="17">
        <f t="shared" si="4"/>
        <v>2.625</v>
      </c>
    </row>
    <row r="108" spans="2:3" x14ac:dyDescent="0.2">
      <c r="B108" s="16">
        <f t="shared" si="5"/>
        <v>2.6</v>
      </c>
      <c r="C108" s="17">
        <f t="shared" si="4"/>
        <v>3.4560000000000026</v>
      </c>
    </row>
    <row r="109" spans="2:3" x14ac:dyDescent="0.2">
      <c r="B109" s="16">
        <f t="shared" si="5"/>
        <v>2.7</v>
      </c>
      <c r="C109" s="17">
        <f t="shared" si="4"/>
        <v>4.4030000000000014</v>
      </c>
    </row>
    <row r="110" spans="2:3" x14ac:dyDescent="0.2">
      <c r="B110" s="16">
        <f t="shared" si="5"/>
        <v>2.8000000000000003</v>
      </c>
      <c r="C110" s="17">
        <f t="shared" si="4"/>
        <v>5.4720000000000013</v>
      </c>
    </row>
    <row r="111" spans="2:3" x14ac:dyDescent="0.2">
      <c r="B111" s="16">
        <f t="shared" si="5"/>
        <v>2.9000000000000004</v>
      </c>
      <c r="C111" s="17">
        <f t="shared" si="4"/>
        <v>6.6690000000000058</v>
      </c>
    </row>
    <row r="112" spans="2:3" x14ac:dyDescent="0.2">
      <c r="B112" s="16">
        <f t="shared" si="5"/>
        <v>3.0000000000000004</v>
      </c>
      <c r="C112" s="17">
        <f t="shared" si="4"/>
        <v>8.0000000000000071</v>
      </c>
    </row>
    <row r="113" spans="2:3" x14ac:dyDescent="0.2">
      <c r="B113" s="16">
        <f t="shared" si="5"/>
        <v>3.1000000000000005</v>
      </c>
      <c r="C113" s="17">
        <f t="shared" si="4"/>
        <v>9.4710000000000072</v>
      </c>
    </row>
    <row r="114" spans="2:3" x14ac:dyDescent="0.2">
      <c r="B114" s="16">
        <f t="shared" si="5"/>
        <v>3.2000000000000006</v>
      </c>
      <c r="C114" s="17">
        <f t="shared" si="4"/>
        <v>11.088000000000006</v>
      </c>
    </row>
    <row r="115" spans="2:3" x14ac:dyDescent="0.2">
      <c r="B115" s="16">
        <f t="shared" si="5"/>
        <v>3.3000000000000007</v>
      </c>
      <c r="C115" s="17">
        <f t="shared" si="4"/>
        <v>12.85700000000001</v>
      </c>
    </row>
    <row r="116" spans="2:3" x14ac:dyDescent="0.2">
      <c r="B116" s="16">
        <f t="shared" si="5"/>
        <v>3.4000000000000008</v>
      </c>
      <c r="C116" s="17">
        <f t="shared" si="4"/>
        <v>14.784000000000018</v>
      </c>
    </row>
    <row r="117" spans="2:3" x14ac:dyDescent="0.2">
      <c r="B117" s="16">
        <f t="shared" si="5"/>
        <v>3.5000000000000009</v>
      </c>
      <c r="C117" s="17">
        <f t="shared" si="4"/>
        <v>16.875000000000021</v>
      </c>
    </row>
    <row r="118" spans="2:3" x14ac:dyDescent="0.2">
      <c r="B118" s="16">
        <f t="shared" si="5"/>
        <v>3.600000000000001</v>
      </c>
      <c r="C118" s="17">
        <f t="shared" si="4"/>
        <v>19.136000000000021</v>
      </c>
    </row>
    <row r="119" spans="2:3" x14ac:dyDescent="0.2">
      <c r="B119" s="16">
        <f t="shared" si="5"/>
        <v>3.7000000000000011</v>
      </c>
      <c r="C119" s="17">
        <f t="shared" si="4"/>
        <v>21.573000000000029</v>
      </c>
    </row>
    <row r="120" spans="2:3" x14ac:dyDescent="0.2">
      <c r="B120" s="16">
        <f t="shared" si="5"/>
        <v>3.8000000000000012</v>
      </c>
      <c r="C120" s="17">
        <f t="shared" si="4"/>
        <v>24.192000000000032</v>
      </c>
    </row>
    <row r="121" spans="2:3" x14ac:dyDescent="0.2">
      <c r="B121" s="16">
        <f t="shared" si="5"/>
        <v>3.9000000000000012</v>
      </c>
      <c r="C121" s="17">
        <f t="shared" si="4"/>
        <v>26.999000000000038</v>
      </c>
    </row>
    <row r="122" spans="2:3" x14ac:dyDescent="0.2">
      <c r="B122" s="16">
        <f t="shared" si="5"/>
        <v>4.0000000000000009</v>
      </c>
      <c r="C122" s="17">
        <f t="shared" si="4"/>
        <v>30.000000000000028</v>
      </c>
    </row>
    <row r="123" spans="2:3" x14ac:dyDescent="0.2">
      <c r="B123" s="16">
        <f t="shared" si="5"/>
        <v>4.1000000000000005</v>
      </c>
      <c r="C123" s="17">
        <f t="shared" si="4"/>
        <v>33.201000000000022</v>
      </c>
    </row>
    <row r="124" spans="2:3" x14ac:dyDescent="0.2">
      <c r="B124" s="16">
        <f t="shared" si="5"/>
        <v>4.2</v>
      </c>
      <c r="C124" s="17">
        <f t="shared" si="4"/>
        <v>36.608000000000004</v>
      </c>
    </row>
    <row r="125" spans="2:3" x14ac:dyDescent="0.2">
      <c r="B125" s="16">
        <f t="shared" si="5"/>
        <v>4.3</v>
      </c>
      <c r="C125" s="17">
        <f t="shared" si="4"/>
        <v>40.226999999999997</v>
      </c>
    </row>
    <row r="126" spans="2:3" x14ac:dyDescent="0.2">
      <c r="B126" s="16">
        <f t="shared" si="5"/>
        <v>4.3999999999999995</v>
      </c>
      <c r="C126" s="17">
        <f t="shared" si="4"/>
        <v>44.063999999999979</v>
      </c>
    </row>
    <row r="127" spans="2:3" x14ac:dyDescent="0.2">
      <c r="B127" s="16">
        <f t="shared" si="5"/>
        <v>4.4999999999999991</v>
      </c>
      <c r="C127" s="17">
        <f t="shared" si="4"/>
        <v>48.124999999999957</v>
      </c>
    </row>
    <row r="128" spans="2:3" x14ac:dyDescent="0.2">
      <c r="B128" s="16">
        <f t="shared" si="5"/>
        <v>4.5999999999999988</v>
      </c>
      <c r="C128" s="17">
        <f t="shared" ref="C128:C132" si="6">_a*B128^3+_b*B128^2+_c*B128+_d</f>
        <v>52.415999999999947</v>
      </c>
    </row>
    <row r="129" spans="2:3" x14ac:dyDescent="0.2">
      <c r="B129" s="16">
        <f t="shared" si="5"/>
        <v>4.6999999999999984</v>
      </c>
      <c r="C129" s="17">
        <f t="shared" si="6"/>
        <v>56.942999999999927</v>
      </c>
    </row>
    <row r="130" spans="2:3" x14ac:dyDescent="0.2">
      <c r="B130" s="16">
        <f t="shared" si="5"/>
        <v>4.799999999999998</v>
      </c>
      <c r="C130" s="17">
        <f t="shared" si="6"/>
        <v>61.711999999999918</v>
      </c>
    </row>
    <row r="131" spans="2:3" x14ac:dyDescent="0.2">
      <c r="B131" s="16">
        <f t="shared" si="5"/>
        <v>4.8999999999999977</v>
      </c>
      <c r="C131" s="17">
        <f t="shared" si="6"/>
        <v>66.728999999999886</v>
      </c>
    </row>
    <row r="132" spans="2:3" ht="13.5" thickBot="1" x14ac:dyDescent="0.25">
      <c r="B132" s="18">
        <f t="shared" si="5"/>
        <v>4.9999999999999973</v>
      </c>
      <c r="C132" s="19">
        <f t="shared" si="6"/>
        <v>71.999999999999844</v>
      </c>
    </row>
  </sheetData>
  <mergeCells count="1">
    <mergeCell ref="B10:C10"/>
  </mergeCells>
  <dataValidations count="1">
    <dataValidation type="custom" operator="notEqual" allowBlank="1" showInputMessage="1" showErrorMessage="1" sqref="C5">
      <formula1>OR(C5&gt;0,C5&lt;0)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17</vt:i4>
      </vt:variant>
    </vt:vector>
  </HeadingPairs>
  <TitlesOfParts>
    <vt:vector size="21" baseType="lpstr">
      <vt:lpstr>Voorblad</vt:lpstr>
      <vt:lpstr>1e graads</vt:lpstr>
      <vt:lpstr>2e graads</vt:lpstr>
      <vt:lpstr>3e graads</vt:lpstr>
      <vt:lpstr>'1e graads'!_a</vt:lpstr>
      <vt:lpstr>'2e graads'!_a</vt:lpstr>
      <vt:lpstr>'3e graads'!_a</vt:lpstr>
      <vt:lpstr>'1e graads'!_b</vt:lpstr>
      <vt:lpstr>'2e graads'!_b</vt:lpstr>
      <vt:lpstr>'3e graads'!_b</vt:lpstr>
      <vt:lpstr>'2e graads'!_c</vt:lpstr>
      <vt:lpstr>'3e graads'!_c</vt:lpstr>
      <vt:lpstr>'3e graads'!_d</vt:lpstr>
      <vt:lpstr>'2e graads'!Discr</vt:lpstr>
      <vt:lpstr>'2e graads'!Oplos?</vt:lpstr>
      <vt:lpstr>'1e graads'!xeind</vt:lpstr>
      <vt:lpstr>'2e graads'!xeind</vt:lpstr>
      <vt:lpstr>'3e graads'!xeind</vt:lpstr>
      <vt:lpstr>'1e graads'!xstart</vt:lpstr>
      <vt:lpstr>'2e graads'!xstart</vt:lpstr>
      <vt:lpstr>'3e graads'!xstart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2018-06-19T11:53:54Z</dcterms:created>
  <dcterms:modified xsi:type="dcterms:W3CDTF">2018-06-20T18:18:53Z</dcterms:modified>
</cp:coreProperties>
</file>