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185" yWindow="360" windowWidth="29040" windowHeight="16440"/>
  </bookViews>
  <sheets>
    <sheet name="Voorblad" sheetId="13" r:id="rId1"/>
    <sheet name="Data" sheetId="1" r:id="rId2"/>
    <sheet name="Draai" sheetId="3" r:id="rId3"/>
    <sheet name="Filter" sheetId="2" r:id="rId4"/>
    <sheet name="Als" sheetId="5" r:id="rId5"/>
    <sheet name="AlsTabel" sheetId="6" r:id="rId6"/>
    <sheet name="Subtotaal" sheetId="7" r:id="rId7"/>
    <sheet name="Subtot2" sheetId="8" r:id="rId8"/>
    <sheet name="Subtot3" sheetId="9" r:id="rId9"/>
    <sheet name="SubTot4a" sheetId="10" r:id="rId10"/>
    <sheet name="SubTot4b" sheetId="11" r:id="rId11"/>
  </sheets>
  <definedNames>
    <definedName name="_xlnm._FilterDatabase" localSheetId="4" hidden="1">Als!$B$6:$E$206</definedName>
    <definedName name="_xlnm._FilterDatabase" localSheetId="5" hidden="1">AlsTabel!$B$6:$E$206</definedName>
    <definedName name="_xlnm._FilterDatabase" localSheetId="3" hidden="1">Filter!$B$6:$E$206</definedName>
    <definedName name="_xlnm._FilterDatabase" localSheetId="9" hidden="1">SubTot4a!$B$17:$E$37</definedName>
    <definedName name="_xlnm._FilterDatabase" localSheetId="10" hidden="1">SubTot4b!$B$17:$E$37</definedName>
    <definedName name="JrSel">AlsTabel!$E$2</definedName>
    <definedName name="MndSel">AlsTabel!$F$2</definedName>
    <definedName name="RegioSel">AlsTabel!$G$2</definedName>
  </definedNames>
  <calcPr calcId="145621" concurrentCalc="0"/>
  <pivotCaches>
    <pivotCache cacheId="2" r:id="rId12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7" i="6" l="1"/>
  <c r="D207" i="6"/>
  <c r="E207" i="6"/>
  <c r="E40" i="11"/>
  <c r="F40" i="11"/>
  <c r="E42" i="11"/>
  <c r="E41" i="11"/>
  <c r="E40" i="10"/>
  <c r="E42" i="10"/>
  <c r="E41" i="10"/>
  <c r="F40" i="10"/>
  <c r="D40" i="10"/>
  <c r="E3" i="5"/>
  <c r="C42" i="11"/>
  <c r="C41" i="11"/>
  <c r="D40" i="11"/>
  <c r="C41" i="10"/>
  <c r="C42" i="10"/>
  <c r="E71" i="9"/>
  <c r="E72" i="9"/>
  <c r="E141" i="9"/>
  <c r="E142" i="9"/>
  <c r="E209" i="9"/>
  <c r="E207" i="9"/>
  <c r="E210" i="9"/>
  <c r="E208" i="9"/>
  <c r="E71" i="8"/>
  <c r="E140" i="8"/>
  <c r="E206" i="8"/>
  <c r="E205" i="8"/>
  <c r="E4" i="7"/>
  <c r="E6" i="7"/>
  <c r="E8" i="7"/>
  <c r="E10" i="7"/>
  <c r="E12" i="7"/>
  <c r="E14" i="7"/>
  <c r="E17" i="7"/>
  <c r="E19" i="7"/>
  <c r="E22" i="7"/>
  <c r="E24" i="7"/>
  <c r="E27" i="7"/>
  <c r="E29" i="7"/>
  <c r="E31" i="7"/>
  <c r="E33" i="7"/>
  <c r="E35" i="7"/>
  <c r="E37" i="7"/>
  <c r="E40" i="7"/>
  <c r="E42" i="7"/>
  <c r="E44" i="7"/>
  <c r="E46" i="7"/>
  <c r="E48" i="7"/>
  <c r="E50" i="7"/>
  <c r="E52" i="7"/>
  <c r="E55" i="7"/>
  <c r="E59" i="7"/>
  <c r="E62" i="7"/>
  <c r="E66" i="7"/>
  <c r="E68" i="7"/>
  <c r="E70" i="7"/>
  <c r="E72" i="7"/>
  <c r="E74" i="7"/>
  <c r="E76" i="7"/>
  <c r="E79" i="7"/>
  <c r="E81" i="7"/>
  <c r="E84" i="7"/>
  <c r="E87" i="7"/>
  <c r="E91" i="7"/>
  <c r="E93" i="7"/>
  <c r="E95" i="7"/>
  <c r="E97" i="7"/>
  <c r="E99" i="7"/>
  <c r="E104" i="7"/>
  <c r="E106" i="7"/>
  <c r="E110" i="7"/>
  <c r="E112" i="7"/>
  <c r="E114" i="7"/>
  <c r="E116" i="7"/>
  <c r="E119" i="7"/>
  <c r="E123" i="7"/>
  <c r="E126" i="7"/>
  <c r="E129" i="7"/>
  <c r="E131" i="7"/>
  <c r="E133" i="7"/>
  <c r="E135" i="7"/>
  <c r="E138" i="7"/>
  <c r="E140" i="7"/>
  <c r="E145" i="7"/>
  <c r="E148" i="7"/>
  <c r="E150" i="7"/>
  <c r="E152" i="7"/>
  <c r="E154" i="7"/>
  <c r="E156" i="7"/>
  <c r="E159" i="7"/>
  <c r="E161" i="7"/>
  <c r="E163" i="7"/>
  <c r="E166" i="7"/>
  <c r="E168" i="7"/>
  <c r="E171" i="7"/>
  <c r="E173" i="7"/>
  <c r="E178" i="7"/>
  <c r="E180" i="7"/>
  <c r="E182" i="7"/>
  <c r="E184" i="7"/>
  <c r="E187" i="7"/>
  <c r="E191" i="7"/>
  <c r="E195" i="7"/>
  <c r="E197" i="7"/>
  <c r="E199" i="7"/>
  <c r="E201" i="7"/>
  <c r="E203" i="7"/>
  <c r="E206" i="7"/>
  <c r="E208" i="7"/>
  <c r="E210" i="7"/>
  <c r="E212" i="7"/>
  <c r="E217" i="7"/>
  <c r="E219" i="7"/>
  <c r="E221" i="7"/>
  <c r="E223" i="7"/>
  <c r="E226" i="7"/>
  <c r="E228" i="7"/>
  <c r="E230" i="7"/>
  <c r="E232" i="7"/>
  <c r="E234" i="7"/>
  <c r="E236" i="7"/>
  <c r="E238" i="7"/>
  <c r="E240" i="7"/>
  <c r="E242" i="7"/>
  <c r="E244" i="7"/>
  <c r="E246" i="7"/>
  <c r="E248" i="7"/>
  <c r="E252" i="7"/>
  <c r="E257" i="7"/>
  <c r="E259" i="7"/>
  <c r="E261" i="7"/>
  <c r="E263" i="7"/>
  <c r="E267" i="7"/>
  <c r="E269" i="7"/>
  <c r="E271" i="7"/>
  <c r="E273" i="7"/>
  <c r="E276" i="7"/>
  <c r="E278" i="7"/>
  <c r="E282" i="7"/>
  <c r="E285" i="7"/>
  <c r="E290" i="7"/>
  <c r="E292" i="7"/>
  <c r="E294" i="7"/>
  <c r="E296" i="7"/>
  <c r="E299" i="7"/>
  <c r="E301" i="7"/>
  <c r="E304" i="7"/>
  <c r="E307" i="7"/>
  <c r="E309" i="7"/>
  <c r="E313" i="7"/>
  <c r="E315" i="7"/>
  <c r="E318" i="7"/>
  <c r="E321" i="7"/>
  <c r="E323" i="7"/>
  <c r="E325" i="7"/>
  <c r="E329" i="7"/>
  <c r="E333" i="7"/>
  <c r="E332" i="7"/>
  <c r="G4" i="6"/>
  <c r="G3" i="6"/>
  <c r="F4" i="6"/>
  <c r="F3" i="6"/>
  <c r="F4" i="5"/>
  <c r="F3" i="5"/>
  <c r="E3" i="6"/>
  <c r="E4" i="6"/>
  <c r="E4" i="5"/>
  <c r="E4" i="2"/>
  <c r="E3" i="2"/>
  <c r="E2" i="2"/>
</calcChain>
</file>

<file path=xl/sharedStrings.xml><?xml version="1.0" encoding="utf-8"?>
<sst xmlns="http://schemas.openxmlformats.org/spreadsheetml/2006/main" count="3155" uniqueCount="59">
  <si>
    <t>Jaar</t>
  </si>
  <si>
    <t>Maand</t>
  </si>
  <si>
    <t>Regio</t>
  </si>
  <si>
    <t>Bedrag</t>
  </si>
  <si>
    <t>okt</t>
  </si>
  <si>
    <t>noord</t>
  </si>
  <si>
    <t>sep</t>
  </si>
  <si>
    <t>mei</t>
  </si>
  <si>
    <t>west</t>
  </si>
  <si>
    <t>dec</t>
  </si>
  <si>
    <t>oost</t>
  </si>
  <si>
    <t>nov</t>
  </si>
  <si>
    <t>zuid</t>
  </si>
  <si>
    <t>mrt</t>
  </si>
  <si>
    <t>jul</t>
  </si>
  <si>
    <t>apr</t>
  </si>
  <si>
    <t>jan</t>
  </si>
  <si>
    <t>jun</t>
  </si>
  <si>
    <t>aug</t>
  </si>
  <si>
    <t>feb</t>
  </si>
  <si>
    <t>Som</t>
  </si>
  <si>
    <t>Gemiddeld</t>
  </si>
  <si>
    <t>Aantal</t>
  </si>
  <si>
    <t>Eindtotaal</t>
  </si>
  <si>
    <t>Gemiddelde</t>
  </si>
  <si>
    <t>Waarden</t>
  </si>
  <si>
    <t>Gem en som</t>
  </si>
  <si>
    <t>Jaar/mnd</t>
  </si>
  <si>
    <t>Jaar/mnd/regio</t>
  </si>
  <si>
    <t>Totaal 2017</t>
  </si>
  <si>
    <t>Totaal 2015</t>
  </si>
  <si>
    <t>Totaal 2016</t>
  </si>
  <si>
    <t>Gemiddelde 2015</t>
  </si>
  <si>
    <t>Gemiddelde 2016</t>
  </si>
  <si>
    <t>Gemiddelde 2017</t>
  </si>
  <si>
    <t>Totaalgemiddelde</t>
  </si>
  <si>
    <t>(inclusief verborgen waarden)</t>
  </si>
  <si>
    <t>(exclusief verborgen waarden)</t>
  </si>
  <si>
    <t>Functie</t>
  </si>
  <si>
    <t>GEMIDDELDE</t>
  </si>
  <si>
    <t>AANTAL</t>
  </si>
  <si>
    <t>AANTALARG</t>
  </si>
  <si>
    <t>MAX</t>
  </si>
  <si>
    <t>MIN</t>
  </si>
  <si>
    <t>PRODUCT</t>
  </si>
  <si>
    <t>STDEV</t>
  </si>
  <si>
    <t>STDEVP</t>
  </si>
  <si>
    <t>SOM</t>
  </si>
  <si>
    <t>VAR</t>
  </si>
  <si>
    <t>VARP</t>
  </si>
  <si>
    <t>functie_getal </t>
  </si>
  <si>
    <t>Functiegetal</t>
  </si>
  <si>
    <t>Subtotaal Bedrag</t>
  </si>
  <si>
    <t>Subtotaal Maand</t>
  </si>
  <si>
    <t>Eindtotaal Som</t>
  </si>
  <si>
    <t>Eindtotaal Gemiddelde</t>
  </si>
  <si>
    <t>© 2018, G-Info/G. Verbruggen</t>
  </si>
  <si>
    <t>www.ginfo.nl</t>
  </si>
  <si>
    <t>Voorbeeld materiaal -  Subtotalen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</si>
</sst>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#,##0.0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F3F76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1"/>
      <name val="Arial"/>
      <family val="2"/>
    </font>
    <font>
      <b/>
      <sz val="10"/>
      <color rgb="FF3F3F7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medium">
        <color auto="1"/>
      </top>
      <bottom style="thin">
        <color rgb="FF7F7F7F"/>
      </bottom>
      <diagonal/>
    </border>
    <border>
      <left style="thin">
        <color rgb="FF7F7F7F"/>
      </left>
      <right style="medium">
        <color auto="1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rgb="FF7F7F7F"/>
      </top>
      <bottom style="medium">
        <color auto="1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rgb="FFFF8001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</cellStyleXfs>
  <cellXfs count="78">
    <xf numFmtId="0" fontId="0" fillId="0" borderId="0" xfId="0"/>
    <xf numFmtId="165" fontId="0" fillId="0" borderId="0" xfId="1" applyNumberFormat="1" applyFont="1"/>
    <xf numFmtId="0" fontId="0" fillId="0" borderId="0" xfId="0" pivotButton="1"/>
    <xf numFmtId="3" fontId="0" fillId="0" borderId="0" xfId="0" applyNumberFormat="1"/>
    <xf numFmtId="166" fontId="0" fillId="0" borderId="0" xfId="0" applyNumberFormat="1"/>
    <xf numFmtId="0" fontId="5" fillId="0" borderId="0" xfId="0" applyFont="1"/>
    <xf numFmtId="165" fontId="5" fillId="0" borderId="0" xfId="0" applyNumberFormat="1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3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5" xfId="0" applyFont="1" applyBorder="1"/>
    <xf numFmtId="0" fontId="5" fillId="0" borderId="7" xfId="0" applyFont="1" applyBorder="1"/>
    <xf numFmtId="0" fontId="2" fillId="2" borderId="13" xfId="2" applyBorder="1"/>
    <xf numFmtId="0" fontId="2" fillId="2" borderId="14" xfId="2" applyBorder="1" applyAlignment="1">
      <alignment horizontal="right"/>
    </xf>
    <xf numFmtId="0" fontId="6" fillId="2" borderId="13" xfId="2" applyFont="1" applyBorder="1"/>
    <xf numFmtId="0" fontId="6" fillId="2" borderId="13" xfId="2" applyFont="1" applyBorder="1" applyAlignment="1">
      <alignment horizontal="right"/>
    </xf>
    <xf numFmtId="0" fontId="6" fillId="2" borderId="14" xfId="2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2" xfId="2" applyBorder="1" applyAlignment="1">
      <alignment horizontal="center"/>
    </xf>
    <xf numFmtId="0" fontId="3" fillId="3" borderId="23" xfId="3" applyBorder="1" applyAlignment="1">
      <alignment horizontal="center"/>
    </xf>
    <xf numFmtId="0" fontId="3" fillId="3" borderId="24" xfId="3" applyBorder="1" applyAlignment="1">
      <alignment horizontal="center"/>
    </xf>
    <xf numFmtId="165" fontId="3" fillId="3" borderId="1" xfId="3" applyNumberFormat="1" applyBorder="1"/>
    <xf numFmtId="165" fontId="3" fillId="3" borderId="25" xfId="3" applyNumberFormat="1" applyBorder="1"/>
    <xf numFmtId="164" fontId="3" fillId="3" borderId="21" xfId="3" applyNumberFormat="1" applyBorder="1"/>
    <xf numFmtId="164" fontId="3" fillId="3" borderId="26" xfId="3" applyNumberFormat="1" applyBorder="1"/>
    <xf numFmtId="165" fontId="3" fillId="3" borderId="14" xfId="3" applyNumberForma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2" xfId="0" applyFont="1" applyBorder="1" applyAlignment="1">
      <alignment horizontal="center"/>
    </xf>
    <xf numFmtId="0" fontId="4" fillId="0" borderId="11" xfId="4" applyBorder="1" applyAlignment="1">
      <alignment horizontal="right"/>
    </xf>
    <xf numFmtId="0" fontId="4" fillId="0" borderId="12" xfId="4" applyBorder="1"/>
    <xf numFmtId="0" fontId="2" fillId="2" borderId="27" xfId="2" applyBorder="1" applyAlignment="1">
      <alignment horizontal="center"/>
    </xf>
    <xf numFmtId="0" fontId="3" fillId="3" borderId="28" xfId="3" applyBorder="1" applyAlignment="1">
      <alignment horizontal="center"/>
    </xf>
    <xf numFmtId="0" fontId="3" fillId="3" borderId="29" xfId="3" applyBorder="1" applyAlignment="1">
      <alignment horizontal="center"/>
    </xf>
    <xf numFmtId="0" fontId="4" fillId="0" borderId="27" xfId="4" applyBorder="1"/>
    <xf numFmtId="0" fontId="0" fillId="0" borderId="28" xfId="0" applyBorder="1"/>
    <xf numFmtId="0" fontId="0" fillId="0" borderId="29" xfId="0" applyBorder="1"/>
    <xf numFmtId="0" fontId="4" fillId="0" borderId="30" xfId="4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0" fontId="9" fillId="4" borderId="0" xfId="11" applyFill="1"/>
    <xf numFmtId="0" fontId="9" fillId="4" borderId="0" xfId="11" applyFill="1" applyBorder="1"/>
    <xf numFmtId="0" fontId="9" fillId="0" borderId="0" xfId="11"/>
    <xf numFmtId="0" fontId="9" fillId="5" borderId="0" xfId="11" applyFill="1"/>
    <xf numFmtId="0" fontId="9" fillId="5" borderId="0" xfId="11" applyFill="1" applyBorder="1"/>
    <xf numFmtId="0" fontId="9" fillId="5" borderId="31" xfId="11" applyFill="1" applyBorder="1"/>
    <xf numFmtId="0" fontId="9" fillId="5" borderId="32" xfId="11" applyFill="1" applyBorder="1"/>
    <xf numFmtId="0" fontId="9" fillId="5" borderId="33" xfId="11" applyFill="1" applyBorder="1"/>
    <xf numFmtId="0" fontId="9" fillId="5" borderId="34" xfId="11" applyFill="1" applyBorder="1"/>
    <xf numFmtId="0" fontId="10" fillId="5" borderId="0" xfId="11" applyFont="1" applyFill="1" applyBorder="1"/>
    <xf numFmtId="0" fontId="9" fillId="5" borderId="35" xfId="11" applyFill="1" applyBorder="1"/>
    <xf numFmtId="0" fontId="11" fillId="5" borderId="0" xfId="11" applyFont="1" applyFill="1" applyBorder="1" applyAlignment="1">
      <alignment horizontal="right"/>
    </xf>
    <xf numFmtId="0" fontId="12" fillId="5" borderId="0" xfId="11" applyFont="1" applyFill="1" applyBorder="1" applyAlignment="1">
      <alignment horizontal="right"/>
    </xf>
    <xf numFmtId="0" fontId="13" fillId="5" borderId="0" xfId="11" applyFont="1" applyFill="1" applyBorder="1" applyAlignment="1">
      <alignment horizontal="right"/>
    </xf>
    <xf numFmtId="0" fontId="14" fillId="5" borderId="0" xfId="12" applyFill="1" applyBorder="1" applyAlignment="1" applyProtection="1">
      <alignment horizontal="right"/>
      <protection locked="0"/>
    </xf>
    <xf numFmtId="0" fontId="14" fillId="5" borderId="0" xfId="12" applyFill="1" applyAlignment="1" applyProtection="1">
      <alignment horizontal="right"/>
      <protection locked="0"/>
    </xf>
    <xf numFmtId="0" fontId="9" fillId="5" borderId="36" xfId="11" applyFill="1" applyBorder="1"/>
    <xf numFmtId="0" fontId="9" fillId="5" borderId="37" xfId="11" applyFill="1" applyBorder="1"/>
    <xf numFmtId="0" fontId="9" fillId="5" borderId="38" xfId="11" applyFill="1" applyBorder="1"/>
    <xf numFmtId="0" fontId="9" fillId="0" borderId="0" xfId="11" applyBorder="1"/>
  </cellXfs>
  <cellStyles count="13">
    <cellStyle name="Berekening" xfId="3" builtinId="22"/>
    <cellStyle name="Gekoppelde cel" xfId="4" builtinId="24"/>
    <cellStyle name="Gevolgde hyperlink" xfId="6" builtinId="9" hidden="1"/>
    <cellStyle name="Gevolgde hyperlink" xfId="8" builtinId="9" hidden="1"/>
    <cellStyle name="Gevolgde hyperlink" xfId="10" builtinId="9" hidden="1"/>
    <cellStyle name="Hyperlink" xfId="5" builtinId="8" hidden="1"/>
    <cellStyle name="Hyperlink" xfId="7" builtinId="8" hidden="1"/>
    <cellStyle name="Hyperlink" xfId="9" builtinId="8" hidden="1"/>
    <cellStyle name="Hyperlink" xfId="12" builtinId="8"/>
    <cellStyle name="Invoer" xfId="2" builtinId="20"/>
    <cellStyle name="Komma" xfId="1" builtinId="3"/>
    <cellStyle name="Normal 2" xfId="11"/>
    <cellStyle name="Standaard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_ ;_ * \-#,##0.0_ ;_ * &quot;-&quot;??_ ;_ @_ "/>
    </dxf>
    <dxf>
      <numFmt numFmtId="166" formatCode="#,##0.0"/>
    </dxf>
    <dxf>
      <numFmt numFmtId="3" formatCode="#,##0"/>
    </dxf>
    <dxf>
      <numFmt numFmtId="35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js Verbruggen" refreshedDate="43284.601081828703" createdVersion="4" refreshedVersion="4" minRefreshableVersion="3" recordCount="200">
  <cacheSource type="worksheet">
    <worksheetSource ref="B2:E202" sheet="Data"/>
  </cacheSource>
  <cacheFields count="4">
    <cacheField name="Jaar" numFmtId="0">
      <sharedItems containsSemiMixedTypes="0" containsString="0" containsNumber="1" containsInteger="1" minValue="2015" maxValue="2017" count="3">
        <n v="2017"/>
        <n v="2015"/>
        <n v="2016"/>
      </sharedItems>
    </cacheField>
    <cacheField name="Maand" numFmtId="0">
      <sharedItems count="12">
        <s v="okt"/>
        <s v="sep"/>
        <s v="mei"/>
        <s v="dec"/>
        <s v="nov"/>
        <s v="mrt"/>
        <s v="jul"/>
        <s v="apr"/>
        <s v="jan"/>
        <s v="jun"/>
        <s v="aug"/>
        <s v="feb"/>
      </sharedItems>
    </cacheField>
    <cacheField name="Regio" numFmtId="0">
      <sharedItems count="4">
        <s v="noord"/>
        <s v="west"/>
        <s v="oost"/>
        <s v="zuid"/>
      </sharedItems>
    </cacheField>
    <cacheField name="Bedrag" numFmtId="0">
      <sharedItems containsSemiMixedTypes="0" containsString="0" containsNumber="1" containsInteger="1" minValue="100" maxValue="1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x v="0"/>
    <x v="0"/>
    <x v="0"/>
    <n v="195"/>
  </r>
  <r>
    <x v="1"/>
    <x v="1"/>
    <x v="0"/>
    <n v="111"/>
  </r>
  <r>
    <x v="0"/>
    <x v="2"/>
    <x v="1"/>
    <n v="159"/>
  </r>
  <r>
    <x v="1"/>
    <x v="3"/>
    <x v="2"/>
    <n v="186"/>
  </r>
  <r>
    <x v="2"/>
    <x v="4"/>
    <x v="3"/>
    <n v="146"/>
  </r>
  <r>
    <x v="1"/>
    <x v="5"/>
    <x v="3"/>
    <n v="145"/>
  </r>
  <r>
    <x v="0"/>
    <x v="0"/>
    <x v="2"/>
    <n v="176"/>
  </r>
  <r>
    <x v="0"/>
    <x v="6"/>
    <x v="2"/>
    <n v="144"/>
  </r>
  <r>
    <x v="1"/>
    <x v="5"/>
    <x v="3"/>
    <n v="163"/>
  </r>
  <r>
    <x v="2"/>
    <x v="7"/>
    <x v="2"/>
    <n v="126"/>
  </r>
  <r>
    <x v="2"/>
    <x v="4"/>
    <x v="0"/>
    <n v="138"/>
  </r>
  <r>
    <x v="0"/>
    <x v="0"/>
    <x v="0"/>
    <n v="178"/>
  </r>
  <r>
    <x v="1"/>
    <x v="8"/>
    <x v="2"/>
    <n v="144"/>
  </r>
  <r>
    <x v="1"/>
    <x v="5"/>
    <x v="3"/>
    <n v="141"/>
  </r>
  <r>
    <x v="0"/>
    <x v="1"/>
    <x v="2"/>
    <n v="107"/>
  </r>
  <r>
    <x v="1"/>
    <x v="9"/>
    <x v="3"/>
    <n v="185"/>
  </r>
  <r>
    <x v="0"/>
    <x v="4"/>
    <x v="3"/>
    <n v="171"/>
  </r>
  <r>
    <x v="1"/>
    <x v="4"/>
    <x v="0"/>
    <n v="138"/>
  </r>
  <r>
    <x v="0"/>
    <x v="4"/>
    <x v="3"/>
    <n v="144"/>
  </r>
  <r>
    <x v="2"/>
    <x v="4"/>
    <x v="1"/>
    <n v="170"/>
  </r>
  <r>
    <x v="2"/>
    <x v="7"/>
    <x v="2"/>
    <n v="159"/>
  </r>
  <r>
    <x v="1"/>
    <x v="7"/>
    <x v="2"/>
    <n v="111"/>
  </r>
  <r>
    <x v="0"/>
    <x v="2"/>
    <x v="0"/>
    <n v="154"/>
  </r>
  <r>
    <x v="1"/>
    <x v="2"/>
    <x v="2"/>
    <n v="145"/>
  </r>
  <r>
    <x v="2"/>
    <x v="6"/>
    <x v="0"/>
    <n v="172"/>
  </r>
  <r>
    <x v="1"/>
    <x v="9"/>
    <x v="0"/>
    <n v="176"/>
  </r>
  <r>
    <x v="2"/>
    <x v="1"/>
    <x v="0"/>
    <n v="143"/>
  </r>
  <r>
    <x v="1"/>
    <x v="4"/>
    <x v="2"/>
    <n v="112"/>
  </r>
  <r>
    <x v="1"/>
    <x v="10"/>
    <x v="1"/>
    <n v="165"/>
  </r>
  <r>
    <x v="2"/>
    <x v="8"/>
    <x v="1"/>
    <n v="144"/>
  </r>
  <r>
    <x v="2"/>
    <x v="0"/>
    <x v="1"/>
    <n v="110"/>
  </r>
  <r>
    <x v="2"/>
    <x v="2"/>
    <x v="1"/>
    <n v="103"/>
  </r>
  <r>
    <x v="0"/>
    <x v="11"/>
    <x v="3"/>
    <n v="191"/>
  </r>
  <r>
    <x v="0"/>
    <x v="3"/>
    <x v="2"/>
    <n v="117"/>
  </r>
  <r>
    <x v="1"/>
    <x v="5"/>
    <x v="0"/>
    <n v="180"/>
  </r>
  <r>
    <x v="1"/>
    <x v="0"/>
    <x v="2"/>
    <n v="146"/>
  </r>
  <r>
    <x v="1"/>
    <x v="8"/>
    <x v="3"/>
    <n v="131"/>
  </r>
  <r>
    <x v="2"/>
    <x v="10"/>
    <x v="3"/>
    <n v="109"/>
  </r>
  <r>
    <x v="1"/>
    <x v="4"/>
    <x v="1"/>
    <n v="127"/>
  </r>
  <r>
    <x v="2"/>
    <x v="3"/>
    <x v="1"/>
    <n v="156"/>
  </r>
  <r>
    <x v="0"/>
    <x v="10"/>
    <x v="2"/>
    <n v="112"/>
  </r>
  <r>
    <x v="1"/>
    <x v="11"/>
    <x v="1"/>
    <n v="136"/>
  </r>
  <r>
    <x v="2"/>
    <x v="3"/>
    <x v="3"/>
    <n v="166"/>
  </r>
  <r>
    <x v="2"/>
    <x v="3"/>
    <x v="0"/>
    <n v="196"/>
  </r>
  <r>
    <x v="1"/>
    <x v="10"/>
    <x v="3"/>
    <n v="154"/>
  </r>
  <r>
    <x v="0"/>
    <x v="11"/>
    <x v="2"/>
    <n v="119"/>
  </r>
  <r>
    <x v="0"/>
    <x v="2"/>
    <x v="0"/>
    <n v="148"/>
  </r>
  <r>
    <x v="2"/>
    <x v="7"/>
    <x v="1"/>
    <n v="103"/>
  </r>
  <r>
    <x v="2"/>
    <x v="7"/>
    <x v="3"/>
    <n v="130"/>
  </r>
  <r>
    <x v="0"/>
    <x v="5"/>
    <x v="2"/>
    <n v="179"/>
  </r>
  <r>
    <x v="0"/>
    <x v="2"/>
    <x v="2"/>
    <n v="173"/>
  </r>
  <r>
    <x v="0"/>
    <x v="11"/>
    <x v="0"/>
    <n v="192"/>
  </r>
  <r>
    <x v="1"/>
    <x v="8"/>
    <x v="0"/>
    <n v="125"/>
  </r>
  <r>
    <x v="2"/>
    <x v="2"/>
    <x v="2"/>
    <n v="160"/>
  </r>
  <r>
    <x v="1"/>
    <x v="4"/>
    <x v="2"/>
    <n v="176"/>
  </r>
  <r>
    <x v="2"/>
    <x v="8"/>
    <x v="3"/>
    <n v="170"/>
  </r>
  <r>
    <x v="1"/>
    <x v="11"/>
    <x v="2"/>
    <n v="178"/>
  </r>
  <r>
    <x v="1"/>
    <x v="9"/>
    <x v="0"/>
    <n v="154"/>
  </r>
  <r>
    <x v="1"/>
    <x v="6"/>
    <x v="1"/>
    <n v="165"/>
  </r>
  <r>
    <x v="1"/>
    <x v="1"/>
    <x v="3"/>
    <n v="182"/>
  </r>
  <r>
    <x v="2"/>
    <x v="3"/>
    <x v="3"/>
    <n v="139"/>
  </r>
  <r>
    <x v="0"/>
    <x v="6"/>
    <x v="0"/>
    <n v="153"/>
  </r>
  <r>
    <x v="0"/>
    <x v="1"/>
    <x v="0"/>
    <n v="179"/>
  </r>
  <r>
    <x v="0"/>
    <x v="1"/>
    <x v="3"/>
    <n v="147"/>
  </r>
  <r>
    <x v="1"/>
    <x v="4"/>
    <x v="0"/>
    <n v="102"/>
  </r>
  <r>
    <x v="0"/>
    <x v="2"/>
    <x v="0"/>
    <n v="186"/>
  </r>
  <r>
    <x v="2"/>
    <x v="9"/>
    <x v="1"/>
    <n v="139"/>
  </r>
  <r>
    <x v="1"/>
    <x v="2"/>
    <x v="2"/>
    <n v="186"/>
  </r>
  <r>
    <x v="1"/>
    <x v="2"/>
    <x v="1"/>
    <n v="157"/>
  </r>
  <r>
    <x v="2"/>
    <x v="10"/>
    <x v="0"/>
    <n v="178"/>
  </r>
  <r>
    <x v="2"/>
    <x v="5"/>
    <x v="3"/>
    <n v="136"/>
  </r>
  <r>
    <x v="2"/>
    <x v="4"/>
    <x v="2"/>
    <n v="178"/>
  </r>
  <r>
    <x v="0"/>
    <x v="7"/>
    <x v="2"/>
    <n v="193"/>
  </r>
  <r>
    <x v="0"/>
    <x v="3"/>
    <x v="1"/>
    <n v="190"/>
  </r>
  <r>
    <x v="1"/>
    <x v="1"/>
    <x v="1"/>
    <n v="177"/>
  </r>
  <r>
    <x v="1"/>
    <x v="0"/>
    <x v="1"/>
    <n v="112"/>
  </r>
  <r>
    <x v="0"/>
    <x v="4"/>
    <x v="1"/>
    <n v="149"/>
  </r>
  <r>
    <x v="2"/>
    <x v="5"/>
    <x v="0"/>
    <n v="144"/>
  </r>
  <r>
    <x v="1"/>
    <x v="10"/>
    <x v="3"/>
    <n v="139"/>
  </r>
  <r>
    <x v="0"/>
    <x v="7"/>
    <x v="0"/>
    <n v="165"/>
  </r>
  <r>
    <x v="0"/>
    <x v="1"/>
    <x v="3"/>
    <n v="144"/>
  </r>
  <r>
    <x v="1"/>
    <x v="8"/>
    <x v="2"/>
    <n v="101"/>
  </r>
  <r>
    <x v="2"/>
    <x v="1"/>
    <x v="1"/>
    <n v="109"/>
  </r>
  <r>
    <x v="2"/>
    <x v="7"/>
    <x v="2"/>
    <n v="188"/>
  </r>
  <r>
    <x v="2"/>
    <x v="10"/>
    <x v="2"/>
    <n v="196"/>
  </r>
  <r>
    <x v="2"/>
    <x v="4"/>
    <x v="0"/>
    <n v="187"/>
  </r>
  <r>
    <x v="0"/>
    <x v="10"/>
    <x v="2"/>
    <n v="132"/>
  </r>
  <r>
    <x v="0"/>
    <x v="2"/>
    <x v="2"/>
    <n v="167"/>
  </r>
  <r>
    <x v="2"/>
    <x v="1"/>
    <x v="1"/>
    <n v="147"/>
  </r>
  <r>
    <x v="0"/>
    <x v="3"/>
    <x v="3"/>
    <n v="176"/>
  </r>
  <r>
    <x v="1"/>
    <x v="4"/>
    <x v="1"/>
    <n v="131"/>
  </r>
  <r>
    <x v="2"/>
    <x v="1"/>
    <x v="1"/>
    <n v="153"/>
  </r>
  <r>
    <x v="0"/>
    <x v="2"/>
    <x v="2"/>
    <n v="167"/>
  </r>
  <r>
    <x v="0"/>
    <x v="4"/>
    <x v="0"/>
    <n v="164"/>
  </r>
  <r>
    <x v="2"/>
    <x v="0"/>
    <x v="0"/>
    <n v="137"/>
  </r>
  <r>
    <x v="1"/>
    <x v="4"/>
    <x v="1"/>
    <n v="130"/>
  </r>
  <r>
    <x v="2"/>
    <x v="2"/>
    <x v="1"/>
    <n v="156"/>
  </r>
  <r>
    <x v="2"/>
    <x v="6"/>
    <x v="0"/>
    <n v="132"/>
  </r>
  <r>
    <x v="1"/>
    <x v="5"/>
    <x v="3"/>
    <n v="165"/>
  </r>
  <r>
    <x v="0"/>
    <x v="0"/>
    <x v="3"/>
    <n v="122"/>
  </r>
  <r>
    <x v="0"/>
    <x v="10"/>
    <x v="1"/>
    <n v="170"/>
  </r>
  <r>
    <x v="2"/>
    <x v="1"/>
    <x v="3"/>
    <n v="178"/>
  </r>
  <r>
    <x v="0"/>
    <x v="6"/>
    <x v="2"/>
    <n v="162"/>
  </r>
  <r>
    <x v="0"/>
    <x v="4"/>
    <x v="2"/>
    <n v="155"/>
  </r>
  <r>
    <x v="0"/>
    <x v="9"/>
    <x v="2"/>
    <n v="190"/>
  </r>
  <r>
    <x v="0"/>
    <x v="11"/>
    <x v="0"/>
    <n v="115"/>
  </r>
  <r>
    <x v="1"/>
    <x v="2"/>
    <x v="0"/>
    <n v="199"/>
  </r>
  <r>
    <x v="0"/>
    <x v="8"/>
    <x v="2"/>
    <n v="126"/>
  </r>
  <r>
    <x v="2"/>
    <x v="10"/>
    <x v="1"/>
    <n v="125"/>
  </r>
  <r>
    <x v="1"/>
    <x v="3"/>
    <x v="2"/>
    <n v="155"/>
  </r>
  <r>
    <x v="1"/>
    <x v="3"/>
    <x v="3"/>
    <n v="198"/>
  </r>
  <r>
    <x v="2"/>
    <x v="3"/>
    <x v="3"/>
    <n v="148"/>
  </r>
  <r>
    <x v="2"/>
    <x v="2"/>
    <x v="0"/>
    <n v="195"/>
  </r>
  <r>
    <x v="2"/>
    <x v="2"/>
    <x v="1"/>
    <n v="142"/>
  </r>
  <r>
    <x v="1"/>
    <x v="1"/>
    <x v="2"/>
    <n v="191"/>
  </r>
  <r>
    <x v="1"/>
    <x v="0"/>
    <x v="1"/>
    <n v="158"/>
  </r>
  <r>
    <x v="1"/>
    <x v="11"/>
    <x v="0"/>
    <n v="172"/>
  </r>
  <r>
    <x v="0"/>
    <x v="3"/>
    <x v="1"/>
    <n v="127"/>
  </r>
  <r>
    <x v="2"/>
    <x v="5"/>
    <x v="1"/>
    <n v="139"/>
  </r>
  <r>
    <x v="1"/>
    <x v="1"/>
    <x v="2"/>
    <n v="157"/>
  </r>
  <r>
    <x v="2"/>
    <x v="0"/>
    <x v="3"/>
    <n v="139"/>
  </r>
  <r>
    <x v="1"/>
    <x v="2"/>
    <x v="3"/>
    <n v="155"/>
  </r>
  <r>
    <x v="1"/>
    <x v="10"/>
    <x v="3"/>
    <n v="102"/>
  </r>
  <r>
    <x v="2"/>
    <x v="5"/>
    <x v="0"/>
    <n v="151"/>
  </r>
  <r>
    <x v="0"/>
    <x v="2"/>
    <x v="3"/>
    <n v="141"/>
  </r>
  <r>
    <x v="1"/>
    <x v="6"/>
    <x v="1"/>
    <n v="160"/>
  </r>
  <r>
    <x v="0"/>
    <x v="1"/>
    <x v="1"/>
    <n v="128"/>
  </r>
  <r>
    <x v="0"/>
    <x v="7"/>
    <x v="3"/>
    <n v="108"/>
  </r>
  <r>
    <x v="0"/>
    <x v="5"/>
    <x v="1"/>
    <n v="118"/>
  </r>
  <r>
    <x v="0"/>
    <x v="4"/>
    <x v="2"/>
    <n v="129"/>
  </r>
  <r>
    <x v="1"/>
    <x v="4"/>
    <x v="2"/>
    <n v="179"/>
  </r>
  <r>
    <x v="0"/>
    <x v="7"/>
    <x v="1"/>
    <n v="128"/>
  </r>
  <r>
    <x v="2"/>
    <x v="0"/>
    <x v="3"/>
    <n v="105"/>
  </r>
  <r>
    <x v="0"/>
    <x v="6"/>
    <x v="2"/>
    <n v="186"/>
  </r>
  <r>
    <x v="0"/>
    <x v="2"/>
    <x v="2"/>
    <n v="189"/>
  </r>
  <r>
    <x v="1"/>
    <x v="11"/>
    <x v="2"/>
    <n v="126"/>
  </r>
  <r>
    <x v="0"/>
    <x v="0"/>
    <x v="1"/>
    <n v="149"/>
  </r>
  <r>
    <x v="1"/>
    <x v="9"/>
    <x v="3"/>
    <n v="157"/>
  </r>
  <r>
    <x v="0"/>
    <x v="3"/>
    <x v="3"/>
    <n v="141"/>
  </r>
  <r>
    <x v="1"/>
    <x v="0"/>
    <x v="2"/>
    <n v="102"/>
  </r>
  <r>
    <x v="2"/>
    <x v="10"/>
    <x v="1"/>
    <n v="183"/>
  </r>
  <r>
    <x v="1"/>
    <x v="11"/>
    <x v="1"/>
    <n v="104"/>
  </r>
  <r>
    <x v="0"/>
    <x v="2"/>
    <x v="2"/>
    <n v="135"/>
  </r>
  <r>
    <x v="2"/>
    <x v="7"/>
    <x v="0"/>
    <n v="157"/>
  </r>
  <r>
    <x v="1"/>
    <x v="11"/>
    <x v="3"/>
    <n v="190"/>
  </r>
  <r>
    <x v="0"/>
    <x v="0"/>
    <x v="1"/>
    <n v="165"/>
  </r>
  <r>
    <x v="1"/>
    <x v="4"/>
    <x v="3"/>
    <n v="195"/>
  </r>
  <r>
    <x v="1"/>
    <x v="1"/>
    <x v="0"/>
    <n v="111"/>
  </r>
  <r>
    <x v="1"/>
    <x v="11"/>
    <x v="3"/>
    <n v="148"/>
  </r>
  <r>
    <x v="2"/>
    <x v="3"/>
    <x v="0"/>
    <n v="174"/>
  </r>
  <r>
    <x v="2"/>
    <x v="9"/>
    <x v="3"/>
    <n v="126"/>
  </r>
  <r>
    <x v="2"/>
    <x v="3"/>
    <x v="0"/>
    <n v="121"/>
  </r>
  <r>
    <x v="2"/>
    <x v="5"/>
    <x v="1"/>
    <n v="130"/>
  </r>
  <r>
    <x v="0"/>
    <x v="10"/>
    <x v="2"/>
    <n v="166"/>
  </r>
  <r>
    <x v="2"/>
    <x v="2"/>
    <x v="0"/>
    <n v="131"/>
  </r>
  <r>
    <x v="1"/>
    <x v="1"/>
    <x v="2"/>
    <n v="135"/>
  </r>
  <r>
    <x v="2"/>
    <x v="10"/>
    <x v="2"/>
    <n v="115"/>
  </r>
  <r>
    <x v="2"/>
    <x v="0"/>
    <x v="0"/>
    <n v="153"/>
  </r>
  <r>
    <x v="2"/>
    <x v="11"/>
    <x v="2"/>
    <n v="151"/>
  </r>
  <r>
    <x v="1"/>
    <x v="1"/>
    <x v="3"/>
    <n v="138"/>
  </r>
  <r>
    <x v="2"/>
    <x v="0"/>
    <x v="2"/>
    <n v="139"/>
  </r>
  <r>
    <x v="0"/>
    <x v="4"/>
    <x v="3"/>
    <n v="145"/>
  </r>
  <r>
    <x v="2"/>
    <x v="1"/>
    <x v="0"/>
    <n v="184"/>
  </r>
  <r>
    <x v="2"/>
    <x v="3"/>
    <x v="1"/>
    <n v="160"/>
  </r>
  <r>
    <x v="0"/>
    <x v="3"/>
    <x v="0"/>
    <n v="150"/>
  </r>
  <r>
    <x v="2"/>
    <x v="6"/>
    <x v="0"/>
    <n v="172"/>
  </r>
  <r>
    <x v="2"/>
    <x v="1"/>
    <x v="1"/>
    <n v="117"/>
  </r>
  <r>
    <x v="2"/>
    <x v="11"/>
    <x v="1"/>
    <n v="110"/>
  </r>
  <r>
    <x v="0"/>
    <x v="2"/>
    <x v="1"/>
    <n v="192"/>
  </r>
  <r>
    <x v="0"/>
    <x v="9"/>
    <x v="3"/>
    <n v="193"/>
  </r>
  <r>
    <x v="1"/>
    <x v="0"/>
    <x v="3"/>
    <n v="118"/>
  </r>
  <r>
    <x v="1"/>
    <x v="1"/>
    <x v="2"/>
    <n v="153"/>
  </r>
  <r>
    <x v="1"/>
    <x v="3"/>
    <x v="1"/>
    <n v="134"/>
  </r>
  <r>
    <x v="1"/>
    <x v="3"/>
    <x v="2"/>
    <n v="133"/>
  </r>
  <r>
    <x v="0"/>
    <x v="3"/>
    <x v="2"/>
    <n v="169"/>
  </r>
  <r>
    <x v="1"/>
    <x v="0"/>
    <x v="3"/>
    <n v="193"/>
  </r>
  <r>
    <x v="0"/>
    <x v="2"/>
    <x v="0"/>
    <n v="170"/>
  </r>
  <r>
    <x v="2"/>
    <x v="9"/>
    <x v="0"/>
    <n v="177"/>
  </r>
  <r>
    <x v="2"/>
    <x v="9"/>
    <x v="2"/>
    <n v="185"/>
  </r>
  <r>
    <x v="1"/>
    <x v="5"/>
    <x v="1"/>
    <n v="190"/>
  </r>
  <r>
    <x v="0"/>
    <x v="8"/>
    <x v="3"/>
    <n v="164"/>
  </r>
  <r>
    <x v="0"/>
    <x v="4"/>
    <x v="0"/>
    <n v="170"/>
  </r>
  <r>
    <x v="2"/>
    <x v="11"/>
    <x v="2"/>
    <n v="185"/>
  </r>
  <r>
    <x v="2"/>
    <x v="4"/>
    <x v="3"/>
    <n v="137"/>
  </r>
  <r>
    <x v="1"/>
    <x v="5"/>
    <x v="2"/>
    <n v="175"/>
  </r>
  <r>
    <x v="2"/>
    <x v="7"/>
    <x v="1"/>
    <n v="100"/>
  </r>
  <r>
    <x v="2"/>
    <x v="7"/>
    <x v="1"/>
    <n v="172"/>
  </r>
  <r>
    <x v="2"/>
    <x v="2"/>
    <x v="3"/>
    <n v="113"/>
  </r>
  <r>
    <x v="0"/>
    <x v="5"/>
    <x v="2"/>
    <n v="132"/>
  </r>
  <r>
    <x v="1"/>
    <x v="0"/>
    <x v="3"/>
    <n v="126"/>
  </r>
  <r>
    <x v="1"/>
    <x v="2"/>
    <x v="1"/>
    <n v="104"/>
  </r>
  <r>
    <x v="2"/>
    <x v="4"/>
    <x v="2"/>
    <n v="130"/>
  </r>
  <r>
    <x v="2"/>
    <x v="1"/>
    <x v="2"/>
    <n v="145"/>
  </r>
  <r>
    <x v="1"/>
    <x v="4"/>
    <x v="3"/>
    <n v="192"/>
  </r>
  <r>
    <x v="2"/>
    <x v="9"/>
    <x v="3"/>
    <n v="144"/>
  </r>
  <r>
    <x v="0"/>
    <x v="3"/>
    <x v="3"/>
    <n v="179"/>
  </r>
  <r>
    <x v="0"/>
    <x v="7"/>
    <x v="1"/>
    <n v="139"/>
  </r>
  <r>
    <x v="0"/>
    <x v="11"/>
    <x v="3"/>
    <n v="182"/>
  </r>
  <r>
    <x v="1"/>
    <x v="1"/>
    <x v="1"/>
    <n v="151"/>
  </r>
  <r>
    <x v="1"/>
    <x v="4"/>
    <x v="2"/>
    <n v="1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2" dataOnRows="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compact="0" compactData="0" multipleFieldFilters="0">
  <location ref="B3:G30" firstHeaderRow="1" firstDataRow="2" firstDataCol="2"/>
  <pivotFields count="4">
    <pivotField axis="axisCol" compact="0" outline="0" showAll="0">
      <items count="4">
        <item x="1"/>
        <item x="2"/>
        <item x="0"/>
        <item t="default"/>
      </items>
    </pivotField>
    <pivotField axis="axisRow" compact="0" outline="0" showAll="0">
      <items count="13">
        <item x="8"/>
        <item x="11"/>
        <item x="5"/>
        <item x="7"/>
        <item x="2"/>
        <item x="9"/>
        <item x="6"/>
        <item x="10"/>
        <item x="1"/>
        <item x="0"/>
        <item x="4"/>
        <item x="3"/>
        <item t="default"/>
      </items>
    </pivotField>
    <pivotField compact="0" outline="0" showAll="0">
      <items count="5">
        <item x="0"/>
        <item x="2"/>
        <item x="1"/>
        <item x="3"/>
        <item t="default"/>
      </items>
    </pivotField>
    <pivotField dataField="1" compact="0" outline="0" showAll="0"/>
  </pivotFields>
  <rowFields count="2">
    <field x="1"/>
    <field x="-2"/>
  </rowFields>
  <rowItems count="26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 t="grand">
      <x/>
    </i>
    <i t="grand" i="1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2">
    <dataField name="Som" fld="3" baseField="0" baseItem="0" numFmtId="3"/>
    <dataField name="Gemiddelde" fld="3" subtotal="average" baseField="0" baseItem="0" numFmtId="166"/>
  </dataFields>
  <formats count="3">
    <format dxfId="4">
      <pivotArea collapsedLevelsAreSubtotals="1" fieldPosition="0">
        <references count="1">
          <reference field="0" count="1">
            <x v="1"/>
          </reference>
        </references>
      </pivotArea>
    </format>
    <format dxfId="3">
      <pivotArea outline="0" fieldPosition="0">
        <references count="1">
          <reference field="4294967294" count="1">
            <x v="0"/>
          </reference>
        </references>
      </pivotArea>
    </format>
    <format dxfId="2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Medium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blData" displayName="tblData" ref="B6:E207" totalsRowCount="1">
  <autoFilter ref="B6:E206">
    <filterColumn colId="0">
      <filters>
        <filter val="2015"/>
      </filters>
    </filterColumn>
    <filterColumn colId="1">
      <filters>
        <filter val="feb"/>
      </filters>
    </filterColumn>
  </autoFilter>
  <tableColumns count="4">
    <tableColumn id="1" name="Jaar" totalsRowLabel="Gem en som"/>
    <tableColumn id="2" name="Maand" totalsRowFunction="count"/>
    <tableColumn id="3" name="Regio" totalsRowFunction="custom" totalsRowDxfId="1" dataCellStyle="Komma">
      <totalsRowFormula>SUBTOTAL(101,tblData[Bedrag])</totalsRowFormula>
    </tableColumn>
    <tableColumn id="4" name="Bedrag" totalsRowFunction="sum" totalsRowDxfId="0" dataCellStyle="Komma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60" customWidth="1"/>
    <col min="2" max="3" width="8.85546875" style="60" customWidth="1"/>
    <col min="4" max="4" width="2.7109375" style="60" customWidth="1"/>
    <col min="5" max="13" width="8.85546875" style="60" customWidth="1"/>
    <col min="14" max="14" width="5.85546875" style="77" customWidth="1"/>
    <col min="15" max="15" width="10.28515625" style="60" customWidth="1"/>
    <col min="16" max="16" width="2.85546875" style="60" customWidth="1"/>
    <col min="17" max="26" width="9.140625" style="60" customWidth="1"/>
    <col min="27" max="16384" width="9.140625" style="60" hidden="1"/>
  </cols>
  <sheetData>
    <row r="1" spans="1:44" ht="6.95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</row>
    <row r="2" spans="1:44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</row>
    <row r="3" spans="1:44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</row>
    <row r="4" spans="1:44" ht="13.5" thickBot="1" x14ac:dyDescent="0.25">
      <c r="A4" s="58"/>
      <c r="B4" s="58"/>
      <c r="C4" s="58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O4" s="61"/>
      <c r="P4" s="61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</row>
    <row r="5" spans="1:44" ht="13.5" thickTop="1" x14ac:dyDescent="0.2">
      <c r="A5" s="58"/>
      <c r="B5" s="58"/>
      <c r="C5" s="58"/>
      <c r="D5" s="61"/>
      <c r="E5" s="63"/>
      <c r="F5" s="64"/>
      <c r="G5" s="64"/>
      <c r="H5" s="64"/>
      <c r="I5" s="64"/>
      <c r="J5" s="64"/>
      <c r="K5" s="64"/>
      <c r="L5" s="64"/>
      <c r="M5" s="64"/>
      <c r="N5" s="64"/>
      <c r="O5" s="65"/>
      <c r="P5" s="61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</row>
    <row r="6" spans="1:44" ht="20.25" x14ac:dyDescent="0.3">
      <c r="A6" s="58"/>
      <c r="B6" s="58"/>
      <c r="C6" s="58"/>
      <c r="D6" s="61"/>
      <c r="E6" s="66"/>
      <c r="F6" s="67"/>
      <c r="G6" s="62"/>
      <c r="H6" s="62"/>
      <c r="I6" s="62"/>
      <c r="J6" s="62"/>
      <c r="K6" s="62"/>
      <c r="L6" s="62"/>
      <c r="M6" s="62"/>
      <c r="N6" s="62"/>
      <c r="O6" s="68"/>
      <c r="P6" s="61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</row>
    <row r="7" spans="1:44" x14ac:dyDescent="0.2">
      <c r="A7" s="58"/>
      <c r="B7" s="58"/>
      <c r="C7" s="58"/>
      <c r="D7" s="61"/>
      <c r="E7" s="66"/>
      <c r="F7" s="62"/>
      <c r="G7" s="62"/>
      <c r="H7" s="62"/>
      <c r="I7" s="62"/>
      <c r="J7" s="62"/>
      <c r="K7" s="62"/>
      <c r="L7" s="62"/>
      <c r="M7" s="62"/>
      <c r="N7" s="62"/>
      <c r="O7" s="68"/>
      <c r="P7" s="61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</row>
    <row r="8" spans="1:44" x14ac:dyDescent="0.2">
      <c r="A8" s="58"/>
      <c r="B8" s="58"/>
      <c r="C8" s="58"/>
      <c r="D8" s="61"/>
      <c r="E8" s="66"/>
      <c r="F8" s="62"/>
      <c r="G8" s="62"/>
      <c r="H8" s="62"/>
      <c r="I8" s="62"/>
      <c r="J8" s="62"/>
      <c r="K8" s="62"/>
      <c r="L8" s="62"/>
      <c r="M8" s="62"/>
      <c r="N8" s="62"/>
      <c r="O8" s="68"/>
      <c r="P8" s="61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</row>
    <row r="9" spans="1:44" x14ac:dyDescent="0.2">
      <c r="A9" s="58"/>
      <c r="B9" s="58"/>
      <c r="C9" s="58"/>
      <c r="D9" s="61"/>
      <c r="E9" s="66"/>
      <c r="F9" s="62"/>
      <c r="G9" s="62"/>
      <c r="H9" s="62"/>
      <c r="I9" s="62"/>
      <c r="J9" s="62"/>
      <c r="K9" s="62"/>
      <c r="L9" s="62"/>
      <c r="M9" s="62"/>
      <c r="N9" s="62"/>
      <c r="O9" s="68"/>
      <c r="P9" s="61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</row>
    <row r="10" spans="1:44" x14ac:dyDescent="0.2">
      <c r="A10" s="58"/>
      <c r="B10" s="58"/>
      <c r="C10" s="58"/>
      <c r="D10" s="61"/>
      <c r="E10" s="66"/>
      <c r="F10" s="62"/>
      <c r="G10" s="62"/>
      <c r="H10" s="62"/>
      <c r="I10" s="62"/>
      <c r="J10" s="62"/>
      <c r="K10" s="62"/>
      <c r="L10" s="62"/>
      <c r="M10" s="62"/>
      <c r="N10" s="62"/>
      <c r="O10" s="68"/>
      <c r="P10" s="61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</row>
    <row r="11" spans="1:44" x14ac:dyDescent="0.2">
      <c r="A11" s="58"/>
      <c r="B11" s="58"/>
      <c r="C11" s="58"/>
      <c r="D11" s="61"/>
      <c r="E11" s="66"/>
      <c r="F11" s="62"/>
      <c r="G11" s="62"/>
      <c r="H11" s="62"/>
      <c r="I11" s="62"/>
      <c r="J11" s="62"/>
      <c r="K11" s="62"/>
      <c r="L11" s="62"/>
      <c r="M11" s="62"/>
      <c r="N11" s="62"/>
      <c r="O11" s="68"/>
      <c r="P11" s="61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</row>
    <row r="12" spans="1:44" x14ac:dyDescent="0.2">
      <c r="A12" s="58"/>
      <c r="B12" s="58"/>
      <c r="C12" s="58"/>
      <c r="D12" s="61"/>
      <c r="E12" s="66"/>
      <c r="F12" s="62"/>
      <c r="G12" s="62"/>
      <c r="H12" s="62"/>
      <c r="I12" s="62"/>
      <c r="J12" s="62"/>
      <c r="K12" s="62"/>
      <c r="L12" s="62"/>
      <c r="M12" s="62"/>
      <c r="N12" s="62"/>
      <c r="O12" s="68"/>
      <c r="P12" s="61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</row>
    <row r="13" spans="1:44" x14ac:dyDescent="0.2">
      <c r="A13" s="58"/>
      <c r="B13" s="58"/>
      <c r="C13" s="58"/>
      <c r="D13" s="61"/>
      <c r="E13" s="66"/>
      <c r="F13" s="62"/>
      <c r="G13" s="62"/>
      <c r="H13" s="62"/>
      <c r="I13" s="62"/>
      <c r="J13" s="62"/>
      <c r="K13" s="62"/>
      <c r="L13" s="62"/>
      <c r="M13" s="62"/>
      <c r="N13" s="62"/>
      <c r="O13" s="68"/>
      <c r="P13" s="61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</row>
    <row r="14" spans="1:44" x14ac:dyDescent="0.2">
      <c r="A14" s="58"/>
      <c r="B14" s="58"/>
      <c r="C14" s="58"/>
      <c r="D14" s="61"/>
      <c r="E14" s="66"/>
      <c r="F14" s="62"/>
      <c r="G14" s="62"/>
      <c r="H14" s="62"/>
      <c r="I14" s="62"/>
      <c r="J14" s="62"/>
      <c r="K14" s="62"/>
      <c r="L14" s="62"/>
      <c r="M14" s="62"/>
      <c r="N14" s="62"/>
      <c r="O14" s="68"/>
      <c r="P14" s="61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</row>
    <row r="15" spans="1:44" x14ac:dyDescent="0.2">
      <c r="A15" s="58"/>
      <c r="B15" s="58"/>
      <c r="C15" s="58"/>
      <c r="D15" s="61"/>
      <c r="E15" s="66"/>
      <c r="F15" s="62"/>
      <c r="G15" s="62"/>
      <c r="H15" s="62"/>
      <c r="I15" s="62"/>
      <c r="J15" s="62"/>
      <c r="K15" s="62"/>
      <c r="L15" s="62"/>
      <c r="M15" s="62"/>
      <c r="N15" s="62"/>
      <c r="O15" s="68"/>
      <c r="P15" s="61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</row>
    <row r="16" spans="1:44" x14ac:dyDescent="0.2">
      <c r="A16" s="58"/>
      <c r="B16" s="58"/>
      <c r="C16" s="58"/>
      <c r="D16" s="61"/>
      <c r="E16" s="66"/>
      <c r="F16" s="62"/>
      <c r="G16" s="62"/>
      <c r="H16" s="62"/>
      <c r="I16" s="62"/>
      <c r="J16" s="62"/>
      <c r="K16" s="62"/>
      <c r="L16" s="62"/>
      <c r="M16" s="62"/>
      <c r="N16" s="62"/>
      <c r="O16" s="68"/>
      <c r="P16" s="61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</row>
    <row r="17" spans="1:44" x14ac:dyDescent="0.2">
      <c r="A17" s="58"/>
      <c r="B17" s="58"/>
      <c r="C17" s="58"/>
      <c r="D17" s="61"/>
      <c r="E17" s="66"/>
      <c r="F17" s="62"/>
      <c r="G17" s="62"/>
      <c r="H17" s="62"/>
      <c r="I17" s="62"/>
      <c r="J17" s="62"/>
      <c r="K17" s="62"/>
      <c r="L17" s="62"/>
      <c r="M17" s="62"/>
      <c r="N17" s="62"/>
      <c r="O17" s="68"/>
      <c r="P17" s="61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</row>
    <row r="18" spans="1:44" ht="37.5" x14ac:dyDescent="0.5">
      <c r="A18" s="58"/>
      <c r="B18" s="58"/>
      <c r="C18" s="58"/>
      <c r="D18" s="61"/>
      <c r="E18" s="66"/>
      <c r="F18" s="62"/>
      <c r="G18" s="62"/>
      <c r="H18" s="62"/>
      <c r="I18" s="62"/>
      <c r="J18" s="62"/>
      <c r="K18" s="62"/>
      <c r="L18" s="62"/>
      <c r="M18" s="62"/>
      <c r="N18" s="69"/>
      <c r="O18" s="68"/>
      <c r="P18" s="61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</row>
    <row r="19" spans="1:44" x14ac:dyDescent="0.2">
      <c r="A19" s="58"/>
      <c r="B19" s="58"/>
      <c r="C19" s="58"/>
      <c r="D19" s="61"/>
      <c r="E19" s="66"/>
      <c r="F19" s="62"/>
      <c r="G19" s="62"/>
      <c r="H19" s="62"/>
      <c r="I19" s="62"/>
      <c r="J19" s="62"/>
      <c r="K19" s="62"/>
      <c r="L19" s="62"/>
      <c r="M19" s="62"/>
      <c r="N19" s="62"/>
      <c r="O19" s="68"/>
      <c r="P19" s="61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</row>
    <row r="20" spans="1:44" x14ac:dyDescent="0.2">
      <c r="A20" s="58"/>
      <c r="B20" s="58"/>
      <c r="C20" s="58"/>
      <c r="D20" s="61"/>
      <c r="E20" s="66"/>
      <c r="F20" s="62"/>
      <c r="G20" s="62"/>
      <c r="H20" s="62"/>
      <c r="I20" s="62"/>
      <c r="J20" s="62"/>
      <c r="K20" s="62"/>
      <c r="L20" s="62"/>
      <c r="M20" s="62"/>
      <c r="N20" s="62"/>
      <c r="O20" s="68"/>
      <c r="P20" s="61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</row>
    <row r="21" spans="1:44" x14ac:dyDescent="0.2">
      <c r="A21" s="58"/>
      <c r="B21" s="58"/>
      <c r="C21" s="58"/>
      <c r="D21" s="61"/>
      <c r="E21" s="66"/>
      <c r="F21" s="62"/>
      <c r="G21" s="62"/>
      <c r="H21" s="62"/>
      <c r="I21" s="62"/>
      <c r="J21" s="62"/>
      <c r="K21" s="62"/>
      <c r="L21" s="62"/>
      <c r="M21" s="62"/>
      <c r="N21" s="62"/>
      <c r="O21" s="68"/>
      <c r="P21" s="61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</row>
    <row r="22" spans="1:44" x14ac:dyDescent="0.2">
      <c r="A22" s="58"/>
      <c r="B22" s="58"/>
      <c r="C22" s="58"/>
      <c r="D22" s="61"/>
      <c r="E22" s="66"/>
      <c r="F22" s="62"/>
      <c r="G22" s="62"/>
      <c r="H22" s="62"/>
      <c r="I22" s="62"/>
      <c r="J22" s="62"/>
      <c r="K22" s="62"/>
      <c r="L22" s="62"/>
      <c r="M22" s="62"/>
      <c r="N22" s="62"/>
      <c r="O22" s="68"/>
      <c r="P22" s="61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</row>
    <row r="23" spans="1:44" x14ac:dyDescent="0.2">
      <c r="A23" s="58"/>
      <c r="B23" s="58"/>
      <c r="C23" s="58"/>
      <c r="D23" s="61"/>
      <c r="E23" s="66"/>
      <c r="F23" s="62"/>
      <c r="G23" s="62"/>
      <c r="H23" s="62"/>
      <c r="I23" s="62"/>
      <c r="J23" s="62"/>
      <c r="K23" s="62"/>
      <c r="L23" s="62"/>
      <c r="M23" s="62"/>
      <c r="N23" s="62"/>
      <c r="O23" s="68"/>
      <c r="P23" s="61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</row>
    <row r="24" spans="1:44" ht="23.25" x14ac:dyDescent="0.35">
      <c r="A24" s="58"/>
      <c r="B24" s="58"/>
      <c r="C24" s="58"/>
      <c r="D24" s="61"/>
      <c r="E24" s="66"/>
      <c r="F24" s="62"/>
      <c r="G24" s="62"/>
      <c r="H24" s="62"/>
      <c r="I24" s="62"/>
      <c r="J24" s="62"/>
      <c r="K24" s="62"/>
      <c r="L24" s="62"/>
      <c r="M24" s="62"/>
      <c r="N24" s="70" t="s">
        <v>58</v>
      </c>
      <c r="O24" s="68"/>
      <c r="P24" s="61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</row>
    <row r="25" spans="1:44" x14ac:dyDescent="0.2">
      <c r="A25" s="58"/>
      <c r="B25" s="58"/>
      <c r="C25" s="58"/>
      <c r="D25" s="61"/>
      <c r="E25" s="66"/>
      <c r="F25" s="62"/>
      <c r="G25" s="62"/>
      <c r="H25" s="62"/>
      <c r="I25" s="62"/>
      <c r="J25" s="62"/>
      <c r="K25" s="62"/>
      <c r="L25" s="62"/>
      <c r="M25" s="62"/>
      <c r="N25" s="62"/>
      <c r="O25" s="68"/>
      <c r="P25" s="61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</row>
    <row r="26" spans="1:44" x14ac:dyDescent="0.2">
      <c r="A26" s="58"/>
      <c r="B26" s="58"/>
      <c r="C26" s="58"/>
      <c r="D26" s="61"/>
      <c r="E26" s="66"/>
      <c r="F26" s="62"/>
      <c r="G26" s="62"/>
      <c r="H26" s="62"/>
      <c r="I26" s="62"/>
      <c r="J26" s="62"/>
      <c r="K26" s="62"/>
      <c r="L26" s="62"/>
      <c r="M26" s="62"/>
      <c r="N26" s="62"/>
      <c r="O26" s="68"/>
      <c r="P26" s="61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</row>
    <row r="27" spans="1:44" x14ac:dyDescent="0.2">
      <c r="A27" s="58"/>
      <c r="B27" s="58"/>
      <c r="C27" s="58"/>
      <c r="D27" s="61"/>
      <c r="E27" s="66"/>
      <c r="F27" s="62"/>
      <c r="G27" s="62"/>
      <c r="H27" s="62"/>
      <c r="I27" s="62"/>
      <c r="J27" s="62"/>
      <c r="K27" s="62"/>
      <c r="L27" s="62"/>
      <c r="M27" s="62"/>
      <c r="N27" s="62"/>
      <c r="O27" s="68"/>
      <c r="P27" s="61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</row>
    <row r="28" spans="1:44" x14ac:dyDescent="0.2">
      <c r="A28" s="58"/>
      <c r="B28" s="58"/>
      <c r="C28" s="58"/>
      <c r="D28" s="61"/>
      <c r="E28" s="66"/>
      <c r="F28" s="62"/>
      <c r="G28" s="62"/>
      <c r="H28" s="62"/>
      <c r="I28" s="62"/>
      <c r="J28" s="62"/>
      <c r="K28" s="62"/>
      <c r="L28" s="62"/>
      <c r="M28" s="62"/>
      <c r="N28" s="62"/>
      <c r="O28" s="68"/>
      <c r="P28" s="61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</row>
    <row r="29" spans="1:44" x14ac:dyDescent="0.2">
      <c r="A29" s="58"/>
      <c r="B29" s="58"/>
      <c r="C29" s="58"/>
      <c r="D29" s="61"/>
      <c r="E29" s="66"/>
      <c r="F29" s="62"/>
      <c r="G29" s="62"/>
      <c r="H29" s="62"/>
      <c r="I29" s="62"/>
      <c r="J29" s="62"/>
      <c r="K29" s="62"/>
      <c r="L29" s="62"/>
      <c r="M29" s="62"/>
      <c r="N29" s="62"/>
      <c r="O29" s="68"/>
      <c r="P29" s="61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</row>
    <row r="30" spans="1:44" x14ac:dyDescent="0.2">
      <c r="A30" s="58"/>
      <c r="B30" s="58"/>
      <c r="C30" s="58"/>
      <c r="D30" s="61"/>
      <c r="E30" s="66"/>
      <c r="F30" s="62"/>
      <c r="G30" s="62"/>
      <c r="H30" s="62"/>
      <c r="I30" s="62"/>
      <c r="J30" s="62"/>
      <c r="K30" s="62"/>
      <c r="L30" s="62"/>
      <c r="M30" s="62"/>
      <c r="N30" s="62"/>
      <c r="O30" s="68"/>
      <c r="P30" s="61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</row>
    <row r="31" spans="1:44" x14ac:dyDescent="0.2">
      <c r="A31" s="58"/>
      <c r="B31" s="58"/>
      <c r="C31" s="58"/>
      <c r="D31" s="61"/>
      <c r="E31" s="66"/>
      <c r="F31" s="62"/>
      <c r="G31" s="62"/>
      <c r="H31" s="62"/>
      <c r="I31" s="62"/>
      <c r="J31" s="62"/>
      <c r="K31" s="62"/>
      <c r="L31" s="62"/>
      <c r="M31" s="62"/>
      <c r="N31" s="62"/>
      <c r="O31" s="68"/>
      <c r="P31" s="61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</row>
    <row r="32" spans="1:44" x14ac:dyDescent="0.2">
      <c r="A32" s="58"/>
      <c r="B32" s="58"/>
      <c r="C32" s="58"/>
      <c r="D32" s="61"/>
      <c r="E32" s="66"/>
      <c r="F32" s="62"/>
      <c r="G32" s="62"/>
      <c r="H32" s="62"/>
      <c r="I32" s="62"/>
      <c r="J32" s="62"/>
      <c r="K32" s="62"/>
      <c r="L32" s="62"/>
      <c r="M32" s="62"/>
      <c r="N32" s="62"/>
      <c r="O32" s="68"/>
      <c r="P32" s="61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</row>
    <row r="33" spans="1:44" x14ac:dyDescent="0.2">
      <c r="A33" s="58"/>
      <c r="B33" s="58"/>
      <c r="C33" s="58"/>
      <c r="D33" s="61"/>
      <c r="E33" s="66"/>
      <c r="F33" s="62"/>
      <c r="G33" s="62"/>
      <c r="H33" s="62"/>
      <c r="I33" s="62"/>
      <c r="J33" s="62"/>
      <c r="K33" s="62"/>
      <c r="L33" s="62"/>
      <c r="M33" s="62"/>
      <c r="N33" s="71" t="s">
        <v>56</v>
      </c>
      <c r="O33" s="68"/>
      <c r="P33" s="61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</row>
    <row r="34" spans="1:44" x14ac:dyDescent="0.2">
      <c r="A34" s="58"/>
      <c r="B34" s="58"/>
      <c r="C34" s="58"/>
      <c r="D34" s="61"/>
      <c r="E34" s="66"/>
      <c r="F34" s="62"/>
      <c r="G34" s="62"/>
      <c r="H34" s="62"/>
      <c r="I34" s="62"/>
      <c r="J34" s="62"/>
      <c r="K34" s="62"/>
      <c r="L34" s="62"/>
      <c r="M34" s="62"/>
      <c r="N34" s="72" t="s">
        <v>57</v>
      </c>
      <c r="O34" s="68"/>
      <c r="P34" s="61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</row>
    <row r="35" spans="1:44" x14ac:dyDescent="0.2">
      <c r="A35" s="58"/>
      <c r="B35" s="58"/>
      <c r="C35" s="58"/>
      <c r="D35" s="61"/>
      <c r="E35" s="66"/>
      <c r="F35" s="62"/>
      <c r="G35" s="62"/>
      <c r="H35" s="62"/>
      <c r="I35" s="62"/>
      <c r="J35" s="62"/>
      <c r="K35" s="62"/>
      <c r="L35" s="62"/>
      <c r="M35" s="62"/>
      <c r="N35" s="73"/>
      <c r="O35" s="68"/>
      <c r="P35" s="61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</row>
    <row r="36" spans="1:44" x14ac:dyDescent="0.2">
      <c r="A36" s="58"/>
      <c r="B36" s="58"/>
      <c r="C36" s="58"/>
      <c r="D36" s="61"/>
      <c r="E36" s="66"/>
      <c r="F36" s="62"/>
      <c r="G36" s="62"/>
      <c r="H36" s="62"/>
      <c r="I36" s="62"/>
      <c r="J36" s="62"/>
      <c r="K36" s="62"/>
      <c r="L36" s="62"/>
      <c r="M36" s="62"/>
      <c r="N36" s="62"/>
      <c r="O36" s="68"/>
      <c r="P36" s="61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</row>
    <row r="37" spans="1:44" ht="13.5" thickBot="1" x14ac:dyDescent="0.25">
      <c r="A37" s="58"/>
      <c r="B37" s="58"/>
      <c r="C37" s="58"/>
      <c r="D37" s="61"/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6"/>
      <c r="P37" s="61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</row>
    <row r="38" spans="1:44" ht="13.5" thickTop="1" x14ac:dyDescent="0.2">
      <c r="A38" s="58"/>
      <c r="B38" s="58"/>
      <c r="C38" s="58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2"/>
      <c r="O38" s="61"/>
      <c r="P38" s="61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</row>
    <row r="39" spans="1:44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</row>
    <row r="40" spans="1:44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</row>
    <row r="41" spans="1:44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</row>
    <row r="42" spans="1:44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</row>
    <row r="43" spans="1:44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</row>
    <row r="44" spans="1:44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</row>
    <row r="45" spans="1:44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9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</row>
    <row r="46" spans="1:44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</row>
    <row r="47" spans="1:44" x14ac:dyDescent="0.2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</row>
    <row r="48" spans="1:44" x14ac:dyDescent="0.2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</row>
    <row r="49" spans="1:44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9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</row>
    <row r="50" spans="1:44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</row>
    <row r="51" spans="1:44" hidden="1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9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</row>
    <row r="52" spans="1:44" hidden="1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</row>
    <row r="53" spans="1:44" hidden="1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9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</row>
    <row r="54" spans="1:44" hidden="1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9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</row>
    <row r="55" spans="1:44" hidden="1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9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</row>
    <row r="56" spans="1:44" hidden="1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9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</row>
    <row r="57" spans="1:44" hidden="1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9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</row>
    <row r="58" spans="1:44" hidden="1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9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</row>
    <row r="59" spans="1:44" hidden="1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9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</row>
    <row r="60" spans="1:44" hidden="1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9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</row>
    <row r="61" spans="1:44" hidden="1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9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</row>
    <row r="62" spans="1:44" hidden="1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9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</row>
    <row r="63" spans="1:44" hidden="1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9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</row>
    <row r="64" spans="1:44" hidden="1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9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</row>
    <row r="65" spans="1:44" hidden="1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9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</row>
    <row r="66" spans="1:44" hidden="1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9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</row>
    <row r="67" spans="1:44" hidden="1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9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</row>
    <row r="68" spans="1:44" hidden="1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9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</row>
    <row r="69" spans="1:44" hidden="1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9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</row>
    <row r="70" spans="1:44" hidden="1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9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</row>
    <row r="71" spans="1:44" hidden="1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9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</row>
    <row r="72" spans="1:44" hidden="1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9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</row>
    <row r="73" spans="1:44" hidden="1" x14ac:dyDescent="0.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9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</row>
    <row r="74" spans="1:44" hidden="1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9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</row>
    <row r="75" spans="1:44" hidden="1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9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</row>
    <row r="76" spans="1:44" hidden="1" x14ac:dyDescent="0.2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9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</row>
    <row r="77" spans="1:44" hidden="1" x14ac:dyDescent="0.2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9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</row>
    <row r="78" spans="1:44" hidden="1" x14ac:dyDescent="0.2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9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</row>
    <row r="79" spans="1:44" hidden="1" x14ac:dyDescent="0.2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9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</row>
    <row r="80" spans="1:44" hidden="1" x14ac:dyDescent="0.2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9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</row>
    <row r="81" spans="1:44" hidden="1" x14ac:dyDescent="0.2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9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</row>
    <row r="82" spans="1:44" hidden="1" x14ac:dyDescent="0.2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9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workbookViewId="0"/>
  </sheetViews>
  <sheetFormatPr defaultColWidth="8.85546875" defaultRowHeight="12.75" x14ac:dyDescent="0.2"/>
  <cols>
    <col min="1" max="1" width="2.42578125" customWidth="1"/>
    <col min="2" max="2" width="28.7109375" bestFit="1" customWidth="1"/>
    <col min="3" max="3" width="29.28515625" bestFit="1" customWidth="1"/>
    <col min="4" max="4" width="16.85546875" bestFit="1" customWidth="1"/>
    <col min="5" max="5" width="12.140625" bestFit="1" customWidth="1"/>
    <col min="6" max="6" width="17.5703125" bestFit="1" customWidth="1"/>
  </cols>
  <sheetData>
    <row r="1" spans="2:4" ht="13.5" thickBot="1" x14ac:dyDescent="0.25"/>
    <row r="2" spans="2:4" x14ac:dyDescent="0.2">
      <c r="B2" s="24" t="s">
        <v>50</v>
      </c>
      <c r="C2" s="25" t="s">
        <v>50</v>
      </c>
      <c r="D2" s="26" t="s">
        <v>38</v>
      </c>
    </row>
    <row r="3" spans="2:4" x14ac:dyDescent="0.2">
      <c r="B3" s="27" t="s">
        <v>36</v>
      </c>
      <c r="C3" s="28" t="s">
        <v>37</v>
      </c>
      <c r="D3" s="29"/>
    </row>
    <row r="4" spans="2:4" x14ac:dyDescent="0.2">
      <c r="B4" s="30">
        <v>1</v>
      </c>
      <c r="C4" s="31">
        <v>101</v>
      </c>
      <c r="D4" s="32" t="s">
        <v>39</v>
      </c>
    </row>
    <row r="5" spans="2:4" x14ac:dyDescent="0.2">
      <c r="B5" s="30">
        <v>2</v>
      </c>
      <c r="C5" s="31">
        <v>102</v>
      </c>
      <c r="D5" s="32" t="s">
        <v>40</v>
      </c>
    </row>
    <row r="6" spans="2:4" x14ac:dyDescent="0.2">
      <c r="B6" s="30">
        <v>3</v>
      </c>
      <c r="C6" s="31">
        <v>103</v>
      </c>
      <c r="D6" s="32" t="s">
        <v>41</v>
      </c>
    </row>
    <row r="7" spans="2:4" x14ac:dyDescent="0.2">
      <c r="B7" s="30">
        <v>4</v>
      </c>
      <c r="C7" s="31">
        <v>104</v>
      </c>
      <c r="D7" s="32" t="s">
        <v>42</v>
      </c>
    </row>
    <row r="8" spans="2:4" x14ac:dyDescent="0.2">
      <c r="B8" s="30">
        <v>5</v>
      </c>
      <c r="C8" s="31">
        <v>105</v>
      </c>
      <c r="D8" s="32" t="s">
        <v>43</v>
      </c>
    </row>
    <row r="9" spans="2:4" x14ac:dyDescent="0.2">
      <c r="B9" s="30">
        <v>6</v>
      </c>
      <c r="C9" s="31">
        <v>106</v>
      </c>
      <c r="D9" s="32" t="s">
        <v>44</v>
      </c>
    </row>
    <row r="10" spans="2:4" x14ac:dyDescent="0.2">
      <c r="B10" s="30">
        <v>7</v>
      </c>
      <c r="C10" s="31">
        <v>107</v>
      </c>
      <c r="D10" s="32" t="s">
        <v>45</v>
      </c>
    </row>
    <row r="11" spans="2:4" x14ac:dyDescent="0.2">
      <c r="B11" s="30">
        <v>8</v>
      </c>
      <c r="C11" s="31">
        <v>108</v>
      </c>
      <c r="D11" s="32" t="s">
        <v>46</v>
      </c>
    </row>
    <row r="12" spans="2:4" x14ac:dyDescent="0.2">
      <c r="B12" s="30">
        <v>9</v>
      </c>
      <c r="C12" s="31">
        <v>109</v>
      </c>
      <c r="D12" s="32" t="s">
        <v>47</v>
      </c>
    </row>
    <row r="13" spans="2:4" x14ac:dyDescent="0.2">
      <c r="B13" s="30">
        <v>10</v>
      </c>
      <c r="C13" s="31">
        <v>110</v>
      </c>
      <c r="D13" s="32" t="s">
        <v>48</v>
      </c>
    </row>
    <row r="14" spans="2:4" ht="13.5" thickBot="1" x14ac:dyDescent="0.25">
      <c r="B14" s="33">
        <v>11</v>
      </c>
      <c r="C14" s="34">
        <v>111</v>
      </c>
      <c r="D14" s="35" t="s">
        <v>49</v>
      </c>
    </row>
    <row r="16" spans="2:4" ht="13.5" thickBot="1" x14ac:dyDescent="0.25"/>
    <row r="17" spans="2:5" x14ac:dyDescent="0.2">
      <c r="B17" s="44" t="s">
        <v>0</v>
      </c>
      <c r="C17" s="45" t="s">
        <v>1</v>
      </c>
      <c r="D17" s="45" t="s">
        <v>2</v>
      </c>
      <c r="E17" s="46" t="s">
        <v>3</v>
      </c>
    </row>
    <row r="18" spans="2:5" x14ac:dyDescent="0.2">
      <c r="B18" s="30">
        <v>2017</v>
      </c>
      <c r="C18" s="8" t="s">
        <v>4</v>
      </c>
      <c r="D18" s="8" t="s">
        <v>5</v>
      </c>
      <c r="E18" s="9">
        <v>195</v>
      </c>
    </row>
    <row r="19" spans="2:5" x14ac:dyDescent="0.2">
      <c r="B19" s="30">
        <v>2015</v>
      </c>
      <c r="C19" s="8" t="s">
        <v>6</v>
      </c>
      <c r="D19" s="8" t="s">
        <v>5</v>
      </c>
      <c r="E19" s="9">
        <v>111</v>
      </c>
    </row>
    <row r="20" spans="2:5" x14ac:dyDescent="0.2">
      <c r="B20" s="30">
        <v>2017</v>
      </c>
      <c r="C20" s="8" t="s">
        <v>7</v>
      </c>
      <c r="D20" s="8" t="s">
        <v>8</v>
      </c>
      <c r="E20" s="9">
        <v>159</v>
      </c>
    </row>
    <row r="21" spans="2:5" x14ac:dyDescent="0.2">
      <c r="B21" s="30">
        <v>2015</v>
      </c>
      <c r="C21" s="8" t="s">
        <v>9</v>
      </c>
      <c r="D21" s="8" t="s">
        <v>10</v>
      </c>
      <c r="E21" s="9">
        <v>186</v>
      </c>
    </row>
    <row r="22" spans="2:5" hidden="1" x14ac:dyDescent="0.2">
      <c r="B22" s="30">
        <v>2016</v>
      </c>
      <c r="C22" s="8" t="s">
        <v>11</v>
      </c>
      <c r="D22" s="8" t="s">
        <v>12</v>
      </c>
      <c r="E22" s="9">
        <v>146</v>
      </c>
    </row>
    <row r="23" spans="2:5" hidden="1" x14ac:dyDescent="0.2">
      <c r="B23" s="30">
        <v>2015</v>
      </c>
      <c r="C23" s="8" t="s">
        <v>13</v>
      </c>
      <c r="D23" s="8" t="s">
        <v>12</v>
      </c>
      <c r="E23" s="9">
        <v>145</v>
      </c>
    </row>
    <row r="24" spans="2:5" hidden="1" x14ac:dyDescent="0.2">
      <c r="B24" s="30">
        <v>2017</v>
      </c>
      <c r="C24" s="8" t="s">
        <v>4</v>
      </c>
      <c r="D24" s="8" t="s">
        <v>10</v>
      </c>
      <c r="E24" s="9">
        <v>176</v>
      </c>
    </row>
    <row r="25" spans="2:5" hidden="1" x14ac:dyDescent="0.2">
      <c r="B25" s="30">
        <v>2017</v>
      </c>
      <c r="C25" s="8" t="s">
        <v>14</v>
      </c>
      <c r="D25" s="8" t="s">
        <v>10</v>
      </c>
      <c r="E25" s="9">
        <v>144</v>
      </c>
    </row>
    <row r="26" spans="2:5" hidden="1" x14ac:dyDescent="0.2">
      <c r="B26" s="30">
        <v>2015</v>
      </c>
      <c r="C26" s="8" t="s">
        <v>13</v>
      </c>
      <c r="D26" s="8" t="s">
        <v>12</v>
      </c>
      <c r="E26" s="9">
        <v>163</v>
      </c>
    </row>
    <row r="27" spans="2:5" hidden="1" x14ac:dyDescent="0.2">
      <c r="B27" s="30">
        <v>2016</v>
      </c>
      <c r="C27" s="8" t="s">
        <v>15</v>
      </c>
      <c r="D27" s="8" t="s">
        <v>10</v>
      </c>
      <c r="E27" s="9">
        <v>126</v>
      </c>
    </row>
    <row r="28" spans="2:5" hidden="1" x14ac:dyDescent="0.2">
      <c r="B28" s="30">
        <v>2016</v>
      </c>
      <c r="C28" s="8" t="s">
        <v>11</v>
      </c>
      <c r="D28" s="8" t="s">
        <v>5</v>
      </c>
      <c r="E28" s="9">
        <v>138</v>
      </c>
    </row>
    <row r="29" spans="2:5" hidden="1" x14ac:dyDescent="0.2">
      <c r="B29" s="30">
        <v>2017</v>
      </c>
      <c r="C29" s="8" t="s">
        <v>4</v>
      </c>
      <c r="D29" s="8" t="s">
        <v>5</v>
      </c>
      <c r="E29" s="9">
        <v>178</v>
      </c>
    </row>
    <row r="30" spans="2:5" hidden="1" x14ac:dyDescent="0.2">
      <c r="B30" s="30">
        <v>2015</v>
      </c>
      <c r="C30" s="8" t="s">
        <v>16</v>
      </c>
      <c r="D30" s="8" t="s">
        <v>10</v>
      </c>
      <c r="E30" s="9">
        <v>144</v>
      </c>
    </row>
    <row r="31" spans="2:5" hidden="1" x14ac:dyDescent="0.2">
      <c r="B31" s="30">
        <v>2015</v>
      </c>
      <c r="C31" s="8" t="s">
        <v>13</v>
      </c>
      <c r="D31" s="8" t="s">
        <v>12</v>
      </c>
      <c r="E31" s="9">
        <v>141</v>
      </c>
    </row>
    <row r="32" spans="2:5" hidden="1" x14ac:dyDescent="0.2">
      <c r="B32" s="30">
        <v>2017</v>
      </c>
      <c r="C32" s="8" t="s">
        <v>6</v>
      </c>
      <c r="D32" s="8" t="s">
        <v>10</v>
      </c>
      <c r="E32" s="9">
        <v>107</v>
      </c>
    </row>
    <row r="33" spans="2:6" hidden="1" x14ac:dyDescent="0.2">
      <c r="B33" s="30">
        <v>2015</v>
      </c>
      <c r="C33" s="8" t="s">
        <v>17</v>
      </c>
      <c r="D33" s="8" t="s">
        <v>12</v>
      </c>
      <c r="E33" s="9">
        <v>185</v>
      </c>
    </row>
    <row r="34" spans="2:6" x14ac:dyDescent="0.2">
      <c r="B34" s="30">
        <v>2017</v>
      </c>
      <c r="C34" s="8" t="s">
        <v>11</v>
      </c>
      <c r="D34" s="8" t="s">
        <v>12</v>
      </c>
      <c r="E34" s="9">
        <v>171</v>
      </c>
    </row>
    <row r="35" spans="2:6" x14ac:dyDescent="0.2">
      <c r="B35" s="30">
        <v>2015</v>
      </c>
      <c r="C35" s="8" t="s">
        <v>11</v>
      </c>
      <c r="D35" s="8" t="s">
        <v>5</v>
      </c>
      <c r="E35" s="9">
        <v>138</v>
      </c>
    </row>
    <row r="36" spans="2:6" x14ac:dyDescent="0.2">
      <c r="B36" s="30">
        <v>2017</v>
      </c>
      <c r="C36" s="8" t="s">
        <v>11</v>
      </c>
      <c r="D36" s="8" t="s">
        <v>12</v>
      </c>
      <c r="E36" s="9">
        <v>144</v>
      </c>
    </row>
    <row r="37" spans="2:6" ht="13.5" thickBot="1" x14ac:dyDescent="0.25">
      <c r="B37" s="33">
        <v>2016</v>
      </c>
      <c r="C37" s="11" t="s">
        <v>11</v>
      </c>
      <c r="D37" s="11" t="s">
        <v>8</v>
      </c>
      <c r="E37" s="12">
        <v>170</v>
      </c>
    </row>
    <row r="39" spans="2:6" ht="13.5" thickBot="1" x14ac:dyDescent="0.25"/>
    <row r="40" spans="2:6" x14ac:dyDescent="0.2">
      <c r="B40" s="14" t="s">
        <v>51</v>
      </c>
      <c r="C40" s="49">
        <v>3</v>
      </c>
      <c r="D40" s="47" t="str">
        <f>VLOOKUP(C40,B4:D14,3,FALSE)&amp;" (incl)"</f>
        <v>AANTALARG (incl)</v>
      </c>
      <c r="E40" s="52">
        <f>C40+100</f>
        <v>103</v>
      </c>
      <c r="F40" s="48" t="str">
        <f>VLOOKUP(E40,C4:D14,2,FALSE)&amp;" (excl)"</f>
        <v>AANTALARG (excl)</v>
      </c>
    </row>
    <row r="41" spans="2:6" x14ac:dyDescent="0.2">
      <c r="B41" s="17" t="s">
        <v>53</v>
      </c>
      <c r="C41" s="50">
        <f>SUBTOTAL(C40,C18:C37)</f>
        <v>20</v>
      </c>
      <c r="D41" s="8"/>
      <c r="E41" s="50">
        <f>SUBTOTAL(E40,C18:C37)</f>
        <v>8</v>
      </c>
      <c r="F41" s="9"/>
    </row>
    <row r="42" spans="2:6" ht="13.5" thickBot="1" x14ac:dyDescent="0.25">
      <c r="B42" s="18" t="s">
        <v>52</v>
      </c>
      <c r="C42" s="51">
        <f>SUBTOTAL(C40,E18:E37)</f>
        <v>20</v>
      </c>
      <c r="D42" s="11"/>
      <c r="E42" s="51">
        <f>SUBTOTAL(E40,E18:E37)</f>
        <v>8</v>
      </c>
      <c r="F42" s="12"/>
    </row>
  </sheetData>
  <autoFilter ref="B17:E37"/>
  <dataValidations count="1">
    <dataValidation type="list" allowBlank="1" showInputMessage="1" showErrorMessage="1" sqref="C40">
      <formula1>$B$4:$B$14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workbookViewId="0"/>
  </sheetViews>
  <sheetFormatPr defaultColWidth="8.85546875" defaultRowHeight="12.75" outlineLevelRow="1" x14ac:dyDescent="0.2"/>
  <cols>
    <col min="1" max="1" width="2.42578125" customWidth="1"/>
    <col min="2" max="2" width="28.7109375" bestFit="1" customWidth="1"/>
    <col min="3" max="3" width="29.28515625" bestFit="1" customWidth="1"/>
    <col min="4" max="4" width="16.85546875" bestFit="1" customWidth="1"/>
    <col min="5" max="5" width="12.140625" bestFit="1" customWidth="1"/>
    <col min="6" max="6" width="17.5703125" bestFit="1" customWidth="1"/>
  </cols>
  <sheetData>
    <row r="1" spans="2:4" ht="13.5" thickBot="1" x14ac:dyDescent="0.25"/>
    <row r="2" spans="2:4" x14ac:dyDescent="0.2">
      <c r="B2" s="24" t="s">
        <v>50</v>
      </c>
      <c r="C2" s="25" t="s">
        <v>50</v>
      </c>
      <c r="D2" s="26" t="s">
        <v>38</v>
      </c>
    </row>
    <row r="3" spans="2:4" x14ac:dyDescent="0.2">
      <c r="B3" s="27" t="s">
        <v>36</v>
      </c>
      <c r="C3" s="28" t="s">
        <v>37</v>
      </c>
      <c r="D3" s="29"/>
    </row>
    <row r="4" spans="2:4" x14ac:dyDescent="0.2">
      <c r="B4" s="30">
        <v>1</v>
      </c>
      <c r="C4" s="31">
        <v>101</v>
      </c>
      <c r="D4" s="32" t="s">
        <v>39</v>
      </c>
    </row>
    <row r="5" spans="2:4" x14ac:dyDescent="0.2">
      <c r="B5" s="30">
        <v>2</v>
      </c>
      <c r="C5" s="31">
        <v>102</v>
      </c>
      <c r="D5" s="32" t="s">
        <v>40</v>
      </c>
    </row>
    <row r="6" spans="2:4" x14ac:dyDescent="0.2">
      <c r="B6" s="30">
        <v>3</v>
      </c>
      <c r="C6" s="31">
        <v>103</v>
      </c>
      <c r="D6" s="32" t="s">
        <v>41</v>
      </c>
    </row>
    <row r="7" spans="2:4" x14ac:dyDescent="0.2">
      <c r="B7" s="30">
        <v>4</v>
      </c>
      <c r="C7" s="31">
        <v>104</v>
      </c>
      <c r="D7" s="32" t="s">
        <v>42</v>
      </c>
    </row>
    <row r="8" spans="2:4" x14ac:dyDescent="0.2">
      <c r="B8" s="30">
        <v>5</v>
      </c>
      <c r="C8" s="31">
        <v>105</v>
      </c>
      <c r="D8" s="32" t="s">
        <v>43</v>
      </c>
    </row>
    <row r="9" spans="2:4" x14ac:dyDescent="0.2">
      <c r="B9" s="30">
        <v>6</v>
      </c>
      <c r="C9" s="31">
        <v>106</v>
      </c>
      <c r="D9" s="32" t="s">
        <v>44</v>
      </c>
    </row>
    <row r="10" spans="2:4" x14ac:dyDescent="0.2">
      <c r="B10" s="30">
        <v>7</v>
      </c>
      <c r="C10" s="31">
        <v>107</v>
      </c>
      <c r="D10" s="32" t="s">
        <v>45</v>
      </c>
    </row>
    <row r="11" spans="2:4" x14ac:dyDescent="0.2">
      <c r="B11" s="30">
        <v>8</v>
      </c>
      <c r="C11" s="31">
        <v>108</v>
      </c>
      <c r="D11" s="32" t="s">
        <v>46</v>
      </c>
    </row>
    <row r="12" spans="2:4" x14ac:dyDescent="0.2">
      <c r="B12" s="30">
        <v>9</v>
      </c>
      <c r="C12" s="31">
        <v>109</v>
      </c>
      <c r="D12" s="32" t="s">
        <v>47</v>
      </c>
    </row>
    <row r="13" spans="2:4" x14ac:dyDescent="0.2">
      <c r="B13" s="30">
        <v>10</v>
      </c>
      <c r="C13" s="31">
        <v>110</v>
      </c>
      <c r="D13" s="32" t="s">
        <v>48</v>
      </c>
    </row>
    <row r="14" spans="2:4" ht="13.5" thickBot="1" x14ac:dyDescent="0.25">
      <c r="B14" s="33">
        <v>11</v>
      </c>
      <c r="C14" s="34">
        <v>111</v>
      </c>
      <c r="D14" s="35" t="s">
        <v>49</v>
      </c>
    </row>
    <row r="16" spans="2:4" ht="13.5" thickBot="1" x14ac:dyDescent="0.25"/>
    <row r="17" spans="2:5" x14ac:dyDescent="0.2">
      <c r="B17" s="44" t="s">
        <v>0</v>
      </c>
      <c r="C17" s="45" t="s">
        <v>1</v>
      </c>
      <c r="D17" s="45" t="s">
        <v>2</v>
      </c>
      <c r="E17" s="46" t="s">
        <v>3</v>
      </c>
    </row>
    <row r="18" spans="2:5" x14ac:dyDescent="0.2">
      <c r="B18" s="30">
        <v>2017</v>
      </c>
      <c r="C18" s="8" t="s">
        <v>4</v>
      </c>
      <c r="D18" s="8" t="s">
        <v>5</v>
      </c>
      <c r="E18" s="9">
        <v>195</v>
      </c>
    </row>
    <row r="19" spans="2:5" x14ac:dyDescent="0.2">
      <c r="B19" s="30">
        <v>2015</v>
      </c>
      <c r="C19" s="8" t="s">
        <v>6</v>
      </c>
      <c r="D19" s="8" t="s">
        <v>5</v>
      </c>
      <c r="E19" s="9">
        <v>111</v>
      </c>
    </row>
    <row r="20" spans="2:5" x14ac:dyDescent="0.2">
      <c r="B20" s="30">
        <v>2017</v>
      </c>
      <c r="C20" s="8" t="s">
        <v>7</v>
      </c>
      <c r="D20" s="8" t="s">
        <v>8</v>
      </c>
      <c r="E20" s="9">
        <v>159</v>
      </c>
    </row>
    <row r="21" spans="2:5" x14ac:dyDescent="0.2">
      <c r="B21" s="30">
        <v>2015</v>
      </c>
      <c r="C21" s="8" t="s">
        <v>9</v>
      </c>
      <c r="D21" s="8" t="s">
        <v>10</v>
      </c>
      <c r="E21" s="9">
        <v>186</v>
      </c>
    </row>
    <row r="22" spans="2:5" x14ac:dyDescent="0.2">
      <c r="B22" s="30">
        <v>2016</v>
      </c>
      <c r="C22" s="8" t="s">
        <v>11</v>
      </c>
      <c r="D22" s="8" t="s">
        <v>12</v>
      </c>
      <c r="E22" s="9">
        <v>146</v>
      </c>
    </row>
    <row r="23" spans="2:5" x14ac:dyDescent="0.2">
      <c r="B23" s="30">
        <v>2015</v>
      </c>
      <c r="C23" s="8" t="s">
        <v>13</v>
      </c>
      <c r="D23" s="8" t="s">
        <v>12</v>
      </c>
      <c r="E23" s="9">
        <v>145</v>
      </c>
    </row>
    <row r="24" spans="2:5" x14ac:dyDescent="0.2">
      <c r="B24" s="30">
        <v>2017</v>
      </c>
      <c r="C24" s="8" t="s">
        <v>4</v>
      </c>
      <c r="D24" s="8" t="s">
        <v>10</v>
      </c>
      <c r="E24" s="9">
        <v>176</v>
      </c>
    </row>
    <row r="25" spans="2:5" x14ac:dyDescent="0.2">
      <c r="B25" s="30">
        <v>2017</v>
      </c>
      <c r="C25" s="8" t="s">
        <v>14</v>
      </c>
      <c r="D25" s="8" t="s">
        <v>10</v>
      </c>
      <c r="E25" s="9">
        <v>144</v>
      </c>
    </row>
    <row r="26" spans="2:5" x14ac:dyDescent="0.2">
      <c r="B26" s="30">
        <v>2015</v>
      </c>
      <c r="C26" s="8" t="s">
        <v>13</v>
      </c>
      <c r="D26" s="8" t="s">
        <v>12</v>
      </c>
      <c r="E26" s="9">
        <v>163</v>
      </c>
    </row>
    <row r="27" spans="2:5" x14ac:dyDescent="0.2">
      <c r="B27" s="30">
        <v>2016</v>
      </c>
      <c r="C27" s="8" t="s">
        <v>15</v>
      </c>
      <c r="D27" s="8" t="s">
        <v>10</v>
      </c>
      <c r="E27" s="9">
        <v>126</v>
      </c>
    </row>
    <row r="28" spans="2:5" x14ac:dyDescent="0.2">
      <c r="B28" s="30">
        <v>2016</v>
      </c>
      <c r="C28" s="8" t="s">
        <v>11</v>
      </c>
      <c r="D28" s="8" t="s">
        <v>5</v>
      </c>
      <c r="E28" s="9">
        <v>138</v>
      </c>
    </row>
    <row r="29" spans="2:5" x14ac:dyDescent="0.2">
      <c r="B29" s="30">
        <v>2017</v>
      </c>
      <c r="C29" s="8" t="s">
        <v>4</v>
      </c>
      <c r="D29" s="8" t="s">
        <v>5</v>
      </c>
      <c r="E29" s="9">
        <v>178</v>
      </c>
    </row>
    <row r="30" spans="2:5" x14ac:dyDescent="0.2">
      <c r="B30" s="30">
        <v>2015</v>
      </c>
      <c r="C30" s="8" t="s">
        <v>16</v>
      </c>
      <c r="D30" s="8" t="s">
        <v>10</v>
      </c>
      <c r="E30" s="9">
        <v>144</v>
      </c>
    </row>
    <row r="31" spans="2:5" outlineLevel="1" x14ac:dyDescent="0.2">
      <c r="B31" s="30">
        <v>2015</v>
      </c>
      <c r="C31" s="8" t="s">
        <v>13</v>
      </c>
      <c r="D31" s="8" t="s">
        <v>12</v>
      </c>
      <c r="E31" s="9">
        <v>141</v>
      </c>
    </row>
    <row r="32" spans="2:5" outlineLevel="1" x14ac:dyDescent="0.2">
      <c r="B32" s="30">
        <v>2017</v>
      </c>
      <c r="C32" s="8" t="s">
        <v>6</v>
      </c>
      <c r="D32" s="8" t="s">
        <v>10</v>
      </c>
      <c r="E32" s="9">
        <v>107</v>
      </c>
    </row>
    <row r="33" spans="2:6" outlineLevel="1" x14ac:dyDescent="0.2">
      <c r="B33" s="30">
        <v>2015</v>
      </c>
      <c r="C33" s="8" t="s">
        <v>17</v>
      </c>
      <c r="D33" s="8" t="s">
        <v>12</v>
      </c>
      <c r="E33" s="9">
        <v>185</v>
      </c>
    </row>
    <row r="34" spans="2:6" x14ac:dyDescent="0.2">
      <c r="B34" s="30">
        <v>2017</v>
      </c>
      <c r="C34" s="8" t="s">
        <v>11</v>
      </c>
      <c r="D34" s="8" t="s">
        <v>12</v>
      </c>
      <c r="E34" s="9">
        <v>171</v>
      </c>
    </row>
    <row r="35" spans="2:6" x14ac:dyDescent="0.2">
      <c r="B35" s="30">
        <v>2015</v>
      </c>
      <c r="C35" s="8" t="s">
        <v>11</v>
      </c>
      <c r="D35" s="8" t="s">
        <v>5</v>
      </c>
      <c r="E35" s="9">
        <v>138</v>
      </c>
    </row>
    <row r="36" spans="2:6" x14ac:dyDescent="0.2">
      <c r="B36" s="30">
        <v>2017</v>
      </c>
      <c r="C36" s="8" t="s">
        <v>11</v>
      </c>
      <c r="D36" s="8" t="s">
        <v>12</v>
      </c>
      <c r="E36" s="9">
        <v>144</v>
      </c>
    </row>
    <row r="37" spans="2:6" ht="13.5" thickBot="1" x14ac:dyDescent="0.25">
      <c r="B37" s="33">
        <v>2016</v>
      </c>
      <c r="C37" s="11" t="s">
        <v>11</v>
      </c>
      <c r="D37" s="11" t="s">
        <v>8</v>
      </c>
      <c r="E37" s="12">
        <v>170</v>
      </c>
    </row>
    <row r="39" spans="2:6" ht="13.5" thickBot="1" x14ac:dyDescent="0.25"/>
    <row r="40" spans="2:6" ht="13.5" thickBot="1" x14ac:dyDescent="0.25">
      <c r="B40" s="13" t="s">
        <v>51</v>
      </c>
      <c r="C40" s="36">
        <v>3</v>
      </c>
      <c r="D40" s="55" t="str">
        <f>IFERROR(VLOOKUP(C40,B4:D14,3,FALSE)&amp;" (incl)",VLOOKUP(C40,C4:D14,2,FALSE)&amp;" (excl)")</f>
        <v>AANTALARG (incl)</v>
      </c>
      <c r="E40" s="52">
        <f>C40+100</f>
        <v>103</v>
      </c>
      <c r="F40" s="48" t="str">
        <f>VLOOKUP(E40,C4:D14,2,FALSE)&amp;" (excl)"</f>
        <v>AANTALARG (excl)</v>
      </c>
    </row>
    <row r="41" spans="2:6" ht="13.5" thickTop="1" x14ac:dyDescent="0.2">
      <c r="B41" s="17" t="s">
        <v>53</v>
      </c>
      <c r="C41" s="37">
        <f>SUBTOTAL(C40,C18:C37)</f>
        <v>20</v>
      </c>
      <c r="D41" s="53"/>
      <c r="E41" s="50">
        <f>SUBTOTAL(E40,C18:C37)</f>
        <v>20</v>
      </c>
      <c r="F41" s="9"/>
    </row>
    <row r="42" spans="2:6" ht="13.5" thickBot="1" x14ac:dyDescent="0.25">
      <c r="B42" s="18" t="s">
        <v>52</v>
      </c>
      <c r="C42" s="38">
        <f>SUBTOTAL(C40,E18:E37)</f>
        <v>20</v>
      </c>
      <c r="D42" s="54"/>
      <c r="E42" s="51">
        <f>SUBTOTAL(E40,E18:E37)</f>
        <v>20</v>
      </c>
      <c r="F42" s="12"/>
    </row>
  </sheetData>
  <autoFilter ref="B17:E37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/>
  </sheetPr>
  <dimension ref="B2:E202"/>
  <sheetViews>
    <sheetView workbookViewId="0"/>
  </sheetViews>
  <sheetFormatPr defaultColWidth="8.85546875" defaultRowHeight="12.75" x14ac:dyDescent="0.2"/>
  <cols>
    <col min="1" max="1" width="2.28515625" customWidth="1"/>
    <col min="2" max="2" width="5.140625" bestFit="1" customWidth="1"/>
    <col min="3" max="3" width="6.28515625" bestFit="1" customWidth="1"/>
    <col min="4" max="4" width="5.7109375" bestFit="1" customWidth="1"/>
    <col min="5" max="5" width="6.7109375" bestFit="1" customWidth="1"/>
  </cols>
  <sheetData>
    <row r="2" spans="2:5" x14ac:dyDescent="0.2">
      <c r="B2" t="s">
        <v>0</v>
      </c>
      <c r="C2" t="s">
        <v>1</v>
      </c>
      <c r="D2" t="s">
        <v>2</v>
      </c>
      <c r="E2" t="s">
        <v>3</v>
      </c>
    </row>
    <row r="3" spans="2:5" x14ac:dyDescent="0.2">
      <c r="B3">
        <v>2017</v>
      </c>
      <c r="C3" t="s">
        <v>4</v>
      </c>
      <c r="D3" t="s">
        <v>5</v>
      </c>
      <c r="E3">
        <v>195</v>
      </c>
    </row>
    <row r="4" spans="2:5" x14ac:dyDescent="0.2">
      <c r="B4">
        <v>2015</v>
      </c>
      <c r="C4" t="s">
        <v>6</v>
      </c>
      <c r="D4" t="s">
        <v>5</v>
      </c>
      <c r="E4">
        <v>111</v>
      </c>
    </row>
    <row r="5" spans="2:5" x14ac:dyDescent="0.2">
      <c r="B5">
        <v>2017</v>
      </c>
      <c r="C5" t="s">
        <v>7</v>
      </c>
      <c r="D5" t="s">
        <v>8</v>
      </c>
      <c r="E5">
        <v>159</v>
      </c>
    </row>
    <row r="6" spans="2:5" x14ac:dyDescent="0.2">
      <c r="B6">
        <v>2015</v>
      </c>
      <c r="C6" t="s">
        <v>9</v>
      </c>
      <c r="D6" t="s">
        <v>10</v>
      </c>
      <c r="E6">
        <v>186</v>
      </c>
    </row>
    <row r="7" spans="2:5" x14ac:dyDescent="0.2">
      <c r="B7">
        <v>2016</v>
      </c>
      <c r="C7" t="s">
        <v>11</v>
      </c>
      <c r="D7" t="s">
        <v>12</v>
      </c>
      <c r="E7">
        <v>146</v>
      </c>
    </row>
    <row r="8" spans="2:5" x14ac:dyDescent="0.2">
      <c r="B8">
        <v>2015</v>
      </c>
      <c r="C8" t="s">
        <v>13</v>
      </c>
      <c r="D8" t="s">
        <v>12</v>
      </c>
      <c r="E8">
        <v>145</v>
      </c>
    </row>
    <row r="9" spans="2:5" x14ac:dyDescent="0.2">
      <c r="B9">
        <v>2017</v>
      </c>
      <c r="C9" t="s">
        <v>4</v>
      </c>
      <c r="D9" t="s">
        <v>10</v>
      </c>
      <c r="E9">
        <v>176</v>
      </c>
    </row>
    <row r="10" spans="2:5" x14ac:dyDescent="0.2">
      <c r="B10">
        <v>2017</v>
      </c>
      <c r="C10" t="s">
        <v>14</v>
      </c>
      <c r="D10" t="s">
        <v>10</v>
      </c>
      <c r="E10">
        <v>144</v>
      </c>
    </row>
    <row r="11" spans="2:5" x14ac:dyDescent="0.2">
      <c r="B11">
        <v>2015</v>
      </c>
      <c r="C11" t="s">
        <v>13</v>
      </c>
      <c r="D11" t="s">
        <v>12</v>
      </c>
      <c r="E11">
        <v>163</v>
      </c>
    </row>
    <row r="12" spans="2:5" x14ac:dyDescent="0.2">
      <c r="B12">
        <v>2016</v>
      </c>
      <c r="C12" t="s">
        <v>15</v>
      </c>
      <c r="D12" t="s">
        <v>10</v>
      </c>
      <c r="E12">
        <v>126</v>
      </c>
    </row>
    <row r="13" spans="2:5" x14ac:dyDescent="0.2">
      <c r="B13">
        <v>2016</v>
      </c>
      <c r="C13" t="s">
        <v>11</v>
      </c>
      <c r="D13" t="s">
        <v>5</v>
      </c>
      <c r="E13">
        <v>138</v>
      </c>
    </row>
    <row r="14" spans="2:5" x14ac:dyDescent="0.2">
      <c r="B14">
        <v>2017</v>
      </c>
      <c r="C14" t="s">
        <v>4</v>
      </c>
      <c r="D14" t="s">
        <v>5</v>
      </c>
      <c r="E14">
        <v>178</v>
      </c>
    </row>
    <row r="15" spans="2:5" x14ac:dyDescent="0.2">
      <c r="B15">
        <v>2015</v>
      </c>
      <c r="C15" t="s">
        <v>16</v>
      </c>
      <c r="D15" t="s">
        <v>10</v>
      </c>
      <c r="E15">
        <v>144</v>
      </c>
    </row>
    <row r="16" spans="2:5" x14ac:dyDescent="0.2">
      <c r="B16">
        <v>2015</v>
      </c>
      <c r="C16" t="s">
        <v>13</v>
      </c>
      <c r="D16" t="s">
        <v>12</v>
      </c>
      <c r="E16">
        <v>141</v>
      </c>
    </row>
    <row r="17" spans="2:5" x14ac:dyDescent="0.2">
      <c r="B17">
        <v>2017</v>
      </c>
      <c r="C17" t="s">
        <v>6</v>
      </c>
      <c r="D17" t="s">
        <v>10</v>
      </c>
      <c r="E17">
        <v>107</v>
      </c>
    </row>
    <row r="18" spans="2:5" x14ac:dyDescent="0.2">
      <c r="B18">
        <v>2015</v>
      </c>
      <c r="C18" t="s">
        <v>17</v>
      </c>
      <c r="D18" t="s">
        <v>12</v>
      </c>
      <c r="E18">
        <v>185</v>
      </c>
    </row>
    <row r="19" spans="2:5" x14ac:dyDescent="0.2">
      <c r="B19">
        <v>2017</v>
      </c>
      <c r="C19" t="s">
        <v>11</v>
      </c>
      <c r="D19" t="s">
        <v>12</v>
      </c>
      <c r="E19">
        <v>171</v>
      </c>
    </row>
    <row r="20" spans="2:5" x14ac:dyDescent="0.2">
      <c r="B20">
        <v>2015</v>
      </c>
      <c r="C20" t="s">
        <v>11</v>
      </c>
      <c r="D20" t="s">
        <v>5</v>
      </c>
      <c r="E20">
        <v>138</v>
      </c>
    </row>
    <row r="21" spans="2:5" x14ac:dyDescent="0.2">
      <c r="B21">
        <v>2017</v>
      </c>
      <c r="C21" t="s">
        <v>11</v>
      </c>
      <c r="D21" t="s">
        <v>12</v>
      </c>
      <c r="E21">
        <v>144</v>
      </c>
    </row>
    <row r="22" spans="2:5" x14ac:dyDescent="0.2">
      <c r="B22">
        <v>2016</v>
      </c>
      <c r="C22" t="s">
        <v>11</v>
      </c>
      <c r="D22" t="s">
        <v>8</v>
      </c>
      <c r="E22">
        <v>170</v>
      </c>
    </row>
    <row r="23" spans="2:5" x14ac:dyDescent="0.2">
      <c r="B23">
        <v>2016</v>
      </c>
      <c r="C23" t="s">
        <v>15</v>
      </c>
      <c r="D23" t="s">
        <v>10</v>
      </c>
      <c r="E23">
        <v>159</v>
      </c>
    </row>
    <row r="24" spans="2:5" x14ac:dyDescent="0.2">
      <c r="B24">
        <v>2015</v>
      </c>
      <c r="C24" t="s">
        <v>15</v>
      </c>
      <c r="D24" t="s">
        <v>10</v>
      </c>
      <c r="E24">
        <v>111</v>
      </c>
    </row>
    <row r="25" spans="2:5" x14ac:dyDescent="0.2">
      <c r="B25">
        <v>2017</v>
      </c>
      <c r="C25" t="s">
        <v>7</v>
      </c>
      <c r="D25" t="s">
        <v>5</v>
      </c>
      <c r="E25">
        <v>154</v>
      </c>
    </row>
    <row r="26" spans="2:5" x14ac:dyDescent="0.2">
      <c r="B26">
        <v>2015</v>
      </c>
      <c r="C26" t="s">
        <v>7</v>
      </c>
      <c r="D26" t="s">
        <v>10</v>
      </c>
      <c r="E26">
        <v>145</v>
      </c>
    </row>
    <row r="27" spans="2:5" x14ac:dyDescent="0.2">
      <c r="B27">
        <v>2016</v>
      </c>
      <c r="C27" t="s">
        <v>14</v>
      </c>
      <c r="D27" t="s">
        <v>5</v>
      </c>
      <c r="E27">
        <v>172</v>
      </c>
    </row>
    <row r="28" spans="2:5" x14ac:dyDescent="0.2">
      <c r="B28">
        <v>2015</v>
      </c>
      <c r="C28" t="s">
        <v>17</v>
      </c>
      <c r="D28" t="s">
        <v>5</v>
      </c>
      <c r="E28">
        <v>176</v>
      </c>
    </row>
    <row r="29" spans="2:5" x14ac:dyDescent="0.2">
      <c r="B29">
        <v>2016</v>
      </c>
      <c r="C29" t="s">
        <v>6</v>
      </c>
      <c r="D29" t="s">
        <v>5</v>
      </c>
      <c r="E29">
        <v>143</v>
      </c>
    </row>
    <row r="30" spans="2:5" x14ac:dyDescent="0.2">
      <c r="B30">
        <v>2015</v>
      </c>
      <c r="C30" t="s">
        <v>11</v>
      </c>
      <c r="D30" t="s">
        <v>10</v>
      </c>
      <c r="E30">
        <v>112</v>
      </c>
    </row>
    <row r="31" spans="2:5" x14ac:dyDescent="0.2">
      <c r="B31">
        <v>2015</v>
      </c>
      <c r="C31" t="s">
        <v>18</v>
      </c>
      <c r="D31" t="s">
        <v>8</v>
      </c>
      <c r="E31">
        <v>165</v>
      </c>
    </row>
    <row r="32" spans="2:5" x14ac:dyDescent="0.2">
      <c r="B32">
        <v>2016</v>
      </c>
      <c r="C32" t="s">
        <v>16</v>
      </c>
      <c r="D32" t="s">
        <v>8</v>
      </c>
      <c r="E32">
        <v>144</v>
      </c>
    </row>
    <row r="33" spans="2:5" x14ac:dyDescent="0.2">
      <c r="B33">
        <v>2016</v>
      </c>
      <c r="C33" t="s">
        <v>4</v>
      </c>
      <c r="D33" t="s">
        <v>8</v>
      </c>
      <c r="E33">
        <v>110</v>
      </c>
    </row>
    <row r="34" spans="2:5" x14ac:dyDescent="0.2">
      <c r="B34">
        <v>2016</v>
      </c>
      <c r="C34" t="s">
        <v>7</v>
      </c>
      <c r="D34" t="s">
        <v>8</v>
      </c>
      <c r="E34">
        <v>103</v>
      </c>
    </row>
    <row r="35" spans="2:5" x14ac:dyDescent="0.2">
      <c r="B35">
        <v>2017</v>
      </c>
      <c r="C35" t="s">
        <v>19</v>
      </c>
      <c r="D35" t="s">
        <v>12</v>
      </c>
      <c r="E35">
        <v>191</v>
      </c>
    </row>
    <row r="36" spans="2:5" x14ac:dyDescent="0.2">
      <c r="B36">
        <v>2017</v>
      </c>
      <c r="C36" t="s">
        <v>9</v>
      </c>
      <c r="D36" t="s">
        <v>10</v>
      </c>
      <c r="E36">
        <v>117</v>
      </c>
    </row>
    <row r="37" spans="2:5" x14ac:dyDescent="0.2">
      <c r="B37">
        <v>2015</v>
      </c>
      <c r="C37" t="s">
        <v>13</v>
      </c>
      <c r="D37" t="s">
        <v>5</v>
      </c>
      <c r="E37">
        <v>180</v>
      </c>
    </row>
    <row r="38" spans="2:5" x14ac:dyDescent="0.2">
      <c r="B38">
        <v>2015</v>
      </c>
      <c r="C38" t="s">
        <v>4</v>
      </c>
      <c r="D38" t="s">
        <v>10</v>
      </c>
      <c r="E38">
        <v>146</v>
      </c>
    </row>
    <row r="39" spans="2:5" x14ac:dyDescent="0.2">
      <c r="B39">
        <v>2015</v>
      </c>
      <c r="C39" t="s">
        <v>16</v>
      </c>
      <c r="D39" t="s">
        <v>12</v>
      </c>
      <c r="E39">
        <v>131</v>
      </c>
    </row>
    <row r="40" spans="2:5" x14ac:dyDescent="0.2">
      <c r="B40">
        <v>2016</v>
      </c>
      <c r="C40" t="s">
        <v>18</v>
      </c>
      <c r="D40" t="s">
        <v>12</v>
      </c>
      <c r="E40">
        <v>109</v>
      </c>
    </row>
    <row r="41" spans="2:5" x14ac:dyDescent="0.2">
      <c r="B41">
        <v>2015</v>
      </c>
      <c r="C41" t="s">
        <v>11</v>
      </c>
      <c r="D41" t="s">
        <v>8</v>
      </c>
      <c r="E41">
        <v>127</v>
      </c>
    </row>
    <row r="42" spans="2:5" x14ac:dyDescent="0.2">
      <c r="B42">
        <v>2016</v>
      </c>
      <c r="C42" t="s">
        <v>9</v>
      </c>
      <c r="D42" t="s">
        <v>8</v>
      </c>
      <c r="E42">
        <v>156</v>
      </c>
    </row>
    <row r="43" spans="2:5" x14ac:dyDescent="0.2">
      <c r="B43">
        <v>2017</v>
      </c>
      <c r="C43" t="s">
        <v>18</v>
      </c>
      <c r="D43" t="s">
        <v>10</v>
      </c>
      <c r="E43">
        <v>112</v>
      </c>
    </row>
    <row r="44" spans="2:5" x14ac:dyDescent="0.2">
      <c r="B44">
        <v>2015</v>
      </c>
      <c r="C44" t="s">
        <v>19</v>
      </c>
      <c r="D44" t="s">
        <v>8</v>
      </c>
      <c r="E44">
        <v>136</v>
      </c>
    </row>
    <row r="45" spans="2:5" x14ac:dyDescent="0.2">
      <c r="B45">
        <v>2016</v>
      </c>
      <c r="C45" t="s">
        <v>9</v>
      </c>
      <c r="D45" t="s">
        <v>12</v>
      </c>
      <c r="E45">
        <v>166</v>
      </c>
    </row>
    <row r="46" spans="2:5" x14ac:dyDescent="0.2">
      <c r="B46">
        <v>2016</v>
      </c>
      <c r="C46" t="s">
        <v>9</v>
      </c>
      <c r="D46" t="s">
        <v>5</v>
      </c>
      <c r="E46">
        <v>196</v>
      </c>
    </row>
    <row r="47" spans="2:5" x14ac:dyDescent="0.2">
      <c r="B47">
        <v>2015</v>
      </c>
      <c r="C47" t="s">
        <v>18</v>
      </c>
      <c r="D47" t="s">
        <v>12</v>
      </c>
      <c r="E47">
        <v>154</v>
      </c>
    </row>
    <row r="48" spans="2:5" x14ac:dyDescent="0.2">
      <c r="B48">
        <v>2017</v>
      </c>
      <c r="C48" t="s">
        <v>19</v>
      </c>
      <c r="D48" t="s">
        <v>10</v>
      </c>
      <c r="E48">
        <v>119</v>
      </c>
    </row>
    <row r="49" spans="2:5" x14ac:dyDescent="0.2">
      <c r="B49">
        <v>2017</v>
      </c>
      <c r="C49" t="s">
        <v>7</v>
      </c>
      <c r="D49" t="s">
        <v>5</v>
      </c>
      <c r="E49">
        <v>148</v>
      </c>
    </row>
    <row r="50" spans="2:5" x14ac:dyDescent="0.2">
      <c r="B50">
        <v>2016</v>
      </c>
      <c r="C50" t="s">
        <v>15</v>
      </c>
      <c r="D50" t="s">
        <v>8</v>
      </c>
      <c r="E50">
        <v>103</v>
      </c>
    </row>
    <row r="51" spans="2:5" x14ac:dyDescent="0.2">
      <c r="B51">
        <v>2016</v>
      </c>
      <c r="C51" t="s">
        <v>15</v>
      </c>
      <c r="D51" t="s">
        <v>12</v>
      </c>
      <c r="E51">
        <v>130</v>
      </c>
    </row>
    <row r="52" spans="2:5" x14ac:dyDescent="0.2">
      <c r="B52">
        <v>2017</v>
      </c>
      <c r="C52" t="s">
        <v>13</v>
      </c>
      <c r="D52" t="s">
        <v>10</v>
      </c>
      <c r="E52">
        <v>179</v>
      </c>
    </row>
    <row r="53" spans="2:5" x14ac:dyDescent="0.2">
      <c r="B53">
        <v>2017</v>
      </c>
      <c r="C53" t="s">
        <v>7</v>
      </c>
      <c r="D53" t="s">
        <v>10</v>
      </c>
      <c r="E53">
        <v>173</v>
      </c>
    </row>
    <row r="54" spans="2:5" x14ac:dyDescent="0.2">
      <c r="B54">
        <v>2017</v>
      </c>
      <c r="C54" t="s">
        <v>19</v>
      </c>
      <c r="D54" t="s">
        <v>5</v>
      </c>
      <c r="E54">
        <v>192</v>
      </c>
    </row>
    <row r="55" spans="2:5" x14ac:dyDescent="0.2">
      <c r="B55">
        <v>2015</v>
      </c>
      <c r="C55" t="s">
        <v>16</v>
      </c>
      <c r="D55" t="s">
        <v>5</v>
      </c>
      <c r="E55">
        <v>125</v>
      </c>
    </row>
    <row r="56" spans="2:5" x14ac:dyDescent="0.2">
      <c r="B56">
        <v>2016</v>
      </c>
      <c r="C56" t="s">
        <v>7</v>
      </c>
      <c r="D56" t="s">
        <v>10</v>
      </c>
      <c r="E56">
        <v>160</v>
      </c>
    </row>
    <row r="57" spans="2:5" x14ac:dyDescent="0.2">
      <c r="B57">
        <v>2015</v>
      </c>
      <c r="C57" t="s">
        <v>11</v>
      </c>
      <c r="D57" t="s">
        <v>10</v>
      </c>
      <c r="E57">
        <v>176</v>
      </c>
    </row>
    <row r="58" spans="2:5" x14ac:dyDescent="0.2">
      <c r="B58">
        <v>2016</v>
      </c>
      <c r="C58" t="s">
        <v>16</v>
      </c>
      <c r="D58" t="s">
        <v>12</v>
      </c>
      <c r="E58">
        <v>170</v>
      </c>
    </row>
    <row r="59" spans="2:5" x14ac:dyDescent="0.2">
      <c r="B59">
        <v>2015</v>
      </c>
      <c r="C59" t="s">
        <v>19</v>
      </c>
      <c r="D59" t="s">
        <v>10</v>
      </c>
      <c r="E59">
        <v>178</v>
      </c>
    </row>
    <row r="60" spans="2:5" x14ac:dyDescent="0.2">
      <c r="B60">
        <v>2015</v>
      </c>
      <c r="C60" t="s">
        <v>17</v>
      </c>
      <c r="D60" t="s">
        <v>5</v>
      </c>
      <c r="E60">
        <v>154</v>
      </c>
    </row>
    <row r="61" spans="2:5" x14ac:dyDescent="0.2">
      <c r="B61">
        <v>2015</v>
      </c>
      <c r="C61" t="s">
        <v>14</v>
      </c>
      <c r="D61" t="s">
        <v>8</v>
      </c>
      <c r="E61">
        <v>165</v>
      </c>
    </row>
    <row r="62" spans="2:5" x14ac:dyDescent="0.2">
      <c r="B62">
        <v>2015</v>
      </c>
      <c r="C62" t="s">
        <v>6</v>
      </c>
      <c r="D62" t="s">
        <v>12</v>
      </c>
      <c r="E62">
        <v>182</v>
      </c>
    </row>
    <row r="63" spans="2:5" x14ac:dyDescent="0.2">
      <c r="B63">
        <v>2016</v>
      </c>
      <c r="C63" t="s">
        <v>9</v>
      </c>
      <c r="D63" t="s">
        <v>12</v>
      </c>
      <c r="E63">
        <v>139</v>
      </c>
    </row>
    <row r="64" spans="2:5" x14ac:dyDescent="0.2">
      <c r="B64">
        <v>2017</v>
      </c>
      <c r="C64" t="s">
        <v>14</v>
      </c>
      <c r="D64" t="s">
        <v>5</v>
      </c>
      <c r="E64">
        <v>153</v>
      </c>
    </row>
    <row r="65" spans="2:5" x14ac:dyDescent="0.2">
      <c r="B65">
        <v>2017</v>
      </c>
      <c r="C65" t="s">
        <v>6</v>
      </c>
      <c r="D65" t="s">
        <v>5</v>
      </c>
      <c r="E65">
        <v>179</v>
      </c>
    </row>
    <row r="66" spans="2:5" x14ac:dyDescent="0.2">
      <c r="B66">
        <v>2017</v>
      </c>
      <c r="C66" t="s">
        <v>6</v>
      </c>
      <c r="D66" t="s">
        <v>12</v>
      </c>
      <c r="E66">
        <v>147</v>
      </c>
    </row>
    <row r="67" spans="2:5" x14ac:dyDescent="0.2">
      <c r="B67">
        <v>2015</v>
      </c>
      <c r="C67" t="s">
        <v>11</v>
      </c>
      <c r="D67" t="s">
        <v>5</v>
      </c>
      <c r="E67">
        <v>102</v>
      </c>
    </row>
    <row r="68" spans="2:5" x14ac:dyDescent="0.2">
      <c r="B68">
        <v>2017</v>
      </c>
      <c r="C68" t="s">
        <v>7</v>
      </c>
      <c r="D68" t="s">
        <v>5</v>
      </c>
      <c r="E68">
        <v>186</v>
      </c>
    </row>
    <row r="69" spans="2:5" x14ac:dyDescent="0.2">
      <c r="B69">
        <v>2016</v>
      </c>
      <c r="C69" t="s">
        <v>17</v>
      </c>
      <c r="D69" t="s">
        <v>8</v>
      </c>
      <c r="E69">
        <v>139</v>
      </c>
    </row>
    <row r="70" spans="2:5" x14ac:dyDescent="0.2">
      <c r="B70">
        <v>2015</v>
      </c>
      <c r="C70" t="s">
        <v>7</v>
      </c>
      <c r="D70" t="s">
        <v>10</v>
      </c>
      <c r="E70">
        <v>186</v>
      </c>
    </row>
    <row r="71" spans="2:5" x14ac:dyDescent="0.2">
      <c r="B71">
        <v>2015</v>
      </c>
      <c r="C71" t="s">
        <v>7</v>
      </c>
      <c r="D71" t="s">
        <v>8</v>
      </c>
      <c r="E71">
        <v>157</v>
      </c>
    </row>
    <row r="72" spans="2:5" x14ac:dyDescent="0.2">
      <c r="B72">
        <v>2016</v>
      </c>
      <c r="C72" t="s">
        <v>18</v>
      </c>
      <c r="D72" t="s">
        <v>5</v>
      </c>
      <c r="E72">
        <v>178</v>
      </c>
    </row>
    <row r="73" spans="2:5" x14ac:dyDescent="0.2">
      <c r="B73">
        <v>2016</v>
      </c>
      <c r="C73" t="s">
        <v>13</v>
      </c>
      <c r="D73" t="s">
        <v>12</v>
      </c>
      <c r="E73">
        <v>136</v>
      </c>
    </row>
    <row r="74" spans="2:5" x14ac:dyDescent="0.2">
      <c r="B74">
        <v>2016</v>
      </c>
      <c r="C74" t="s">
        <v>11</v>
      </c>
      <c r="D74" t="s">
        <v>10</v>
      </c>
      <c r="E74">
        <v>178</v>
      </c>
    </row>
    <row r="75" spans="2:5" x14ac:dyDescent="0.2">
      <c r="B75">
        <v>2017</v>
      </c>
      <c r="C75" t="s">
        <v>15</v>
      </c>
      <c r="D75" t="s">
        <v>10</v>
      </c>
      <c r="E75">
        <v>193</v>
      </c>
    </row>
    <row r="76" spans="2:5" x14ac:dyDescent="0.2">
      <c r="B76">
        <v>2017</v>
      </c>
      <c r="C76" t="s">
        <v>9</v>
      </c>
      <c r="D76" t="s">
        <v>8</v>
      </c>
      <c r="E76">
        <v>190</v>
      </c>
    </row>
    <row r="77" spans="2:5" x14ac:dyDescent="0.2">
      <c r="B77">
        <v>2015</v>
      </c>
      <c r="C77" t="s">
        <v>6</v>
      </c>
      <c r="D77" t="s">
        <v>8</v>
      </c>
      <c r="E77">
        <v>177</v>
      </c>
    </row>
    <row r="78" spans="2:5" x14ac:dyDescent="0.2">
      <c r="B78">
        <v>2015</v>
      </c>
      <c r="C78" t="s">
        <v>4</v>
      </c>
      <c r="D78" t="s">
        <v>8</v>
      </c>
      <c r="E78">
        <v>112</v>
      </c>
    </row>
    <row r="79" spans="2:5" x14ac:dyDescent="0.2">
      <c r="B79">
        <v>2017</v>
      </c>
      <c r="C79" t="s">
        <v>11</v>
      </c>
      <c r="D79" t="s">
        <v>8</v>
      </c>
      <c r="E79">
        <v>149</v>
      </c>
    </row>
    <row r="80" spans="2:5" x14ac:dyDescent="0.2">
      <c r="B80">
        <v>2016</v>
      </c>
      <c r="C80" t="s">
        <v>13</v>
      </c>
      <c r="D80" t="s">
        <v>5</v>
      </c>
      <c r="E80">
        <v>144</v>
      </c>
    </row>
    <row r="81" spans="2:5" x14ac:dyDescent="0.2">
      <c r="B81">
        <v>2015</v>
      </c>
      <c r="C81" t="s">
        <v>18</v>
      </c>
      <c r="D81" t="s">
        <v>12</v>
      </c>
      <c r="E81">
        <v>139</v>
      </c>
    </row>
    <row r="82" spans="2:5" x14ac:dyDescent="0.2">
      <c r="B82">
        <v>2017</v>
      </c>
      <c r="C82" t="s">
        <v>15</v>
      </c>
      <c r="D82" t="s">
        <v>5</v>
      </c>
      <c r="E82">
        <v>165</v>
      </c>
    </row>
    <row r="83" spans="2:5" x14ac:dyDescent="0.2">
      <c r="B83">
        <v>2017</v>
      </c>
      <c r="C83" t="s">
        <v>6</v>
      </c>
      <c r="D83" t="s">
        <v>12</v>
      </c>
      <c r="E83">
        <v>144</v>
      </c>
    </row>
    <row r="84" spans="2:5" x14ac:dyDescent="0.2">
      <c r="B84">
        <v>2015</v>
      </c>
      <c r="C84" t="s">
        <v>16</v>
      </c>
      <c r="D84" t="s">
        <v>10</v>
      </c>
      <c r="E84">
        <v>101</v>
      </c>
    </row>
    <row r="85" spans="2:5" x14ac:dyDescent="0.2">
      <c r="B85">
        <v>2016</v>
      </c>
      <c r="C85" t="s">
        <v>6</v>
      </c>
      <c r="D85" t="s">
        <v>8</v>
      </c>
      <c r="E85">
        <v>109</v>
      </c>
    </row>
    <row r="86" spans="2:5" x14ac:dyDescent="0.2">
      <c r="B86">
        <v>2016</v>
      </c>
      <c r="C86" t="s">
        <v>15</v>
      </c>
      <c r="D86" t="s">
        <v>10</v>
      </c>
      <c r="E86">
        <v>188</v>
      </c>
    </row>
    <row r="87" spans="2:5" x14ac:dyDescent="0.2">
      <c r="B87">
        <v>2016</v>
      </c>
      <c r="C87" t="s">
        <v>18</v>
      </c>
      <c r="D87" t="s">
        <v>10</v>
      </c>
      <c r="E87">
        <v>196</v>
      </c>
    </row>
    <row r="88" spans="2:5" x14ac:dyDescent="0.2">
      <c r="B88">
        <v>2016</v>
      </c>
      <c r="C88" t="s">
        <v>11</v>
      </c>
      <c r="D88" t="s">
        <v>5</v>
      </c>
      <c r="E88">
        <v>187</v>
      </c>
    </row>
    <row r="89" spans="2:5" x14ac:dyDescent="0.2">
      <c r="B89">
        <v>2017</v>
      </c>
      <c r="C89" t="s">
        <v>18</v>
      </c>
      <c r="D89" t="s">
        <v>10</v>
      </c>
      <c r="E89">
        <v>132</v>
      </c>
    </row>
    <row r="90" spans="2:5" x14ac:dyDescent="0.2">
      <c r="B90">
        <v>2017</v>
      </c>
      <c r="C90" t="s">
        <v>7</v>
      </c>
      <c r="D90" t="s">
        <v>10</v>
      </c>
      <c r="E90">
        <v>167</v>
      </c>
    </row>
    <row r="91" spans="2:5" x14ac:dyDescent="0.2">
      <c r="B91">
        <v>2016</v>
      </c>
      <c r="C91" t="s">
        <v>6</v>
      </c>
      <c r="D91" t="s">
        <v>8</v>
      </c>
      <c r="E91">
        <v>147</v>
      </c>
    </row>
    <row r="92" spans="2:5" x14ac:dyDescent="0.2">
      <c r="B92">
        <v>2017</v>
      </c>
      <c r="C92" t="s">
        <v>9</v>
      </c>
      <c r="D92" t="s">
        <v>12</v>
      </c>
      <c r="E92">
        <v>176</v>
      </c>
    </row>
    <row r="93" spans="2:5" x14ac:dyDescent="0.2">
      <c r="B93">
        <v>2015</v>
      </c>
      <c r="C93" t="s">
        <v>11</v>
      </c>
      <c r="D93" t="s">
        <v>8</v>
      </c>
      <c r="E93">
        <v>131</v>
      </c>
    </row>
    <row r="94" spans="2:5" x14ac:dyDescent="0.2">
      <c r="B94">
        <v>2016</v>
      </c>
      <c r="C94" t="s">
        <v>6</v>
      </c>
      <c r="D94" t="s">
        <v>8</v>
      </c>
      <c r="E94">
        <v>153</v>
      </c>
    </row>
    <row r="95" spans="2:5" x14ac:dyDescent="0.2">
      <c r="B95">
        <v>2017</v>
      </c>
      <c r="C95" t="s">
        <v>7</v>
      </c>
      <c r="D95" t="s">
        <v>10</v>
      </c>
      <c r="E95">
        <v>167</v>
      </c>
    </row>
    <row r="96" spans="2:5" x14ac:dyDescent="0.2">
      <c r="B96">
        <v>2017</v>
      </c>
      <c r="C96" t="s">
        <v>11</v>
      </c>
      <c r="D96" t="s">
        <v>5</v>
      </c>
      <c r="E96">
        <v>164</v>
      </c>
    </row>
    <row r="97" spans="2:5" x14ac:dyDescent="0.2">
      <c r="B97">
        <v>2016</v>
      </c>
      <c r="C97" t="s">
        <v>4</v>
      </c>
      <c r="D97" t="s">
        <v>5</v>
      </c>
      <c r="E97">
        <v>137</v>
      </c>
    </row>
    <row r="98" spans="2:5" x14ac:dyDescent="0.2">
      <c r="B98">
        <v>2015</v>
      </c>
      <c r="C98" t="s">
        <v>11</v>
      </c>
      <c r="D98" t="s">
        <v>8</v>
      </c>
      <c r="E98">
        <v>130</v>
      </c>
    </row>
    <row r="99" spans="2:5" x14ac:dyDescent="0.2">
      <c r="B99">
        <v>2016</v>
      </c>
      <c r="C99" t="s">
        <v>7</v>
      </c>
      <c r="D99" t="s">
        <v>8</v>
      </c>
      <c r="E99">
        <v>156</v>
      </c>
    </row>
    <row r="100" spans="2:5" x14ac:dyDescent="0.2">
      <c r="B100">
        <v>2016</v>
      </c>
      <c r="C100" t="s">
        <v>14</v>
      </c>
      <c r="D100" t="s">
        <v>5</v>
      </c>
      <c r="E100">
        <v>132</v>
      </c>
    </row>
    <row r="101" spans="2:5" x14ac:dyDescent="0.2">
      <c r="B101">
        <v>2015</v>
      </c>
      <c r="C101" t="s">
        <v>13</v>
      </c>
      <c r="D101" t="s">
        <v>12</v>
      </c>
      <c r="E101">
        <v>165</v>
      </c>
    </row>
    <row r="102" spans="2:5" x14ac:dyDescent="0.2">
      <c r="B102">
        <v>2017</v>
      </c>
      <c r="C102" t="s">
        <v>4</v>
      </c>
      <c r="D102" t="s">
        <v>12</v>
      </c>
      <c r="E102">
        <v>122</v>
      </c>
    </row>
    <row r="103" spans="2:5" x14ac:dyDescent="0.2">
      <c r="B103">
        <v>2017</v>
      </c>
      <c r="C103" t="s">
        <v>18</v>
      </c>
      <c r="D103" t="s">
        <v>8</v>
      </c>
      <c r="E103">
        <v>170</v>
      </c>
    </row>
    <row r="104" spans="2:5" x14ac:dyDescent="0.2">
      <c r="B104">
        <v>2016</v>
      </c>
      <c r="C104" t="s">
        <v>6</v>
      </c>
      <c r="D104" t="s">
        <v>12</v>
      </c>
      <c r="E104">
        <v>178</v>
      </c>
    </row>
    <row r="105" spans="2:5" x14ac:dyDescent="0.2">
      <c r="B105">
        <v>2017</v>
      </c>
      <c r="C105" t="s">
        <v>14</v>
      </c>
      <c r="D105" t="s">
        <v>10</v>
      </c>
      <c r="E105">
        <v>162</v>
      </c>
    </row>
    <row r="106" spans="2:5" x14ac:dyDescent="0.2">
      <c r="B106">
        <v>2017</v>
      </c>
      <c r="C106" t="s">
        <v>11</v>
      </c>
      <c r="D106" t="s">
        <v>10</v>
      </c>
      <c r="E106">
        <v>155</v>
      </c>
    </row>
    <row r="107" spans="2:5" x14ac:dyDescent="0.2">
      <c r="B107">
        <v>2017</v>
      </c>
      <c r="C107" t="s">
        <v>17</v>
      </c>
      <c r="D107" t="s">
        <v>10</v>
      </c>
      <c r="E107">
        <v>190</v>
      </c>
    </row>
    <row r="108" spans="2:5" x14ac:dyDescent="0.2">
      <c r="B108">
        <v>2017</v>
      </c>
      <c r="C108" t="s">
        <v>19</v>
      </c>
      <c r="D108" t="s">
        <v>5</v>
      </c>
      <c r="E108">
        <v>115</v>
      </c>
    </row>
    <row r="109" spans="2:5" x14ac:dyDescent="0.2">
      <c r="B109">
        <v>2015</v>
      </c>
      <c r="C109" t="s">
        <v>7</v>
      </c>
      <c r="D109" t="s">
        <v>5</v>
      </c>
      <c r="E109">
        <v>199</v>
      </c>
    </row>
    <row r="110" spans="2:5" x14ac:dyDescent="0.2">
      <c r="B110">
        <v>2017</v>
      </c>
      <c r="C110" t="s">
        <v>16</v>
      </c>
      <c r="D110" t="s">
        <v>10</v>
      </c>
      <c r="E110">
        <v>126</v>
      </c>
    </row>
    <row r="111" spans="2:5" x14ac:dyDescent="0.2">
      <c r="B111">
        <v>2016</v>
      </c>
      <c r="C111" t="s">
        <v>18</v>
      </c>
      <c r="D111" t="s">
        <v>8</v>
      </c>
      <c r="E111">
        <v>125</v>
      </c>
    </row>
    <row r="112" spans="2:5" x14ac:dyDescent="0.2">
      <c r="B112">
        <v>2015</v>
      </c>
      <c r="C112" t="s">
        <v>9</v>
      </c>
      <c r="D112" t="s">
        <v>10</v>
      </c>
      <c r="E112">
        <v>155</v>
      </c>
    </row>
    <row r="113" spans="2:5" x14ac:dyDescent="0.2">
      <c r="B113">
        <v>2015</v>
      </c>
      <c r="C113" t="s">
        <v>9</v>
      </c>
      <c r="D113" t="s">
        <v>12</v>
      </c>
      <c r="E113">
        <v>198</v>
      </c>
    </row>
    <row r="114" spans="2:5" x14ac:dyDescent="0.2">
      <c r="B114">
        <v>2016</v>
      </c>
      <c r="C114" t="s">
        <v>9</v>
      </c>
      <c r="D114" t="s">
        <v>12</v>
      </c>
      <c r="E114">
        <v>148</v>
      </c>
    </row>
    <row r="115" spans="2:5" x14ac:dyDescent="0.2">
      <c r="B115">
        <v>2016</v>
      </c>
      <c r="C115" t="s">
        <v>7</v>
      </c>
      <c r="D115" t="s">
        <v>5</v>
      </c>
      <c r="E115">
        <v>195</v>
      </c>
    </row>
    <row r="116" spans="2:5" x14ac:dyDescent="0.2">
      <c r="B116">
        <v>2016</v>
      </c>
      <c r="C116" t="s">
        <v>7</v>
      </c>
      <c r="D116" t="s">
        <v>8</v>
      </c>
      <c r="E116">
        <v>142</v>
      </c>
    </row>
    <row r="117" spans="2:5" x14ac:dyDescent="0.2">
      <c r="B117">
        <v>2015</v>
      </c>
      <c r="C117" t="s">
        <v>6</v>
      </c>
      <c r="D117" t="s">
        <v>10</v>
      </c>
      <c r="E117">
        <v>191</v>
      </c>
    </row>
    <row r="118" spans="2:5" x14ac:dyDescent="0.2">
      <c r="B118">
        <v>2015</v>
      </c>
      <c r="C118" t="s">
        <v>4</v>
      </c>
      <c r="D118" t="s">
        <v>8</v>
      </c>
      <c r="E118">
        <v>158</v>
      </c>
    </row>
    <row r="119" spans="2:5" x14ac:dyDescent="0.2">
      <c r="B119">
        <v>2015</v>
      </c>
      <c r="C119" t="s">
        <v>19</v>
      </c>
      <c r="D119" t="s">
        <v>5</v>
      </c>
      <c r="E119">
        <v>172</v>
      </c>
    </row>
    <row r="120" spans="2:5" x14ac:dyDescent="0.2">
      <c r="B120">
        <v>2017</v>
      </c>
      <c r="C120" t="s">
        <v>9</v>
      </c>
      <c r="D120" t="s">
        <v>8</v>
      </c>
      <c r="E120">
        <v>127</v>
      </c>
    </row>
    <row r="121" spans="2:5" x14ac:dyDescent="0.2">
      <c r="B121">
        <v>2016</v>
      </c>
      <c r="C121" t="s">
        <v>13</v>
      </c>
      <c r="D121" t="s">
        <v>8</v>
      </c>
      <c r="E121">
        <v>139</v>
      </c>
    </row>
    <row r="122" spans="2:5" x14ac:dyDescent="0.2">
      <c r="B122">
        <v>2015</v>
      </c>
      <c r="C122" t="s">
        <v>6</v>
      </c>
      <c r="D122" t="s">
        <v>10</v>
      </c>
      <c r="E122">
        <v>157</v>
      </c>
    </row>
    <row r="123" spans="2:5" x14ac:dyDescent="0.2">
      <c r="B123">
        <v>2016</v>
      </c>
      <c r="C123" t="s">
        <v>4</v>
      </c>
      <c r="D123" t="s">
        <v>12</v>
      </c>
      <c r="E123">
        <v>139</v>
      </c>
    </row>
    <row r="124" spans="2:5" x14ac:dyDescent="0.2">
      <c r="B124">
        <v>2015</v>
      </c>
      <c r="C124" t="s">
        <v>7</v>
      </c>
      <c r="D124" t="s">
        <v>12</v>
      </c>
      <c r="E124">
        <v>155</v>
      </c>
    </row>
    <row r="125" spans="2:5" x14ac:dyDescent="0.2">
      <c r="B125">
        <v>2015</v>
      </c>
      <c r="C125" t="s">
        <v>18</v>
      </c>
      <c r="D125" t="s">
        <v>12</v>
      </c>
      <c r="E125">
        <v>102</v>
      </c>
    </row>
    <row r="126" spans="2:5" x14ac:dyDescent="0.2">
      <c r="B126">
        <v>2016</v>
      </c>
      <c r="C126" t="s">
        <v>13</v>
      </c>
      <c r="D126" t="s">
        <v>5</v>
      </c>
      <c r="E126">
        <v>151</v>
      </c>
    </row>
    <row r="127" spans="2:5" x14ac:dyDescent="0.2">
      <c r="B127">
        <v>2017</v>
      </c>
      <c r="C127" t="s">
        <v>7</v>
      </c>
      <c r="D127" t="s">
        <v>12</v>
      </c>
      <c r="E127">
        <v>141</v>
      </c>
    </row>
    <row r="128" spans="2:5" x14ac:dyDescent="0.2">
      <c r="B128">
        <v>2015</v>
      </c>
      <c r="C128" t="s">
        <v>14</v>
      </c>
      <c r="D128" t="s">
        <v>8</v>
      </c>
      <c r="E128">
        <v>160</v>
      </c>
    </row>
    <row r="129" spans="2:5" x14ac:dyDescent="0.2">
      <c r="B129">
        <v>2017</v>
      </c>
      <c r="C129" t="s">
        <v>6</v>
      </c>
      <c r="D129" t="s">
        <v>8</v>
      </c>
      <c r="E129">
        <v>128</v>
      </c>
    </row>
    <row r="130" spans="2:5" x14ac:dyDescent="0.2">
      <c r="B130">
        <v>2017</v>
      </c>
      <c r="C130" t="s">
        <v>15</v>
      </c>
      <c r="D130" t="s">
        <v>12</v>
      </c>
      <c r="E130">
        <v>108</v>
      </c>
    </row>
    <row r="131" spans="2:5" x14ac:dyDescent="0.2">
      <c r="B131">
        <v>2017</v>
      </c>
      <c r="C131" t="s">
        <v>13</v>
      </c>
      <c r="D131" t="s">
        <v>8</v>
      </c>
      <c r="E131">
        <v>118</v>
      </c>
    </row>
    <row r="132" spans="2:5" x14ac:dyDescent="0.2">
      <c r="B132">
        <v>2017</v>
      </c>
      <c r="C132" t="s">
        <v>11</v>
      </c>
      <c r="D132" t="s">
        <v>10</v>
      </c>
      <c r="E132">
        <v>129</v>
      </c>
    </row>
    <row r="133" spans="2:5" x14ac:dyDescent="0.2">
      <c r="B133">
        <v>2015</v>
      </c>
      <c r="C133" t="s">
        <v>11</v>
      </c>
      <c r="D133" t="s">
        <v>10</v>
      </c>
      <c r="E133">
        <v>179</v>
      </c>
    </row>
    <row r="134" spans="2:5" x14ac:dyDescent="0.2">
      <c r="B134">
        <v>2017</v>
      </c>
      <c r="C134" t="s">
        <v>15</v>
      </c>
      <c r="D134" t="s">
        <v>8</v>
      </c>
      <c r="E134">
        <v>128</v>
      </c>
    </row>
    <row r="135" spans="2:5" x14ac:dyDescent="0.2">
      <c r="B135">
        <v>2016</v>
      </c>
      <c r="C135" t="s">
        <v>4</v>
      </c>
      <c r="D135" t="s">
        <v>12</v>
      </c>
      <c r="E135">
        <v>105</v>
      </c>
    </row>
    <row r="136" spans="2:5" x14ac:dyDescent="0.2">
      <c r="B136">
        <v>2017</v>
      </c>
      <c r="C136" t="s">
        <v>14</v>
      </c>
      <c r="D136" t="s">
        <v>10</v>
      </c>
      <c r="E136">
        <v>186</v>
      </c>
    </row>
    <row r="137" spans="2:5" x14ac:dyDescent="0.2">
      <c r="B137">
        <v>2017</v>
      </c>
      <c r="C137" t="s">
        <v>7</v>
      </c>
      <c r="D137" t="s">
        <v>10</v>
      </c>
      <c r="E137">
        <v>189</v>
      </c>
    </row>
    <row r="138" spans="2:5" x14ac:dyDescent="0.2">
      <c r="B138">
        <v>2015</v>
      </c>
      <c r="C138" t="s">
        <v>19</v>
      </c>
      <c r="D138" t="s">
        <v>10</v>
      </c>
      <c r="E138">
        <v>126</v>
      </c>
    </row>
    <row r="139" spans="2:5" x14ac:dyDescent="0.2">
      <c r="B139">
        <v>2017</v>
      </c>
      <c r="C139" t="s">
        <v>4</v>
      </c>
      <c r="D139" t="s">
        <v>8</v>
      </c>
      <c r="E139">
        <v>149</v>
      </c>
    </row>
    <row r="140" spans="2:5" x14ac:dyDescent="0.2">
      <c r="B140">
        <v>2015</v>
      </c>
      <c r="C140" t="s">
        <v>17</v>
      </c>
      <c r="D140" t="s">
        <v>12</v>
      </c>
      <c r="E140">
        <v>157</v>
      </c>
    </row>
    <row r="141" spans="2:5" x14ac:dyDescent="0.2">
      <c r="B141">
        <v>2017</v>
      </c>
      <c r="C141" t="s">
        <v>9</v>
      </c>
      <c r="D141" t="s">
        <v>12</v>
      </c>
      <c r="E141">
        <v>141</v>
      </c>
    </row>
    <row r="142" spans="2:5" x14ac:dyDescent="0.2">
      <c r="B142">
        <v>2015</v>
      </c>
      <c r="C142" t="s">
        <v>4</v>
      </c>
      <c r="D142" t="s">
        <v>10</v>
      </c>
      <c r="E142">
        <v>102</v>
      </c>
    </row>
    <row r="143" spans="2:5" x14ac:dyDescent="0.2">
      <c r="B143">
        <v>2016</v>
      </c>
      <c r="C143" t="s">
        <v>18</v>
      </c>
      <c r="D143" t="s">
        <v>8</v>
      </c>
      <c r="E143">
        <v>183</v>
      </c>
    </row>
    <row r="144" spans="2:5" x14ac:dyDescent="0.2">
      <c r="B144">
        <v>2015</v>
      </c>
      <c r="C144" t="s">
        <v>19</v>
      </c>
      <c r="D144" t="s">
        <v>8</v>
      </c>
      <c r="E144">
        <v>104</v>
      </c>
    </row>
    <row r="145" spans="2:5" x14ac:dyDescent="0.2">
      <c r="B145">
        <v>2017</v>
      </c>
      <c r="C145" t="s">
        <v>7</v>
      </c>
      <c r="D145" t="s">
        <v>10</v>
      </c>
      <c r="E145">
        <v>135</v>
      </c>
    </row>
    <row r="146" spans="2:5" x14ac:dyDescent="0.2">
      <c r="B146">
        <v>2016</v>
      </c>
      <c r="C146" t="s">
        <v>15</v>
      </c>
      <c r="D146" t="s">
        <v>5</v>
      </c>
      <c r="E146">
        <v>157</v>
      </c>
    </row>
    <row r="147" spans="2:5" x14ac:dyDescent="0.2">
      <c r="B147">
        <v>2015</v>
      </c>
      <c r="C147" t="s">
        <v>19</v>
      </c>
      <c r="D147" t="s">
        <v>12</v>
      </c>
      <c r="E147">
        <v>190</v>
      </c>
    </row>
    <row r="148" spans="2:5" x14ac:dyDescent="0.2">
      <c r="B148">
        <v>2017</v>
      </c>
      <c r="C148" t="s">
        <v>4</v>
      </c>
      <c r="D148" t="s">
        <v>8</v>
      </c>
      <c r="E148">
        <v>165</v>
      </c>
    </row>
    <row r="149" spans="2:5" x14ac:dyDescent="0.2">
      <c r="B149">
        <v>2015</v>
      </c>
      <c r="C149" t="s">
        <v>11</v>
      </c>
      <c r="D149" t="s">
        <v>12</v>
      </c>
      <c r="E149">
        <v>195</v>
      </c>
    </row>
    <row r="150" spans="2:5" x14ac:dyDescent="0.2">
      <c r="B150">
        <v>2015</v>
      </c>
      <c r="C150" t="s">
        <v>6</v>
      </c>
      <c r="D150" t="s">
        <v>5</v>
      </c>
      <c r="E150">
        <v>111</v>
      </c>
    </row>
    <row r="151" spans="2:5" x14ac:dyDescent="0.2">
      <c r="B151">
        <v>2015</v>
      </c>
      <c r="C151" t="s">
        <v>19</v>
      </c>
      <c r="D151" t="s">
        <v>12</v>
      </c>
      <c r="E151">
        <v>148</v>
      </c>
    </row>
    <row r="152" spans="2:5" x14ac:dyDescent="0.2">
      <c r="B152">
        <v>2016</v>
      </c>
      <c r="C152" t="s">
        <v>9</v>
      </c>
      <c r="D152" t="s">
        <v>5</v>
      </c>
      <c r="E152">
        <v>174</v>
      </c>
    </row>
    <row r="153" spans="2:5" x14ac:dyDescent="0.2">
      <c r="B153">
        <v>2016</v>
      </c>
      <c r="C153" t="s">
        <v>17</v>
      </c>
      <c r="D153" t="s">
        <v>12</v>
      </c>
      <c r="E153">
        <v>126</v>
      </c>
    </row>
    <row r="154" spans="2:5" x14ac:dyDescent="0.2">
      <c r="B154">
        <v>2016</v>
      </c>
      <c r="C154" t="s">
        <v>9</v>
      </c>
      <c r="D154" t="s">
        <v>5</v>
      </c>
      <c r="E154">
        <v>121</v>
      </c>
    </row>
    <row r="155" spans="2:5" x14ac:dyDescent="0.2">
      <c r="B155">
        <v>2016</v>
      </c>
      <c r="C155" t="s">
        <v>13</v>
      </c>
      <c r="D155" t="s">
        <v>8</v>
      </c>
      <c r="E155">
        <v>130</v>
      </c>
    </row>
    <row r="156" spans="2:5" x14ac:dyDescent="0.2">
      <c r="B156">
        <v>2017</v>
      </c>
      <c r="C156" t="s">
        <v>18</v>
      </c>
      <c r="D156" t="s">
        <v>10</v>
      </c>
      <c r="E156">
        <v>166</v>
      </c>
    </row>
    <row r="157" spans="2:5" x14ac:dyDescent="0.2">
      <c r="B157">
        <v>2016</v>
      </c>
      <c r="C157" t="s">
        <v>7</v>
      </c>
      <c r="D157" t="s">
        <v>5</v>
      </c>
      <c r="E157">
        <v>131</v>
      </c>
    </row>
    <row r="158" spans="2:5" x14ac:dyDescent="0.2">
      <c r="B158">
        <v>2015</v>
      </c>
      <c r="C158" t="s">
        <v>6</v>
      </c>
      <c r="D158" t="s">
        <v>10</v>
      </c>
      <c r="E158">
        <v>135</v>
      </c>
    </row>
    <row r="159" spans="2:5" x14ac:dyDescent="0.2">
      <c r="B159">
        <v>2016</v>
      </c>
      <c r="C159" t="s">
        <v>18</v>
      </c>
      <c r="D159" t="s">
        <v>10</v>
      </c>
      <c r="E159">
        <v>115</v>
      </c>
    </row>
    <row r="160" spans="2:5" x14ac:dyDescent="0.2">
      <c r="B160">
        <v>2016</v>
      </c>
      <c r="C160" t="s">
        <v>4</v>
      </c>
      <c r="D160" t="s">
        <v>5</v>
      </c>
      <c r="E160">
        <v>153</v>
      </c>
    </row>
    <row r="161" spans="2:5" x14ac:dyDescent="0.2">
      <c r="B161">
        <v>2016</v>
      </c>
      <c r="C161" t="s">
        <v>19</v>
      </c>
      <c r="D161" t="s">
        <v>10</v>
      </c>
      <c r="E161">
        <v>151</v>
      </c>
    </row>
    <row r="162" spans="2:5" x14ac:dyDescent="0.2">
      <c r="B162">
        <v>2015</v>
      </c>
      <c r="C162" t="s">
        <v>6</v>
      </c>
      <c r="D162" t="s">
        <v>12</v>
      </c>
      <c r="E162">
        <v>138</v>
      </c>
    </row>
    <row r="163" spans="2:5" x14ac:dyDescent="0.2">
      <c r="B163">
        <v>2016</v>
      </c>
      <c r="C163" t="s">
        <v>4</v>
      </c>
      <c r="D163" t="s">
        <v>10</v>
      </c>
      <c r="E163">
        <v>139</v>
      </c>
    </row>
    <row r="164" spans="2:5" x14ac:dyDescent="0.2">
      <c r="B164">
        <v>2017</v>
      </c>
      <c r="C164" t="s">
        <v>11</v>
      </c>
      <c r="D164" t="s">
        <v>12</v>
      </c>
      <c r="E164">
        <v>145</v>
      </c>
    </row>
    <row r="165" spans="2:5" x14ac:dyDescent="0.2">
      <c r="B165">
        <v>2016</v>
      </c>
      <c r="C165" t="s">
        <v>6</v>
      </c>
      <c r="D165" t="s">
        <v>5</v>
      </c>
      <c r="E165">
        <v>184</v>
      </c>
    </row>
    <row r="166" spans="2:5" x14ac:dyDescent="0.2">
      <c r="B166">
        <v>2016</v>
      </c>
      <c r="C166" t="s">
        <v>9</v>
      </c>
      <c r="D166" t="s">
        <v>8</v>
      </c>
      <c r="E166">
        <v>160</v>
      </c>
    </row>
    <row r="167" spans="2:5" x14ac:dyDescent="0.2">
      <c r="B167">
        <v>2017</v>
      </c>
      <c r="C167" t="s">
        <v>9</v>
      </c>
      <c r="D167" t="s">
        <v>5</v>
      </c>
      <c r="E167">
        <v>150</v>
      </c>
    </row>
    <row r="168" spans="2:5" x14ac:dyDescent="0.2">
      <c r="B168">
        <v>2016</v>
      </c>
      <c r="C168" t="s">
        <v>14</v>
      </c>
      <c r="D168" t="s">
        <v>5</v>
      </c>
      <c r="E168">
        <v>172</v>
      </c>
    </row>
    <row r="169" spans="2:5" x14ac:dyDescent="0.2">
      <c r="B169">
        <v>2016</v>
      </c>
      <c r="C169" t="s">
        <v>6</v>
      </c>
      <c r="D169" t="s">
        <v>8</v>
      </c>
      <c r="E169">
        <v>117</v>
      </c>
    </row>
    <row r="170" spans="2:5" x14ac:dyDescent="0.2">
      <c r="B170">
        <v>2016</v>
      </c>
      <c r="C170" t="s">
        <v>19</v>
      </c>
      <c r="D170" t="s">
        <v>8</v>
      </c>
      <c r="E170">
        <v>110</v>
      </c>
    </row>
    <row r="171" spans="2:5" x14ac:dyDescent="0.2">
      <c r="B171">
        <v>2017</v>
      </c>
      <c r="C171" t="s">
        <v>7</v>
      </c>
      <c r="D171" t="s">
        <v>8</v>
      </c>
      <c r="E171">
        <v>192</v>
      </c>
    </row>
    <row r="172" spans="2:5" x14ac:dyDescent="0.2">
      <c r="B172">
        <v>2017</v>
      </c>
      <c r="C172" t="s">
        <v>17</v>
      </c>
      <c r="D172" t="s">
        <v>12</v>
      </c>
      <c r="E172">
        <v>193</v>
      </c>
    </row>
    <row r="173" spans="2:5" x14ac:dyDescent="0.2">
      <c r="B173">
        <v>2015</v>
      </c>
      <c r="C173" t="s">
        <v>4</v>
      </c>
      <c r="D173" t="s">
        <v>12</v>
      </c>
      <c r="E173">
        <v>118</v>
      </c>
    </row>
    <row r="174" spans="2:5" x14ac:dyDescent="0.2">
      <c r="B174">
        <v>2015</v>
      </c>
      <c r="C174" t="s">
        <v>6</v>
      </c>
      <c r="D174" t="s">
        <v>10</v>
      </c>
      <c r="E174">
        <v>153</v>
      </c>
    </row>
    <row r="175" spans="2:5" x14ac:dyDescent="0.2">
      <c r="B175">
        <v>2015</v>
      </c>
      <c r="C175" t="s">
        <v>9</v>
      </c>
      <c r="D175" t="s">
        <v>8</v>
      </c>
      <c r="E175">
        <v>134</v>
      </c>
    </row>
    <row r="176" spans="2:5" x14ac:dyDescent="0.2">
      <c r="B176">
        <v>2015</v>
      </c>
      <c r="C176" t="s">
        <v>9</v>
      </c>
      <c r="D176" t="s">
        <v>10</v>
      </c>
      <c r="E176">
        <v>133</v>
      </c>
    </row>
    <row r="177" spans="2:5" x14ac:dyDescent="0.2">
      <c r="B177">
        <v>2017</v>
      </c>
      <c r="C177" t="s">
        <v>9</v>
      </c>
      <c r="D177" t="s">
        <v>10</v>
      </c>
      <c r="E177">
        <v>169</v>
      </c>
    </row>
    <row r="178" spans="2:5" x14ac:dyDescent="0.2">
      <c r="B178">
        <v>2015</v>
      </c>
      <c r="C178" t="s">
        <v>4</v>
      </c>
      <c r="D178" t="s">
        <v>12</v>
      </c>
      <c r="E178">
        <v>193</v>
      </c>
    </row>
    <row r="179" spans="2:5" x14ac:dyDescent="0.2">
      <c r="B179">
        <v>2017</v>
      </c>
      <c r="C179" t="s">
        <v>7</v>
      </c>
      <c r="D179" t="s">
        <v>5</v>
      </c>
      <c r="E179">
        <v>170</v>
      </c>
    </row>
    <row r="180" spans="2:5" x14ac:dyDescent="0.2">
      <c r="B180">
        <v>2016</v>
      </c>
      <c r="C180" t="s">
        <v>17</v>
      </c>
      <c r="D180" t="s">
        <v>5</v>
      </c>
      <c r="E180">
        <v>177</v>
      </c>
    </row>
    <row r="181" spans="2:5" x14ac:dyDescent="0.2">
      <c r="B181">
        <v>2016</v>
      </c>
      <c r="C181" t="s">
        <v>17</v>
      </c>
      <c r="D181" t="s">
        <v>10</v>
      </c>
      <c r="E181">
        <v>185</v>
      </c>
    </row>
    <row r="182" spans="2:5" x14ac:dyDescent="0.2">
      <c r="B182">
        <v>2015</v>
      </c>
      <c r="C182" t="s">
        <v>13</v>
      </c>
      <c r="D182" t="s">
        <v>8</v>
      </c>
      <c r="E182">
        <v>190</v>
      </c>
    </row>
    <row r="183" spans="2:5" x14ac:dyDescent="0.2">
      <c r="B183">
        <v>2017</v>
      </c>
      <c r="C183" t="s">
        <v>16</v>
      </c>
      <c r="D183" t="s">
        <v>12</v>
      </c>
      <c r="E183">
        <v>164</v>
      </c>
    </row>
    <row r="184" spans="2:5" x14ac:dyDescent="0.2">
      <c r="B184">
        <v>2017</v>
      </c>
      <c r="C184" t="s">
        <v>11</v>
      </c>
      <c r="D184" t="s">
        <v>5</v>
      </c>
      <c r="E184">
        <v>170</v>
      </c>
    </row>
    <row r="185" spans="2:5" x14ac:dyDescent="0.2">
      <c r="B185">
        <v>2016</v>
      </c>
      <c r="C185" t="s">
        <v>19</v>
      </c>
      <c r="D185" t="s">
        <v>10</v>
      </c>
      <c r="E185">
        <v>185</v>
      </c>
    </row>
    <row r="186" spans="2:5" x14ac:dyDescent="0.2">
      <c r="B186">
        <v>2016</v>
      </c>
      <c r="C186" t="s">
        <v>11</v>
      </c>
      <c r="D186" t="s">
        <v>12</v>
      </c>
      <c r="E186">
        <v>137</v>
      </c>
    </row>
    <row r="187" spans="2:5" x14ac:dyDescent="0.2">
      <c r="B187">
        <v>2015</v>
      </c>
      <c r="C187" t="s">
        <v>13</v>
      </c>
      <c r="D187" t="s">
        <v>10</v>
      </c>
      <c r="E187">
        <v>175</v>
      </c>
    </row>
    <row r="188" spans="2:5" x14ac:dyDescent="0.2">
      <c r="B188">
        <v>2016</v>
      </c>
      <c r="C188" t="s">
        <v>15</v>
      </c>
      <c r="D188" t="s">
        <v>8</v>
      </c>
      <c r="E188">
        <v>100</v>
      </c>
    </row>
    <row r="189" spans="2:5" x14ac:dyDescent="0.2">
      <c r="B189">
        <v>2016</v>
      </c>
      <c r="C189" t="s">
        <v>15</v>
      </c>
      <c r="D189" t="s">
        <v>8</v>
      </c>
      <c r="E189">
        <v>172</v>
      </c>
    </row>
    <row r="190" spans="2:5" x14ac:dyDescent="0.2">
      <c r="B190">
        <v>2016</v>
      </c>
      <c r="C190" t="s">
        <v>7</v>
      </c>
      <c r="D190" t="s">
        <v>12</v>
      </c>
      <c r="E190">
        <v>113</v>
      </c>
    </row>
    <row r="191" spans="2:5" x14ac:dyDescent="0.2">
      <c r="B191">
        <v>2017</v>
      </c>
      <c r="C191" t="s">
        <v>13</v>
      </c>
      <c r="D191" t="s">
        <v>10</v>
      </c>
      <c r="E191">
        <v>132</v>
      </c>
    </row>
    <row r="192" spans="2:5" x14ac:dyDescent="0.2">
      <c r="B192">
        <v>2015</v>
      </c>
      <c r="C192" t="s">
        <v>4</v>
      </c>
      <c r="D192" t="s">
        <v>12</v>
      </c>
      <c r="E192">
        <v>126</v>
      </c>
    </row>
    <row r="193" spans="2:5" x14ac:dyDescent="0.2">
      <c r="B193">
        <v>2015</v>
      </c>
      <c r="C193" t="s">
        <v>7</v>
      </c>
      <c r="D193" t="s">
        <v>8</v>
      </c>
      <c r="E193">
        <v>104</v>
      </c>
    </row>
    <row r="194" spans="2:5" x14ac:dyDescent="0.2">
      <c r="B194">
        <v>2016</v>
      </c>
      <c r="C194" t="s">
        <v>11</v>
      </c>
      <c r="D194" t="s">
        <v>10</v>
      </c>
      <c r="E194">
        <v>130</v>
      </c>
    </row>
    <row r="195" spans="2:5" x14ac:dyDescent="0.2">
      <c r="B195">
        <v>2016</v>
      </c>
      <c r="C195" t="s">
        <v>6</v>
      </c>
      <c r="D195" t="s">
        <v>10</v>
      </c>
      <c r="E195">
        <v>145</v>
      </c>
    </row>
    <row r="196" spans="2:5" x14ac:dyDescent="0.2">
      <c r="B196">
        <v>2015</v>
      </c>
      <c r="C196" t="s">
        <v>11</v>
      </c>
      <c r="D196" t="s">
        <v>12</v>
      </c>
      <c r="E196">
        <v>192</v>
      </c>
    </row>
    <row r="197" spans="2:5" x14ac:dyDescent="0.2">
      <c r="B197">
        <v>2016</v>
      </c>
      <c r="C197" t="s">
        <v>17</v>
      </c>
      <c r="D197" t="s">
        <v>12</v>
      </c>
      <c r="E197">
        <v>144</v>
      </c>
    </row>
    <row r="198" spans="2:5" x14ac:dyDescent="0.2">
      <c r="B198">
        <v>2017</v>
      </c>
      <c r="C198" t="s">
        <v>9</v>
      </c>
      <c r="D198" t="s">
        <v>12</v>
      </c>
      <c r="E198">
        <v>179</v>
      </c>
    </row>
    <row r="199" spans="2:5" x14ac:dyDescent="0.2">
      <c r="B199">
        <v>2017</v>
      </c>
      <c r="C199" t="s">
        <v>15</v>
      </c>
      <c r="D199" t="s">
        <v>8</v>
      </c>
      <c r="E199">
        <v>139</v>
      </c>
    </row>
    <row r="200" spans="2:5" x14ac:dyDescent="0.2">
      <c r="B200">
        <v>2017</v>
      </c>
      <c r="C200" t="s">
        <v>19</v>
      </c>
      <c r="D200" t="s">
        <v>12</v>
      </c>
      <c r="E200">
        <v>182</v>
      </c>
    </row>
    <row r="201" spans="2:5" x14ac:dyDescent="0.2">
      <c r="B201">
        <v>2015</v>
      </c>
      <c r="C201" t="s">
        <v>6</v>
      </c>
      <c r="D201" t="s">
        <v>8</v>
      </c>
      <c r="E201">
        <v>151</v>
      </c>
    </row>
    <row r="202" spans="2:5" x14ac:dyDescent="0.2">
      <c r="B202">
        <v>2015</v>
      </c>
      <c r="C202" t="s">
        <v>11</v>
      </c>
      <c r="D202" t="s">
        <v>10</v>
      </c>
      <c r="E202">
        <v>145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0"/>
  <sheetViews>
    <sheetView workbookViewId="0"/>
  </sheetViews>
  <sheetFormatPr defaultColWidth="8.85546875" defaultRowHeight="12.75" x14ac:dyDescent="0.2"/>
  <cols>
    <col min="1" max="1" width="4" customWidth="1"/>
    <col min="2" max="2" width="9" customWidth="1"/>
    <col min="3" max="3" width="10.7109375" customWidth="1"/>
    <col min="4" max="6" width="7.140625" customWidth="1"/>
    <col min="7" max="7" width="8.7109375" customWidth="1"/>
    <col min="8" max="8" width="8.42578125" bestFit="1" customWidth="1"/>
    <col min="9" max="9" width="10.140625" bestFit="1" customWidth="1"/>
    <col min="10" max="10" width="31.140625" bestFit="1" customWidth="1"/>
  </cols>
  <sheetData>
    <row r="3" spans="2:7" x14ac:dyDescent="0.2">
      <c r="D3" s="2" t="s">
        <v>0</v>
      </c>
    </row>
    <row r="4" spans="2:7" x14ac:dyDescent="0.2">
      <c r="B4" s="2" t="s">
        <v>1</v>
      </c>
      <c r="C4" s="2" t="s">
        <v>25</v>
      </c>
      <c r="D4">
        <v>2015</v>
      </c>
      <c r="E4">
        <v>2016</v>
      </c>
      <c r="F4">
        <v>2017</v>
      </c>
      <c r="G4" t="s">
        <v>23</v>
      </c>
    </row>
    <row r="5" spans="2:7" x14ac:dyDescent="0.2">
      <c r="B5" t="s">
        <v>16</v>
      </c>
      <c r="C5" t="s">
        <v>20</v>
      </c>
      <c r="D5" s="3">
        <v>501</v>
      </c>
      <c r="E5" s="3">
        <v>314</v>
      </c>
      <c r="F5" s="3">
        <v>290</v>
      </c>
      <c r="G5" s="3">
        <v>1105</v>
      </c>
    </row>
    <row r="6" spans="2:7" x14ac:dyDescent="0.2">
      <c r="C6" t="s">
        <v>24</v>
      </c>
      <c r="D6" s="4">
        <v>125.25</v>
      </c>
      <c r="E6" s="4">
        <v>157</v>
      </c>
      <c r="F6" s="4">
        <v>145</v>
      </c>
      <c r="G6" s="4">
        <v>138.125</v>
      </c>
    </row>
    <row r="7" spans="2:7" x14ac:dyDescent="0.2">
      <c r="B7" t="s">
        <v>19</v>
      </c>
      <c r="C7" t="s">
        <v>20</v>
      </c>
      <c r="D7" s="3">
        <v>1054</v>
      </c>
      <c r="E7" s="3">
        <v>446</v>
      </c>
      <c r="F7" s="3">
        <v>799</v>
      </c>
      <c r="G7" s="3">
        <v>2299</v>
      </c>
    </row>
    <row r="8" spans="2:7" x14ac:dyDescent="0.2">
      <c r="C8" t="s">
        <v>24</v>
      </c>
      <c r="D8" s="4">
        <v>150.57142857142858</v>
      </c>
      <c r="E8" s="4">
        <v>148.66666666666666</v>
      </c>
      <c r="F8" s="4">
        <v>159.80000000000001</v>
      </c>
      <c r="G8" s="4">
        <v>153.26666666666668</v>
      </c>
    </row>
    <row r="9" spans="2:7" x14ac:dyDescent="0.2">
      <c r="B9" t="s">
        <v>13</v>
      </c>
      <c r="C9" t="s">
        <v>20</v>
      </c>
      <c r="D9" s="3">
        <v>1159</v>
      </c>
      <c r="E9" s="3">
        <v>700</v>
      </c>
      <c r="F9" s="3">
        <v>429</v>
      </c>
      <c r="G9" s="3">
        <v>2288</v>
      </c>
    </row>
    <row r="10" spans="2:7" x14ac:dyDescent="0.2">
      <c r="C10" t="s">
        <v>24</v>
      </c>
      <c r="D10" s="4">
        <v>165.57142857142858</v>
      </c>
      <c r="E10" s="4">
        <v>140</v>
      </c>
      <c r="F10" s="4">
        <v>143</v>
      </c>
      <c r="G10" s="4">
        <v>152.53333333333333</v>
      </c>
    </row>
    <row r="11" spans="2:7" x14ac:dyDescent="0.2">
      <c r="B11" t="s">
        <v>15</v>
      </c>
      <c r="C11" t="s">
        <v>20</v>
      </c>
      <c r="D11" s="3">
        <v>111</v>
      </c>
      <c r="E11" s="3">
        <v>1135</v>
      </c>
      <c r="F11" s="3">
        <v>733</v>
      </c>
      <c r="G11" s="3">
        <v>1979</v>
      </c>
    </row>
    <row r="12" spans="2:7" x14ac:dyDescent="0.2">
      <c r="C12" t="s">
        <v>24</v>
      </c>
      <c r="D12" s="4">
        <v>111</v>
      </c>
      <c r="E12" s="4">
        <v>141.875</v>
      </c>
      <c r="F12" s="4">
        <v>146.6</v>
      </c>
      <c r="G12" s="4">
        <v>141.35714285714286</v>
      </c>
    </row>
    <row r="13" spans="2:7" x14ac:dyDescent="0.2">
      <c r="B13" t="s">
        <v>7</v>
      </c>
      <c r="C13" t="s">
        <v>20</v>
      </c>
      <c r="D13" s="3">
        <v>946</v>
      </c>
      <c r="E13" s="3">
        <v>1000</v>
      </c>
      <c r="F13" s="3">
        <v>1981</v>
      </c>
      <c r="G13" s="3">
        <v>3927</v>
      </c>
    </row>
    <row r="14" spans="2:7" x14ac:dyDescent="0.2">
      <c r="C14" t="s">
        <v>24</v>
      </c>
      <c r="D14" s="4">
        <v>157.66666666666666</v>
      </c>
      <c r="E14" s="4">
        <v>142.85714285714286</v>
      </c>
      <c r="F14" s="4">
        <v>165.08333333333334</v>
      </c>
      <c r="G14" s="4">
        <v>157.08000000000001</v>
      </c>
    </row>
    <row r="15" spans="2:7" x14ac:dyDescent="0.2">
      <c r="B15" t="s">
        <v>17</v>
      </c>
      <c r="C15" t="s">
        <v>20</v>
      </c>
      <c r="D15" s="3">
        <v>672</v>
      </c>
      <c r="E15" s="3">
        <v>771</v>
      </c>
      <c r="F15" s="3">
        <v>383</v>
      </c>
      <c r="G15" s="3">
        <v>1826</v>
      </c>
    </row>
    <row r="16" spans="2:7" x14ac:dyDescent="0.2">
      <c r="C16" t="s">
        <v>24</v>
      </c>
      <c r="D16" s="4">
        <v>168</v>
      </c>
      <c r="E16" s="4">
        <v>154.19999999999999</v>
      </c>
      <c r="F16" s="4">
        <v>191.5</v>
      </c>
      <c r="G16" s="4">
        <v>166</v>
      </c>
    </row>
    <row r="17" spans="2:7" x14ac:dyDescent="0.2">
      <c r="B17" t="s">
        <v>14</v>
      </c>
      <c r="C17" t="s">
        <v>20</v>
      </c>
      <c r="D17" s="3">
        <v>325</v>
      </c>
      <c r="E17" s="3">
        <v>476</v>
      </c>
      <c r="F17" s="3">
        <v>645</v>
      </c>
      <c r="G17" s="3">
        <v>1446</v>
      </c>
    </row>
    <row r="18" spans="2:7" x14ac:dyDescent="0.2">
      <c r="C18" t="s">
        <v>24</v>
      </c>
      <c r="D18" s="4">
        <v>162.5</v>
      </c>
      <c r="E18" s="4">
        <v>158.66666666666666</v>
      </c>
      <c r="F18" s="4">
        <v>161.25</v>
      </c>
      <c r="G18" s="4">
        <v>160.66666666666666</v>
      </c>
    </row>
    <row r="19" spans="2:7" x14ac:dyDescent="0.2">
      <c r="B19" t="s">
        <v>18</v>
      </c>
      <c r="C19" t="s">
        <v>20</v>
      </c>
      <c r="D19" s="3">
        <v>560</v>
      </c>
      <c r="E19" s="3">
        <v>906</v>
      </c>
      <c r="F19" s="3">
        <v>580</v>
      </c>
      <c r="G19" s="3">
        <v>2046</v>
      </c>
    </row>
    <row r="20" spans="2:7" x14ac:dyDescent="0.2">
      <c r="C20" t="s">
        <v>24</v>
      </c>
      <c r="D20" s="4">
        <v>140</v>
      </c>
      <c r="E20" s="4">
        <v>151</v>
      </c>
      <c r="F20" s="4">
        <v>145</v>
      </c>
      <c r="G20" s="4">
        <v>146.14285714285714</v>
      </c>
    </row>
    <row r="21" spans="2:7" x14ac:dyDescent="0.2">
      <c r="B21" t="s">
        <v>6</v>
      </c>
      <c r="C21" t="s">
        <v>20</v>
      </c>
      <c r="D21" s="3">
        <v>1506</v>
      </c>
      <c r="E21" s="3">
        <v>1176</v>
      </c>
      <c r="F21" s="3">
        <v>705</v>
      </c>
      <c r="G21" s="3">
        <v>3387</v>
      </c>
    </row>
    <row r="22" spans="2:7" x14ac:dyDescent="0.2">
      <c r="C22" t="s">
        <v>24</v>
      </c>
      <c r="D22" s="4">
        <v>150.6</v>
      </c>
      <c r="E22" s="4">
        <v>147</v>
      </c>
      <c r="F22" s="4">
        <v>141</v>
      </c>
      <c r="G22" s="4">
        <v>147.2608695652174</v>
      </c>
    </row>
    <row r="23" spans="2:7" x14ac:dyDescent="0.2">
      <c r="B23" t="s">
        <v>4</v>
      </c>
      <c r="C23" t="s">
        <v>20</v>
      </c>
      <c r="D23" s="3">
        <v>955</v>
      </c>
      <c r="E23" s="3">
        <v>783</v>
      </c>
      <c r="F23" s="3">
        <v>985</v>
      </c>
      <c r="G23" s="3">
        <v>2723</v>
      </c>
    </row>
    <row r="24" spans="2:7" x14ac:dyDescent="0.2">
      <c r="C24" t="s">
        <v>24</v>
      </c>
      <c r="D24" s="4">
        <v>136.42857142857142</v>
      </c>
      <c r="E24" s="4">
        <v>130.5</v>
      </c>
      <c r="F24" s="4">
        <v>164.16666666666666</v>
      </c>
      <c r="G24" s="4">
        <v>143.31578947368422</v>
      </c>
    </row>
    <row r="25" spans="2:7" x14ac:dyDescent="0.2">
      <c r="B25" t="s">
        <v>11</v>
      </c>
      <c r="C25" t="s">
        <v>20</v>
      </c>
      <c r="D25" s="3">
        <v>1627</v>
      </c>
      <c r="E25" s="3">
        <v>1086</v>
      </c>
      <c r="F25" s="3">
        <v>1227</v>
      </c>
      <c r="G25" s="3">
        <v>3940</v>
      </c>
    </row>
    <row r="26" spans="2:7" x14ac:dyDescent="0.2">
      <c r="C26" t="s">
        <v>24</v>
      </c>
      <c r="D26" s="4">
        <v>147.90909090909091</v>
      </c>
      <c r="E26" s="4">
        <v>155.14285714285714</v>
      </c>
      <c r="F26" s="4">
        <v>153.375</v>
      </c>
      <c r="G26" s="4">
        <v>151.53846153846155</v>
      </c>
    </row>
    <row r="27" spans="2:7" x14ac:dyDescent="0.2">
      <c r="B27" t="s">
        <v>9</v>
      </c>
      <c r="C27" t="s">
        <v>20</v>
      </c>
      <c r="D27" s="3">
        <v>806</v>
      </c>
      <c r="E27" s="3">
        <v>1260</v>
      </c>
      <c r="F27" s="3">
        <v>1249</v>
      </c>
      <c r="G27" s="3">
        <v>3315</v>
      </c>
    </row>
    <row r="28" spans="2:7" x14ac:dyDescent="0.2">
      <c r="C28" t="s">
        <v>24</v>
      </c>
      <c r="D28" s="4">
        <v>161.19999999999999</v>
      </c>
      <c r="E28" s="4">
        <v>157.5</v>
      </c>
      <c r="F28" s="4">
        <v>156.125</v>
      </c>
      <c r="G28" s="4">
        <v>157.85714285714286</v>
      </c>
    </row>
    <row r="29" spans="2:7" x14ac:dyDescent="0.2">
      <c r="B29" t="s">
        <v>54</v>
      </c>
      <c r="D29" s="3">
        <v>10222</v>
      </c>
      <c r="E29" s="3">
        <v>10053</v>
      </c>
      <c r="F29" s="3">
        <v>10006</v>
      </c>
      <c r="G29" s="3">
        <v>30281</v>
      </c>
    </row>
    <row r="30" spans="2:7" x14ac:dyDescent="0.2">
      <c r="B30" t="s">
        <v>55</v>
      </c>
      <c r="D30" s="4">
        <v>150.3235294117647</v>
      </c>
      <c r="E30" s="4">
        <v>147.83823529411765</v>
      </c>
      <c r="F30" s="4">
        <v>156.34375</v>
      </c>
      <c r="G30" s="4">
        <v>151.405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B1:E206"/>
  <sheetViews>
    <sheetView workbookViewId="0"/>
  </sheetViews>
  <sheetFormatPr defaultColWidth="8.85546875" defaultRowHeight="12.75" x14ac:dyDescent="0.2"/>
  <cols>
    <col min="1" max="1" width="2.28515625" customWidth="1"/>
    <col min="2" max="2" width="7.28515625" bestFit="1" customWidth="1"/>
    <col min="3" max="3" width="9.42578125" bestFit="1" customWidth="1"/>
    <col min="4" max="4" width="11" bestFit="1" customWidth="1"/>
    <col min="5" max="5" width="9.85546875" bestFit="1" customWidth="1"/>
  </cols>
  <sheetData>
    <row r="1" spans="2:5" ht="13.5" thickBot="1" x14ac:dyDescent="0.25"/>
    <row r="2" spans="2:5" x14ac:dyDescent="0.2">
      <c r="D2" s="13" t="s">
        <v>20</v>
      </c>
      <c r="E2" s="43">
        <f>SUM(E7:E206)</f>
        <v>30281</v>
      </c>
    </row>
    <row r="3" spans="2:5" x14ac:dyDescent="0.2">
      <c r="D3" s="17" t="s">
        <v>22</v>
      </c>
      <c r="E3" s="40">
        <f>COUNT(E7:E206)</f>
        <v>200</v>
      </c>
    </row>
    <row r="4" spans="2:5" ht="13.5" thickBot="1" x14ac:dyDescent="0.25">
      <c r="D4" s="18" t="s">
        <v>21</v>
      </c>
      <c r="E4" s="42">
        <f>AVERAGE(E7:E206)</f>
        <v>151.405</v>
      </c>
    </row>
    <row r="5" spans="2:5" ht="13.5" thickBot="1" x14ac:dyDescent="0.25"/>
    <row r="6" spans="2:5" x14ac:dyDescent="0.2">
      <c r="B6" s="14" t="s">
        <v>0</v>
      </c>
      <c r="C6" s="15" t="s">
        <v>1</v>
      </c>
      <c r="D6" s="15" t="s">
        <v>2</v>
      </c>
      <c r="E6" s="16" t="s">
        <v>3</v>
      </c>
    </row>
    <row r="7" spans="2:5" hidden="1" x14ac:dyDescent="0.2">
      <c r="B7" s="7">
        <v>2017</v>
      </c>
      <c r="C7" s="8" t="s">
        <v>4</v>
      </c>
      <c r="D7" s="8" t="s">
        <v>5</v>
      </c>
      <c r="E7" s="9">
        <v>195</v>
      </c>
    </row>
    <row r="8" spans="2:5" hidden="1" x14ac:dyDescent="0.2">
      <c r="B8" s="7">
        <v>2015</v>
      </c>
      <c r="C8" s="8" t="s">
        <v>6</v>
      </c>
      <c r="D8" s="8" t="s">
        <v>5</v>
      </c>
      <c r="E8" s="9">
        <v>111</v>
      </c>
    </row>
    <row r="9" spans="2:5" hidden="1" x14ac:dyDescent="0.2">
      <c r="B9" s="7">
        <v>2017</v>
      </c>
      <c r="C9" s="8" t="s">
        <v>7</v>
      </c>
      <c r="D9" s="8" t="s">
        <v>8</v>
      </c>
      <c r="E9" s="9">
        <v>159</v>
      </c>
    </row>
    <row r="10" spans="2:5" hidden="1" x14ac:dyDescent="0.2">
      <c r="B10" s="7">
        <v>2015</v>
      </c>
      <c r="C10" s="8" t="s">
        <v>9</v>
      </c>
      <c r="D10" s="8" t="s">
        <v>10</v>
      </c>
      <c r="E10" s="9">
        <v>186</v>
      </c>
    </row>
    <row r="11" spans="2:5" hidden="1" x14ac:dyDescent="0.2">
      <c r="B11" s="7">
        <v>2016</v>
      </c>
      <c r="C11" s="8" t="s">
        <v>11</v>
      </c>
      <c r="D11" s="8" t="s">
        <v>12</v>
      </c>
      <c r="E11" s="9">
        <v>146</v>
      </c>
    </row>
    <row r="12" spans="2:5" hidden="1" x14ac:dyDescent="0.2">
      <c r="B12" s="7">
        <v>2015</v>
      </c>
      <c r="C12" s="8" t="s">
        <v>13</v>
      </c>
      <c r="D12" s="8" t="s">
        <v>12</v>
      </c>
      <c r="E12" s="9">
        <v>145</v>
      </c>
    </row>
    <row r="13" spans="2:5" hidden="1" x14ac:dyDescent="0.2">
      <c r="B13" s="7">
        <v>2017</v>
      </c>
      <c r="C13" s="8" t="s">
        <v>4</v>
      </c>
      <c r="D13" s="8" t="s">
        <v>10</v>
      </c>
      <c r="E13" s="9">
        <v>176</v>
      </c>
    </row>
    <row r="14" spans="2:5" hidden="1" x14ac:dyDescent="0.2">
      <c r="B14" s="7">
        <v>2017</v>
      </c>
      <c r="C14" s="8" t="s">
        <v>14</v>
      </c>
      <c r="D14" s="8" t="s">
        <v>10</v>
      </c>
      <c r="E14" s="9">
        <v>144</v>
      </c>
    </row>
    <row r="15" spans="2:5" hidden="1" x14ac:dyDescent="0.2">
      <c r="B15" s="7">
        <v>2015</v>
      </c>
      <c r="C15" s="8" t="s">
        <v>13</v>
      </c>
      <c r="D15" s="8" t="s">
        <v>12</v>
      </c>
      <c r="E15" s="9">
        <v>163</v>
      </c>
    </row>
    <row r="16" spans="2:5" hidden="1" x14ac:dyDescent="0.2">
      <c r="B16" s="7">
        <v>2016</v>
      </c>
      <c r="C16" s="8" t="s">
        <v>15</v>
      </c>
      <c r="D16" s="8" t="s">
        <v>10</v>
      </c>
      <c r="E16" s="9">
        <v>126</v>
      </c>
    </row>
    <row r="17" spans="2:5" hidden="1" x14ac:dyDescent="0.2">
      <c r="B17" s="7">
        <v>2016</v>
      </c>
      <c r="C17" s="8" t="s">
        <v>11</v>
      </c>
      <c r="D17" s="8" t="s">
        <v>5</v>
      </c>
      <c r="E17" s="9">
        <v>138</v>
      </c>
    </row>
    <row r="18" spans="2:5" hidden="1" x14ac:dyDescent="0.2">
      <c r="B18" s="7">
        <v>2017</v>
      </c>
      <c r="C18" s="8" t="s">
        <v>4</v>
      </c>
      <c r="D18" s="8" t="s">
        <v>5</v>
      </c>
      <c r="E18" s="9">
        <v>178</v>
      </c>
    </row>
    <row r="19" spans="2:5" x14ac:dyDescent="0.2">
      <c r="B19" s="7">
        <v>2015</v>
      </c>
      <c r="C19" s="8" t="s">
        <v>16</v>
      </c>
      <c r="D19" s="8" t="s">
        <v>10</v>
      </c>
      <c r="E19" s="9">
        <v>144</v>
      </c>
    </row>
    <row r="20" spans="2:5" hidden="1" x14ac:dyDescent="0.2">
      <c r="B20" s="7">
        <v>2015</v>
      </c>
      <c r="C20" s="8" t="s">
        <v>13</v>
      </c>
      <c r="D20" s="8" t="s">
        <v>12</v>
      </c>
      <c r="E20" s="9">
        <v>141</v>
      </c>
    </row>
    <row r="21" spans="2:5" hidden="1" x14ac:dyDescent="0.2">
      <c r="B21" s="7">
        <v>2017</v>
      </c>
      <c r="C21" s="8" t="s">
        <v>6</v>
      </c>
      <c r="D21" s="8" t="s">
        <v>10</v>
      </c>
      <c r="E21" s="9">
        <v>107</v>
      </c>
    </row>
    <row r="22" spans="2:5" hidden="1" x14ac:dyDescent="0.2">
      <c r="B22" s="7">
        <v>2015</v>
      </c>
      <c r="C22" s="8" t="s">
        <v>17</v>
      </c>
      <c r="D22" s="8" t="s">
        <v>12</v>
      </c>
      <c r="E22" s="9">
        <v>185</v>
      </c>
    </row>
    <row r="23" spans="2:5" hidden="1" x14ac:dyDescent="0.2">
      <c r="B23" s="7">
        <v>2017</v>
      </c>
      <c r="C23" s="8" t="s">
        <v>11</v>
      </c>
      <c r="D23" s="8" t="s">
        <v>12</v>
      </c>
      <c r="E23" s="9">
        <v>171</v>
      </c>
    </row>
    <row r="24" spans="2:5" hidden="1" x14ac:dyDescent="0.2">
      <c r="B24" s="7">
        <v>2015</v>
      </c>
      <c r="C24" s="8" t="s">
        <v>11</v>
      </c>
      <c r="D24" s="8" t="s">
        <v>5</v>
      </c>
      <c r="E24" s="9">
        <v>138</v>
      </c>
    </row>
    <row r="25" spans="2:5" hidden="1" x14ac:dyDescent="0.2">
      <c r="B25" s="7">
        <v>2017</v>
      </c>
      <c r="C25" s="8" t="s">
        <v>11</v>
      </c>
      <c r="D25" s="8" t="s">
        <v>12</v>
      </c>
      <c r="E25" s="9">
        <v>144</v>
      </c>
    </row>
    <row r="26" spans="2:5" hidden="1" x14ac:dyDescent="0.2">
      <c r="B26" s="7">
        <v>2016</v>
      </c>
      <c r="C26" s="8" t="s">
        <v>11</v>
      </c>
      <c r="D26" s="8" t="s">
        <v>8</v>
      </c>
      <c r="E26" s="9">
        <v>170</v>
      </c>
    </row>
    <row r="27" spans="2:5" hidden="1" x14ac:dyDescent="0.2">
      <c r="B27" s="7">
        <v>2016</v>
      </c>
      <c r="C27" s="8" t="s">
        <v>15</v>
      </c>
      <c r="D27" s="8" t="s">
        <v>10</v>
      </c>
      <c r="E27" s="9">
        <v>159</v>
      </c>
    </row>
    <row r="28" spans="2:5" hidden="1" x14ac:dyDescent="0.2">
      <c r="B28" s="7">
        <v>2015</v>
      </c>
      <c r="C28" s="8" t="s">
        <v>15</v>
      </c>
      <c r="D28" s="8" t="s">
        <v>10</v>
      </c>
      <c r="E28" s="9">
        <v>111</v>
      </c>
    </row>
    <row r="29" spans="2:5" hidden="1" x14ac:dyDescent="0.2">
      <c r="B29" s="7">
        <v>2017</v>
      </c>
      <c r="C29" s="8" t="s">
        <v>7</v>
      </c>
      <c r="D29" s="8" t="s">
        <v>5</v>
      </c>
      <c r="E29" s="9">
        <v>154</v>
      </c>
    </row>
    <row r="30" spans="2:5" hidden="1" x14ac:dyDescent="0.2">
      <c r="B30" s="7">
        <v>2015</v>
      </c>
      <c r="C30" s="8" t="s">
        <v>7</v>
      </c>
      <c r="D30" s="8" t="s">
        <v>10</v>
      </c>
      <c r="E30" s="9">
        <v>145</v>
      </c>
    </row>
    <row r="31" spans="2:5" hidden="1" x14ac:dyDescent="0.2">
      <c r="B31" s="7">
        <v>2016</v>
      </c>
      <c r="C31" s="8" t="s">
        <v>14</v>
      </c>
      <c r="D31" s="8" t="s">
        <v>5</v>
      </c>
      <c r="E31" s="9">
        <v>172</v>
      </c>
    </row>
    <row r="32" spans="2:5" hidden="1" x14ac:dyDescent="0.2">
      <c r="B32" s="7">
        <v>2015</v>
      </c>
      <c r="C32" s="8" t="s">
        <v>17</v>
      </c>
      <c r="D32" s="8" t="s">
        <v>5</v>
      </c>
      <c r="E32" s="9">
        <v>176</v>
      </c>
    </row>
    <row r="33" spans="2:5" hidden="1" x14ac:dyDescent="0.2">
      <c r="B33" s="7">
        <v>2016</v>
      </c>
      <c r="C33" s="8" t="s">
        <v>6</v>
      </c>
      <c r="D33" s="8" t="s">
        <v>5</v>
      </c>
      <c r="E33" s="9">
        <v>143</v>
      </c>
    </row>
    <row r="34" spans="2:5" hidden="1" x14ac:dyDescent="0.2">
      <c r="B34" s="7">
        <v>2015</v>
      </c>
      <c r="C34" s="8" t="s">
        <v>11</v>
      </c>
      <c r="D34" s="8" t="s">
        <v>10</v>
      </c>
      <c r="E34" s="9">
        <v>112</v>
      </c>
    </row>
    <row r="35" spans="2:5" hidden="1" x14ac:dyDescent="0.2">
      <c r="B35" s="7">
        <v>2015</v>
      </c>
      <c r="C35" s="8" t="s">
        <v>18</v>
      </c>
      <c r="D35" s="8" t="s">
        <v>8</v>
      </c>
      <c r="E35" s="9">
        <v>165</v>
      </c>
    </row>
    <row r="36" spans="2:5" hidden="1" x14ac:dyDescent="0.2">
      <c r="B36" s="7">
        <v>2016</v>
      </c>
      <c r="C36" s="8" t="s">
        <v>16</v>
      </c>
      <c r="D36" s="8" t="s">
        <v>8</v>
      </c>
      <c r="E36" s="9">
        <v>144</v>
      </c>
    </row>
    <row r="37" spans="2:5" hidden="1" x14ac:dyDescent="0.2">
      <c r="B37" s="7">
        <v>2016</v>
      </c>
      <c r="C37" s="8" t="s">
        <v>4</v>
      </c>
      <c r="D37" s="8" t="s">
        <v>8</v>
      </c>
      <c r="E37" s="9">
        <v>110</v>
      </c>
    </row>
    <row r="38" spans="2:5" hidden="1" x14ac:dyDescent="0.2">
      <c r="B38" s="7">
        <v>2016</v>
      </c>
      <c r="C38" s="8" t="s">
        <v>7</v>
      </c>
      <c r="D38" s="8" t="s">
        <v>8</v>
      </c>
      <c r="E38" s="9">
        <v>103</v>
      </c>
    </row>
    <row r="39" spans="2:5" hidden="1" x14ac:dyDescent="0.2">
      <c r="B39" s="7">
        <v>2017</v>
      </c>
      <c r="C39" s="8" t="s">
        <v>19</v>
      </c>
      <c r="D39" s="8" t="s">
        <v>12</v>
      </c>
      <c r="E39" s="9">
        <v>191</v>
      </c>
    </row>
    <row r="40" spans="2:5" hidden="1" x14ac:dyDescent="0.2">
      <c r="B40" s="7">
        <v>2017</v>
      </c>
      <c r="C40" s="8" t="s">
        <v>9</v>
      </c>
      <c r="D40" s="8" t="s">
        <v>10</v>
      </c>
      <c r="E40" s="9">
        <v>117</v>
      </c>
    </row>
    <row r="41" spans="2:5" hidden="1" x14ac:dyDescent="0.2">
      <c r="B41" s="7">
        <v>2015</v>
      </c>
      <c r="C41" s="8" t="s">
        <v>13</v>
      </c>
      <c r="D41" s="8" t="s">
        <v>5</v>
      </c>
      <c r="E41" s="9">
        <v>180</v>
      </c>
    </row>
    <row r="42" spans="2:5" hidden="1" x14ac:dyDescent="0.2">
      <c r="B42" s="7">
        <v>2015</v>
      </c>
      <c r="C42" s="8" t="s">
        <v>4</v>
      </c>
      <c r="D42" s="8" t="s">
        <v>10</v>
      </c>
      <c r="E42" s="9">
        <v>146</v>
      </c>
    </row>
    <row r="43" spans="2:5" x14ac:dyDescent="0.2">
      <c r="B43" s="7">
        <v>2015</v>
      </c>
      <c r="C43" s="8" t="s">
        <v>16</v>
      </c>
      <c r="D43" s="8" t="s">
        <v>12</v>
      </c>
      <c r="E43" s="9">
        <v>131</v>
      </c>
    </row>
    <row r="44" spans="2:5" hidden="1" x14ac:dyDescent="0.2">
      <c r="B44" s="7">
        <v>2016</v>
      </c>
      <c r="C44" s="8" t="s">
        <v>18</v>
      </c>
      <c r="D44" s="8" t="s">
        <v>12</v>
      </c>
      <c r="E44" s="9">
        <v>109</v>
      </c>
    </row>
    <row r="45" spans="2:5" hidden="1" x14ac:dyDescent="0.2">
      <c r="B45" s="7">
        <v>2015</v>
      </c>
      <c r="C45" s="8" t="s">
        <v>11</v>
      </c>
      <c r="D45" s="8" t="s">
        <v>8</v>
      </c>
      <c r="E45" s="9">
        <v>127</v>
      </c>
    </row>
    <row r="46" spans="2:5" hidden="1" x14ac:dyDescent="0.2">
      <c r="B46" s="7">
        <v>2016</v>
      </c>
      <c r="C46" s="8" t="s">
        <v>9</v>
      </c>
      <c r="D46" s="8" t="s">
        <v>8</v>
      </c>
      <c r="E46" s="9">
        <v>156</v>
      </c>
    </row>
    <row r="47" spans="2:5" hidden="1" x14ac:dyDescent="0.2">
      <c r="B47" s="7">
        <v>2017</v>
      </c>
      <c r="C47" s="8" t="s">
        <v>18</v>
      </c>
      <c r="D47" s="8" t="s">
        <v>10</v>
      </c>
      <c r="E47" s="9">
        <v>112</v>
      </c>
    </row>
    <row r="48" spans="2:5" hidden="1" x14ac:dyDescent="0.2">
      <c r="B48" s="7">
        <v>2015</v>
      </c>
      <c r="C48" s="8" t="s">
        <v>19</v>
      </c>
      <c r="D48" s="8" t="s">
        <v>8</v>
      </c>
      <c r="E48" s="9">
        <v>136</v>
      </c>
    </row>
    <row r="49" spans="2:5" hidden="1" x14ac:dyDescent="0.2">
      <c r="B49" s="7">
        <v>2016</v>
      </c>
      <c r="C49" s="8" t="s">
        <v>9</v>
      </c>
      <c r="D49" s="8" t="s">
        <v>12</v>
      </c>
      <c r="E49" s="9">
        <v>166</v>
      </c>
    </row>
    <row r="50" spans="2:5" hidden="1" x14ac:dyDescent="0.2">
      <c r="B50" s="7">
        <v>2016</v>
      </c>
      <c r="C50" s="8" t="s">
        <v>9</v>
      </c>
      <c r="D50" s="8" t="s">
        <v>5</v>
      </c>
      <c r="E50" s="9">
        <v>196</v>
      </c>
    </row>
    <row r="51" spans="2:5" hidden="1" x14ac:dyDescent="0.2">
      <c r="B51" s="7">
        <v>2015</v>
      </c>
      <c r="C51" s="8" t="s">
        <v>18</v>
      </c>
      <c r="D51" s="8" t="s">
        <v>12</v>
      </c>
      <c r="E51" s="9">
        <v>154</v>
      </c>
    </row>
    <row r="52" spans="2:5" hidden="1" x14ac:dyDescent="0.2">
      <c r="B52" s="7">
        <v>2017</v>
      </c>
      <c r="C52" s="8" t="s">
        <v>19</v>
      </c>
      <c r="D52" s="8" t="s">
        <v>10</v>
      </c>
      <c r="E52" s="9">
        <v>119</v>
      </c>
    </row>
    <row r="53" spans="2:5" hidden="1" x14ac:dyDescent="0.2">
      <c r="B53" s="7">
        <v>2017</v>
      </c>
      <c r="C53" s="8" t="s">
        <v>7</v>
      </c>
      <c r="D53" s="8" t="s">
        <v>5</v>
      </c>
      <c r="E53" s="9">
        <v>148</v>
      </c>
    </row>
    <row r="54" spans="2:5" hidden="1" x14ac:dyDescent="0.2">
      <c r="B54" s="7">
        <v>2016</v>
      </c>
      <c r="C54" s="8" t="s">
        <v>15</v>
      </c>
      <c r="D54" s="8" t="s">
        <v>8</v>
      </c>
      <c r="E54" s="9">
        <v>103</v>
      </c>
    </row>
    <row r="55" spans="2:5" hidden="1" x14ac:dyDescent="0.2">
      <c r="B55" s="7">
        <v>2016</v>
      </c>
      <c r="C55" s="8" t="s">
        <v>15</v>
      </c>
      <c r="D55" s="8" t="s">
        <v>12</v>
      </c>
      <c r="E55" s="9">
        <v>130</v>
      </c>
    </row>
    <row r="56" spans="2:5" hidden="1" x14ac:dyDescent="0.2">
      <c r="B56" s="7">
        <v>2017</v>
      </c>
      <c r="C56" s="8" t="s">
        <v>13</v>
      </c>
      <c r="D56" s="8" t="s">
        <v>10</v>
      </c>
      <c r="E56" s="9">
        <v>179</v>
      </c>
    </row>
    <row r="57" spans="2:5" hidden="1" x14ac:dyDescent="0.2">
      <c r="B57" s="7">
        <v>2017</v>
      </c>
      <c r="C57" s="8" t="s">
        <v>7</v>
      </c>
      <c r="D57" s="8" t="s">
        <v>10</v>
      </c>
      <c r="E57" s="9">
        <v>173</v>
      </c>
    </row>
    <row r="58" spans="2:5" hidden="1" x14ac:dyDescent="0.2">
      <c r="B58" s="7">
        <v>2017</v>
      </c>
      <c r="C58" s="8" t="s">
        <v>19</v>
      </c>
      <c r="D58" s="8" t="s">
        <v>5</v>
      </c>
      <c r="E58" s="9">
        <v>192</v>
      </c>
    </row>
    <row r="59" spans="2:5" x14ac:dyDescent="0.2">
      <c r="B59" s="7">
        <v>2015</v>
      </c>
      <c r="C59" s="8" t="s">
        <v>16</v>
      </c>
      <c r="D59" s="8" t="s">
        <v>5</v>
      </c>
      <c r="E59" s="9">
        <v>125</v>
      </c>
    </row>
    <row r="60" spans="2:5" hidden="1" x14ac:dyDescent="0.2">
      <c r="B60" s="7">
        <v>2016</v>
      </c>
      <c r="C60" s="8" t="s">
        <v>7</v>
      </c>
      <c r="D60" s="8" t="s">
        <v>10</v>
      </c>
      <c r="E60" s="9">
        <v>160</v>
      </c>
    </row>
    <row r="61" spans="2:5" hidden="1" x14ac:dyDescent="0.2">
      <c r="B61" s="7">
        <v>2015</v>
      </c>
      <c r="C61" s="8" t="s">
        <v>11</v>
      </c>
      <c r="D61" s="8" t="s">
        <v>10</v>
      </c>
      <c r="E61" s="9">
        <v>176</v>
      </c>
    </row>
    <row r="62" spans="2:5" hidden="1" x14ac:dyDescent="0.2">
      <c r="B62" s="7">
        <v>2016</v>
      </c>
      <c r="C62" s="8" t="s">
        <v>16</v>
      </c>
      <c r="D62" s="8" t="s">
        <v>12</v>
      </c>
      <c r="E62" s="9">
        <v>170</v>
      </c>
    </row>
    <row r="63" spans="2:5" hidden="1" x14ac:dyDescent="0.2">
      <c r="B63" s="7">
        <v>2015</v>
      </c>
      <c r="C63" s="8" t="s">
        <v>19</v>
      </c>
      <c r="D63" s="8" t="s">
        <v>10</v>
      </c>
      <c r="E63" s="9">
        <v>178</v>
      </c>
    </row>
    <row r="64" spans="2:5" hidden="1" x14ac:dyDescent="0.2">
      <c r="B64" s="7">
        <v>2015</v>
      </c>
      <c r="C64" s="8" t="s">
        <v>17</v>
      </c>
      <c r="D64" s="8" t="s">
        <v>5</v>
      </c>
      <c r="E64" s="9">
        <v>154</v>
      </c>
    </row>
    <row r="65" spans="2:5" hidden="1" x14ac:dyDescent="0.2">
      <c r="B65" s="7">
        <v>2015</v>
      </c>
      <c r="C65" s="8" t="s">
        <v>14</v>
      </c>
      <c r="D65" s="8" t="s">
        <v>8</v>
      </c>
      <c r="E65" s="9">
        <v>165</v>
      </c>
    </row>
    <row r="66" spans="2:5" hidden="1" x14ac:dyDescent="0.2">
      <c r="B66" s="7">
        <v>2015</v>
      </c>
      <c r="C66" s="8" t="s">
        <v>6</v>
      </c>
      <c r="D66" s="8" t="s">
        <v>12</v>
      </c>
      <c r="E66" s="9">
        <v>182</v>
      </c>
    </row>
    <row r="67" spans="2:5" hidden="1" x14ac:dyDescent="0.2">
      <c r="B67" s="7">
        <v>2016</v>
      </c>
      <c r="C67" s="8" t="s">
        <v>9</v>
      </c>
      <c r="D67" s="8" t="s">
        <v>12</v>
      </c>
      <c r="E67" s="9">
        <v>139</v>
      </c>
    </row>
    <row r="68" spans="2:5" hidden="1" x14ac:dyDescent="0.2">
      <c r="B68" s="7">
        <v>2017</v>
      </c>
      <c r="C68" s="8" t="s">
        <v>14</v>
      </c>
      <c r="D68" s="8" t="s">
        <v>5</v>
      </c>
      <c r="E68" s="9">
        <v>153</v>
      </c>
    </row>
    <row r="69" spans="2:5" hidden="1" x14ac:dyDescent="0.2">
      <c r="B69" s="7">
        <v>2017</v>
      </c>
      <c r="C69" s="8" t="s">
        <v>6</v>
      </c>
      <c r="D69" s="8" t="s">
        <v>5</v>
      </c>
      <c r="E69" s="9">
        <v>179</v>
      </c>
    </row>
    <row r="70" spans="2:5" hidden="1" x14ac:dyDescent="0.2">
      <c r="B70" s="7">
        <v>2017</v>
      </c>
      <c r="C70" s="8" t="s">
        <v>6</v>
      </c>
      <c r="D70" s="8" t="s">
        <v>12</v>
      </c>
      <c r="E70" s="9">
        <v>147</v>
      </c>
    </row>
    <row r="71" spans="2:5" hidden="1" x14ac:dyDescent="0.2">
      <c r="B71" s="7">
        <v>2015</v>
      </c>
      <c r="C71" s="8" t="s">
        <v>11</v>
      </c>
      <c r="D71" s="8" t="s">
        <v>5</v>
      </c>
      <c r="E71" s="9">
        <v>102</v>
      </c>
    </row>
    <row r="72" spans="2:5" hidden="1" x14ac:dyDescent="0.2">
      <c r="B72" s="7">
        <v>2017</v>
      </c>
      <c r="C72" s="8" t="s">
        <v>7</v>
      </c>
      <c r="D72" s="8" t="s">
        <v>5</v>
      </c>
      <c r="E72" s="9">
        <v>186</v>
      </c>
    </row>
    <row r="73" spans="2:5" hidden="1" x14ac:dyDescent="0.2">
      <c r="B73" s="7">
        <v>2016</v>
      </c>
      <c r="C73" s="8" t="s">
        <v>17</v>
      </c>
      <c r="D73" s="8" t="s">
        <v>8</v>
      </c>
      <c r="E73" s="9">
        <v>139</v>
      </c>
    </row>
    <row r="74" spans="2:5" hidden="1" x14ac:dyDescent="0.2">
      <c r="B74" s="7">
        <v>2015</v>
      </c>
      <c r="C74" s="8" t="s">
        <v>7</v>
      </c>
      <c r="D74" s="8" t="s">
        <v>10</v>
      </c>
      <c r="E74" s="9">
        <v>186</v>
      </c>
    </row>
    <row r="75" spans="2:5" hidden="1" x14ac:dyDescent="0.2">
      <c r="B75" s="7">
        <v>2015</v>
      </c>
      <c r="C75" s="8" t="s">
        <v>7</v>
      </c>
      <c r="D75" s="8" t="s">
        <v>8</v>
      </c>
      <c r="E75" s="9">
        <v>157</v>
      </c>
    </row>
    <row r="76" spans="2:5" hidden="1" x14ac:dyDescent="0.2">
      <c r="B76" s="7">
        <v>2016</v>
      </c>
      <c r="C76" s="8" t="s">
        <v>18</v>
      </c>
      <c r="D76" s="8" t="s">
        <v>5</v>
      </c>
      <c r="E76" s="9">
        <v>178</v>
      </c>
    </row>
    <row r="77" spans="2:5" hidden="1" x14ac:dyDescent="0.2">
      <c r="B77" s="7">
        <v>2016</v>
      </c>
      <c r="C77" s="8" t="s">
        <v>13</v>
      </c>
      <c r="D77" s="8" t="s">
        <v>12</v>
      </c>
      <c r="E77" s="9">
        <v>136</v>
      </c>
    </row>
    <row r="78" spans="2:5" hidden="1" x14ac:dyDescent="0.2">
      <c r="B78" s="7">
        <v>2016</v>
      </c>
      <c r="C78" s="8" t="s">
        <v>11</v>
      </c>
      <c r="D78" s="8" t="s">
        <v>10</v>
      </c>
      <c r="E78" s="9">
        <v>178</v>
      </c>
    </row>
    <row r="79" spans="2:5" hidden="1" x14ac:dyDescent="0.2">
      <c r="B79" s="7">
        <v>2017</v>
      </c>
      <c r="C79" s="8" t="s">
        <v>15</v>
      </c>
      <c r="D79" s="8" t="s">
        <v>10</v>
      </c>
      <c r="E79" s="9">
        <v>193</v>
      </c>
    </row>
    <row r="80" spans="2:5" hidden="1" x14ac:dyDescent="0.2">
      <c r="B80" s="7">
        <v>2017</v>
      </c>
      <c r="C80" s="8" t="s">
        <v>9</v>
      </c>
      <c r="D80" s="8" t="s">
        <v>8</v>
      </c>
      <c r="E80" s="9">
        <v>190</v>
      </c>
    </row>
    <row r="81" spans="2:5" hidden="1" x14ac:dyDescent="0.2">
      <c r="B81" s="7">
        <v>2015</v>
      </c>
      <c r="C81" s="8" t="s">
        <v>6</v>
      </c>
      <c r="D81" s="8" t="s">
        <v>8</v>
      </c>
      <c r="E81" s="9">
        <v>177</v>
      </c>
    </row>
    <row r="82" spans="2:5" hidden="1" x14ac:dyDescent="0.2">
      <c r="B82" s="7">
        <v>2015</v>
      </c>
      <c r="C82" s="8" t="s">
        <v>4</v>
      </c>
      <c r="D82" s="8" t="s">
        <v>8</v>
      </c>
      <c r="E82" s="9">
        <v>112</v>
      </c>
    </row>
    <row r="83" spans="2:5" hidden="1" x14ac:dyDescent="0.2">
      <c r="B83" s="7">
        <v>2017</v>
      </c>
      <c r="C83" s="8" t="s">
        <v>11</v>
      </c>
      <c r="D83" s="8" t="s">
        <v>8</v>
      </c>
      <c r="E83" s="9">
        <v>149</v>
      </c>
    </row>
    <row r="84" spans="2:5" hidden="1" x14ac:dyDescent="0.2">
      <c r="B84" s="7">
        <v>2016</v>
      </c>
      <c r="C84" s="8" t="s">
        <v>13</v>
      </c>
      <c r="D84" s="8" t="s">
        <v>5</v>
      </c>
      <c r="E84" s="9">
        <v>144</v>
      </c>
    </row>
    <row r="85" spans="2:5" hidden="1" x14ac:dyDescent="0.2">
      <c r="B85" s="7">
        <v>2015</v>
      </c>
      <c r="C85" s="8" t="s">
        <v>18</v>
      </c>
      <c r="D85" s="8" t="s">
        <v>12</v>
      </c>
      <c r="E85" s="9">
        <v>139</v>
      </c>
    </row>
    <row r="86" spans="2:5" hidden="1" x14ac:dyDescent="0.2">
      <c r="B86" s="7">
        <v>2017</v>
      </c>
      <c r="C86" s="8" t="s">
        <v>15</v>
      </c>
      <c r="D86" s="8" t="s">
        <v>5</v>
      </c>
      <c r="E86" s="9">
        <v>165</v>
      </c>
    </row>
    <row r="87" spans="2:5" hidden="1" x14ac:dyDescent="0.2">
      <c r="B87" s="7">
        <v>2017</v>
      </c>
      <c r="C87" s="8" t="s">
        <v>6</v>
      </c>
      <c r="D87" s="8" t="s">
        <v>12</v>
      </c>
      <c r="E87" s="9">
        <v>144</v>
      </c>
    </row>
    <row r="88" spans="2:5" x14ac:dyDescent="0.2">
      <c r="B88" s="7">
        <v>2015</v>
      </c>
      <c r="C88" s="8" t="s">
        <v>16</v>
      </c>
      <c r="D88" s="8" t="s">
        <v>10</v>
      </c>
      <c r="E88" s="9">
        <v>101</v>
      </c>
    </row>
    <row r="89" spans="2:5" hidden="1" x14ac:dyDescent="0.2">
      <c r="B89" s="7">
        <v>2016</v>
      </c>
      <c r="C89" s="8" t="s">
        <v>6</v>
      </c>
      <c r="D89" s="8" t="s">
        <v>8</v>
      </c>
      <c r="E89" s="9">
        <v>109</v>
      </c>
    </row>
    <row r="90" spans="2:5" hidden="1" x14ac:dyDescent="0.2">
      <c r="B90" s="7">
        <v>2016</v>
      </c>
      <c r="C90" s="8" t="s">
        <v>15</v>
      </c>
      <c r="D90" s="8" t="s">
        <v>10</v>
      </c>
      <c r="E90" s="9">
        <v>188</v>
      </c>
    </row>
    <row r="91" spans="2:5" hidden="1" x14ac:dyDescent="0.2">
      <c r="B91" s="7">
        <v>2016</v>
      </c>
      <c r="C91" s="8" t="s">
        <v>18</v>
      </c>
      <c r="D91" s="8" t="s">
        <v>10</v>
      </c>
      <c r="E91" s="9">
        <v>196</v>
      </c>
    </row>
    <row r="92" spans="2:5" hidden="1" x14ac:dyDescent="0.2">
      <c r="B92" s="7">
        <v>2016</v>
      </c>
      <c r="C92" s="8" t="s">
        <v>11</v>
      </c>
      <c r="D92" s="8" t="s">
        <v>5</v>
      </c>
      <c r="E92" s="9">
        <v>187</v>
      </c>
    </row>
    <row r="93" spans="2:5" hidden="1" x14ac:dyDescent="0.2">
      <c r="B93" s="7">
        <v>2017</v>
      </c>
      <c r="C93" s="8" t="s">
        <v>18</v>
      </c>
      <c r="D93" s="8" t="s">
        <v>10</v>
      </c>
      <c r="E93" s="9">
        <v>132</v>
      </c>
    </row>
    <row r="94" spans="2:5" hidden="1" x14ac:dyDescent="0.2">
      <c r="B94" s="7">
        <v>2017</v>
      </c>
      <c r="C94" s="8" t="s">
        <v>7</v>
      </c>
      <c r="D94" s="8" t="s">
        <v>10</v>
      </c>
      <c r="E94" s="9">
        <v>167</v>
      </c>
    </row>
    <row r="95" spans="2:5" hidden="1" x14ac:dyDescent="0.2">
      <c r="B95" s="7">
        <v>2016</v>
      </c>
      <c r="C95" s="8" t="s">
        <v>6</v>
      </c>
      <c r="D95" s="8" t="s">
        <v>8</v>
      </c>
      <c r="E95" s="9">
        <v>147</v>
      </c>
    </row>
    <row r="96" spans="2:5" hidden="1" x14ac:dyDescent="0.2">
      <c r="B96" s="7">
        <v>2017</v>
      </c>
      <c r="C96" s="8" t="s">
        <v>9</v>
      </c>
      <c r="D96" s="8" t="s">
        <v>12</v>
      </c>
      <c r="E96" s="9">
        <v>176</v>
      </c>
    </row>
    <row r="97" spans="2:5" hidden="1" x14ac:dyDescent="0.2">
      <c r="B97" s="7">
        <v>2015</v>
      </c>
      <c r="C97" s="8" t="s">
        <v>11</v>
      </c>
      <c r="D97" s="8" t="s">
        <v>8</v>
      </c>
      <c r="E97" s="9">
        <v>131</v>
      </c>
    </row>
    <row r="98" spans="2:5" hidden="1" x14ac:dyDescent="0.2">
      <c r="B98" s="7">
        <v>2016</v>
      </c>
      <c r="C98" s="8" t="s">
        <v>6</v>
      </c>
      <c r="D98" s="8" t="s">
        <v>8</v>
      </c>
      <c r="E98" s="9">
        <v>153</v>
      </c>
    </row>
    <row r="99" spans="2:5" hidden="1" x14ac:dyDescent="0.2">
      <c r="B99" s="7">
        <v>2017</v>
      </c>
      <c r="C99" s="8" t="s">
        <v>7</v>
      </c>
      <c r="D99" s="8" t="s">
        <v>10</v>
      </c>
      <c r="E99" s="9">
        <v>167</v>
      </c>
    </row>
    <row r="100" spans="2:5" hidden="1" x14ac:dyDescent="0.2">
      <c r="B100" s="7">
        <v>2017</v>
      </c>
      <c r="C100" s="8" t="s">
        <v>11</v>
      </c>
      <c r="D100" s="8" t="s">
        <v>5</v>
      </c>
      <c r="E100" s="9">
        <v>164</v>
      </c>
    </row>
    <row r="101" spans="2:5" hidden="1" x14ac:dyDescent="0.2">
      <c r="B101" s="7">
        <v>2016</v>
      </c>
      <c r="C101" s="8" t="s">
        <v>4</v>
      </c>
      <c r="D101" s="8" t="s">
        <v>5</v>
      </c>
      <c r="E101" s="9">
        <v>137</v>
      </c>
    </row>
    <row r="102" spans="2:5" hidden="1" x14ac:dyDescent="0.2">
      <c r="B102" s="7">
        <v>2015</v>
      </c>
      <c r="C102" s="8" t="s">
        <v>11</v>
      </c>
      <c r="D102" s="8" t="s">
        <v>8</v>
      </c>
      <c r="E102" s="9">
        <v>130</v>
      </c>
    </row>
    <row r="103" spans="2:5" hidden="1" x14ac:dyDescent="0.2">
      <c r="B103" s="7">
        <v>2016</v>
      </c>
      <c r="C103" s="8" t="s">
        <v>7</v>
      </c>
      <c r="D103" s="8" t="s">
        <v>8</v>
      </c>
      <c r="E103" s="9">
        <v>156</v>
      </c>
    </row>
    <row r="104" spans="2:5" hidden="1" x14ac:dyDescent="0.2">
      <c r="B104" s="7">
        <v>2016</v>
      </c>
      <c r="C104" s="8" t="s">
        <v>14</v>
      </c>
      <c r="D104" s="8" t="s">
        <v>5</v>
      </c>
      <c r="E104" s="9">
        <v>132</v>
      </c>
    </row>
    <row r="105" spans="2:5" hidden="1" x14ac:dyDescent="0.2">
      <c r="B105" s="7">
        <v>2015</v>
      </c>
      <c r="C105" s="8" t="s">
        <v>13</v>
      </c>
      <c r="D105" s="8" t="s">
        <v>12</v>
      </c>
      <c r="E105" s="9">
        <v>165</v>
      </c>
    </row>
    <row r="106" spans="2:5" hidden="1" x14ac:dyDescent="0.2">
      <c r="B106" s="7">
        <v>2017</v>
      </c>
      <c r="C106" s="8" t="s">
        <v>4</v>
      </c>
      <c r="D106" s="8" t="s">
        <v>12</v>
      </c>
      <c r="E106" s="9">
        <v>122</v>
      </c>
    </row>
    <row r="107" spans="2:5" hidden="1" x14ac:dyDescent="0.2">
      <c r="B107" s="7">
        <v>2017</v>
      </c>
      <c r="C107" s="8" t="s">
        <v>18</v>
      </c>
      <c r="D107" s="8" t="s">
        <v>8</v>
      </c>
      <c r="E107" s="9">
        <v>170</v>
      </c>
    </row>
    <row r="108" spans="2:5" hidden="1" x14ac:dyDescent="0.2">
      <c r="B108" s="7">
        <v>2016</v>
      </c>
      <c r="C108" s="8" t="s">
        <v>6</v>
      </c>
      <c r="D108" s="8" t="s">
        <v>12</v>
      </c>
      <c r="E108" s="9">
        <v>178</v>
      </c>
    </row>
    <row r="109" spans="2:5" hidden="1" x14ac:dyDescent="0.2">
      <c r="B109" s="7">
        <v>2017</v>
      </c>
      <c r="C109" s="8" t="s">
        <v>14</v>
      </c>
      <c r="D109" s="8" t="s">
        <v>10</v>
      </c>
      <c r="E109" s="9">
        <v>162</v>
      </c>
    </row>
    <row r="110" spans="2:5" hidden="1" x14ac:dyDescent="0.2">
      <c r="B110" s="7">
        <v>2017</v>
      </c>
      <c r="C110" s="8" t="s">
        <v>11</v>
      </c>
      <c r="D110" s="8" t="s">
        <v>10</v>
      </c>
      <c r="E110" s="9">
        <v>155</v>
      </c>
    </row>
    <row r="111" spans="2:5" hidden="1" x14ac:dyDescent="0.2">
      <c r="B111" s="7">
        <v>2017</v>
      </c>
      <c r="C111" s="8" t="s">
        <v>17</v>
      </c>
      <c r="D111" s="8" t="s">
        <v>10</v>
      </c>
      <c r="E111" s="9">
        <v>190</v>
      </c>
    </row>
    <row r="112" spans="2:5" hidden="1" x14ac:dyDescent="0.2">
      <c r="B112" s="7">
        <v>2017</v>
      </c>
      <c r="C112" s="8" t="s">
        <v>19</v>
      </c>
      <c r="D112" s="8" t="s">
        <v>5</v>
      </c>
      <c r="E112" s="9">
        <v>115</v>
      </c>
    </row>
    <row r="113" spans="2:5" hidden="1" x14ac:dyDescent="0.2">
      <c r="B113" s="7">
        <v>2015</v>
      </c>
      <c r="C113" s="8" t="s">
        <v>7</v>
      </c>
      <c r="D113" s="8" t="s">
        <v>5</v>
      </c>
      <c r="E113" s="9">
        <v>199</v>
      </c>
    </row>
    <row r="114" spans="2:5" hidden="1" x14ac:dyDescent="0.2">
      <c r="B114" s="7">
        <v>2017</v>
      </c>
      <c r="C114" s="8" t="s">
        <v>16</v>
      </c>
      <c r="D114" s="8" t="s">
        <v>10</v>
      </c>
      <c r="E114" s="9">
        <v>126</v>
      </c>
    </row>
    <row r="115" spans="2:5" hidden="1" x14ac:dyDescent="0.2">
      <c r="B115" s="7">
        <v>2016</v>
      </c>
      <c r="C115" s="8" t="s">
        <v>18</v>
      </c>
      <c r="D115" s="8" t="s">
        <v>8</v>
      </c>
      <c r="E115" s="9">
        <v>125</v>
      </c>
    </row>
    <row r="116" spans="2:5" hidden="1" x14ac:dyDescent="0.2">
      <c r="B116" s="7">
        <v>2015</v>
      </c>
      <c r="C116" s="8" t="s">
        <v>9</v>
      </c>
      <c r="D116" s="8" t="s">
        <v>10</v>
      </c>
      <c r="E116" s="9">
        <v>155</v>
      </c>
    </row>
    <row r="117" spans="2:5" hidden="1" x14ac:dyDescent="0.2">
      <c r="B117" s="7">
        <v>2015</v>
      </c>
      <c r="C117" s="8" t="s">
        <v>9</v>
      </c>
      <c r="D117" s="8" t="s">
        <v>12</v>
      </c>
      <c r="E117" s="9">
        <v>198</v>
      </c>
    </row>
    <row r="118" spans="2:5" hidden="1" x14ac:dyDescent="0.2">
      <c r="B118" s="7">
        <v>2016</v>
      </c>
      <c r="C118" s="8" t="s">
        <v>9</v>
      </c>
      <c r="D118" s="8" t="s">
        <v>12</v>
      </c>
      <c r="E118" s="9">
        <v>148</v>
      </c>
    </row>
    <row r="119" spans="2:5" hidden="1" x14ac:dyDescent="0.2">
      <c r="B119" s="7">
        <v>2016</v>
      </c>
      <c r="C119" s="8" t="s">
        <v>7</v>
      </c>
      <c r="D119" s="8" t="s">
        <v>5</v>
      </c>
      <c r="E119" s="9">
        <v>195</v>
      </c>
    </row>
    <row r="120" spans="2:5" hidden="1" x14ac:dyDescent="0.2">
      <c r="B120" s="7">
        <v>2016</v>
      </c>
      <c r="C120" s="8" t="s">
        <v>7</v>
      </c>
      <c r="D120" s="8" t="s">
        <v>8</v>
      </c>
      <c r="E120" s="9">
        <v>142</v>
      </c>
    </row>
    <row r="121" spans="2:5" hidden="1" x14ac:dyDescent="0.2">
      <c r="B121" s="7">
        <v>2015</v>
      </c>
      <c r="C121" s="8" t="s">
        <v>6</v>
      </c>
      <c r="D121" s="8" t="s">
        <v>10</v>
      </c>
      <c r="E121" s="9">
        <v>191</v>
      </c>
    </row>
    <row r="122" spans="2:5" hidden="1" x14ac:dyDescent="0.2">
      <c r="B122" s="7">
        <v>2015</v>
      </c>
      <c r="C122" s="8" t="s">
        <v>4</v>
      </c>
      <c r="D122" s="8" t="s">
        <v>8</v>
      </c>
      <c r="E122" s="9">
        <v>158</v>
      </c>
    </row>
    <row r="123" spans="2:5" hidden="1" x14ac:dyDescent="0.2">
      <c r="B123" s="7">
        <v>2015</v>
      </c>
      <c r="C123" s="8" t="s">
        <v>19</v>
      </c>
      <c r="D123" s="8" t="s">
        <v>5</v>
      </c>
      <c r="E123" s="9">
        <v>172</v>
      </c>
    </row>
    <row r="124" spans="2:5" hidden="1" x14ac:dyDescent="0.2">
      <c r="B124" s="7">
        <v>2017</v>
      </c>
      <c r="C124" s="8" t="s">
        <v>9</v>
      </c>
      <c r="D124" s="8" t="s">
        <v>8</v>
      </c>
      <c r="E124" s="9">
        <v>127</v>
      </c>
    </row>
    <row r="125" spans="2:5" hidden="1" x14ac:dyDescent="0.2">
      <c r="B125" s="7">
        <v>2016</v>
      </c>
      <c r="C125" s="8" t="s">
        <v>13</v>
      </c>
      <c r="D125" s="8" t="s">
        <v>8</v>
      </c>
      <c r="E125" s="9">
        <v>139</v>
      </c>
    </row>
    <row r="126" spans="2:5" hidden="1" x14ac:dyDescent="0.2">
      <c r="B126" s="7">
        <v>2015</v>
      </c>
      <c r="C126" s="8" t="s">
        <v>6</v>
      </c>
      <c r="D126" s="8" t="s">
        <v>10</v>
      </c>
      <c r="E126" s="9">
        <v>157</v>
      </c>
    </row>
    <row r="127" spans="2:5" hidden="1" x14ac:dyDescent="0.2">
      <c r="B127" s="7">
        <v>2016</v>
      </c>
      <c r="C127" s="8" t="s">
        <v>4</v>
      </c>
      <c r="D127" s="8" t="s">
        <v>12</v>
      </c>
      <c r="E127" s="9">
        <v>139</v>
      </c>
    </row>
    <row r="128" spans="2:5" hidden="1" x14ac:dyDescent="0.2">
      <c r="B128" s="7">
        <v>2015</v>
      </c>
      <c r="C128" s="8" t="s">
        <v>7</v>
      </c>
      <c r="D128" s="8" t="s">
        <v>12</v>
      </c>
      <c r="E128" s="9">
        <v>155</v>
      </c>
    </row>
    <row r="129" spans="2:5" hidden="1" x14ac:dyDescent="0.2">
      <c r="B129" s="7">
        <v>2015</v>
      </c>
      <c r="C129" s="8" t="s">
        <v>18</v>
      </c>
      <c r="D129" s="8" t="s">
        <v>12</v>
      </c>
      <c r="E129" s="9">
        <v>102</v>
      </c>
    </row>
    <row r="130" spans="2:5" hidden="1" x14ac:dyDescent="0.2">
      <c r="B130" s="7">
        <v>2016</v>
      </c>
      <c r="C130" s="8" t="s">
        <v>13</v>
      </c>
      <c r="D130" s="8" t="s">
        <v>5</v>
      </c>
      <c r="E130" s="9">
        <v>151</v>
      </c>
    </row>
    <row r="131" spans="2:5" hidden="1" x14ac:dyDescent="0.2">
      <c r="B131" s="7">
        <v>2017</v>
      </c>
      <c r="C131" s="8" t="s">
        <v>7</v>
      </c>
      <c r="D131" s="8" t="s">
        <v>12</v>
      </c>
      <c r="E131" s="9">
        <v>141</v>
      </c>
    </row>
    <row r="132" spans="2:5" hidden="1" x14ac:dyDescent="0.2">
      <c r="B132" s="7">
        <v>2015</v>
      </c>
      <c r="C132" s="8" t="s">
        <v>14</v>
      </c>
      <c r="D132" s="8" t="s">
        <v>8</v>
      </c>
      <c r="E132" s="9">
        <v>160</v>
      </c>
    </row>
    <row r="133" spans="2:5" hidden="1" x14ac:dyDescent="0.2">
      <c r="B133" s="7">
        <v>2017</v>
      </c>
      <c r="C133" s="8" t="s">
        <v>6</v>
      </c>
      <c r="D133" s="8" t="s">
        <v>8</v>
      </c>
      <c r="E133" s="9">
        <v>128</v>
      </c>
    </row>
    <row r="134" spans="2:5" hidden="1" x14ac:dyDescent="0.2">
      <c r="B134" s="7">
        <v>2017</v>
      </c>
      <c r="C134" s="8" t="s">
        <v>15</v>
      </c>
      <c r="D134" s="8" t="s">
        <v>12</v>
      </c>
      <c r="E134" s="9">
        <v>108</v>
      </c>
    </row>
    <row r="135" spans="2:5" hidden="1" x14ac:dyDescent="0.2">
      <c r="B135" s="7">
        <v>2017</v>
      </c>
      <c r="C135" s="8" t="s">
        <v>13</v>
      </c>
      <c r="D135" s="8" t="s">
        <v>8</v>
      </c>
      <c r="E135" s="9">
        <v>118</v>
      </c>
    </row>
    <row r="136" spans="2:5" hidden="1" x14ac:dyDescent="0.2">
      <c r="B136" s="7">
        <v>2017</v>
      </c>
      <c r="C136" s="8" t="s">
        <v>11</v>
      </c>
      <c r="D136" s="8" t="s">
        <v>10</v>
      </c>
      <c r="E136" s="9">
        <v>129</v>
      </c>
    </row>
    <row r="137" spans="2:5" hidden="1" x14ac:dyDescent="0.2">
      <c r="B137" s="7">
        <v>2015</v>
      </c>
      <c r="C137" s="8" t="s">
        <v>11</v>
      </c>
      <c r="D137" s="8" t="s">
        <v>10</v>
      </c>
      <c r="E137" s="9">
        <v>179</v>
      </c>
    </row>
    <row r="138" spans="2:5" hidden="1" x14ac:dyDescent="0.2">
      <c r="B138" s="7">
        <v>2017</v>
      </c>
      <c r="C138" s="8" t="s">
        <v>15</v>
      </c>
      <c r="D138" s="8" t="s">
        <v>8</v>
      </c>
      <c r="E138" s="9">
        <v>128</v>
      </c>
    </row>
    <row r="139" spans="2:5" hidden="1" x14ac:dyDescent="0.2">
      <c r="B139" s="7">
        <v>2016</v>
      </c>
      <c r="C139" s="8" t="s">
        <v>4</v>
      </c>
      <c r="D139" s="8" t="s">
        <v>12</v>
      </c>
      <c r="E139" s="9">
        <v>105</v>
      </c>
    </row>
    <row r="140" spans="2:5" hidden="1" x14ac:dyDescent="0.2">
      <c r="B140" s="7">
        <v>2017</v>
      </c>
      <c r="C140" s="8" t="s">
        <v>14</v>
      </c>
      <c r="D140" s="8" t="s">
        <v>10</v>
      </c>
      <c r="E140" s="9">
        <v>186</v>
      </c>
    </row>
    <row r="141" spans="2:5" hidden="1" x14ac:dyDescent="0.2">
      <c r="B141" s="7">
        <v>2017</v>
      </c>
      <c r="C141" s="8" t="s">
        <v>7</v>
      </c>
      <c r="D141" s="8" t="s">
        <v>10</v>
      </c>
      <c r="E141" s="9">
        <v>189</v>
      </c>
    </row>
    <row r="142" spans="2:5" hidden="1" x14ac:dyDescent="0.2">
      <c r="B142" s="7">
        <v>2015</v>
      </c>
      <c r="C142" s="8" t="s">
        <v>19</v>
      </c>
      <c r="D142" s="8" t="s">
        <v>10</v>
      </c>
      <c r="E142" s="9">
        <v>126</v>
      </c>
    </row>
    <row r="143" spans="2:5" hidden="1" x14ac:dyDescent="0.2">
      <c r="B143" s="7">
        <v>2017</v>
      </c>
      <c r="C143" s="8" t="s">
        <v>4</v>
      </c>
      <c r="D143" s="8" t="s">
        <v>8</v>
      </c>
      <c r="E143" s="9">
        <v>149</v>
      </c>
    </row>
    <row r="144" spans="2:5" hidden="1" x14ac:dyDescent="0.2">
      <c r="B144" s="7">
        <v>2015</v>
      </c>
      <c r="C144" s="8" t="s">
        <v>17</v>
      </c>
      <c r="D144" s="8" t="s">
        <v>12</v>
      </c>
      <c r="E144" s="9">
        <v>157</v>
      </c>
    </row>
    <row r="145" spans="2:5" hidden="1" x14ac:dyDescent="0.2">
      <c r="B145" s="7">
        <v>2017</v>
      </c>
      <c r="C145" s="8" t="s">
        <v>9</v>
      </c>
      <c r="D145" s="8" t="s">
        <v>12</v>
      </c>
      <c r="E145" s="9">
        <v>141</v>
      </c>
    </row>
    <row r="146" spans="2:5" hidden="1" x14ac:dyDescent="0.2">
      <c r="B146" s="7">
        <v>2015</v>
      </c>
      <c r="C146" s="8" t="s">
        <v>4</v>
      </c>
      <c r="D146" s="8" t="s">
        <v>10</v>
      </c>
      <c r="E146" s="9">
        <v>102</v>
      </c>
    </row>
    <row r="147" spans="2:5" hidden="1" x14ac:dyDescent="0.2">
      <c r="B147" s="7">
        <v>2016</v>
      </c>
      <c r="C147" s="8" t="s">
        <v>18</v>
      </c>
      <c r="D147" s="8" t="s">
        <v>8</v>
      </c>
      <c r="E147" s="9">
        <v>183</v>
      </c>
    </row>
    <row r="148" spans="2:5" hidden="1" x14ac:dyDescent="0.2">
      <c r="B148" s="7">
        <v>2015</v>
      </c>
      <c r="C148" s="8" t="s">
        <v>19</v>
      </c>
      <c r="D148" s="8" t="s">
        <v>8</v>
      </c>
      <c r="E148" s="9">
        <v>104</v>
      </c>
    </row>
    <row r="149" spans="2:5" hidden="1" x14ac:dyDescent="0.2">
      <c r="B149" s="7">
        <v>2017</v>
      </c>
      <c r="C149" s="8" t="s">
        <v>7</v>
      </c>
      <c r="D149" s="8" t="s">
        <v>10</v>
      </c>
      <c r="E149" s="9">
        <v>135</v>
      </c>
    </row>
    <row r="150" spans="2:5" hidden="1" x14ac:dyDescent="0.2">
      <c r="B150" s="7">
        <v>2016</v>
      </c>
      <c r="C150" s="8" t="s">
        <v>15</v>
      </c>
      <c r="D150" s="8" t="s">
        <v>5</v>
      </c>
      <c r="E150" s="9">
        <v>157</v>
      </c>
    </row>
    <row r="151" spans="2:5" hidden="1" x14ac:dyDescent="0.2">
      <c r="B151" s="7">
        <v>2015</v>
      </c>
      <c r="C151" s="8" t="s">
        <v>19</v>
      </c>
      <c r="D151" s="8" t="s">
        <v>12</v>
      </c>
      <c r="E151" s="9">
        <v>190</v>
      </c>
    </row>
    <row r="152" spans="2:5" hidden="1" x14ac:dyDescent="0.2">
      <c r="B152" s="7">
        <v>2017</v>
      </c>
      <c r="C152" s="8" t="s">
        <v>4</v>
      </c>
      <c r="D152" s="8" t="s">
        <v>8</v>
      </c>
      <c r="E152" s="9">
        <v>165</v>
      </c>
    </row>
    <row r="153" spans="2:5" hidden="1" x14ac:dyDescent="0.2">
      <c r="B153" s="7">
        <v>2015</v>
      </c>
      <c r="C153" s="8" t="s">
        <v>11</v>
      </c>
      <c r="D153" s="8" t="s">
        <v>12</v>
      </c>
      <c r="E153" s="9">
        <v>195</v>
      </c>
    </row>
    <row r="154" spans="2:5" hidden="1" x14ac:dyDescent="0.2">
      <c r="B154" s="7">
        <v>2015</v>
      </c>
      <c r="C154" s="8" t="s">
        <v>6</v>
      </c>
      <c r="D154" s="8" t="s">
        <v>5</v>
      </c>
      <c r="E154" s="9">
        <v>111</v>
      </c>
    </row>
    <row r="155" spans="2:5" hidden="1" x14ac:dyDescent="0.2">
      <c r="B155" s="7">
        <v>2015</v>
      </c>
      <c r="C155" s="8" t="s">
        <v>19</v>
      </c>
      <c r="D155" s="8" t="s">
        <v>12</v>
      </c>
      <c r="E155" s="9">
        <v>148</v>
      </c>
    </row>
    <row r="156" spans="2:5" hidden="1" x14ac:dyDescent="0.2">
      <c r="B156" s="7">
        <v>2016</v>
      </c>
      <c r="C156" s="8" t="s">
        <v>9</v>
      </c>
      <c r="D156" s="8" t="s">
        <v>5</v>
      </c>
      <c r="E156" s="9">
        <v>174</v>
      </c>
    </row>
    <row r="157" spans="2:5" hidden="1" x14ac:dyDescent="0.2">
      <c r="B157" s="7">
        <v>2016</v>
      </c>
      <c r="C157" s="8" t="s">
        <v>17</v>
      </c>
      <c r="D157" s="8" t="s">
        <v>12</v>
      </c>
      <c r="E157" s="9">
        <v>126</v>
      </c>
    </row>
    <row r="158" spans="2:5" hidden="1" x14ac:dyDescent="0.2">
      <c r="B158" s="7">
        <v>2016</v>
      </c>
      <c r="C158" s="8" t="s">
        <v>9</v>
      </c>
      <c r="D158" s="8" t="s">
        <v>5</v>
      </c>
      <c r="E158" s="9">
        <v>121</v>
      </c>
    </row>
    <row r="159" spans="2:5" hidden="1" x14ac:dyDescent="0.2">
      <c r="B159" s="7">
        <v>2016</v>
      </c>
      <c r="C159" s="8" t="s">
        <v>13</v>
      </c>
      <c r="D159" s="8" t="s">
        <v>8</v>
      </c>
      <c r="E159" s="9">
        <v>130</v>
      </c>
    </row>
    <row r="160" spans="2:5" hidden="1" x14ac:dyDescent="0.2">
      <c r="B160" s="7">
        <v>2017</v>
      </c>
      <c r="C160" s="8" t="s">
        <v>18</v>
      </c>
      <c r="D160" s="8" t="s">
        <v>10</v>
      </c>
      <c r="E160" s="9">
        <v>166</v>
      </c>
    </row>
    <row r="161" spans="2:5" hidden="1" x14ac:dyDescent="0.2">
      <c r="B161" s="7">
        <v>2016</v>
      </c>
      <c r="C161" s="8" t="s">
        <v>7</v>
      </c>
      <c r="D161" s="8" t="s">
        <v>5</v>
      </c>
      <c r="E161" s="9">
        <v>131</v>
      </c>
    </row>
    <row r="162" spans="2:5" hidden="1" x14ac:dyDescent="0.2">
      <c r="B162" s="7">
        <v>2015</v>
      </c>
      <c r="C162" s="8" t="s">
        <v>6</v>
      </c>
      <c r="D162" s="8" t="s">
        <v>10</v>
      </c>
      <c r="E162" s="9">
        <v>135</v>
      </c>
    </row>
    <row r="163" spans="2:5" hidden="1" x14ac:dyDescent="0.2">
      <c r="B163" s="7">
        <v>2016</v>
      </c>
      <c r="C163" s="8" t="s">
        <v>18</v>
      </c>
      <c r="D163" s="8" t="s">
        <v>10</v>
      </c>
      <c r="E163" s="9">
        <v>115</v>
      </c>
    </row>
    <row r="164" spans="2:5" hidden="1" x14ac:dyDescent="0.2">
      <c r="B164" s="7">
        <v>2016</v>
      </c>
      <c r="C164" s="8" t="s">
        <v>4</v>
      </c>
      <c r="D164" s="8" t="s">
        <v>5</v>
      </c>
      <c r="E164" s="9">
        <v>153</v>
      </c>
    </row>
    <row r="165" spans="2:5" hidden="1" x14ac:dyDescent="0.2">
      <c r="B165" s="7">
        <v>2016</v>
      </c>
      <c r="C165" s="8" t="s">
        <v>19</v>
      </c>
      <c r="D165" s="8" t="s">
        <v>10</v>
      </c>
      <c r="E165" s="9">
        <v>151</v>
      </c>
    </row>
    <row r="166" spans="2:5" hidden="1" x14ac:dyDescent="0.2">
      <c r="B166" s="7">
        <v>2015</v>
      </c>
      <c r="C166" s="8" t="s">
        <v>6</v>
      </c>
      <c r="D166" s="8" t="s">
        <v>12</v>
      </c>
      <c r="E166" s="9">
        <v>138</v>
      </c>
    </row>
    <row r="167" spans="2:5" hidden="1" x14ac:dyDescent="0.2">
      <c r="B167" s="7">
        <v>2016</v>
      </c>
      <c r="C167" s="8" t="s">
        <v>4</v>
      </c>
      <c r="D167" s="8" t="s">
        <v>10</v>
      </c>
      <c r="E167" s="9">
        <v>139</v>
      </c>
    </row>
    <row r="168" spans="2:5" hidden="1" x14ac:dyDescent="0.2">
      <c r="B168" s="7">
        <v>2017</v>
      </c>
      <c r="C168" s="8" t="s">
        <v>11</v>
      </c>
      <c r="D168" s="8" t="s">
        <v>12</v>
      </c>
      <c r="E168" s="9">
        <v>145</v>
      </c>
    </row>
    <row r="169" spans="2:5" hidden="1" x14ac:dyDescent="0.2">
      <c r="B169" s="7">
        <v>2016</v>
      </c>
      <c r="C169" s="8" t="s">
        <v>6</v>
      </c>
      <c r="D169" s="8" t="s">
        <v>5</v>
      </c>
      <c r="E169" s="9">
        <v>184</v>
      </c>
    </row>
    <row r="170" spans="2:5" hidden="1" x14ac:dyDescent="0.2">
      <c r="B170" s="7">
        <v>2016</v>
      </c>
      <c r="C170" s="8" t="s">
        <v>9</v>
      </c>
      <c r="D170" s="8" t="s">
        <v>8</v>
      </c>
      <c r="E170" s="9">
        <v>160</v>
      </c>
    </row>
    <row r="171" spans="2:5" hidden="1" x14ac:dyDescent="0.2">
      <c r="B171" s="7">
        <v>2017</v>
      </c>
      <c r="C171" s="8" t="s">
        <v>9</v>
      </c>
      <c r="D171" s="8" t="s">
        <v>5</v>
      </c>
      <c r="E171" s="9">
        <v>150</v>
      </c>
    </row>
    <row r="172" spans="2:5" hidden="1" x14ac:dyDescent="0.2">
      <c r="B172" s="7">
        <v>2016</v>
      </c>
      <c r="C172" s="8" t="s">
        <v>14</v>
      </c>
      <c r="D172" s="8" t="s">
        <v>5</v>
      </c>
      <c r="E172" s="9">
        <v>172</v>
      </c>
    </row>
    <row r="173" spans="2:5" hidden="1" x14ac:dyDescent="0.2">
      <c r="B173" s="7">
        <v>2016</v>
      </c>
      <c r="C173" s="8" t="s">
        <v>6</v>
      </c>
      <c r="D173" s="8" t="s">
        <v>8</v>
      </c>
      <c r="E173" s="9">
        <v>117</v>
      </c>
    </row>
    <row r="174" spans="2:5" hidden="1" x14ac:dyDescent="0.2">
      <c r="B174" s="7">
        <v>2016</v>
      </c>
      <c r="C174" s="8" t="s">
        <v>19</v>
      </c>
      <c r="D174" s="8" t="s">
        <v>8</v>
      </c>
      <c r="E174" s="9">
        <v>110</v>
      </c>
    </row>
    <row r="175" spans="2:5" hidden="1" x14ac:dyDescent="0.2">
      <c r="B175" s="7">
        <v>2017</v>
      </c>
      <c r="C175" s="8" t="s">
        <v>7</v>
      </c>
      <c r="D175" s="8" t="s">
        <v>8</v>
      </c>
      <c r="E175" s="9">
        <v>192</v>
      </c>
    </row>
    <row r="176" spans="2:5" hidden="1" x14ac:dyDescent="0.2">
      <c r="B176" s="7">
        <v>2017</v>
      </c>
      <c r="C176" s="8" t="s">
        <v>17</v>
      </c>
      <c r="D176" s="8" t="s">
        <v>12</v>
      </c>
      <c r="E176" s="9">
        <v>193</v>
      </c>
    </row>
    <row r="177" spans="2:5" hidden="1" x14ac:dyDescent="0.2">
      <c r="B177" s="7">
        <v>2015</v>
      </c>
      <c r="C177" s="8" t="s">
        <v>4</v>
      </c>
      <c r="D177" s="8" t="s">
        <v>12</v>
      </c>
      <c r="E177" s="9">
        <v>118</v>
      </c>
    </row>
    <row r="178" spans="2:5" hidden="1" x14ac:dyDescent="0.2">
      <c r="B178" s="7">
        <v>2015</v>
      </c>
      <c r="C178" s="8" t="s">
        <v>6</v>
      </c>
      <c r="D178" s="8" t="s">
        <v>10</v>
      </c>
      <c r="E178" s="9">
        <v>153</v>
      </c>
    </row>
    <row r="179" spans="2:5" hidden="1" x14ac:dyDescent="0.2">
      <c r="B179" s="7">
        <v>2015</v>
      </c>
      <c r="C179" s="8" t="s">
        <v>9</v>
      </c>
      <c r="D179" s="8" t="s">
        <v>8</v>
      </c>
      <c r="E179" s="9">
        <v>134</v>
      </c>
    </row>
    <row r="180" spans="2:5" hidden="1" x14ac:dyDescent="0.2">
      <c r="B180" s="7">
        <v>2015</v>
      </c>
      <c r="C180" s="8" t="s">
        <v>9</v>
      </c>
      <c r="D180" s="8" t="s">
        <v>10</v>
      </c>
      <c r="E180" s="9">
        <v>133</v>
      </c>
    </row>
    <row r="181" spans="2:5" hidden="1" x14ac:dyDescent="0.2">
      <c r="B181" s="7">
        <v>2017</v>
      </c>
      <c r="C181" s="8" t="s">
        <v>9</v>
      </c>
      <c r="D181" s="8" t="s">
        <v>10</v>
      </c>
      <c r="E181" s="9">
        <v>169</v>
      </c>
    </row>
    <row r="182" spans="2:5" hidden="1" x14ac:dyDescent="0.2">
      <c r="B182" s="7">
        <v>2015</v>
      </c>
      <c r="C182" s="8" t="s">
        <v>4</v>
      </c>
      <c r="D182" s="8" t="s">
        <v>12</v>
      </c>
      <c r="E182" s="9">
        <v>193</v>
      </c>
    </row>
    <row r="183" spans="2:5" hidden="1" x14ac:dyDescent="0.2">
      <c r="B183" s="7">
        <v>2017</v>
      </c>
      <c r="C183" s="8" t="s">
        <v>7</v>
      </c>
      <c r="D183" s="8" t="s">
        <v>5</v>
      </c>
      <c r="E183" s="9">
        <v>170</v>
      </c>
    </row>
    <row r="184" spans="2:5" hidden="1" x14ac:dyDescent="0.2">
      <c r="B184" s="7">
        <v>2016</v>
      </c>
      <c r="C184" s="8" t="s">
        <v>17</v>
      </c>
      <c r="D184" s="8" t="s">
        <v>5</v>
      </c>
      <c r="E184" s="9">
        <v>177</v>
      </c>
    </row>
    <row r="185" spans="2:5" hidden="1" x14ac:dyDescent="0.2">
      <c r="B185" s="7">
        <v>2016</v>
      </c>
      <c r="C185" s="8" t="s">
        <v>17</v>
      </c>
      <c r="D185" s="8" t="s">
        <v>10</v>
      </c>
      <c r="E185" s="9">
        <v>185</v>
      </c>
    </row>
    <row r="186" spans="2:5" hidden="1" x14ac:dyDescent="0.2">
      <c r="B186" s="7">
        <v>2015</v>
      </c>
      <c r="C186" s="8" t="s">
        <v>13</v>
      </c>
      <c r="D186" s="8" t="s">
        <v>8</v>
      </c>
      <c r="E186" s="9">
        <v>190</v>
      </c>
    </row>
    <row r="187" spans="2:5" hidden="1" x14ac:dyDescent="0.2">
      <c r="B187" s="7">
        <v>2017</v>
      </c>
      <c r="C187" s="8" t="s">
        <v>16</v>
      </c>
      <c r="D187" s="8" t="s">
        <v>12</v>
      </c>
      <c r="E187" s="9">
        <v>164</v>
      </c>
    </row>
    <row r="188" spans="2:5" hidden="1" x14ac:dyDescent="0.2">
      <c r="B188" s="7">
        <v>2017</v>
      </c>
      <c r="C188" s="8" t="s">
        <v>11</v>
      </c>
      <c r="D188" s="8" t="s">
        <v>5</v>
      </c>
      <c r="E188" s="9">
        <v>170</v>
      </c>
    </row>
    <row r="189" spans="2:5" hidden="1" x14ac:dyDescent="0.2">
      <c r="B189" s="7">
        <v>2016</v>
      </c>
      <c r="C189" s="8" t="s">
        <v>19</v>
      </c>
      <c r="D189" s="8" t="s">
        <v>10</v>
      </c>
      <c r="E189" s="9">
        <v>185</v>
      </c>
    </row>
    <row r="190" spans="2:5" hidden="1" x14ac:dyDescent="0.2">
      <c r="B190" s="7">
        <v>2016</v>
      </c>
      <c r="C190" s="8" t="s">
        <v>11</v>
      </c>
      <c r="D190" s="8" t="s">
        <v>12</v>
      </c>
      <c r="E190" s="9">
        <v>137</v>
      </c>
    </row>
    <row r="191" spans="2:5" hidden="1" x14ac:dyDescent="0.2">
      <c r="B191" s="7">
        <v>2015</v>
      </c>
      <c r="C191" s="8" t="s">
        <v>13</v>
      </c>
      <c r="D191" s="8" t="s">
        <v>10</v>
      </c>
      <c r="E191" s="9">
        <v>175</v>
      </c>
    </row>
    <row r="192" spans="2:5" hidden="1" x14ac:dyDescent="0.2">
      <c r="B192" s="7">
        <v>2016</v>
      </c>
      <c r="C192" s="8" t="s">
        <v>15</v>
      </c>
      <c r="D192" s="8" t="s">
        <v>8</v>
      </c>
      <c r="E192" s="9">
        <v>100</v>
      </c>
    </row>
    <row r="193" spans="2:5" hidden="1" x14ac:dyDescent="0.2">
      <c r="B193" s="7">
        <v>2016</v>
      </c>
      <c r="C193" s="8" t="s">
        <v>15</v>
      </c>
      <c r="D193" s="8" t="s">
        <v>8</v>
      </c>
      <c r="E193" s="9">
        <v>172</v>
      </c>
    </row>
    <row r="194" spans="2:5" hidden="1" x14ac:dyDescent="0.2">
      <c r="B194" s="7">
        <v>2016</v>
      </c>
      <c r="C194" s="8" t="s">
        <v>7</v>
      </c>
      <c r="D194" s="8" t="s">
        <v>12</v>
      </c>
      <c r="E194" s="9">
        <v>113</v>
      </c>
    </row>
    <row r="195" spans="2:5" hidden="1" x14ac:dyDescent="0.2">
      <c r="B195" s="7">
        <v>2017</v>
      </c>
      <c r="C195" s="8" t="s">
        <v>13</v>
      </c>
      <c r="D195" s="8" t="s">
        <v>10</v>
      </c>
      <c r="E195" s="9">
        <v>132</v>
      </c>
    </row>
    <row r="196" spans="2:5" hidden="1" x14ac:dyDescent="0.2">
      <c r="B196" s="7">
        <v>2015</v>
      </c>
      <c r="C196" s="8" t="s">
        <v>4</v>
      </c>
      <c r="D196" s="8" t="s">
        <v>12</v>
      </c>
      <c r="E196" s="9">
        <v>126</v>
      </c>
    </row>
    <row r="197" spans="2:5" hidden="1" x14ac:dyDescent="0.2">
      <c r="B197" s="7">
        <v>2015</v>
      </c>
      <c r="C197" s="8" t="s">
        <v>7</v>
      </c>
      <c r="D197" s="8" t="s">
        <v>8</v>
      </c>
      <c r="E197" s="9">
        <v>104</v>
      </c>
    </row>
    <row r="198" spans="2:5" hidden="1" x14ac:dyDescent="0.2">
      <c r="B198" s="7">
        <v>2016</v>
      </c>
      <c r="C198" s="8" t="s">
        <v>11</v>
      </c>
      <c r="D198" s="8" t="s">
        <v>10</v>
      </c>
      <c r="E198" s="9">
        <v>130</v>
      </c>
    </row>
    <row r="199" spans="2:5" hidden="1" x14ac:dyDescent="0.2">
      <c r="B199" s="7">
        <v>2016</v>
      </c>
      <c r="C199" s="8" t="s">
        <v>6</v>
      </c>
      <c r="D199" s="8" t="s">
        <v>10</v>
      </c>
      <c r="E199" s="9">
        <v>145</v>
      </c>
    </row>
    <row r="200" spans="2:5" hidden="1" x14ac:dyDescent="0.2">
      <c r="B200" s="7">
        <v>2015</v>
      </c>
      <c r="C200" s="8" t="s">
        <v>11</v>
      </c>
      <c r="D200" s="8" t="s">
        <v>12</v>
      </c>
      <c r="E200" s="9">
        <v>192</v>
      </c>
    </row>
    <row r="201" spans="2:5" hidden="1" x14ac:dyDescent="0.2">
      <c r="B201" s="7">
        <v>2016</v>
      </c>
      <c r="C201" s="8" t="s">
        <v>17</v>
      </c>
      <c r="D201" s="8" t="s">
        <v>12</v>
      </c>
      <c r="E201" s="9">
        <v>144</v>
      </c>
    </row>
    <row r="202" spans="2:5" hidden="1" x14ac:dyDescent="0.2">
      <c r="B202" s="7">
        <v>2017</v>
      </c>
      <c r="C202" s="8" t="s">
        <v>9</v>
      </c>
      <c r="D202" s="8" t="s">
        <v>12</v>
      </c>
      <c r="E202" s="9">
        <v>179</v>
      </c>
    </row>
    <row r="203" spans="2:5" hidden="1" x14ac:dyDescent="0.2">
      <c r="B203" s="7">
        <v>2017</v>
      </c>
      <c r="C203" s="8" t="s">
        <v>15</v>
      </c>
      <c r="D203" s="8" t="s">
        <v>8</v>
      </c>
      <c r="E203" s="9">
        <v>139</v>
      </c>
    </row>
    <row r="204" spans="2:5" hidden="1" x14ac:dyDescent="0.2">
      <c r="B204" s="7">
        <v>2017</v>
      </c>
      <c r="C204" s="8" t="s">
        <v>19</v>
      </c>
      <c r="D204" s="8" t="s">
        <v>12</v>
      </c>
      <c r="E204" s="9">
        <v>182</v>
      </c>
    </row>
    <row r="205" spans="2:5" hidden="1" x14ac:dyDescent="0.2">
      <c r="B205" s="7">
        <v>2015</v>
      </c>
      <c r="C205" s="8" t="s">
        <v>6</v>
      </c>
      <c r="D205" s="8" t="s">
        <v>8</v>
      </c>
      <c r="E205" s="9">
        <v>151</v>
      </c>
    </row>
    <row r="206" spans="2:5" ht="13.5" hidden="1" thickBot="1" x14ac:dyDescent="0.25">
      <c r="B206" s="10">
        <v>2015</v>
      </c>
      <c r="C206" s="11" t="s">
        <v>11</v>
      </c>
      <c r="D206" s="11" t="s">
        <v>10</v>
      </c>
      <c r="E206" s="12">
        <v>145</v>
      </c>
    </row>
  </sheetData>
  <autoFilter ref="B6:E206">
    <filterColumn colId="0">
      <filters>
        <filter val="2015"/>
      </filters>
    </filterColumn>
    <filterColumn colId="1">
      <filters>
        <filter val="jan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B1:F206"/>
  <sheetViews>
    <sheetView workbookViewId="0"/>
  </sheetViews>
  <sheetFormatPr defaultColWidth="8.85546875" defaultRowHeight="12.75" x14ac:dyDescent="0.2"/>
  <cols>
    <col min="1" max="1" width="2.28515625" customWidth="1"/>
    <col min="2" max="2" width="7.28515625" bestFit="1" customWidth="1"/>
    <col min="3" max="3" width="9.42578125" bestFit="1" customWidth="1"/>
    <col min="4" max="4" width="11" bestFit="1" customWidth="1"/>
    <col min="5" max="5" width="9.85546875" bestFit="1" customWidth="1"/>
    <col min="6" max="6" width="6.7109375" bestFit="1" customWidth="1"/>
  </cols>
  <sheetData>
    <row r="1" spans="2:6" ht="13.5" thickBot="1" x14ac:dyDescent="0.25"/>
    <row r="2" spans="2:6" x14ac:dyDescent="0.2">
      <c r="D2" s="13" t="s">
        <v>27</v>
      </c>
      <c r="E2" s="19">
        <v>2015</v>
      </c>
      <c r="F2" s="20" t="s">
        <v>16</v>
      </c>
    </row>
    <row r="3" spans="2:6" x14ac:dyDescent="0.2">
      <c r="D3" s="17" t="s">
        <v>20</v>
      </c>
      <c r="E3" s="39">
        <f>SUMIF(B7:B206,E2,E7:E206)</f>
        <v>10222</v>
      </c>
      <c r="F3" s="40">
        <f>SUMIFS(E7:E206,B7:B206,E2,C7:C206,F2)</f>
        <v>501</v>
      </c>
    </row>
    <row r="4" spans="2:6" ht="13.5" thickBot="1" x14ac:dyDescent="0.25">
      <c r="D4" s="18" t="s">
        <v>21</v>
      </c>
      <c r="E4" s="41">
        <f>AVERAGEIF(B7:B206,E2,E7:E206)</f>
        <v>150.3235294117647</v>
      </c>
      <c r="F4" s="42">
        <f>AVERAGEIFS(E7:E206,B7:B206,E2,C7:C206,F2)</f>
        <v>125.25</v>
      </c>
    </row>
    <row r="5" spans="2:6" ht="13.5" thickBot="1" x14ac:dyDescent="0.25"/>
    <row r="6" spans="2:6" x14ac:dyDescent="0.2">
      <c r="B6" s="14" t="s">
        <v>0</v>
      </c>
      <c r="C6" s="15" t="s">
        <v>1</v>
      </c>
      <c r="D6" s="15" t="s">
        <v>2</v>
      </c>
      <c r="E6" s="16" t="s">
        <v>3</v>
      </c>
    </row>
    <row r="7" spans="2:6" hidden="1" x14ac:dyDescent="0.2">
      <c r="B7" s="7">
        <v>2017</v>
      </c>
      <c r="C7" s="8" t="s">
        <v>4</v>
      </c>
      <c r="D7" s="8" t="s">
        <v>5</v>
      </c>
      <c r="E7" s="9">
        <v>195</v>
      </c>
    </row>
    <row r="8" spans="2:6" hidden="1" x14ac:dyDescent="0.2">
      <c r="B8" s="7">
        <v>2015</v>
      </c>
      <c r="C8" s="8" t="s">
        <v>6</v>
      </c>
      <c r="D8" s="8" t="s">
        <v>5</v>
      </c>
      <c r="E8" s="9">
        <v>111</v>
      </c>
    </row>
    <row r="9" spans="2:6" hidden="1" x14ac:dyDescent="0.2">
      <c r="B9" s="7">
        <v>2017</v>
      </c>
      <c r="C9" s="8" t="s">
        <v>7</v>
      </c>
      <c r="D9" s="8" t="s">
        <v>8</v>
      </c>
      <c r="E9" s="9">
        <v>159</v>
      </c>
    </row>
    <row r="10" spans="2:6" hidden="1" x14ac:dyDescent="0.2">
      <c r="B10" s="7">
        <v>2015</v>
      </c>
      <c r="C10" s="8" t="s">
        <v>9</v>
      </c>
      <c r="D10" s="8" t="s">
        <v>10</v>
      </c>
      <c r="E10" s="9">
        <v>186</v>
      </c>
    </row>
    <row r="11" spans="2:6" hidden="1" x14ac:dyDescent="0.2">
      <c r="B11" s="7">
        <v>2016</v>
      </c>
      <c r="C11" s="8" t="s">
        <v>11</v>
      </c>
      <c r="D11" s="8" t="s">
        <v>12</v>
      </c>
      <c r="E11" s="9">
        <v>146</v>
      </c>
    </row>
    <row r="12" spans="2:6" hidden="1" x14ac:dyDescent="0.2">
      <c r="B12" s="7">
        <v>2015</v>
      </c>
      <c r="C12" s="8" t="s">
        <v>13</v>
      </c>
      <c r="D12" s="8" t="s">
        <v>12</v>
      </c>
      <c r="E12" s="9">
        <v>145</v>
      </c>
    </row>
    <row r="13" spans="2:6" hidden="1" x14ac:dyDescent="0.2">
      <c r="B13" s="7">
        <v>2017</v>
      </c>
      <c r="C13" s="8" t="s">
        <v>4</v>
      </c>
      <c r="D13" s="8" t="s">
        <v>10</v>
      </c>
      <c r="E13" s="9">
        <v>176</v>
      </c>
    </row>
    <row r="14" spans="2:6" hidden="1" x14ac:dyDescent="0.2">
      <c r="B14" s="7">
        <v>2017</v>
      </c>
      <c r="C14" s="8" t="s">
        <v>14</v>
      </c>
      <c r="D14" s="8" t="s">
        <v>10</v>
      </c>
      <c r="E14" s="9">
        <v>144</v>
      </c>
    </row>
    <row r="15" spans="2:6" hidden="1" x14ac:dyDescent="0.2">
      <c r="B15" s="7">
        <v>2015</v>
      </c>
      <c r="C15" s="8" t="s">
        <v>13</v>
      </c>
      <c r="D15" s="8" t="s">
        <v>12</v>
      </c>
      <c r="E15" s="9">
        <v>163</v>
      </c>
    </row>
    <row r="16" spans="2:6" hidden="1" x14ac:dyDescent="0.2">
      <c r="B16" s="7">
        <v>2016</v>
      </c>
      <c r="C16" s="8" t="s">
        <v>15</v>
      </c>
      <c r="D16" s="8" t="s">
        <v>10</v>
      </c>
      <c r="E16" s="9">
        <v>126</v>
      </c>
    </row>
    <row r="17" spans="2:5" hidden="1" x14ac:dyDescent="0.2">
      <c r="B17" s="7">
        <v>2016</v>
      </c>
      <c r="C17" s="8" t="s">
        <v>11</v>
      </c>
      <c r="D17" s="8" t="s">
        <v>5</v>
      </c>
      <c r="E17" s="9">
        <v>138</v>
      </c>
    </row>
    <row r="18" spans="2:5" hidden="1" x14ac:dyDescent="0.2">
      <c r="B18" s="7">
        <v>2017</v>
      </c>
      <c r="C18" s="8" t="s">
        <v>4</v>
      </c>
      <c r="D18" s="8" t="s">
        <v>5</v>
      </c>
      <c r="E18" s="9">
        <v>178</v>
      </c>
    </row>
    <row r="19" spans="2:5" x14ac:dyDescent="0.2">
      <c r="B19" s="7">
        <v>2015</v>
      </c>
      <c r="C19" s="8" t="s">
        <v>16</v>
      </c>
      <c r="D19" s="8" t="s">
        <v>10</v>
      </c>
      <c r="E19" s="9">
        <v>144</v>
      </c>
    </row>
    <row r="20" spans="2:5" hidden="1" x14ac:dyDescent="0.2">
      <c r="B20" s="7">
        <v>2015</v>
      </c>
      <c r="C20" s="8" t="s">
        <v>13</v>
      </c>
      <c r="D20" s="8" t="s">
        <v>12</v>
      </c>
      <c r="E20" s="9">
        <v>141</v>
      </c>
    </row>
    <row r="21" spans="2:5" hidden="1" x14ac:dyDescent="0.2">
      <c r="B21" s="7">
        <v>2017</v>
      </c>
      <c r="C21" s="8" t="s">
        <v>6</v>
      </c>
      <c r="D21" s="8" t="s">
        <v>10</v>
      </c>
      <c r="E21" s="9">
        <v>107</v>
      </c>
    </row>
    <row r="22" spans="2:5" hidden="1" x14ac:dyDescent="0.2">
      <c r="B22" s="7">
        <v>2015</v>
      </c>
      <c r="C22" s="8" t="s">
        <v>17</v>
      </c>
      <c r="D22" s="8" t="s">
        <v>12</v>
      </c>
      <c r="E22" s="9">
        <v>185</v>
      </c>
    </row>
    <row r="23" spans="2:5" hidden="1" x14ac:dyDescent="0.2">
      <c r="B23" s="7">
        <v>2017</v>
      </c>
      <c r="C23" s="8" t="s">
        <v>11</v>
      </c>
      <c r="D23" s="8" t="s">
        <v>12</v>
      </c>
      <c r="E23" s="9">
        <v>171</v>
      </c>
    </row>
    <row r="24" spans="2:5" hidden="1" x14ac:dyDescent="0.2">
      <c r="B24" s="7">
        <v>2015</v>
      </c>
      <c r="C24" s="8" t="s">
        <v>11</v>
      </c>
      <c r="D24" s="8" t="s">
        <v>5</v>
      </c>
      <c r="E24" s="9">
        <v>138</v>
      </c>
    </row>
    <row r="25" spans="2:5" hidden="1" x14ac:dyDescent="0.2">
      <c r="B25" s="7">
        <v>2017</v>
      </c>
      <c r="C25" s="8" t="s">
        <v>11</v>
      </c>
      <c r="D25" s="8" t="s">
        <v>12</v>
      </c>
      <c r="E25" s="9">
        <v>144</v>
      </c>
    </row>
    <row r="26" spans="2:5" hidden="1" x14ac:dyDescent="0.2">
      <c r="B26" s="7">
        <v>2016</v>
      </c>
      <c r="C26" s="8" t="s">
        <v>11</v>
      </c>
      <c r="D26" s="8" t="s">
        <v>8</v>
      </c>
      <c r="E26" s="9">
        <v>170</v>
      </c>
    </row>
    <row r="27" spans="2:5" hidden="1" x14ac:dyDescent="0.2">
      <c r="B27" s="7">
        <v>2016</v>
      </c>
      <c r="C27" s="8" t="s">
        <v>15</v>
      </c>
      <c r="D27" s="8" t="s">
        <v>10</v>
      </c>
      <c r="E27" s="9">
        <v>159</v>
      </c>
    </row>
    <row r="28" spans="2:5" hidden="1" x14ac:dyDescent="0.2">
      <c r="B28" s="7">
        <v>2015</v>
      </c>
      <c r="C28" s="8" t="s">
        <v>15</v>
      </c>
      <c r="D28" s="8" t="s">
        <v>10</v>
      </c>
      <c r="E28" s="9">
        <v>111</v>
      </c>
    </row>
    <row r="29" spans="2:5" hidden="1" x14ac:dyDescent="0.2">
      <c r="B29" s="7">
        <v>2017</v>
      </c>
      <c r="C29" s="8" t="s">
        <v>7</v>
      </c>
      <c r="D29" s="8" t="s">
        <v>5</v>
      </c>
      <c r="E29" s="9">
        <v>154</v>
      </c>
    </row>
    <row r="30" spans="2:5" hidden="1" x14ac:dyDescent="0.2">
      <c r="B30" s="7">
        <v>2015</v>
      </c>
      <c r="C30" s="8" t="s">
        <v>7</v>
      </c>
      <c r="D30" s="8" t="s">
        <v>10</v>
      </c>
      <c r="E30" s="9">
        <v>145</v>
      </c>
    </row>
    <row r="31" spans="2:5" hidden="1" x14ac:dyDescent="0.2">
      <c r="B31" s="7">
        <v>2016</v>
      </c>
      <c r="C31" s="8" t="s">
        <v>14</v>
      </c>
      <c r="D31" s="8" t="s">
        <v>5</v>
      </c>
      <c r="E31" s="9">
        <v>172</v>
      </c>
    </row>
    <row r="32" spans="2:5" hidden="1" x14ac:dyDescent="0.2">
      <c r="B32" s="7">
        <v>2015</v>
      </c>
      <c r="C32" s="8" t="s">
        <v>17</v>
      </c>
      <c r="D32" s="8" t="s">
        <v>5</v>
      </c>
      <c r="E32" s="9">
        <v>176</v>
      </c>
    </row>
    <row r="33" spans="2:5" hidden="1" x14ac:dyDescent="0.2">
      <c r="B33" s="7">
        <v>2016</v>
      </c>
      <c r="C33" s="8" t="s">
        <v>6</v>
      </c>
      <c r="D33" s="8" t="s">
        <v>5</v>
      </c>
      <c r="E33" s="9">
        <v>143</v>
      </c>
    </row>
    <row r="34" spans="2:5" hidden="1" x14ac:dyDescent="0.2">
      <c r="B34" s="7">
        <v>2015</v>
      </c>
      <c r="C34" s="8" t="s">
        <v>11</v>
      </c>
      <c r="D34" s="8" t="s">
        <v>10</v>
      </c>
      <c r="E34" s="9">
        <v>112</v>
      </c>
    </row>
    <row r="35" spans="2:5" hidden="1" x14ac:dyDescent="0.2">
      <c r="B35" s="7">
        <v>2015</v>
      </c>
      <c r="C35" s="8" t="s">
        <v>18</v>
      </c>
      <c r="D35" s="8" t="s">
        <v>8</v>
      </c>
      <c r="E35" s="9">
        <v>165</v>
      </c>
    </row>
    <row r="36" spans="2:5" x14ac:dyDescent="0.2">
      <c r="B36" s="7">
        <v>2016</v>
      </c>
      <c r="C36" s="8" t="s">
        <v>16</v>
      </c>
      <c r="D36" s="8" t="s">
        <v>8</v>
      </c>
      <c r="E36" s="9">
        <v>144</v>
      </c>
    </row>
    <row r="37" spans="2:5" hidden="1" x14ac:dyDescent="0.2">
      <c r="B37" s="7">
        <v>2016</v>
      </c>
      <c r="C37" s="8" t="s">
        <v>4</v>
      </c>
      <c r="D37" s="8" t="s">
        <v>8</v>
      </c>
      <c r="E37" s="9">
        <v>110</v>
      </c>
    </row>
    <row r="38" spans="2:5" hidden="1" x14ac:dyDescent="0.2">
      <c r="B38" s="7">
        <v>2016</v>
      </c>
      <c r="C38" s="8" t="s">
        <v>7</v>
      </c>
      <c r="D38" s="8" t="s">
        <v>8</v>
      </c>
      <c r="E38" s="9">
        <v>103</v>
      </c>
    </row>
    <row r="39" spans="2:5" hidden="1" x14ac:dyDescent="0.2">
      <c r="B39" s="7">
        <v>2017</v>
      </c>
      <c r="C39" s="8" t="s">
        <v>19</v>
      </c>
      <c r="D39" s="8" t="s">
        <v>12</v>
      </c>
      <c r="E39" s="9">
        <v>191</v>
      </c>
    </row>
    <row r="40" spans="2:5" hidden="1" x14ac:dyDescent="0.2">
      <c r="B40" s="7">
        <v>2017</v>
      </c>
      <c r="C40" s="8" t="s">
        <v>9</v>
      </c>
      <c r="D40" s="8" t="s">
        <v>10</v>
      </c>
      <c r="E40" s="9">
        <v>117</v>
      </c>
    </row>
    <row r="41" spans="2:5" hidden="1" x14ac:dyDescent="0.2">
      <c r="B41" s="7">
        <v>2015</v>
      </c>
      <c r="C41" s="8" t="s">
        <v>13</v>
      </c>
      <c r="D41" s="8" t="s">
        <v>5</v>
      </c>
      <c r="E41" s="9">
        <v>180</v>
      </c>
    </row>
    <row r="42" spans="2:5" hidden="1" x14ac:dyDescent="0.2">
      <c r="B42" s="7">
        <v>2015</v>
      </c>
      <c r="C42" s="8" t="s">
        <v>4</v>
      </c>
      <c r="D42" s="8" t="s">
        <v>10</v>
      </c>
      <c r="E42" s="9">
        <v>146</v>
      </c>
    </row>
    <row r="43" spans="2:5" x14ac:dyDescent="0.2">
      <c r="B43" s="7">
        <v>2015</v>
      </c>
      <c r="C43" s="8" t="s">
        <v>16</v>
      </c>
      <c r="D43" s="8" t="s">
        <v>12</v>
      </c>
      <c r="E43" s="9">
        <v>131</v>
      </c>
    </row>
    <row r="44" spans="2:5" hidden="1" x14ac:dyDescent="0.2">
      <c r="B44" s="7">
        <v>2016</v>
      </c>
      <c r="C44" s="8" t="s">
        <v>18</v>
      </c>
      <c r="D44" s="8" t="s">
        <v>12</v>
      </c>
      <c r="E44" s="9">
        <v>109</v>
      </c>
    </row>
    <row r="45" spans="2:5" hidden="1" x14ac:dyDescent="0.2">
      <c r="B45" s="7">
        <v>2015</v>
      </c>
      <c r="C45" s="8" t="s">
        <v>11</v>
      </c>
      <c r="D45" s="8" t="s">
        <v>8</v>
      </c>
      <c r="E45" s="9">
        <v>127</v>
      </c>
    </row>
    <row r="46" spans="2:5" hidden="1" x14ac:dyDescent="0.2">
      <c r="B46" s="7">
        <v>2016</v>
      </c>
      <c r="C46" s="8" t="s">
        <v>9</v>
      </c>
      <c r="D46" s="8" t="s">
        <v>8</v>
      </c>
      <c r="E46" s="9">
        <v>156</v>
      </c>
    </row>
    <row r="47" spans="2:5" hidden="1" x14ac:dyDescent="0.2">
      <c r="B47" s="7">
        <v>2017</v>
      </c>
      <c r="C47" s="8" t="s">
        <v>18</v>
      </c>
      <c r="D47" s="8" t="s">
        <v>10</v>
      </c>
      <c r="E47" s="9">
        <v>112</v>
      </c>
    </row>
    <row r="48" spans="2:5" hidden="1" x14ac:dyDescent="0.2">
      <c r="B48" s="7">
        <v>2015</v>
      </c>
      <c r="C48" s="8" t="s">
        <v>19</v>
      </c>
      <c r="D48" s="8" t="s">
        <v>8</v>
      </c>
      <c r="E48" s="9">
        <v>136</v>
      </c>
    </row>
    <row r="49" spans="2:5" hidden="1" x14ac:dyDescent="0.2">
      <c r="B49" s="7">
        <v>2016</v>
      </c>
      <c r="C49" s="8" t="s">
        <v>9</v>
      </c>
      <c r="D49" s="8" t="s">
        <v>12</v>
      </c>
      <c r="E49" s="9">
        <v>166</v>
      </c>
    </row>
    <row r="50" spans="2:5" hidden="1" x14ac:dyDescent="0.2">
      <c r="B50" s="7">
        <v>2016</v>
      </c>
      <c r="C50" s="8" t="s">
        <v>9</v>
      </c>
      <c r="D50" s="8" t="s">
        <v>5</v>
      </c>
      <c r="E50" s="9">
        <v>196</v>
      </c>
    </row>
    <row r="51" spans="2:5" hidden="1" x14ac:dyDescent="0.2">
      <c r="B51" s="7">
        <v>2015</v>
      </c>
      <c r="C51" s="8" t="s">
        <v>18</v>
      </c>
      <c r="D51" s="8" t="s">
        <v>12</v>
      </c>
      <c r="E51" s="9">
        <v>154</v>
      </c>
    </row>
    <row r="52" spans="2:5" hidden="1" x14ac:dyDescent="0.2">
      <c r="B52" s="7">
        <v>2017</v>
      </c>
      <c r="C52" s="8" t="s">
        <v>19</v>
      </c>
      <c r="D52" s="8" t="s">
        <v>10</v>
      </c>
      <c r="E52" s="9">
        <v>119</v>
      </c>
    </row>
    <row r="53" spans="2:5" hidden="1" x14ac:dyDescent="0.2">
      <c r="B53" s="7">
        <v>2017</v>
      </c>
      <c r="C53" s="8" t="s">
        <v>7</v>
      </c>
      <c r="D53" s="8" t="s">
        <v>5</v>
      </c>
      <c r="E53" s="9">
        <v>148</v>
      </c>
    </row>
    <row r="54" spans="2:5" hidden="1" x14ac:dyDescent="0.2">
      <c r="B54" s="7">
        <v>2016</v>
      </c>
      <c r="C54" s="8" t="s">
        <v>15</v>
      </c>
      <c r="D54" s="8" t="s">
        <v>8</v>
      </c>
      <c r="E54" s="9">
        <v>103</v>
      </c>
    </row>
    <row r="55" spans="2:5" hidden="1" x14ac:dyDescent="0.2">
      <c r="B55" s="7">
        <v>2016</v>
      </c>
      <c r="C55" s="8" t="s">
        <v>15</v>
      </c>
      <c r="D55" s="8" t="s">
        <v>12</v>
      </c>
      <c r="E55" s="9">
        <v>130</v>
      </c>
    </row>
    <row r="56" spans="2:5" hidden="1" x14ac:dyDescent="0.2">
      <c r="B56" s="7">
        <v>2017</v>
      </c>
      <c r="C56" s="8" t="s">
        <v>13</v>
      </c>
      <c r="D56" s="8" t="s">
        <v>10</v>
      </c>
      <c r="E56" s="9">
        <v>179</v>
      </c>
    </row>
    <row r="57" spans="2:5" hidden="1" x14ac:dyDescent="0.2">
      <c r="B57" s="7">
        <v>2017</v>
      </c>
      <c r="C57" s="8" t="s">
        <v>7</v>
      </c>
      <c r="D57" s="8" t="s">
        <v>10</v>
      </c>
      <c r="E57" s="9">
        <v>173</v>
      </c>
    </row>
    <row r="58" spans="2:5" hidden="1" x14ac:dyDescent="0.2">
      <c r="B58" s="7">
        <v>2017</v>
      </c>
      <c r="C58" s="8" t="s">
        <v>19</v>
      </c>
      <c r="D58" s="8" t="s">
        <v>5</v>
      </c>
      <c r="E58" s="9">
        <v>192</v>
      </c>
    </row>
    <row r="59" spans="2:5" x14ac:dyDescent="0.2">
      <c r="B59" s="7">
        <v>2015</v>
      </c>
      <c r="C59" s="8" t="s">
        <v>16</v>
      </c>
      <c r="D59" s="8" t="s">
        <v>5</v>
      </c>
      <c r="E59" s="9">
        <v>125</v>
      </c>
    </row>
    <row r="60" spans="2:5" hidden="1" x14ac:dyDescent="0.2">
      <c r="B60" s="7">
        <v>2016</v>
      </c>
      <c r="C60" s="8" t="s">
        <v>7</v>
      </c>
      <c r="D60" s="8" t="s">
        <v>10</v>
      </c>
      <c r="E60" s="9">
        <v>160</v>
      </c>
    </row>
    <row r="61" spans="2:5" hidden="1" x14ac:dyDescent="0.2">
      <c r="B61" s="7">
        <v>2015</v>
      </c>
      <c r="C61" s="8" t="s">
        <v>11</v>
      </c>
      <c r="D61" s="8" t="s">
        <v>10</v>
      </c>
      <c r="E61" s="9">
        <v>176</v>
      </c>
    </row>
    <row r="62" spans="2:5" x14ac:dyDescent="0.2">
      <c r="B62" s="7">
        <v>2016</v>
      </c>
      <c r="C62" s="8" t="s">
        <v>16</v>
      </c>
      <c r="D62" s="8" t="s">
        <v>12</v>
      </c>
      <c r="E62" s="9">
        <v>170</v>
      </c>
    </row>
    <row r="63" spans="2:5" hidden="1" x14ac:dyDescent="0.2">
      <c r="B63" s="7">
        <v>2015</v>
      </c>
      <c r="C63" s="8" t="s">
        <v>19</v>
      </c>
      <c r="D63" s="8" t="s">
        <v>10</v>
      </c>
      <c r="E63" s="9">
        <v>178</v>
      </c>
    </row>
    <row r="64" spans="2:5" hidden="1" x14ac:dyDescent="0.2">
      <c r="B64" s="7">
        <v>2015</v>
      </c>
      <c r="C64" s="8" t="s">
        <v>17</v>
      </c>
      <c r="D64" s="8" t="s">
        <v>5</v>
      </c>
      <c r="E64" s="9">
        <v>154</v>
      </c>
    </row>
    <row r="65" spans="2:5" hidden="1" x14ac:dyDescent="0.2">
      <c r="B65" s="7">
        <v>2015</v>
      </c>
      <c r="C65" s="8" t="s">
        <v>14</v>
      </c>
      <c r="D65" s="8" t="s">
        <v>8</v>
      </c>
      <c r="E65" s="9">
        <v>165</v>
      </c>
    </row>
    <row r="66" spans="2:5" hidden="1" x14ac:dyDescent="0.2">
      <c r="B66" s="7">
        <v>2015</v>
      </c>
      <c r="C66" s="8" t="s">
        <v>6</v>
      </c>
      <c r="D66" s="8" t="s">
        <v>12</v>
      </c>
      <c r="E66" s="9">
        <v>182</v>
      </c>
    </row>
    <row r="67" spans="2:5" hidden="1" x14ac:dyDescent="0.2">
      <c r="B67" s="7">
        <v>2016</v>
      </c>
      <c r="C67" s="8" t="s">
        <v>9</v>
      </c>
      <c r="D67" s="8" t="s">
        <v>12</v>
      </c>
      <c r="E67" s="9">
        <v>139</v>
      </c>
    </row>
    <row r="68" spans="2:5" hidden="1" x14ac:dyDescent="0.2">
      <c r="B68" s="7">
        <v>2017</v>
      </c>
      <c r="C68" s="8" t="s">
        <v>14</v>
      </c>
      <c r="D68" s="8" t="s">
        <v>5</v>
      </c>
      <c r="E68" s="9">
        <v>153</v>
      </c>
    </row>
    <row r="69" spans="2:5" hidden="1" x14ac:dyDescent="0.2">
      <c r="B69" s="7">
        <v>2017</v>
      </c>
      <c r="C69" s="8" t="s">
        <v>6</v>
      </c>
      <c r="D69" s="8" t="s">
        <v>5</v>
      </c>
      <c r="E69" s="9">
        <v>179</v>
      </c>
    </row>
    <row r="70" spans="2:5" hidden="1" x14ac:dyDescent="0.2">
      <c r="B70" s="7">
        <v>2017</v>
      </c>
      <c r="C70" s="8" t="s">
        <v>6</v>
      </c>
      <c r="D70" s="8" t="s">
        <v>12</v>
      </c>
      <c r="E70" s="9">
        <v>147</v>
      </c>
    </row>
    <row r="71" spans="2:5" hidden="1" x14ac:dyDescent="0.2">
      <c r="B71" s="7">
        <v>2015</v>
      </c>
      <c r="C71" s="8" t="s">
        <v>11</v>
      </c>
      <c r="D71" s="8" t="s">
        <v>5</v>
      </c>
      <c r="E71" s="9">
        <v>102</v>
      </c>
    </row>
    <row r="72" spans="2:5" hidden="1" x14ac:dyDescent="0.2">
      <c r="B72" s="7">
        <v>2017</v>
      </c>
      <c r="C72" s="8" t="s">
        <v>7</v>
      </c>
      <c r="D72" s="8" t="s">
        <v>5</v>
      </c>
      <c r="E72" s="9">
        <v>186</v>
      </c>
    </row>
    <row r="73" spans="2:5" hidden="1" x14ac:dyDescent="0.2">
      <c r="B73" s="7">
        <v>2016</v>
      </c>
      <c r="C73" s="8" t="s">
        <v>17</v>
      </c>
      <c r="D73" s="8" t="s">
        <v>8</v>
      </c>
      <c r="E73" s="9">
        <v>139</v>
      </c>
    </row>
    <row r="74" spans="2:5" hidden="1" x14ac:dyDescent="0.2">
      <c r="B74" s="7">
        <v>2015</v>
      </c>
      <c r="C74" s="8" t="s">
        <v>7</v>
      </c>
      <c r="D74" s="8" t="s">
        <v>10</v>
      </c>
      <c r="E74" s="9">
        <v>186</v>
      </c>
    </row>
    <row r="75" spans="2:5" hidden="1" x14ac:dyDescent="0.2">
      <c r="B75" s="7">
        <v>2015</v>
      </c>
      <c r="C75" s="8" t="s">
        <v>7</v>
      </c>
      <c r="D75" s="8" t="s">
        <v>8</v>
      </c>
      <c r="E75" s="9">
        <v>157</v>
      </c>
    </row>
    <row r="76" spans="2:5" hidden="1" x14ac:dyDescent="0.2">
      <c r="B76" s="7">
        <v>2016</v>
      </c>
      <c r="C76" s="8" t="s">
        <v>18</v>
      </c>
      <c r="D76" s="8" t="s">
        <v>5</v>
      </c>
      <c r="E76" s="9">
        <v>178</v>
      </c>
    </row>
    <row r="77" spans="2:5" hidden="1" x14ac:dyDescent="0.2">
      <c r="B77" s="7">
        <v>2016</v>
      </c>
      <c r="C77" s="8" t="s">
        <v>13</v>
      </c>
      <c r="D77" s="8" t="s">
        <v>12</v>
      </c>
      <c r="E77" s="9">
        <v>136</v>
      </c>
    </row>
    <row r="78" spans="2:5" hidden="1" x14ac:dyDescent="0.2">
      <c r="B78" s="7">
        <v>2016</v>
      </c>
      <c r="C78" s="8" t="s">
        <v>11</v>
      </c>
      <c r="D78" s="8" t="s">
        <v>10</v>
      </c>
      <c r="E78" s="9">
        <v>178</v>
      </c>
    </row>
    <row r="79" spans="2:5" hidden="1" x14ac:dyDescent="0.2">
      <c r="B79" s="7">
        <v>2017</v>
      </c>
      <c r="C79" s="8" t="s">
        <v>15</v>
      </c>
      <c r="D79" s="8" t="s">
        <v>10</v>
      </c>
      <c r="E79" s="9">
        <v>193</v>
      </c>
    </row>
    <row r="80" spans="2:5" hidden="1" x14ac:dyDescent="0.2">
      <c r="B80" s="7">
        <v>2017</v>
      </c>
      <c r="C80" s="8" t="s">
        <v>9</v>
      </c>
      <c r="D80" s="8" t="s">
        <v>8</v>
      </c>
      <c r="E80" s="9">
        <v>190</v>
      </c>
    </row>
    <row r="81" spans="2:5" hidden="1" x14ac:dyDescent="0.2">
      <c r="B81" s="7">
        <v>2015</v>
      </c>
      <c r="C81" s="8" t="s">
        <v>6</v>
      </c>
      <c r="D81" s="8" t="s">
        <v>8</v>
      </c>
      <c r="E81" s="9">
        <v>177</v>
      </c>
    </row>
    <row r="82" spans="2:5" hidden="1" x14ac:dyDescent="0.2">
      <c r="B82" s="7">
        <v>2015</v>
      </c>
      <c r="C82" s="8" t="s">
        <v>4</v>
      </c>
      <c r="D82" s="8" t="s">
        <v>8</v>
      </c>
      <c r="E82" s="9">
        <v>112</v>
      </c>
    </row>
    <row r="83" spans="2:5" hidden="1" x14ac:dyDescent="0.2">
      <c r="B83" s="7">
        <v>2017</v>
      </c>
      <c r="C83" s="8" t="s">
        <v>11</v>
      </c>
      <c r="D83" s="8" t="s">
        <v>8</v>
      </c>
      <c r="E83" s="9">
        <v>149</v>
      </c>
    </row>
    <row r="84" spans="2:5" hidden="1" x14ac:dyDescent="0.2">
      <c r="B84" s="7">
        <v>2016</v>
      </c>
      <c r="C84" s="8" t="s">
        <v>13</v>
      </c>
      <c r="D84" s="8" t="s">
        <v>5</v>
      </c>
      <c r="E84" s="9">
        <v>144</v>
      </c>
    </row>
    <row r="85" spans="2:5" hidden="1" x14ac:dyDescent="0.2">
      <c r="B85" s="7">
        <v>2015</v>
      </c>
      <c r="C85" s="8" t="s">
        <v>18</v>
      </c>
      <c r="D85" s="8" t="s">
        <v>12</v>
      </c>
      <c r="E85" s="9">
        <v>139</v>
      </c>
    </row>
    <row r="86" spans="2:5" hidden="1" x14ac:dyDescent="0.2">
      <c r="B86" s="7">
        <v>2017</v>
      </c>
      <c r="C86" s="8" t="s">
        <v>15</v>
      </c>
      <c r="D86" s="8" t="s">
        <v>5</v>
      </c>
      <c r="E86" s="9">
        <v>165</v>
      </c>
    </row>
    <row r="87" spans="2:5" hidden="1" x14ac:dyDescent="0.2">
      <c r="B87" s="7">
        <v>2017</v>
      </c>
      <c r="C87" s="8" t="s">
        <v>6</v>
      </c>
      <c r="D87" s="8" t="s">
        <v>12</v>
      </c>
      <c r="E87" s="9">
        <v>144</v>
      </c>
    </row>
    <row r="88" spans="2:5" x14ac:dyDescent="0.2">
      <c r="B88" s="7">
        <v>2015</v>
      </c>
      <c r="C88" s="8" t="s">
        <v>16</v>
      </c>
      <c r="D88" s="8" t="s">
        <v>10</v>
      </c>
      <c r="E88" s="9">
        <v>101</v>
      </c>
    </row>
    <row r="89" spans="2:5" hidden="1" x14ac:dyDescent="0.2">
      <c r="B89" s="7">
        <v>2016</v>
      </c>
      <c r="C89" s="8" t="s">
        <v>6</v>
      </c>
      <c r="D89" s="8" t="s">
        <v>8</v>
      </c>
      <c r="E89" s="9">
        <v>109</v>
      </c>
    </row>
    <row r="90" spans="2:5" hidden="1" x14ac:dyDescent="0.2">
      <c r="B90" s="7">
        <v>2016</v>
      </c>
      <c r="C90" s="8" t="s">
        <v>15</v>
      </c>
      <c r="D90" s="8" t="s">
        <v>10</v>
      </c>
      <c r="E90" s="9">
        <v>188</v>
      </c>
    </row>
    <row r="91" spans="2:5" hidden="1" x14ac:dyDescent="0.2">
      <c r="B91" s="7">
        <v>2016</v>
      </c>
      <c r="C91" s="8" t="s">
        <v>18</v>
      </c>
      <c r="D91" s="8" t="s">
        <v>10</v>
      </c>
      <c r="E91" s="9">
        <v>196</v>
      </c>
    </row>
    <row r="92" spans="2:5" hidden="1" x14ac:dyDescent="0.2">
      <c r="B92" s="7">
        <v>2016</v>
      </c>
      <c r="C92" s="8" t="s">
        <v>11</v>
      </c>
      <c r="D92" s="8" t="s">
        <v>5</v>
      </c>
      <c r="E92" s="9">
        <v>187</v>
      </c>
    </row>
    <row r="93" spans="2:5" hidden="1" x14ac:dyDescent="0.2">
      <c r="B93" s="7">
        <v>2017</v>
      </c>
      <c r="C93" s="8" t="s">
        <v>18</v>
      </c>
      <c r="D93" s="8" t="s">
        <v>10</v>
      </c>
      <c r="E93" s="9">
        <v>132</v>
      </c>
    </row>
    <row r="94" spans="2:5" hidden="1" x14ac:dyDescent="0.2">
      <c r="B94" s="7">
        <v>2017</v>
      </c>
      <c r="C94" s="8" t="s">
        <v>7</v>
      </c>
      <c r="D94" s="8" t="s">
        <v>10</v>
      </c>
      <c r="E94" s="9">
        <v>167</v>
      </c>
    </row>
    <row r="95" spans="2:5" hidden="1" x14ac:dyDescent="0.2">
      <c r="B95" s="7">
        <v>2016</v>
      </c>
      <c r="C95" s="8" t="s">
        <v>6</v>
      </c>
      <c r="D95" s="8" t="s">
        <v>8</v>
      </c>
      <c r="E95" s="9">
        <v>147</v>
      </c>
    </row>
    <row r="96" spans="2:5" hidden="1" x14ac:dyDescent="0.2">
      <c r="B96" s="7">
        <v>2017</v>
      </c>
      <c r="C96" s="8" t="s">
        <v>9</v>
      </c>
      <c r="D96" s="8" t="s">
        <v>12</v>
      </c>
      <c r="E96" s="9">
        <v>176</v>
      </c>
    </row>
    <row r="97" spans="2:5" hidden="1" x14ac:dyDescent="0.2">
      <c r="B97" s="7">
        <v>2015</v>
      </c>
      <c r="C97" s="8" t="s">
        <v>11</v>
      </c>
      <c r="D97" s="8" t="s">
        <v>8</v>
      </c>
      <c r="E97" s="9">
        <v>131</v>
      </c>
    </row>
    <row r="98" spans="2:5" hidden="1" x14ac:dyDescent="0.2">
      <c r="B98" s="7">
        <v>2016</v>
      </c>
      <c r="C98" s="8" t="s">
        <v>6</v>
      </c>
      <c r="D98" s="8" t="s">
        <v>8</v>
      </c>
      <c r="E98" s="9">
        <v>153</v>
      </c>
    </row>
    <row r="99" spans="2:5" hidden="1" x14ac:dyDescent="0.2">
      <c r="B99" s="7">
        <v>2017</v>
      </c>
      <c r="C99" s="8" t="s">
        <v>7</v>
      </c>
      <c r="D99" s="8" t="s">
        <v>10</v>
      </c>
      <c r="E99" s="9">
        <v>167</v>
      </c>
    </row>
    <row r="100" spans="2:5" hidden="1" x14ac:dyDescent="0.2">
      <c r="B100" s="7">
        <v>2017</v>
      </c>
      <c r="C100" s="8" t="s">
        <v>11</v>
      </c>
      <c r="D100" s="8" t="s">
        <v>5</v>
      </c>
      <c r="E100" s="9">
        <v>164</v>
      </c>
    </row>
    <row r="101" spans="2:5" hidden="1" x14ac:dyDescent="0.2">
      <c r="B101" s="7">
        <v>2016</v>
      </c>
      <c r="C101" s="8" t="s">
        <v>4</v>
      </c>
      <c r="D101" s="8" t="s">
        <v>5</v>
      </c>
      <c r="E101" s="9">
        <v>137</v>
      </c>
    </row>
    <row r="102" spans="2:5" hidden="1" x14ac:dyDescent="0.2">
      <c r="B102" s="7">
        <v>2015</v>
      </c>
      <c r="C102" s="8" t="s">
        <v>11</v>
      </c>
      <c r="D102" s="8" t="s">
        <v>8</v>
      </c>
      <c r="E102" s="9">
        <v>130</v>
      </c>
    </row>
    <row r="103" spans="2:5" hidden="1" x14ac:dyDescent="0.2">
      <c r="B103" s="7">
        <v>2016</v>
      </c>
      <c r="C103" s="8" t="s">
        <v>7</v>
      </c>
      <c r="D103" s="8" t="s">
        <v>8</v>
      </c>
      <c r="E103" s="9">
        <v>156</v>
      </c>
    </row>
    <row r="104" spans="2:5" hidden="1" x14ac:dyDescent="0.2">
      <c r="B104" s="7">
        <v>2016</v>
      </c>
      <c r="C104" s="8" t="s">
        <v>14</v>
      </c>
      <c r="D104" s="8" t="s">
        <v>5</v>
      </c>
      <c r="E104" s="9">
        <v>132</v>
      </c>
    </row>
    <row r="105" spans="2:5" hidden="1" x14ac:dyDescent="0.2">
      <c r="B105" s="7">
        <v>2015</v>
      </c>
      <c r="C105" s="8" t="s">
        <v>13</v>
      </c>
      <c r="D105" s="8" t="s">
        <v>12</v>
      </c>
      <c r="E105" s="9">
        <v>165</v>
      </c>
    </row>
    <row r="106" spans="2:5" hidden="1" x14ac:dyDescent="0.2">
      <c r="B106" s="7">
        <v>2017</v>
      </c>
      <c r="C106" s="8" t="s">
        <v>4</v>
      </c>
      <c r="D106" s="8" t="s">
        <v>12</v>
      </c>
      <c r="E106" s="9">
        <v>122</v>
      </c>
    </row>
    <row r="107" spans="2:5" hidden="1" x14ac:dyDescent="0.2">
      <c r="B107" s="7">
        <v>2017</v>
      </c>
      <c r="C107" s="8" t="s">
        <v>18</v>
      </c>
      <c r="D107" s="8" t="s">
        <v>8</v>
      </c>
      <c r="E107" s="9">
        <v>170</v>
      </c>
    </row>
    <row r="108" spans="2:5" hidden="1" x14ac:dyDescent="0.2">
      <c r="B108" s="7">
        <v>2016</v>
      </c>
      <c r="C108" s="8" t="s">
        <v>6</v>
      </c>
      <c r="D108" s="8" t="s">
        <v>12</v>
      </c>
      <c r="E108" s="9">
        <v>178</v>
      </c>
    </row>
    <row r="109" spans="2:5" hidden="1" x14ac:dyDescent="0.2">
      <c r="B109" s="7">
        <v>2017</v>
      </c>
      <c r="C109" s="8" t="s">
        <v>14</v>
      </c>
      <c r="D109" s="8" t="s">
        <v>10</v>
      </c>
      <c r="E109" s="9">
        <v>162</v>
      </c>
    </row>
    <row r="110" spans="2:5" hidden="1" x14ac:dyDescent="0.2">
      <c r="B110" s="7">
        <v>2017</v>
      </c>
      <c r="C110" s="8" t="s">
        <v>11</v>
      </c>
      <c r="D110" s="8" t="s">
        <v>10</v>
      </c>
      <c r="E110" s="9">
        <v>155</v>
      </c>
    </row>
    <row r="111" spans="2:5" hidden="1" x14ac:dyDescent="0.2">
      <c r="B111" s="7">
        <v>2017</v>
      </c>
      <c r="C111" s="8" t="s">
        <v>17</v>
      </c>
      <c r="D111" s="8" t="s">
        <v>10</v>
      </c>
      <c r="E111" s="9">
        <v>190</v>
      </c>
    </row>
    <row r="112" spans="2:5" hidden="1" x14ac:dyDescent="0.2">
      <c r="B112" s="7">
        <v>2017</v>
      </c>
      <c r="C112" s="8" t="s">
        <v>19</v>
      </c>
      <c r="D112" s="8" t="s">
        <v>5</v>
      </c>
      <c r="E112" s="9">
        <v>115</v>
      </c>
    </row>
    <row r="113" spans="2:5" hidden="1" x14ac:dyDescent="0.2">
      <c r="B113" s="7">
        <v>2015</v>
      </c>
      <c r="C113" s="8" t="s">
        <v>7</v>
      </c>
      <c r="D113" s="8" t="s">
        <v>5</v>
      </c>
      <c r="E113" s="9">
        <v>199</v>
      </c>
    </row>
    <row r="114" spans="2:5" x14ac:dyDescent="0.2">
      <c r="B114" s="7">
        <v>2017</v>
      </c>
      <c r="C114" s="8" t="s">
        <v>16</v>
      </c>
      <c r="D114" s="8" t="s">
        <v>10</v>
      </c>
      <c r="E114" s="9">
        <v>126</v>
      </c>
    </row>
    <row r="115" spans="2:5" hidden="1" x14ac:dyDescent="0.2">
      <c r="B115" s="7">
        <v>2016</v>
      </c>
      <c r="C115" s="8" t="s">
        <v>18</v>
      </c>
      <c r="D115" s="8" t="s">
        <v>8</v>
      </c>
      <c r="E115" s="9">
        <v>125</v>
      </c>
    </row>
    <row r="116" spans="2:5" hidden="1" x14ac:dyDescent="0.2">
      <c r="B116" s="7">
        <v>2015</v>
      </c>
      <c r="C116" s="8" t="s">
        <v>9</v>
      </c>
      <c r="D116" s="8" t="s">
        <v>10</v>
      </c>
      <c r="E116" s="9">
        <v>155</v>
      </c>
    </row>
    <row r="117" spans="2:5" hidden="1" x14ac:dyDescent="0.2">
      <c r="B117" s="7">
        <v>2015</v>
      </c>
      <c r="C117" s="8" t="s">
        <v>9</v>
      </c>
      <c r="D117" s="8" t="s">
        <v>12</v>
      </c>
      <c r="E117" s="9">
        <v>198</v>
      </c>
    </row>
    <row r="118" spans="2:5" hidden="1" x14ac:dyDescent="0.2">
      <c r="B118" s="7">
        <v>2016</v>
      </c>
      <c r="C118" s="8" t="s">
        <v>9</v>
      </c>
      <c r="D118" s="8" t="s">
        <v>12</v>
      </c>
      <c r="E118" s="9">
        <v>148</v>
      </c>
    </row>
    <row r="119" spans="2:5" hidden="1" x14ac:dyDescent="0.2">
      <c r="B119" s="7">
        <v>2016</v>
      </c>
      <c r="C119" s="8" t="s">
        <v>7</v>
      </c>
      <c r="D119" s="8" t="s">
        <v>5</v>
      </c>
      <c r="E119" s="9">
        <v>195</v>
      </c>
    </row>
    <row r="120" spans="2:5" hidden="1" x14ac:dyDescent="0.2">
      <c r="B120" s="7">
        <v>2016</v>
      </c>
      <c r="C120" s="8" t="s">
        <v>7</v>
      </c>
      <c r="D120" s="8" t="s">
        <v>8</v>
      </c>
      <c r="E120" s="9">
        <v>142</v>
      </c>
    </row>
    <row r="121" spans="2:5" hidden="1" x14ac:dyDescent="0.2">
      <c r="B121" s="7">
        <v>2015</v>
      </c>
      <c r="C121" s="8" t="s">
        <v>6</v>
      </c>
      <c r="D121" s="8" t="s">
        <v>10</v>
      </c>
      <c r="E121" s="9">
        <v>191</v>
      </c>
    </row>
    <row r="122" spans="2:5" hidden="1" x14ac:dyDescent="0.2">
      <c r="B122" s="7">
        <v>2015</v>
      </c>
      <c r="C122" s="8" t="s">
        <v>4</v>
      </c>
      <c r="D122" s="8" t="s">
        <v>8</v>
      </c>
      <c r="E122" s="9">
        <v>158</v>
      </c>
    </row>
    <row r="123" spans="2:5" hidden="1" x14ac:dyDescent="0.2">
      <c r="B123" s="7">
        <v>2015</v>
      </c>
      <c r="C123" s="8" t="s">
        <v>19</v>
      </c>
      <c r="D123" s="8" t="s">
        <v>5</v>
      </c>
      <c r="E123" s="9">
        <v>172</v>
      </c>
    </row>
    <row r="124" spans="2:5" hidden="1" x14ac:dyDescent="0.2">
      <c r="B124" s="7">
        <v>2017</v>
      </c>
      <c r="C124" s="8" t="s">
        <v>9</v>
      </c>
      <c r="D124" s="8" t="s">
        <v>8</v>
      </c>
      <c r="E124" s="9">
        <v>127</v>
      </c>
    </row>
    <row r="125" spans="2:5" hidden="1" x14ac:dyDescent="0.2">
      <c r="B125" s="7">
        <v>2016</v>
      </c>
      <c r="C125" s="8" t="s">
        <v>13</v>
      </c>
      <c r="D125" s="8" t="s">
        <v>8</v>
      </c>
      <c r="E125" s="9">
        <v>139</v>
      </c>
    </row>
    <row r="126" spans="2:5" hidden="1" x14ac:dyDescent="0.2">
      <c r="B126" s="7">
        <v>2015</v>
      </c>
      <c r="C126" s="8" t="s">
        <v>6</v>
      </c>
      <c r="D126" s="8" t="s">
        <v>10</v>
      </c>
      <c r="E126" s="9">
        <v>157</v>
      </c>
    </row>
    <row r="127" spans="2:5" hidden="1" x14ac:dyDescent="0.2">
      <c r="B127" s="7">
        <v>2016</v>
      </c>
      <c r="C127" s="8" t="s">
        <v>4</v>
      </c>
      <c r="D127" s="8" t="s">
        <v>12</v>
      </c>
      <c r="E127" s="9">
        <v>139</v>
      </c>
    </row>
    <row r="128" spans="2:5" hidden="1" x14ac:dyDescent="0.2">
      <c r="B128" s="7">
        <v>2015</v>
      </c>
      <c r="C128" s="8" t="s">
        <v>7</v>
      </c>
      <c r="D128" s="8" t="s">
        <v>12</v>
      </c>
      <c r="E128" s="9">
        <v>155</v>
      </c>
    </row>
    <row r="129" spans="2:5" hidden="1" x14ac:dyDescent="0.2">
      <c r="B129" s="7">
        <v>2015</v>
      </c>
      <c r="C129" s="8" t="s">
        <v>18</v>
      </c>
      <c r="D129" s="8" t="s">
        <v>12</v>
      </c>
      <c r="E129" s="9">
        <v>102</v>
      </c>
    </row>
    <row r="130" spans="2:5" hidden="1" x14ac:dyDescent="0.2">
      <c r="B130" s="7">
        <v>2016</v>
      </c>
      <c r="C130" s="8" t="s">
        <v>13</v>
      </c>
      <c r="D130" s="8" t="s">
        <v>5</v>
      </c>
      <c r="E130" s="9">
        <v>151</v>
      </c>
    </row>
    <row r="131" spans="2:5" hidden="1" x14ac:dyDescent="0.2">
      <c r="B131" s="7">
        <v>2017</v>
      </c>
      <c r="C131" s="8" t="s">
        <v>7</v>
      </c>
      <c r="D131" s="8" t="s">
        <v>12</v>
      </c>
      <c r="E131" s="9">
        <v>141</v>
      </c>
    </row>
    <row r="132" spans="2:5" hidden="1" x14ac:dyDescent="0.2">
      <c r="B132" s="7">
        <v>2015</v>
      </c>
      <c r="C132" s="8" t="s">
        <v>14</v>
      </c>
      <c r="D132" s="8" t="s">
        <v>8</v>
      </c>
      <c r="E132" s="9">
        <v>160</v>
      </c>
    </row>
    <row r="133" spans="2:5" hidden="1" x14ac:dyDescent="0.2">
      <c r="B133" s="7">
        <v>2017</v>
      </c>
      <c r="C133" s="8" t="s">
        <v>6</v>
      </c>
      <c r="D133" s="8" t="s">
        <v>8</v>
      </c>
      <c r="E133" s="9">
        <v>128</v>
      </c>
    </row>
    <row r="134" spans="2:5" hidden="1" x14ac:dyDescent="0.2">
      <c r="B134" s="7">
        <v>2017</v>
      </c>
      <c r="C134" s="8" t="s">
        <v>15</v>
      </c>
      <c r="D134" s="8" t="s">
        <v>12</v>
      </c>
      <c r="E134" s="9">
        <v>108</v>
      </c>
    </row>
    <row r="135" spans="2:5" hidden="1" x14ac:dyDescent="0.2">
      <c r="B135" s="7">
        <v>2017</v>
      </c>
      <c r="C135" s="8" t="s">
        <v>13</v>
      </c>
      <c r="D135" s="8" t="s">
        <v>8</v>
      </c>
      <c r="E135" s="9">
        <v>118</v>
      </c>
    </row>
    <row r="136" spans="2:5" hidden="1" x14ac:dyDescent="0.2">
      <c r="B136" s="7">
        <v>2017</v>
      </c>
      <c r="C136" s="8" t="s">
        <v>11</v>
      </c>
      <c r="D136" s="8" t="s">
        <v>10</v>
      </c>
      <c r="E136" s="9">
        <v>129</v>
      </c>
    </row>
    <row r="137" spans="2:5" hidden="1" x14ac:dyDescent="0.2">
      <c r="B137" s="7">
        <v>2015</v>
      </c>
      <c r="C137" s="8" t="s">
        <v>11</v>
      </c>
      <c r="D137" s="8" t="s">
        <v>10</v>
      </c>
      <c r="E137" s="9">
        <v>179</v>
      </c>
    </row>
    <row r="138" spans="2:5" hidden="1" x14ac:dyDescent="0.2">
      <c r="B138" s="7">
        <v>2017</v>
      </c>
      <c r="C138" s="8" t="s">
        <v>15</v>
      </c>
      <c r="D138" s="8" t="s">
        <v>8</v>
      </c>
      <c r="E138" s="9">
        <v>128</v>
      </c>
    </row>
    <row r="139" spans="2:5" hidden="1" x14ac:dyDescent="0.2">
      <c r="B139" s="7">
        <v>2016</v>
      </c>
      <c r="C139" s="8" t="s">
        <v>4</v>
      </c>
      <c r="D139" s="8" t="s">
        <v>12</v>
      </c>
      <c r="E139" s="9">
        <v>105</v>
      </c>
    </row>
    <row r="140" spans="2:5" hidden="1" x14ac:dyDescent="0.2">
      <c r="B140" s="7">
        <v>2017</v>
      </c>
      <c r="C140" s="8" t="s">
        <v>14</v>
      </c>
      <c r="D140" s="8" t="s">
        <v>10</v>
      </c>
      <c r="E140" s="9">
        <v>186</v>
      </c>
    </row>
    <row r="141" spans="2:5" hidden="1" x14ac:dyDescent="0.2">
      <c r="B141" s="7">
        <v>2017</v>
      </c>
      <c r="C141" s="8" t="s">
        <v>7</v>
      </c>
      <c r="D141" s="8" t="s">
        <v>10</v>
      </c>
      <c r="E141" s="9">
        <v>189</v>
      </c>
    </row>
    <row r="142" spans="2:5" hidden="1" x14ac:dyDescent="0.2">
      <c r="B142" s="7">
        <v>2015</v>
      </c>
      <c r="C142" s="8" t="s">
        <v>19</v>
      </c>
      <c r="D142" s="8" t="s">
        <v>10</v>
      </c>
      <c r="E142" s="9">
        <v>126</v>
      </c>
    </row>
    <row r="143" spans="2:5" hidden="1" x14ac:dyDescent="0.2">
      <c r="B143" s="7">
        <v>2017</v>
      </c>
      <c r="C143" s="8" t="s">
        <v>4</v>
      </c>
      <c r="D143" s="8" t="s">
        <v>8</v>
      </c>
      <c r="E143" s="9">
        <v>149</v>
      </c>
    </row>
    <row r="144" spans="2:5" hidden="1" x14ac:dyDescent="0.2">
      <c r="B144" s="7">
        <v>2015</v>
      </c>
      <c r="C144" s="8" t="s">
        <v>17</v>
      </c>
      <c r="D144" s="8" t="s">
        <v>12</v>
      </c>
      <c r="E144" s="9">
        <v>157</v>
      </c>
    </row>
    <row r="145" spans="2:5" hidden="1" x14ac:dyDescent="0.2">
      <c r="B145" s="7">
        <v>2017</v>
      </c>
      <c r="C145" s="8" t="s">
        <v>9</v>
      </c>
      <c r="D145" s="8" t="s">
        <v>12</v>
      </c>
      <c r="E145" s="9">
        <v>141</v>
      </c>
    </row>
    <row r="146" spans="2:5" hidden="1" x14ac:dyDescent="0.2">
      <c r="B146" s="7">
        <v>2015</v>
      </c>
      <c r="C146" s="8" t="s">
        <v>4</v>
      </c>
      <c r="D146" s="8" t="s">
        <v>10</v>
      </c>
      <c r="E146" s="9">
        <v>102</v>
      </c>
    </row>
    <row r="147" spans="2:5" hidden="1" x14ac:dyDescent="0.2">
      <c r="B147" s="7">
        <v>2016</v>
      </c>
      <c r="C147" s="8" t="s">
        <v>18</v>
      </c>
      <c r="D147" s="8" t="s">
        <v>8</v>
      </c>
      <c r="E147" s="9">
        <v>183</v>
      </c>
    </row>
    <row r="148" spans="2:5" hidden="1" x14ac:dyDescent="0.2">
      <c r="B148" s="7">
        <v>2015</v>
      </c>
      <c r="C148" s="8" t="s">
        <v>19</v>
      </c>
      <c r="D148" s="8" t="s">
        <v>8</v>
      </c>
      <c r="E148" s="9">
        <v>104</v>
      </c>
    </row>
    <row r="149" spans="2:5" hidden="1" x14ac:dyDescent="0.2">
      <c r="B149" s="7">
        <v>2017</v>
      </c>
      <c r="C149" s="8" t="s">
        <v>7</v>
      </c>
      <c r="D149" s="8" t="s">
        <v>10</v>
      </c>
      <c r="E149" s="9">
        <v>135</v>
      </c>
    </row>
    <row r="150" spans="2:5" hidden="1" x14ac:dyDescent="0.2">
      <c r="B150" s="7">
        <v>2016</v>
      </c>
      <c r="C150" s="8" t="s">
        <v>15</v>
      </c>
      <c r="D150" s="8" t="s">
        <v>5</v>
      </c>
      <c r="E150" s="9">
        <v>157</v>
      </c>
    </row>
    <row r="151" spans="2:5" hidden="1" x14ac:dyDescent="0.2">
      <c r="B151" s="7">
        <v>2015</v>
      </c>
      <c r="C151" s="8" t="s">
        <v>19</v>
      </c>
      <c r="D151" s="8" t="s">
        <v>12</v>
      </c>
      <c r="E151" s="9">
        <v>190</v>
      </c>
    </row>
    <row r="152" spans="2:5" hidden="1" x14ac:dyDescent="0.2">
      <c r="B152" s="7">
        <v>2017</v>
      </c>
      <c r="C152" s="8" t="s">
        <v>4</v>
      </c>
      <c r="D152" s="8" t="s">
        <v>8</v>
      </c>
      <c r="E152" s="9">
        <v>165</v>
      </c>
    </row>
    <row r="153" spans="2:5" hidden="1" x14ac:dyDescent="0.2">
      <c r="B153" s="7">
        <v>2015</v>
      </c>
      <c r="C153" s="8" t="s">
        <v>11</v>
      </c>
      <c r="D153" s="8" t="s">
        <v>12</v>
      </c>
      <c r="E153" s="9">
        <v>195</v>
      </c>
    </row>
    <row r="154" spans="2:5" hidden="1" x14ac:dyDescent="0.2">
      <c r="B154" s="7">
        <v>2015</v>
      </c>
      <c r="C154" s="8" t="s">
        <v>6</v>
      </c>
      <c r="D154" s="8" t="s">
        <v>5</v>
      </c>
      <c r="E154" s="9">
        <v>111</v>
      </c>
    </row>
    <row r="155" spans="2:5" hidden="1" x14ac:dyDescent="0.2">
      <c r="B155" s="7">
        <v>2015</v>
      </c>
      <c r="C155" s="8" t="s">
        <v>19</v>
      </c>
      <c r="D155" s="8" t="s">
        <v>12</v>
      </c>
      <c r="E155" s="9">
        <v>148</v>
      </c>
    </row>
    <row r="156" spans="2:5" hidden="1" x14ac:dyDescent="0.2">
      <c r="B156" s="7">
        <v>2016</v>
      </c>
      <c r="C156" s="8" t="s">
        <v>9</v>
      </c>
      <c r="D156" s="8" t="s">
        <v>5</v>
      </c>
      <c r="E156" s="9">
        <v>174</v>
      </c>
    </row>
    <row r="157" spans="2:5" hidden="1" x14ac:dyDescent="0.2">
      <c r="B157" s="7">
        <v>2016</v>
      </c>
      <c r="C157" s="8" t="s">
        <v>17</v>
      </c>
      <c r="D157" s="8" t="s">
        <v>12</v>
      </c>
      <c r="E157" s="9">
        <v>126</v>
      </c>
    </row>
    <row r="158" spans="2:5" hidden="1" x14ac:dyDescent="0.2">
      <c r="B158" s="7">
        <v>2016</v>
      </c>
      <c r="C158" s="8" t="s">
        <v>9</v>
      </c>
      <c r="D158" s="8" t="s">
        <v>5</v>
      </c>
      <c r="E158" s="9">
        <v>121</v>
      </c>
    </row>
    <row r="159" spans="2:5" hidden="1" x14ac:dyDescent="0.2">
      <c r="B159" s="7">
        <v>2016</v>
      </c>
      <c r="C159" s="8" t="s">
        <v>13</v>
      </c>
      <c r="D159" s="8" t="s">
        <v>8</v>
      </c>
      <c r="E159" s="9">
        <v>130</v>
      </c>
    </row>
    <row r="160" spans="2:5" hidden="1" x14ac:dyDescent="0.2">
      <c r="B160" s="7">
        <v>2017</v>
      </c>
      <c r="C160" s="8" t="s">
        <v>18</v>
      </c>
      <c r="D160" s="8" t="s">
        <v>10</v>
      </c>
      <c r="E160" s="9">
        <v>166</v>
      </c>
    </row>
    <row r="161" spans="2:5" hidden="1" x14ac:dyDescent="0.2">
      <c r="B161" s="7">
        <v>2016</v>
      </c>
      <c r="C161" s="8" t="s">
        <v>7</v>
      </c>
      <c r="D161" s="8" t="s">
        <v>5</v>
      </c>
      <c r="E161" s="9">
        <v>131</v>
      </c>
    </row>
    <row r="162" spans="2:5" hidden="1" x14ac:dyDescent="0.2">
      <c r="B162" s="7">
        <v>2015</v>
      </c>
      <c r="C162" s="8" t="s">
        <v>6</v>
      </c>
      <c r="D162" s="8" t="s">
        <v>10</v>
      </c>
      <c r="E162" s="9">
        <v>135</v>
      </c>
    </row>
    <row r="163" spans="2:5" hidden="1" x14ac:dyDescent="0.2">
      <c r="B163" s="7">
        <v>2016</v>
      </c>
      <c r="C163" s="8" t="s">
        <v>18</v>
      </c>
      <c r="D163" s="8" t="s">
        <v>10</v>
      </c>
      <c r="E163" s="9">
        <v>115</v>
      </c>
    </row>
    <row r="164" spans="2:5" hidden="1" x14ac:dyDescent="0.2">
      <c r="B164" s="7">
        <v>2016</v>
      </c>
      <c r="C164" s="8" t="s">
        <v>4</v>
      </c>
      <c r="D164" s="8" t="s">
        <v>5</v>
      </c>
      <c r="E164" s="9">
        <v>153</v>
      </c>
    </row>
    <row r="165" spans="2:5" hidden="1" x14ac:dyDescent="0.2">
      <c r="B165" s="7">
        <v>2016</v>
      </c>
      <c r="C165" s="8" t="s">
        <v>19</v>
      </c>
      <c r="D165" s="8" t="s">
        <v>10</v>
      </c>
      <c r="E165" s="9">
        <v>151</v>
      </c>
    </row>
    <row r="166" spans="2:5" hidden="1" x14ac:dyDescent="0.2">
      <c r="B166" s="7">
        <v>2015</v>
      </c>
      <c r="C166" s="8" t="s">
        <v>6</v>
      </c>
      <c r="D166" s="8" t="s">
        <v>12</v>
      </c>
      <c r="E166" s="9">
        <v>138</v>
      </c>
    </row>
    <row r="167" spans="2:5" hidden="1" x14ac:dyDescent="0.2">
      <c r="B167" s="7">
        <v>2016</v>
      </c>
      <c r="C167" s="8" t="s">
        <v>4</v>
      </c>
      <c r="D167" s="8" t="s">
        <v>10</v>
      </c>
      <c r="E167" s="9">
        <v>139</v>
      </c>
    </row>
    <row r="168" spans="2:5" hidden="1" x14ac:dyDescent="0.2">
      <c r="B168" s="7">
        <v>2017</v>
      </c>
      <c r="C168" s="8" t="s">
        <v>11</v>
      </c>
      <c r="D168" s="8" t="s">
        <v>12</v>
      </c>
      <c r="E168" s="9">
        <v>145</v>
      </c>
    </row>
    <row r="169" spans="2:5" hidden="1" x14ac:dyDescent="0.2">
      <c r="B169" s="7">
        <v>2016</v>
      </c>
      <c r="C169" s="8" t="s">
        <v>6</v>
      </c>
      <c r="D169" s="8" t="s">
        <v>5</v>
      </c>
      <c r="E169" s="9">
        <v>184</v>
      </c>
    </row>
    <row r="170" spans="2:5" hidden="1" x14ac:dyDescent="0.2">
      <c r="B170" s="7">
        <v>2016</v>
      </c>
      <c r="C170" s="8" t="s">
        <v>9</v>
      </c>
      <c r="D170" s="8" t="s">
        <v>8</v>
      </c>
      <c r="E170" s="9">
        <v>160</v>
      </c>
    </row>
    <row r="171" spans="2:5" hidden="1" x14ac:dyDescent="0.2">
      <c r="B171" s="7">
        <v>2017</v>
      </c>
      <c r="C171" s="8" t="s">
        <v>9</v>
      </c>
      <c r="D171" s="8" t="s">
        <v>5</v>
      </c>
      <c r="E171" s="9">
        <v>150</v>
      </c>
    </row>
    <row r="172" spans="2:5" hidden="1" x14ac:dyDescent="0.2">
      <c r="B172" s="7">
        <v>2016</v>
      </c>
      <c r="C172" s="8" t="s">
        <v>14</v>
      </c>
      <c r="D172" s="8" t="s">
        <v>5</v>
      </c>
      <c r="E172" s="9">
        <v>172</v>
      </c>
    </row>
    <row r="173" spans="2:5" hidden="1" x14ac:dyDescent="0.2">
      <c r="B173" s="7">
        <v>2016</v>
      </c>
      <c r="C173" s="8" t="s">
        <v>6</v>
      </c>
      <c r="D173" s="8" t="s">
        <v>8</v>
      </c>
      <c r="E173" s="9">
        <v>117</v>
      </c>
    </row>
    <row r="174" spans="2:5" hidden="1" x14ac:dyDescent="0.2">
      <c r="B174" s="7">
        <v>2016</v>
      </c>
      <c r="C174" s="8" t="s">
        <v>19</v>
      </c>
      <c r="D174" s="8" t="s">
        <v>8</v>
      </c>
      <c r="E174" s="9">
        <v>110</v>
      </c>
    </row>
    <row r="175" spans="2:5" hidden="1" x14ac:dyDescent="0.2">
      <c r="B175" s="7">
        <v>2017</v>
      </c>
      <c r="C175" s="8" t="s">
        <v>7</v>
      </c>
      <c r="D175" s="8" t="s">
        <v>8</v>
      </c>
      <c r="E175" s="9">
        <v>192</v>
      </c>
    </row>
    <row r="176" spans="2:5" hidden="1" x14ac:dyDescent="0.2">
      <c r="B176" s="7">
        <v>2017</v>
      </c>
      <c r="C176" s="8" t="s">
        <v>17</v>
      </c>
      <c r="D176" s="8" t="s">
        <v>12</v>
      </c>
      <c r="E176" s="9">
        <v>193</v>
      </c>
    </row>
    <row r="177" spans="2:5" hidden="1" x14ac:dyDescent="0.2">
      <c r="B177" s="7">
        <v>2015</v>
      </c>
      <c r="C177" s="8" t="s">
        <v>4</v>
      </c>
      <c r="D177" s="8" t="s">
        <v>12</v>
      </c>
      <c r="E177" s="9">
        <v>118</v>
      </c>
    </row>
    <row r="178" spans="2:5" hidden="1" x14ac:dyDescent="0.2">
      <c r="B178" s="7">
        <v>2015</v>
      </c>
      <c r="C178" s="8" t="s">
        <v>6</v>
      </c>
      <c r="D178" s="8" t="s">
        <v>10</v>
      </c>
      <c r="E178" s="9">
        <v>153</v>
      </c>
    </row>
    <row r="179" spans="2:5" hidden="1" x14ac:dyDescent="0.2">
      <c r="B179" s="7">
        <v>2015</v>
      </c>
      <c r="C179" s="8" t="s">
        <v>9</v>
      </c>
      <c r="D179" s="8" t="s">
        <v>8</v>
      </c>
      <c r="E179" s="9">
        <v>134</v>
      </c>
    </row>
    <row r="180" spans="2:5" hidden="1" x14ac:dyDescent="0.2">
      <c r="B180" s="7">
        <v>2015</v>
      </c>
      <c r="C180" s="8" t="s">
        <v>9</v>
      </c>
      <c r="D180" s="8" t="s">
        <v>10</v>
      </c>
      <c r="E180" s="9">
        <v>133</v>
      </c>
    </row>
    <row r="181" spans="2:5" hidden="1" x14ac:dyDescent="0.2">
      <c r="B181" s="7">
        <v>2017</v>
      </c>
      <c r="C181" s="8" t="s">
        <v>9</v>
      </c>
      <c r="D181" s="8" t="s">
        <v>10</v>
      </c>
      <c r="E181" s="9">
        <v>169</v>
      </c>
    </row>
    <row r="182" spans="2:5" hidden="1" x14ac:dyDescent="0.2">
      <c r="B182" s="7">
        <v>2015</v>
      </c>
      <c r="C182" s="8" t="s">
        <v>4</v>
      </c>
      <c r="D182" s="8" t="s">
        <v>12</v>
      </c>
      <c r="E182" s="9">
        <v>193</v>
      </c>
    </row>
    <row r="183" spans="2:5" hidden="1" x14ac:dyDescent="0.2">
      <c r="B183" s="7">
        <v>2017</v>
      </c>
      <c r="C183" s="8" t="s">
        <v>7</v>
      </c>
      <c r="D183" s="8" t="s">
        <v>5</v>
      </c>
      <c r="E183" s="9">
        <v>170</v>
      </c>
    </row>
    <row r="184" spans="2:5" hidden="1" x14ac:dyDescent="0.2">
      <c r="B184" s="7">
        <v>2016</v>
      </c>
      <c r="C184" s="8" t="s">
        <v>17</v>
      </c>
      <c r="D184" s="8" t="s">
        <v>5</v>
      </c>
      <c r="E184" s="9">
        <v>177</v>
      </c>
    </row>
    <row r="185" spans="2:5" hidden="1" x14ac:dyDescent="0.2">
      <c r="B185" s="7">
        <v>2016</v>
      </c>
      <c r="C185" s="8" t="s">
        <v>17</v>
      </c>
      <c r="D185" s="8" t="s">
        <v>10</v>
      </c>
      <c r="E185" s="9">
        <v>185</v>
      </c>
    </row>
    <row r="186" spans="2:5" hidden="1" x14ac:dyDescent="0.2">
      <c r="B186" s="7">
        <v>2015</v>
      </c>
      <c r="C186" s="8" t="s">
        <v>13</v>
      </c>
      <c r="D186" s="8" t="s">
        <v>8</v>
      </c>
      <c r="E186" s="9">
        <v>190</v>
      </c>
    </row>
    <row r="187" spans="2:5" x14ac:dyDescent="0.2">
      <c r="B187" s="7">
        <v>2017</v>
      </c>
      <c r="C187" s="8" t="s">
        <v>16</v>
      </c>
      <c r="D187" s="8" t="s">
        <v>12</v>
      </c>
      <c r="E187" s="9">
        <v>164</v>
      </c>
    </row>
    <row r="188" spans="2:5" hidden="1" x14ac:dyDescent="0.2">
      <c r="B188" s="7">
        <v>2017</v>
      </c>
      <c r="C188" s="8" t="s">
        <v>11</v>
      </c>
      <c r="D188" s="8" t="s">
        <v>5</v>
      </c>
      <c r="E188" s="9">
        <v>170</v>
      </c>
    </row>
    <row r="189" spans="2:5" hidden="1" x14ac:dyDescent="0.2">
      <c r="B189" s="7">
        <v>2016</v>
      </c>
      <c r="C189" s="8" t="s">
        <v>19</v>
      </c>
      <c r="D189" s="8" t="s">
        <v>10</v>
      </c>
      <c r="E189" s="9">
        <v>185</v>
      </c>
    </row>
    <row r="190" spans="2:5" hidden="1" x14ac:dyDescent="0.2">
      <c r="B190" s="7">
        <v>2016</v>
      </c>
      <c r="C190" s="8" t="s">
        <v>11</v>
      </c>
      <c r="D190" s="8" t="s">
        <v>12</v>
      </c>
      <c r="E190" s="9">
        <v>137</v>
      </c>
    </row>
    <row r="191" spans="2:5" hidden="1" x14ac:dyDescent="0.2">
      <c r="B191" s="7">
        <v>2015</v>
      </c>
      <c r="C191" s="8" t="s">
        <v>13</v>
      </c>
      <c r="D191" s="8" t="s">
        <v>10</v>
      </c>
      <c r="E191" s="9">
        <v>175</v>
      </c>
    </row>
    <row r="192" spans="2:5" hidden="1" x14ac:dyDescent="0.2">
      <c r="B192" s="7">
        <v>2016</v>
      </c>
      <c r="C192" s="8" t="s">
        <v>15</v>
      </c>
      <c r="D192" s="8" t="s">
        <v>8</v>
      </c>
      <c r="E192" s="9">
        <v>100</v>
      </c>
    </row>
    <row r="193" spans="2:5" hidden="1" x14ac:dyDescent="0.2">
      <c r="B193" s="7">
        <v>2016</v>
      </c>
      <c r="C193" s="8" t="s">
        <v>15</v>
      </c>
      <c r="D193" s="8" t="s">
        <v>8</v>
      </c>
      <c r="E193" s="9">
        <v>172</v>
      </c>
    </row>
    <row r="194" spans="2:5" hidden="1" x14ac:dyDescent="0.2">
      <c r="B194" s="7">
        <v>2016</v>
      </c>
      <c r="C194" s="8" t="s">
        <v>7</v>
      </c>
      <c r="D194" s="8" t="s">
        <v>12</v>
      </c>
      <c r="E194" s="9">
        <v>113</v>
      </c>
    </row>
    <row r="195" spans="2:5" hidden="1" x14ac:dyDescent="0.2">
      <c r="B195" s="7">
        <v>2017</v>
      </c>
      <c r="C195" s="8" t="s">
        <v>13</v>
      </c>
      <c r="D195" s="8" t="s">
        <v>10</v>
      </c>
      <c r="E195" s="9">
        <v>132</v>
      </c>
    </row>
    <row r="196" spans="2:5" hidden="1" x14ac:dyDescent="0.2">
      <c r="B196" s="7">
        <v>2015</v>
      </c>
      <c r="C196" s="8" t="s">
        <v>4</v>
      </c>
      <c r="D196" s="8" t="s">
        <v>12</v>
      </c>
      <c r="E196" s="9">
        <v>126</v>
      </c>
    </row>
    <row r="197" spans="2:5" hidden="1" x14ac:dyDescent="0.2">
      <c r="B197" s="7">
        <v>2015</v>
      </c>
      <c r="C197" s="8" t="s">
        <v>7</v>
      </c>
      <c r="D197" s="8" t="s">
        <v>8</v>
      </c>
      <c r="E197" s="9">
        <v>104</v>
      </c>
    </row>
    <row r="198" spans="2:5" hidden="1" x14ac:dyDescent="0.2">
      <c r="B198" s="7">
        <v>2016</v>
      </c>
      <c r="C198" s="8" t="s">
        <v>11</v>
      </c>
      <c r="D198" s="8" t="s">
        <v>10</v>
      </c>
      <c r="E198" s="9">
        <v>130</v>
      </c>
    </row>
    <row r="199" spans="2:5" hidden="1" x14ac:dyDescent="0.2">
      <c r="B199" s="7">
        <v>2016</v>
      </c>
      <c r="C199" s="8" t="s">
        <v>6</v>
      </c>
      <c r="D199" s="8" t="s">
        <v>10</v>
      </c>
      <c r="E199" s="9">
        <v>145</v>
      </c>
    </row>
    <row r="200" spans="2:5" hidden="1" x14ac:dyDescent="0.2">
      <c r="B200" s="7">
        <v>2015</v>
      </c>
      <c r="C200" s="8" t="s">
        <v>11</v>
      </c>
      <c r="D200" s="8" t="s">
        <v>12</v>
      </c>
      <c r="E200" s="9">
        <v>192</v>
      </c>
    </row>
    <row r="201" spans="2:5" hidden="1" x14ac:dyDescent="0.2">
      <c r="B201" s="7">
        <v>2016</v>
      </c>
      <c r="C201" s="8" t="s">
        <v>17</v>
      </c>
      <c r="D201" s="8" t="s">
        <v>12</v>
      </c>
      <c r="E201" s="9">
        <v>144</v>
      </c>
    </row>
    <row r="202" spans="2:5" hidden="1" x14ac:dyDescent="0.2">
      <c r="B202" s="7">
        <v>2017</v>
      </c>
      <c r="C202" s="8" t="s">
        <v>9</v>
      </c>
      <c r="D202" s="8" t="s">
        <v>12</v>
      </c>
      <c r="E202" s="9">
        <v>179</v>
      </c>
    </row>
    <row r="203" spans="2:5" hidden="1" x14ac:dyDescent="0.2">
      <c r="B203" s="7">
        <v>2017</v>
      </c>
      <c r="C203" s="8" t="s">
        <v>15</v>
      </c>
      <c r="D203" s="8" t="s">
        <v>8</v>
      </c>
      <c r="E203" s="9">
        <v>139</v>
      </c>
    </row>
    <row r="204" spans="2:5" hidden="1" x14ac:dyDescent="0.2">
      <c r="B204" s="7">
        <v>2017</v>
      </c>
      <c r="C204" s="8" t="s">
        <v>19</v>
      </c>
      <c r="D204" s="8" t="s">
        <v>12</v>
      </c>
      <c r="E204" s="9">
        <v>182</v>
      </c>
    </row>
    <row r="205" spans="2:5" hidden="1" x14ac:dyDescent="0.2">
      <c r="B205" s="7">
        <v>2015</v>
      </c>
      <c r="C205" s="8" t="s">
        <v>6</v>
      </c>
      <c r="D205" s="8" t="s">
        <v>8</v>
      </c>
      <c r="E205" s="9">
        <v>151</v>
      </c>
    </row>
    <row r="206" spans="2:5" ht="13.5" hidden="1" thickBot="1" x14ac:dyDescent="0.25">
      <c r="B206" s="10">
        <v>2015</v>
      </c>
      <c r="C206" s="11" t="s">
        <v>11</v>
      </c>
      <c r="D206" s="11" t="s">
        <v>10</v>
      </c>
      <c r="E206" s="12">
        <v>145</v>
      </c>
    </row>
  </sheetData>
  <autoFilter ref="B6:E206">
    <filterColumn colId="1">
      <filters>
        <filter val="jan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7"/>
  <sheetViews>
    <sheetView workbookViewId="0"/>
  </sheetViews>
  <sheetFormatPr defaultColWidth="8.85546875" defaultRowHeight="12.75" x14ac:dyDescent="0.2"/>
  <cols>
    <col min="1" max="1" width="2.28515625" customWidth="1"/>
    <col min="2" max="2" width="12.42578125" bestFit="1" customWidth="1"/>
    <col min="3" max="3" width="9.42578125" bestFit="1" customWidth="1"/>
    <col min="4" max="4" width="15" bestFit="1" customWidth="1"/>
    <col min="5" max="5" width="9.85546875" bestFit="1" customWidth="1"/>
    <col min="6" max="7" width="6.7109375" bestFit="1" customWidth="1"/>
  </cols>
  <sheetData>
    <row r="1" spans="2:7" ht="13.5" thickBot="1" x14ac:dyDescent="0.25"/>
    <row r="2" spans="2:7" x14ac:dyDescent="0.2">
      <c r="D2" s="13" t="s">
        <v>28</v>
      </c>
      <c r="E2" s="21">
        <v>2015</v>
      </c>
      <c r="F2" s="22" t="s">
        <v>19</v>
      </c>
      <c r="G2" s="23" t="s">
        <v>12</v>
      </c>
    </row>
    <row r="3" spans="2:7" x14ac:dyDescent="0.2">
      <c r="D3" s="17" t="s">
        <v>20</v>
      </c>
      <c r="E3" s="39">
        <f>SUMIF(tblData[Jaar],JrSel,tblData[Bedrag])</f>
        <v>10222</v>
      </c>
      <c r="F3" s="39">
        <f>SUMIFS(tblData[Bedrag],tblData[Jaar],JrSel,tblData[Maand],MndSel)</f>
        <v>1054</v>
      </c>
      <c r="G3" s="40">
        <f>SUMIFS(tblData[Bedrag],tblData[Jaar],JrSel,tblData[Maand],MndSel,tblData[Regio],RegioSel)</f>
        <v>338</v>
      </c>
    </row>
    <row r="4" spans="2:7" ht="13.5" thickBot="1" x14ac:dyDescent="0.25">
      <c r="D4" s="18" t="s">
        <v>21</v>
      </c>
      <c r="E4" s="41">
        <f>AVERAGEIF(B7:B206,E2,E7:E206)</f>
        <v>150.3235294117647</v>
      </c>
      <c r="F4" s="41">
        <f>AVERAGEIFS(tblData[Bedrag],tblData[Jaar],JrSel,tblData[Maand],MndSel)</f>
        <v>150.57142857142858</v>
      </c>
      <c r="G4" s="42">
        <f>AVERAGEIFS(tblData[Bedrag],tblData[Jaar],JrSel,tblData[Maand],MndSel,tblData[Regio],RegioSel)</f>
        <v>169</v>
      </c>
    </row>
    <row r="6" spans="2:7" x14ac:dyDescent="0.2">
      <c r="B6" t="s">
        <v>0</v>
      </c>
      <c r="C6" t="s">
        <v>1</v>
      </c>
      <c r="D6" t="s">
        <v>2</v>
      </c>
      <c r="E6" t="s">
        <v>3</v>
      </c>
    </row>
    <row r="7" spans="2:7" hidden="1" x14ac:dyDescent="0.2">
      <c r="B7">
        <v>2017</v>
      </c>
      <c r="C7" t="s">
        <v>4</v>
      </c>
      <c r="D7" t="s">
        <v>5</v>
      </c>
      <c r="E7">
        <v>195</v>
      </c>
    </row>
    <row r="8" spans="2:7" hidden="1" x14ac:dyDescent="0.2">
      <c r="B8">
        <v>2015</v>
      </c>
      <c r="C8" t="s">
        <v>6</v>
      </c>
      <c r="D8" t="s">
        <v>5</v>
      </c>
      <c r="E8" s="1">
        <v>111</v>
      </c>
    </row>
    <row r="9" spans="2:7" hidden="1" x14ac:dyDescent="0.2">
      <c r="B9">
        <v>2017</v>
      </c>
      <c r="C9" t="s">
        <v>7</v>
      </c>
      <c r="D9" t="s">
        <v>8</v>
      </c>
      <c r="E9">
        <v>159</v>
      </c>
    </row>
    <row r="10" spans="2:7" hidden="1" x14ac:dyDescent="0.2">
      <c r="B10">
        <v>2015</v>
      </c>
      <c r="C10" t="s">
        <v>9</v>
      </c>
      <c r="D10" t="s">
        <v>10</v>
      </c>
      <c r="E10" s="1">
        <v>186</v>
      </c>
    </row>
    <row r="11" spans="2:7" hidden="1" x14ac:dyDescent="0.2">
      <c r="B11">
        <v>2016</v>
      </c>
      <c r="C11" t="s">
        <v>11</v>
      </c>
      <c r="D11" t="s">
        <v>12</v>
      </c>
      <c r="E11">
        <v>146</v>
      </c>
    </row>
    <row r="12" spans="2:7" hidden="1" x14ac:dyDescent="0.2">
      <c r="B12">
        <v>2015</v>
      </c>
      <c r="C12" t="s">
        <v>13</v>
      </c>
      <c r="D12" t="s">
        <v>12</v>
      </c>
      <c r="E12" s="1">
        <v>145</v>
      </c>
    </row>
    <row r="13" spans="2:7" hidden="1" x14ac:dyDescent="0.2">
      <c r="B13">
        <v>2017</v>
      </c>
      <c r="C13" t="s">
        <v>4</v>
      </c>
      <c r="D13" t="s">
        <v>10</v>
      </c>
      <c r="E13">
        <v>176</v>
      </c>
    </row>
    <row r="14" spans="2:7" hidden="1" x14ac:dyDescent="0.2">
      <c r="B14">
        <v>2017</v>
      </c>
      <c r="C14" t="s">
        <v>14</v>
      </c>
      <c r="D14" t="s">
        <v>10</v>
      </c>
      <c r="E14">
        <v>144</v>
      </c>
    </row>
    <row r="15" spans="2:7" hidden="1" x14ac:dyDescent="0.2">
      <c r="B15">
        <v>2015</v>
      </c>
      <c r="C15" t="s">
        <v>13</v>
      </c>
      <c r="D15" t="s">
        <v>12</v>
      </c>
      <c r="E15" s="1">
        <v>163</v>
      </c>
    </row>
    <row r="16" spans="2:7" hidden="1" x14ac:dyDescent="0.2">
      <c r="B16">
        <v>2016</v>
      </c>
      <c r="C16" t="s">
        <v>15</v>
      </c>
      <c r="D16" t="s">
        <v>10</v>
      </c>
      <c r="E16">
        <v>126</v>
      </c>
    </row>
    <row r="17" spans="2:5" hidden="1" x14ac:dyDescent="0.2">
      <c r="B17">
        <v>2016</v>
      </c>
      <c r="C17" t="s">
        <v>11</v>
      </c>
      <c r="D17" t="s">
        <v>5</v>
      </c>
      <c r="E17">
        <v>138</v>
      </c>
    </row>
    <row r="18" spans="2:5" hidden="1" x14ac:dyDescent="0.2">
      <c r="B18">
        <v>2017</v>
      </c>
      <c r="C18" t="s">
        <v>4</v>
      </c>
      <c r="D18" t="s">
        <v>5</v>
      </c>
      <c r="E18">
        <v>178</v>
      </c>
    </row>
    <row r="19" spans="2:5" hidden="1" x14ac:dyDescent="0.2">
      <c r="B19">
        <v>2015</v>
      </c>
      <c r="C19" t="s">
        <v>16</v>
      </c>
      <c r="D19" t="s">
        <v>10</v>
      </c>
      <c r="E19" s="1">
        <v>144</v>
      </c>
    </row>
    <row r="20" spans="2:5" hidden="1" x14ac:dyDescent="0.2">
      <c r="B20">
        <v>2015</v>
      </c>
      <c r="C20" t="s">
        <v>13</v>
      </c>
      <c r="D20" t="s">
        <v>12</v>
      </c>
      <c r="E20" s="1">
        <v>141</v>
      </c>
    </row>
    <row r="21" spans="2:5" hidden="1" x14ac:dyDescent="0.2">
      <c r="B21">
        <v>2017</v>
      </c>
      <c r="C21" t="s">
        <v>6</v>
      </c>
      <c r="D21" t="s">
        <v>10</v>
      </c>
      <c r="E21">
        <v>107</v>
      </c>
    </row>
    <row r="22" spans="2:5" hidden="1" x14ac:dyDescent="0.2">
      <c r="B22">
        <v>2015</v>
      </c>
      <c r="C22" t="s">
        <v>17</v>
      </c>
      <c r="D22" t="s">
        <v>12</v>
      </c>
      <c r="E22" s="1">
        <v>185</v>
      </c>
    </row>
    <row r="23" spans="2:5" hidden="1" x14ac:dyDescent="0.2">
      <c r="B23">
        <v>2017</v>
      </c>
      <c r="C23" t="s">
        <v>11</v>
      </c>
      <c r="D23" t="s">
        <v>12</v>
      </c>
      <c r="E23">
        <v>171</v>
      </c>
    </row>
    <row r="24" spans="2:5" hidden="1" x14ac:dyDescent="0.2">
      <c r="B24">
        <v>2015</v>
      </c>
      <c r="C24" t="s">
        <v>11</v>
      </c>
      <c r="D24" t="s">
        <v>5</v>
      </c>
      <c r="E24" s="1">
        <v>138</v>
      </c>
    </row>
    <row r="25" spans="2:5" hidden="1" x14ac:dyDescent="0.2">
      <c r="B25">
        <v>2017</v>
      </c>
      <c r="C25" t="s">
        <v>11</v>
      </c>
      <c r="D25" t="s">
        <v>12</v>
      </c>
      <c r="E25">
        <v>144</v>
      </c>
    </row>
    <row r="26" spans="2:5" hidden="1" x14ac:dyDescent="0.2">
      <c r="B26">
        <v>2016</v>
      </c>
      <c r="C26" t="s">
        <v>11</v>
      </c>
      <c r="D26" t="s">
        <v>8</v>
      </c>
      <c r="E26">
        <v>170</v>
      </c>
    </row>
    <row r="27" spans="2:5" hidden="1" x14ac:dyDescent="0.2">
      <c r="B27">
        <v>2016</v>
      </c>
      <c r="C27" t="s">
        <v>15</v>
      </c>
      <c r="D27" t="s">
        <v>10</v>
      </c>
      <c r="E27">
        <v>159</v>
      </c>
    </row>
    <row r="28" spans="2:5" hidden="1" x14ac:dyDescent="0.2">
      <c r="B28">
        <v>2015</v>
      </c>
      <c r="C28" t="s">
        <v>15</v>
      </c>
      <c r="D28" t="s">
        <v>10</v>
      </c>
      <c r="E28" s="1">
        <v>111</v>
      </c>
    </row>
    <row r="29" spans="2:5" hidden="1" x14ac:dyDescent="0.2">
      <c r="B29">
        <v>2017</v>
      </c>
      <c r="C29" t="s">
        <v>7</v>
      </c>
      <c r="D29" t="s">
        <v>5</v>
      </c>
      <c r="E29">
        <v>154</v>
      </c>
    </row>
    <row r="30" spans="2:5" hidden="1" x14ac:dyDescent="0.2">
      <c r="B30">
        <v>2015</v>
      </c>
      <c r="C30" t="s">
        <v>7</v>
      </c>
      <c r="D30" t="s">
        <v>10</v>
      </c>
      <c r="E30" s="1">
        <v>145</v>
      </c>
    </row>
    <row r="31" spans="2:5" hidden="1" x14ac:dyDescent="0.2">
      <c r="B31">
        <v>2016</v>
      </c>
      <c r="C31" t="s">
        <v>14</v>
      </c>
      <c r="D31" t="s">
        <v>5</v>
      </c>
      <c r="E31">
        <v>172</v>
      </c>
    </row>
    <row r="32" spans="2:5" hidden="1" x14ac:dyDescent="0.2">
      <c r="B32">
        <v>2015</v>
      </c>
      <c r="C32" t="s">
        <v>17</v>
      </c>
      <c r="D32" t="s">
        <v>5</v>
      </c>
      <c r="E32" s="1">
        <v>176</v>
      </c>
    </row>
    <row r="33" spans="2:5" hidden="1" x14ac:dyDescent="0.2">
      <c r="B33">
        <v>2016</v>
      </c>
      <c r="C33" t="s">
        <v>6</v>
      </c>
      <c r="D33" t="s">
        <v>5</v>
      </c>
      <c r="E33">
        <v>143</v>
      </c>
    </row>
    <row r="34" spans="2:5" hidden="1" x14ac:dyDescent="0.2">
      <c r="B34">
        <v>2015</v>
      </c>
      <c r="C34" t="s">
        <v>11</v>
      </c>
      <c r="D34" t="s">
        <v>10</v>
      </c>
      <c r="E34" s="1">
        <v>112</v>
      </c>
    </row>
    <row r="35" spans="2:5" hidden="1" x14ac:dyDescent="0.2">
      <c r="B35">
        <v>2015</v>
      </c>
      <c r="C35" t="s">
        <v>18</v>
      </c>
      <c r="D35" t="s">
        <v>8</v>
      </c>
      <c r="E35" s="1">
        <v>165</v>
      </c>
    </row>
    <row r="36" spans="2:5" hidden="1" x14ac:dyDescent="0.2">
      <c r="B36">
        <v>2016</v>
      </c>
      <c r="C36" t="s">
        <v>16</v>
      </c>
      <c r="D36" t="s">
        <v>8</v>
      </c>
      <c r="E36">
        <v>144</v>
      </c>
    </row>
    <row r="37" spans="2:5" hidden="1" x14ac:dyDescent="0.2">
      <c r="B37">
        <v>2016</v>
      </c>
      <c r="C37" t="s">
        <v>4</v>
      </c>
      <c r="D37" t="s">
        <v>8</v>
      </c>
      <c r="E37">
        <v>110</v>
      </c>
    </row>
    <row r="38" spans="2:5" hidden="1" x14ac:dyDescent="0.2">
      <c r="B38">
        <v>2016</v>
      </c>
      <c r="C38" t="s">
        <v>7</v>
      </c>
      <c r="D38" t="s">
        <v>8</v>
      </c>
      <c r="E38">
        <v>103</v>
      </c>
    </row>
    <row r="39" spans="2:5" hidden="1" x14ac:dyDescent="0.2">
      <c r="B39">
        <v>2017</v>
      </c>
      <c r="C39" t="s">
        <v>19</v>
      </c>
      <c r="D39" t="s">
        <v>12</v>
      </c>
      <c r="E39">
        <v>191</v>
      </c>
    </row>
    <row r="40" spans="2:5" hidden="1" x14ac:dyDescent="0.2">
      <c r="B40">
        <v>2017</v>
      </c>
      <c r="C40" t="s">
        <v>9</v>
      </c>
      <c r="D40" t="s">
        <v>10</v>
      </c>
      <c r="E40">
        <v>117</v>
      </c>
    </row>
    <row r="41" spans="2:5" hidden="1" x14ac:dyDescent="0.2">
      <c r="B41">
        <v>2015</v>
      </c>
      <c r="C41" t="s">
        <v>13</v>
      </c>
      <c r="D41" t="s">
        <v>5</v>
      </c>
      <c r="E41" s="1">
        <v>180</v>
      </c>
    </row>
    <row r="42" spans="2:5" hidden="1" x14ac:dyDescent="0.2">
      <c r="B42">
        <v>2015</v>
      </c>
      <c r="C42" t="s">
        <v>4</v>
      </c>
      <c r="D42" t="s">
        <v>10</v>
      </c>
      <c r="E42" s="1">
        <v>146</v>
      </c>
    </row>
    <row r="43" spans="2:5" hidden="1" x14ac:dyDescent="0.2">
      <c r="B43">
        <v>2015</v>
      </c>
      <c r="C43" t="s">
        <v>16</v>
      </c>
      <c r="D43" t="s">
        <v>12</v>
      </c>
      <c r="E43" s="1">
        <v>131</v>
      </c>
    </row>
    <row r="44" spans="2:5" hidden="1" x14ac:dyDescent="0.2">
      <c r="B44">
        <v>2016</v>
      </c>
      <c r="C44" t="s">
        <v>18</v>
      </c>
      <c r="D44" t="s">
        <v>12</v>
      </c>
      <c r="E44">
        <v>109</v>
      </c>
    </row>
    <row r="45" spans="2:5" hidden="1" x14ac:dyDescent="0.2">
      <c r="B45">
        <v>2015</v>
      </c>
      <c r="C45" t="s">
        <v>11</v>
      </c>
      <c r="D45" t="s">
        <v>8</v>
      </c>
      <c r="E45" s="1">
        <v>127</v>
      </c>
    </row>
    <row r="46" spans="2:5" hidden="1" x14ac:dyDescent="0.2">
      <c r="B46">
        <v>2016</v>
      </c>
      <c r="C46" t="s">
        <v>9</v>
      </c>
      <c r="D46" t="s">
        <v>8</v>
      </c>
      <c r="E46">
        <v>156</v>
      </c>
    </row>
    <row r="47" spans="2:5" hidden="1" x14ac:dyDescent="0.2">
      <c r="B47">
        <v>2017</v>
      </c>
      <c r="C47" t="s">
        <v>18</v>
      </c>
      <c r="D47" t="s">
        <v>10</v>
      </c>
      <c r="E47">
        <v>112</v>
      </c>
    </row>
    <row r="48" spans="2:5" x14ac:dyDescent="0.2">
      <c r="B48">
        <v>2015</v>
      </c>
      <c r="C48" t="s">
        <v>19</v>
      </c>
      <c r="D48" t="s">
        <v>8</v>
      </c>
      <c r="E48" s="1">
        <v>136</v>
      </c>
    </row>
    <row r="49" spans="2:5" hidden="1" x14ac:dyDescent="0.2">
      <c r="B49">
        <v>2016</v>
      </c>
      <c r="C49" t="s">
        <v>9</v>
      </c>
      <c r="D49" t="s">
        <v>12</v>
      </c>
      <c r="E49">
        <v>166</v>
      </c>
    </row>
    <row r="50" spans="2:5" hidden="1" x14ac:dyDescent="0.2">
      <c r="B50">
        <v>2016</v>
      </c>
      <c r="C50" t="s">
        <v>9</v>
      </c>
      <c r="D50" t="s">
        <v>5</v>
      </c>
      <c r="E50">
        <v>196</v>
      </c>
    </row>
    <row r="51" spans="2:5" hidden="1" x14ac:dyDescent="0.2">
      <c r="B51">
        <v>2015</v>
      </c>
      <c r="C51" t="s">
        <v>18</v>
      </c>
      <c r="D51" t="s">
        <v>12</v>
      </c>
      <c r="E51" s="1">
        <v>154</v>
      </c>
    </row>
    <row r="52" spans="2:5" hidden="1" x14ac:dyDescent="0.2">
      <c r="B52">
        <v>2017</v>
      </c>
      <c r="C52" t="s">
        <v>19</v>
      </c>
      <c r="D52" t="s">
        <v>10</v>
      </c>
      <c r="E52">
        <v>119</v>
      </c>
    </row>
    <row r="53" spans="2:5" hidden="1" x14ac:dyDescent="0.2">
      <c r="B53">
        <v>2017</v>
      </c>
      <c r="C53" t="s">
        <v>7</v>
      </c>
      <c r="D53" t="s">
        <v>5</v>
      </c>
      <c r="E53">
        <v>148</v>
      </c>
    </row>
    <row r="54" spans="2:5" hidden="1" x14ac:dyDescent="0.2">
      <c r="B54">
        <v>2016</v>
      </c>
      <c r="C54" t="s">
        <v>15</v>
      </c>
      <c r="D54" t="s">
        <v>8</v>
      </c>
      <c r="E54">
        <v>103</v>
      </c>
    </row>
    <row r="55" spans="2:5" hidden="1" x14ac:dyDescent="0.2">
      <c r="B55">
        <v>2016</v>
      </c>
      <c r="C55" t="s">
        <v>15</v>
      </c>
      <c r="D55" t="s">
        <v>12</v>
      </c>
      <c r="E55">
        <v>130</v>
      </c>
    </row>
    <row r="56" spans="2:5" hidden="1" x14ac:dyDescent="0.2">
      <c r="B56">
        <v>2017</v>
      </c>
      <c r="C56" t="s">
        <v>13</v>
      </c>
      <c r="D56" t="s">
        <v>10</v>
      </c>
      <c r="E56">
        <v>179</v>
      </c>
    </row>
    <row r="57" spans="2:5" hidden="1" x14ac:dyDescent="0.2">
      <c r="B57">
        <v>2017</v>
      </c>
      <c r="C57" t="s">
        <v>7</v>
      </c>
      <c r="D57" t="s">
        <v>10</v>
      </c>
      <c r="E57">
        <v>173</v>
      </c>
    </row>
    <row r="58" spans="2:5" hidden="1" x14ac:dyDescent="0.2">
      <c r="B58">
        <v>2017</v>
      </c>
      <c r="C58" t="s">
        <v>19</v>
      </c>
      <c r="D58" t="s">
        <v>5</v>
      </c>
      <c r="E58">
        <v>192</v>
      </c>
    </row>
    <row r="59" spans="2:5" hidden="1" x14ac:dyDescent="0.2">
      <c r="B59">
        <v>2015</v>
      </c>
      <c r="C59" t="s">
        <v>16</v>
      </c>
      <c r="D59" t="s">
        <v>5</v>
      </c>
      <c r="E59" s="1">
        <v>125</v>
      </c>
    </row>
    <row r="60" spans="2:5" hidden="1" x14ac:dyDescent="0.2">
      <c r="B60">
        <v>2016</v>
      </c>
      <c r="C60" t="s">
        <v>7</v>
      </c>
      <c r="D60" t="s">
        <v>10</v>
      </c>
      <c r="E60">
        <v>160</v>
      </c>
    </row>
    <row r="61" spans="2:5" hidden="1" x14ac:dyDescent="0.2">
      <c r="B61">
        <v>2015</v>
      </c>
      <c r="C61" t="s">
        <v>11</v>
      </c>
      <c r="D61" t="s">
        <v>10</v>
      </c>
      <c r="E61" s="1">
        <v>176</v>
      </c>
    </row>
    <row r="62" spans="2:5" hidden="1" x14ac:dyDescent="0.2">
      <c r="B62">
        <v>2016</v>
      </c>
      <c r="C62" t="s">
        <v>16</v>
      </c>
      <c r="D62" t="s">
        <v>12</v>
      </c>
      <c r="E62">
        <v>170</v>
      </c>
    </row>
    <row r="63" spans="2:5" x14ac:dyDescent="0.2">
      <c r="B63">
        <v>2015</v>
      </c>
      <c r="C63" t="s">
        <v>19</v>
      </c>
      <c r="D63" t="s">
        <v>10</v>
      </c>
      <c r="E63" s="1">
        <v>178</v>
      </c>
    </row>
    <row r="64" spans="2:5" hidden="1" x14ac:dyDescent="0.2">
      <c r="B64">
        <v>2015</v>
      </c>
      <c r="C64" t="s">
        <v>17</v>
      </c>
      <c r="D64" t="s">
        <v>5</v>
      </c>
      <c r="E64" s="1">
        <v>154</v>
      </c>
    </row>
    <row r="65" spans="2:5" hidden="1" x14ac:dyDescent="0.2">
      <c r="B65">
        <v>2015</v>
      </c>
      <c r="C65" t="s">
        <v>14</v>
      </c>
      <c r="D65" t="s">
        <v>8</v>
      </c>
      <c r="E65" s="1">
        <v>165</v>
      </c>
    </row>
    <row r="66" spans="2:5" hidden="1" x14ac:dyDescent="0.2">
      <c r="B66">
        <v>2015</v>
      </c>
      <c r="C66" t="s">
        <v>6</v>
      </c>
      <c r="D66" t="s">
        <v>12</v>
      </c>
      <c r="E66" s="1">
        <v>182</v>
      </c>
    </row>
    <row r="67" spans="2:5" hidden="1" x14ac:dyDescent="0.2">
      <c r="B67">
        <v>2016</v>
      </c>
      <c r="C67" t="s">
        <v>9</v>
      </c>
      <c r="D67" t="s">
        <v>12</v>
      </c>
      <c r="E67">
        <v>139</v>
      </c>
    </row>
    <row r="68" spans="2:5" hidden="1" x14ac:dyDescent="0.2">
      <c r="B68">
        <v>2017</v>
      </c>
      <c r="C68" t="s">
        <v>14</v>
      </c>
      <c r="D68" t="s">
        <v>5</v>
      </c>
      <c r="E68">
        <v>153</v>
      </c>
    </row>
    <row r="69" spans="2:5" hidden="1" x14ac:dyDescent="0.2">
      <c r="B69">
        <v>2017</v>
      </c>
      <c r="C69" t="s">
        <v>6</v>
      </c>
      <c r="D69" t="s">
        <v>5</v>
      </c>
      <c r="E69">
        <v>179</v>
      </c>
    </row>
    <row r="70" spans="2:5" hidden="1" x14ac:dyDescent="0.2">
      <c r="B70">
        <v>2017</v>
      </c>
      <c r="C70" t="s">
        <v>6</v>
      </c>
      <c r="D70" t="s">
        <v>12</v>
      </c>
      <c r="E70">
        <v>147</v>
      </c>
    </row>
    <row r="71" spans="2:5" hidden="1" x14ac:dyDescent="0.2">
      <c r="B71">
        <v>2015</v>
      </c>
      <c r="C71" t="s">
        <v>11</v>
      </c>
      <c r="D71" t="s">
        <v>5</v>
      </c>
      <c r="E71" s="1">
        <v>102</v>
      </c>
    </row>
    <row r="72" spans="2:5" hidden="1" x14ac:dyDescent="0.2">
      <c r="B72">
        <v>2017</v>
      </c>
      <c r="C72" t="s">
        <v>7</v>
      </c>
      <c r="D72" t="s">
        <v>5</v>
      </c>
      <c r="E72">
        <v>186</v>
      </c>
    </row>
    <row r="73" spans="2:5" hidden="1" x14ac:dyDescent="0.2">
      <c r="B73">
        <v>2016</v>
      </c>
      <c r="C73" t="s">
        <v>17</v>
      </c>
      <c r="D73" t="s">
        <v>8</v>
      </c>
      <c r="E73">
        <v>139</v>
      </c>
    </row>
    <row r="74" spans="2:5" hidden="1" x14ac:dyDescent="0.2">
      <c r="B74">
        <v>2015</v>
      </c>
      <c r="C74" t="s">
        <v>7</v>
      </c>
      <c r="D74" t="s">
        <v>10</v>
      </c>
      <c r="E74" s="1">
        <v>186</v>
      </c>
    </row>
    <row r="75" spans="2:5" hidden="1" x14ac:dyDescent="0.2">
      <c r="B75">
        <v>2015</v>
      </c>
      <c r="C75" t="s">
        <v>7</v>
      </c>
      <c r="D75" t="s">
        <v>8</v>
      </c>
      <c r="E75" s="1">
        <v>157</v>
      </c>
    </row>
    <row r="76" spans="2:5" hidden="1" x14ac:dyDescent="0.2">
      <c r="B76">
        <v>2016</v>
      </c>
      <c r="C76" t="s">
        <v>18</v>
      </c>
      <c r="D76" t="s">
        <v>5</v>
      </c>
      <c r="E76">
        <v>178</v>
      </c>
    </row>
    <row r="77" spans="2:5" hidden="1" x14ac:dyDescent="0.2">
      <c r="B77">
        <v>2016</v>
      </c>
      <c r="C77" t="s">
        <v>13</v>
      </c>
      <c r="D77" t="s">
        <v>12</v>
      </c>
      <c r="E77">
        <v>136</v>
      </c>
    </row>
    <row r="78" spans="2:5" hidden="1" x14ac:dyDescent="0.2">
      <c r="B78">
        <v>2016</v>
      </c>
      <c r="C78" t="s">
        <v>11</v>
      </c>
      <c r="D78" t="s">
        <v>10</v>
      </c>
      <c r="E78">
        <v>178</v>
      </c>
    </row>
    <row r="79" spans="2:5" hidden="1" x14ac:dyDescent="0.2">
      <c r="B79">
        <v>2017</v>
      </c>
      <c r="C79" t="s">
        <v>15</v>
      </c>
      <c r="D79" t="s">
        <v>10</v>
      </c>
      <c r="E79">
        <v>193</v>
      </c>
    </row>
    <row r="80" spans="2:5" hidden="1" x14ac:dyDescent="0.2">
      <c r="B80">
        <v>2017</v>
      </c>
      <c r="C80" t="s">
        <v>9</v>
      </c>
      <c r="D80" t="s">
        <v>8</v>
      </c>
      <c r="E80">
        <v>190</v>
      </c>
    </row>
    <row r="81" spans="2:5" hidden="1" x14ac:dyDescent="0.2">
      <c r="B81">
        <v>2015</v>
      </c>
      <c r="C81" t="s">
        <v>6</v>
      </c>
      <c r="D81" t="s">
        <v>8</v>
      </c>
      <c r="E81" s="1">
        <v>177</v>
      </c>
    </row>
    <row r="82" spans="2:5" hidden="1" x14ac:dyDescent="0.2">
      <c r="B82">
        <v>2015</v>
      </c>
      <c r="C82" t="s">
        <v>4</v>
      </c>
      <c r="D82" t="s">
        <v>8</v>
      </c>
      <c r="E82" s="1">
        <v>112</v>
      </c>
    </row>
    <row r="83" spans="2:5" hidden="1" x14ac:dyDescent="0.2">
      <c r="B83">
        <v>2017</v>
      </c>
      <c r="C83" t="s">
        <v>11</v>
      </c>
      <c r="D83" t="s">
        <v>8</v>
      </c>
      <c r="E83">
        <v>149</v>
      </c>
    </row>
    <row r="84" spans="2:5" hidden="1" x14ac:dyDescent="0.2">
      <c r="B84">
        <v>2016</v>
      </c>
      <c r="C84" t="s">
        <v>13</v>
      </c>
      <c r="D84" t="s">
        <v>5</v>
      </c>
      <c r="E84">
        <v>144</v>
      </c>
    </row>
    <row r="85" spans="2:5" hidden="1" x14ac:dyDescent="0.2">
      <c r="B85">
        <v>2015</v>
      </c>
      <c r="C85" t="s">
        <v>18</v>
      </c>
      <c r="D85" t="s">
        <v>12</v>
      </c>
      <c r="E85" s="1">
        <v>139</v>
      </c>
    </row>
    <row r="86" spans="2:5" hidden="1" x14ac:dyDescent="0.2">
      <c r="B86">
        <v>2017</v>
      </c>
      <c r="C86" t="s">
        <v>15</v>
      </c>
      <c r="D86" t="s">
        <v>5</v>
      </c>
      <c r="E86">
        <v>165</v>
      </c>
    </row>
    <row r="87" spans="2:5" hidden="1" x14ac:dyDescent="0.2">
      <c r="B87">
        <v>2017</v>
      </c>
      <c r="C87" t="s">
        <v>6</v>
      </c>
      <c r="D87" t="s">
        <v>12</v>
      </c>
      <c r="E87">
        <v>144</v>
      </c>
    </row>
    <row r="88" spans="2:5" hidden="1" x14ac:dyDescent="0.2">
      <c r="B88">
        <v>2015</v>
      </c>
      <c r="C88" t="s">
        <v>16</v>
      </c>
      <c r="D88" t="s">
        <v>10</v>
      </c>
      <c r="E88" s="1">
        <v>101</v>
      </c>
    </row>
    <row r="89" spans="2:5" hidden="1" x14ac:dyDescent="0.2">
      <c r="B89">
        <v>2016</v>
      </c>
      <c r="C89" t="s">
        <v>6</v>
      </c>
      <c r="D89" t="s">
        <v>8</v>
      </c>
      <c r="E89">
        <v>109</v>
      </c>
    </row>
    <row r="90" spans="2:5" hidden="1" x14ac:dyDescent="0.2">
      <c r="B90">
        <v>2016</v>
      </c>
      <c r="C90" t="s">
        <v>15</v>
      </c>
      <c r="D90" t="s">
        <v>10</v>
      </c>
      <c r="E90">
        <v>188</v>
      </c>
    </row>
    <row r="91" spans="2:5" hidden="1" x14ac:dyDescent="0.2">
      <c r="B91">
        <v>2016</v>
      </c>
      <c r="C91" t="s">
        <v>18</v>
      </c>
      <c r="D91" t="s">
        <v>10</v>
      </c>
      <c r="E91">
        <v>196</v>
      </c>
    </row>
    <row r="92" spans="2:5" hidden="1" x14ac:dyDescent="0.2">
      <c r="B92">
        <v>2016</v>
      </c>
      <c r="C92" t="s">
        <v>11</v>
      </c>
      <c r="D92" t="s">
        <v>5</v>
      </c>
      <c r="E92">
        <v>187</v>
      </c>
    </row>
    <row r="93" spans="2:5" hidden="1" x14ac:dyDescent="0.2">
      <c r="B93">
        <v>2017</v>
      </c>
      <c r="C93" t="s">
        <v>18</v>
      </c>
      <c r="D93" t="s">
        <v>10</v>
      </c>
      <c r="E93">
        <v>132</v>
      </c>
    </row>
    <row r="94" spans="2:5" hidden="1" x14ac:dyDescent="0.2">
      <c r="B94">
        <v>2017</v>
      </c>
      <c r="C94" t="s">
        <v>7</v>
      </c>
      <c r="D94" t="s">
        <v>10</v>
      </c>
      <c r="E94">
        <v>167</v>
      </c>
    </row>
    <row r="95" spans="2:5" hidden="1" x14ac:dyDescent="0.2">
      <c r="B95">
        <v>2016</v>
      </c>
      <c r="C95" t="s">
        <v>6</v>
      </c>
      <c r="D95" t="s">
        <v>8</v>
      </c>
      <c r="E95">
        <v>147</v>
      </c>
    </row>
    <row r="96" spans="2:5" hidden="1" x14ac:dyDescent="0.2">
      <c r="B96">
        <v>2017</v>
      </c>
      <c r="C96" t="s">
        <v>9</v>
      </c>
      <c r="D96" t="s">
        <v>12</v>
      </c>
      <c r="E96">
        <v>176</v>
      </c>
    </row>
    <row r="97" spans="2:5" hidden="1" x14ac:dyDescent="0.2">
      <c r="B97">
        <v>2015</v>
      </c>
      <c r="C97" t="s">
        <v>11</v>
      </c>
      <c r="D97" t="s">
        <v>8</v>
      </c>
      <c r="E97" s="1">
        <v>131</v>
      </c>
    </row>
    <row r="98" spans="2:5" hidden="1" x14ac:dyDescent="0.2">
      <c r="B98">
        <v>2016</v>
      </c>
      <c r="C98" t="s">
        <v>6</v>
      </c>
      <c r="D98" t="s">
        <v>8</v>
      </c>
      <c r="E98">
        <v>153</v>
      </c>
    </row>
    <row r="99" spans="2:5" hidden="1" x14ac:dyDescent="0.2">
      <c r="B99">
        <v>2017</v>
      </c>
      <c r="C99" t="s">
        <v>7</v>
      </c>
      <c r="D99" t="s">
        <v>10</v>
      </c>
      <c r="E99">
        <v>167</v>
      </c>
    </row>
    <row r="100" spans="2:5" hidden="1" x14ac:dyDescent="0.2">
      <c r="B100">
        <v>2017</v>
      </c>
      <c r="C100" t="s">
        <v>11</v>
      </c>
      <c r="D100" t="s">
        <v>5</v>
      </c>
      <c r="E100">
        <v>164</v>
      </c>
    </row>
    <row r="101" spans="2:5" hidden="1" x14ac:dyDescent="0.2">
      <c r="B101">
        <v>2016</v>
      </c>
      <c r="C101" t="s">
        <v>4</v>
      </c>
      <c r="D101" t="s">
        <v>5</v>
      </c>
      <c r="E101">
        <v>137</v>
      </c>
    </row>
    <row r="102" spans="2:5" hidden="1" x14ac:dyDescent="0.2">
      <c r="B102">
        <v>2015</v>
      </c>
      <c r="C102" t="s">
        <v>11</v>
      </c>
      <c r="D102" t="s">
        <v>8</v>
      </c>
      <c r="E102" s="1">
        <v>130</v>
      </c>
    </row>
    <row r="103" spans="2:5" hidden="1" x14ac:dyDescent="0.2">
      <c r="B103">
        <v>2016</v>
      </c>
      <c r="C103" t="s">
        <v>7</v>
      </c>
      <c r="D103" t="s">
        <v>8</v>
      </c>
      <c r="E103">
        <v>156</v>
      </c>
    </row>
    <row r="104" spans="2:5" hidden="1" x14ac:dyDescent="0.2">
      <c r="B104">
        <v>2016</v>
      </c>
      <c r="C104" t="s">
        <v>14</v>
      </c>
      <c r="D104" t="s">
        <v>5</v>
      </c>
      <c r="E104">
        <v>132</v>
      </c>
    </row>
    <row r="105" spans="2:5" hidden="1" x14ac:dyDescent="0.2">
      <c r="B105">
        <v>2015</v>
      </c>
      <c r="C105" t="s">
        <v>13</v>
      </c>
      <c r="D105" t="s">
        <v>12</v>
      </c>
      <c r="E105" s="1">
        <v>165</v>
      </c>
    </row>
    <row r="106" spans="2:5" hidden="1" x14ac:dyDescent="0.2">
      <c r="B106">
        <v>2017</v>
      </c>
      <c r="C106" t="s">
        <v>4</v>
      </c>
      <c r="D106" t="s">
        <v>12</v>
      </c>
      <c r="E106">
        <v>122</v>
      </c>
    </row>
    <row r="107" spans="2:5" hidden="1" x14ac:dyDescent="0.2">
      <c r="B107">
        <v>2017</v>
      </c>
      <c r="C107" t="s">
        <v>18</v>
      </c>
      <c r="D107" t="s">
        <v>8</v>
      </c>
      <c r="E107">
        <v>170</v>
      </c>
    </row>
    <row r="108" spans="2:5" hidden="1" x14ac:dyDescent="0.2">
      <c r="B108">
        <v>2016</v>
      </c>
      <c r="C108" t="s">
        <v>6</v>
      </c>
      <c r="D108" t="s">
        <v>12</v>
      </c>
      <c r="E108">
        <v>178</v>
      </c>
    </row>
    <row r="109" spans="2:5" hidden="1" x14ac:dyDescent="0.2">
      <c r="B109">
        <v>2017</v>
      </c>
      <c r="C109" t="s">
        <v>14</v>
      </c>
      <c r="D109" t="s">
        <v>10</v>
      </c>
      <c r="E109">
        <v>162</v>
      </c>
    </row>
    <row r="110" spans="2:5" hidden="1" x14ac:dyDescent="0.2">
      <c r="B110">
        <v>2017</v>
      </c>
      <c r="C110" t="s">
        <v>11</v>
      </c>
      <c r="D110" t="s">
        <v>10</v>
      </c>
      <c r="E110">
        <v>155</v>
      </c>
    </row>
    <row r="111" spans="2:5" hidden="1" x14ac:dyDescent="0.2">
      <c r="B111">
        <v>2017</v>
      </c>
      <c r="C111" t="s">
        <v>17</v>
      </c>
      <c r="D111" t="s">
        <v>10</v>
      </c>
      <c r="E111">
        <v>190</v>
      </c>
    </row>
    <row r="112" spans="2:5" hidden="1" x14ac:dyDescent="0.2">
      <c r="B112">
        <v>2017</v>
      </c>
      <c r="C112" t="s">
        <v>19</v>
      </c>
      <c r="D112" t="s">
        <v>5</v>
      </c>
      <c r="E112">
        <v>115</v>
      </c>
    </row>
    <row r="113" spans="2:5" hidden="1" x14ac:dyDescent="0.2">
      <c r="B113">
        <v>2015</v>
      </c>
      <c r="C113" t="s">
        <v>7</v>
      </c>
      <c r="D113" t="s">
        <v>5</v>
      </c>
      <c r="E113" s="1">
        <v>199</v>
      </c>
    </row>
    <row r="114" spans="2:5" hidden="1" x14ac:dyDescent="0.2">
      <c r="B114">
        <v>2017</v>
      </c>
      <c r="C114" t="s">
        <v>16</v>
      </c>
      <c r="D114" t="s">
        <v>10</v>
      </c>
      <c r="E114">
        <v>126</v>
      </c>
    </row>
    <row r="115" spans="2:5" hidden="1" x14ac:dyDescent="0.2">
      <c r="B115">
        <v>2016</v>
      </c>
      <c r="C115" t="s">
        <v>18</v>
      </c>
      <c r="D115" t="s">
        <v>8</v>
      </c>
      <c r="E115">
        <v>125</v>
      </c>
    </row>
    <row r="116" spans="2:5" hidden="1" x14ac:dyDescent="0.2">
      <c r="B116">
        <v>2015</v>
      </c>
      <c r="C116" t="s">
        <v>9</v>
      </c>
      <c r="D116" t="s">
        <v>10</v>
      </c>
      <c r="E116" s="1">
        <v>155</v>
      </c>
    </row>
    <row r="117" spans="2:5" hidden="1" x14ac:dyDescent="0.2">
      <c r="B117">
        <v>2015</v>
      </c>
      <c r="C117" t="s">
        <v>9</v>
      </c>
      <c r="D117" t="s">
        <v>12</v>
      </c>
      <c r="E117" s="1">
        <v>198</v>
      </c>
    </row>
    <row r="118" spans="2:5" hidden="1" x14ac:dyDescent="0.2">
      <c r="B118">
        <v>2016</v>
      </c>
      <c r="C118" t="s">
        <v>9</v>
      </c>
      <c r="D118" t="s">
        <v>12</v>
      </c>
      <c r="E118">
        <v>148</v>
      </c>
    </row>
    <row r="119" spans="2:5" hidden="1" x14ac:dyDescent="0.2">
      <c r="B119">
        <v>2016</v>
      </c>
      <c r="C119" t="s">
        <v>7</v>
      </c>
      <c r="D119" t="s">
        <v>5</v>
      </c>
      <c r="E119">
        <v>195</v>
      </c>
    </row>
    <row r="120" spans="2:5" hidden="1" x14ac:dyDescent="0.2">
      <c r="B120">
        <v>2016</v>
      </c>
      <c r="C120" t="s">
        <v>7</v>
      </c>
      <c r="D120" t="s">
        <v>8</v>
      </c>
      <c r="E120">
        <v>142</v>
      </c>
    </row>
    <row r="121" spans="2:5" hidden="1" x14ac:dyDescent="0.2">
      <c r="B121">
        <v>2015</v>
      </c>
      <c r="C121" t="s">
        <v>6</v>
      </c>
      <c r="D121" t="s">
        <v>10</v>
      </c>
      <c r="E121" s="1">
        <v>191</v>
      </c>
    </row>
    <row r="122" spans="2:5" hidden="1" x14ac:dyDescent="0.2">
      <c r="B122">
        <v>2015</v>
      </c>
      <c r="C122" t="s">
        <v>4</v>
      </c>
      <c r="D122" t="s">
        <v>8</v>
      </c>
      <c r="E122" s="1">
        <v>158</v>
      </c>
    </row>
    <row r="123" spans="2:5" x14ac:dyDescent="0.2">
      <c r="B123">
        <v>2015</v>
      </c>
      <c r="C123" t="s">
        <v>19</v>
      </c>
      <c r="D123" t="s">
        <v>5</v>
      </c>
      <c r="E123" s="1">
        <v>172</v>
      </c>
    </row>
    <row r="124" spans="2:5" hidden="1" x14ac:dyDescent="0.2">
      <c r="B124">
        <v>2017</v>
      </c>
      <c r="C124" t="s">
        <v>9</v>
      </c>
      <c r="D124" t="s">
        <v>8</v>
      </c>
      <c r="E124">
        <v>127</v>
      </c>
    </row>
    <row r="125" spans="2:5" hidden="1" x14ac:dyDescent="0.2">
      <c r="B125">
        <v>2016</v>
      </c>
      <c r="C125" t="s">
        <v>13</v>
      </c>
      <c r="D125" t="s">
        <v>8</v>
      </c>
      <c r="E125">
        <v>139</v>
      </c>
    </row>
    <row r="126" spans="2:5" hidden="1" x14ac:dyDescent="0.2">
      <c r="B126">
        <v>2015</v>
      </c>
      <c r="C126" t="s">
        <v>6</v>
      </c>
      <c r="D126" t="s">
        <v>10</v>
      </c>
      <c r="E126" s="1">
        <v>157</v>
      </c>
    </row>
    <row r="127" spans="2:5" hidden="1" x14ac:dyDescent="0.2">
      <c r="B127">
        <v>2016</v>
      </c>
      <c r="C127" t="s">
        <v>4</v>
      </c>
      <c r="D127" t="s">
        <v>12</v>
      </c>
      <c r="E127">
        <v>139</v>
      </c>
    </row>
    <row r="128" spans="2:5" hidden="1" x14ac:dyDescent="0.2">
      <c r="B128">
        <v>2015</v>
      </c>
      <c r="C128" t="s">
        <v>7</v>
      </c>
      <c r="D128" t="s">
        <v>12</v>
      </c>
      <c r="E128" s="1">
        <v>155</v>
      </c>
    </row>
    <row r="129" spans="2:5" hidden="1" x14ac:dyDescent="0.2">
      <c r="B129">
        <v>2015</v>
      </c>
      <c r="C129" t="s">
        <v>18</v>
      </c>
      <c r="D129" t="s">
        <v>12</v>
      </c>
      <c r="E129" s="1">
        <v>102</v>
      </c>
    </row>
    <row r="130" spans="2:5" hidden="1" x14ac:dyDescent="0.2">
      <c r="B130">
        <v>2016</v>
      </c>
      <c r="C130" t="s">
        <v>13</v>
      </c>
      <c r="D130" t="s">
        <v>5</v>
      </c>
      <c r="E130">
        <v>151</v>
      </c>
    </row>
    <row r="131" spans="2:5" hidden="1" x14ac:dyDescent="0.2">
      <c r="B131">
        <v>2017</v>
      </c>
      <c r="C131" t="s">
        <v>7</v>
      </c>
      <c r="D131" t="s">
        <v>12</v>
      </c>
      <c r="E131">
        <v>141</v>
      </c>
    </row>
    <row r="132" spans="2:5" hidden="1" x14ac:dyDescent="0.2">
      <c r="B132">
        <v>2015</v>
      </c>
      <c r="C132" t="s">
        <v>14</v>
      </c>
      <c r="D132" t="s">
        <v>8</v>
      </c>
      <c r="E132" s="1">
        <v>160</v>
      </c>
    </row>
    <row r="133" spans="2:5" hidden="1" x14ac:dyDescent="0.2">
      <c r="B133">
        <v>2017</v>
      </c>
      <c r="C133" t="s">
        <v>6</v>
      </c>
      <c r="D133" t="s">
        <v>8</v>
      </c>
      <c r="E133">
        <v>128</v>
      </c>
    </row>
    <row r="134" spans="2:5" hidden="1" x14ac:dyDescent="0.2">
      <c r="B134">
        <v>2017</v>
      </c>
      <c r="C134" t="s">
        <v>15</v>
      </c>
      <c r="D134" t="s">
        <v>12</v>
      </c>
      <c r="E134">
        <v>108</v>
      </c>
    </row>
    <row r="135" spans="2:5" hidden="1" x14ac:dyDescent="0.2">
      <c r="B135">
        <v>2017</v>
      </c>
      <c r="C135" t="s">
        <v>13</v>
      </c>
      <c r="D135" t="s">
        <v>8</v>
      </c>
      <c r="E135">
        <v>118</v>
      </c>
    </row>
    <row r="136" spans="2:5" hidden="1" x14ac:dyDescent="0.2">
      <c r="B136">
        <v>2017</v>
      </c>
      <c r="C136" t="s">
        <v>11</v>
      </c>
      <c r="D136" t="s">
        <v>10</v>
      </c>
      <c r="E136">
        <v>129</v>
      </c>
    </row>
    <row r="137" spans="2:5" hidden="1" x14ac:dyDescent="0.2">
      <c r="B137">
        <v>2015</v>
      </c>
      <c r="C137" t="s">
        <v>11</v>
      </c>
      <c r="D137" t="s">
        <v>10</v>
      </c>
      <c r="E137" s="1">
        <v>179</v>
      </c>
    </row>
    <row r="138" spans="2:5" hidden="1" x14ac:dyDescent="0.2">
      <c r="B138">
        <v>2017</v>
      </c>
      <c r="C138" t="s">
        <v>15</v>
      </c>
      <c r="D138" t="s">
        <v>8</v>
      </c>
      <c r="E138">
        <v>128</v>
      </c>
    </row>
    <row r="139" spans="2:5" hidden="1" x14ac:dyDescent="0.2">
      <c r="B139">
        <v>2016</v>
      </c>
      <c r="C139" t="s">
        <v>4</v>
      </c>
      <c r="D139" t="s">
        <v>12</v>
      </c>
      <c r="E139">
        <v>105</v>
      </c>
    </row>
    <row r="140" spans="2:5" hidden="1" x14ac:dyDescent="0.2">
      <c r="B140">
        <v>2017</v>
      </c>
      <c r="C140" t="s">
        <v>14</v>
      </c>
      <c r="D140" t="s">
        <v>10</v>
      </c>
      <c r="E140">
        <v>186</v>
      </c>
    </row>
    <row r="141" spans="2:5" hidden="1" x14ac:dyDescent="0.2">
      <c r="B141">
        <v>2017</v>
      </c>
      <c r="C141" t="s">
        <v>7</v>
      </c>
      <c r="D141" t="s">
        <v>10</v>
      </c>
      <c r="E141">
        <v>189</v>
      </c>
    </row>
    <row r="142" spans="2:5" x14ac:dyDescent="0.2">
      <c r="B142">
        <v>2015</v>
      </c>
      <c r="C142" t="s">
        <v>19</v>
      </c>
      <c r="D142" t="s">
        <v>10</v>
      </c>
      <c r="E142" s="1">
        <v>126</v>
      </c>
    </row>
    <row r="143" spans="2:5" hidden="1" x14ac:dyDescent="0.2">
      <c r="B143">
        <v>2017</v>
      </c>
      <c r="C143" t="s">
        <v>4</v>
      </c>
      <c r="D143" t="s">
        <v>8</v>
      </c>
      <c r="E143">
        <v>149</v>
      </c>
    </row>
    <row r="144" spans="2:5" hidden="1" x14ac:dyDescent="0.2">
      <c r="B144">
        <v>2015</v>
      </c>
      <c r="C144" t="s">
        <v>17</v>
      </c>
      <c r="D144" t="s">
        <v>12</v>
      </c>
      <c r="E144" s="1">
        <v>157</v>
      </c>
    </row>
    <row r="145" spans="2:5" hidden="1" x14ac:dyDescent="0.2">
      <c r="B145">
        <v>2017</v>
      </c>
      <c r="C145" t="s">
        <v>9</v>
      </c>
      <c r="D145" t="s">
        <v>12</v>
      </c>
      <c r="E145">
        <v>141</v>
      </c>
    </row>
    <row r="146" spans="2:5" hidden="1" x14ac:dyDescent="0.2">
      <c r="B146">
        <v>2015</v>
      </c>
      <c r="C146" t="s">
        <v>4</v>
      </c>
      <c r="D146" t="s">
        <v>10</v>
      </c>
      <c r="E146" s="1">
        <v>102</v>
      </c>
    </row>
    <row r="147" spans="2:5" hidden="1" x14ac:dyDescent="0.2">
      <c r="B147">
        <v>2016</v>
      </c>
      <c r="C147" t="s">
        <v>18</v>
      </c>
      <c r="D147" t="s">
        <v>8</v>
      </c>
      <c r="E147">
        <v>183</v>
      </c>
    </row>
    <row r="148" spans="2:5" x14ac:dyDescent="0.2">
      <c r="B148">
        <v>2015</v>
      </c>
      <c r="C148" t="s">
        <v>19</v>
      </c>
      <c r="D148" t="s">
        <v>8</v>
      </c>
      <c r="E148" s="1">
        <v>104</v>
      </c>
    </row>
    <row r="149" spans="2:5" hidden="1" x14ac:dyDescent="0.2">
      <c r="B149">
        <v>2017</v>
      </c>
      <c r="C149" t="s">
        <v>7</v>
      </c>
      <c r="D149" t="s">
        <v>10</v>
      </c>
      <c r="E149">
        <v>135</v>
      </c>
    </row>
    <row r="150" spans="2:5" hidden="1" x14ac:dyDescent="0.2">
      <c r="B150">
        <v>2016</v>
      </c>
      <c r="C150" t="s">
        <v>15</v>
      </c>
      <c r="D150" t="s">
        <v>5</v>
      </c>
      <c r="E150">
        <v>157</v>
      </c>
    </row>
    <row r="151" spans="2:5" x14ac:dyDescent="0.2">
      <c r="B151">
        <v>2015</v>
      </c>
      <c r="C151" t="s">
        <v>19</v>
      </c>
      <c r="D151" t="s">
        <v>12</v>
      </c>
      <c r="E151" s="1">
        <v>190</v>
      </c>
    </row>
    <row r="152" spans="2:5" hidden="1" x14ac:dyDescent="0.2">
      <c r="B152">
        <v>2017</v>
      </c>
      <c r="C152" t="s">
        <v>4</v>
      </c>
      <c r="D152" t="s">
        <v>8</v>
      </c>
      <c r="E152">
        <v>165</v>
      </c>
    </row>
    <row r="153" spans="2:5" hidden="1" x14ac:dyDescent="0.2">
      <c r="B153">
        <v>2015</v>
      </c>
      <c r="C153" t="s">
        <v>11</v>
      </c>
      <c r="D153" t="s">
        <v>12</v>
      </c>
      <c r="E153" s="1">
        <v>195</v>
      </c>
    </row>
    <row r="154" spans="2:5" hidden="1" x14ac:dyDescent="0.2">
      <c r="B154">
        <v>2015</v>
      </c>
      <c r="C154" t="s">
        <v>6</v>
      </c>
      <c r="D154" t="s">
        <v>5</v>
      </c>
      <c r="E154" s="1">
        <v>111</v>
      </c>
    </row>
    <row r="155" spans="2:5" x14ac:dyDescent="0.2">
      <c r="B155">
        <v>2015</v>
      </c>
      <c r="C155" t="s">
        <v>19</v>
      </c>
      <c r="D155" t="s">
        <v>12</v>
      </c>
      <c r="E155" s="1">
        <v>148</v>
      </c>
    </row>
    <row r="156" spans="2:5" hidden="1" x14ac:dyDescent="0.2">
      <c r="B156">
        <v>2016</v>
      </c>
      <c r="C156" t="s">
        <v>9</v>
      </c>
      <c r="D156" t="s">
        <v>5</v>
      </c>
      <c r="E156">
        <v>174</v>
      </c>
    </row>
    <row r="157" spans="2:5" hidden="1" x14ac:dyDescent="0.2">
      <c r="B157">
        <v>2016</v>
      </c>
      <c r="C157" t="s">
        <v>17</v>
      </c>
      <c r="D157" t="s">
        <v>12</v>
      </c>
      <c r="E157">
        <v>126</v>
      </c>
    </row>
    <row r="158" spans="2:5" hidden="1" x14ac:dyDescent="0.2">
      <c r="B158">
        <v>2016</v>
      </c>
      <c r="C158" t="s">
        <v>9</v>
      </c>
      <c r="D158" t="s">
        <v>5</v>
      </c>
      <c r="E158">
        <v>121</v>
      </c>
    </row>
    <row r="159" spans="2:5" hidden="1" x14ac:dyDescent="0.2">
      <c r="B159">
        <v>2016</v>
      </c>
      <c r="C159" t="s">
        <v>13</v>
      </c>
      <c r="D159" t="s">
        <v>8</v>
      </c>
      <c r="E159">
        <v>130</v>
      </c>
    </row>
    <row r="160" spans="2:5" hidden="1" x14ac:dyDescent="0.2">
      <c r="B160">
        <v>2017</v>
      </c>
      <c r="C160" t="s">
        <v>18</v>
      </c>
      <c r="D160" t="s">
        <v>10</v>
      </c>
      <c r="E160">
        <v>166</v>
      </c>
    </row>
    <row r="161" spans="2:5" hidden="1" x14ac:dyDescent="0.2">
      <c r="B161">
        <v>2016</v>
      </c>
      <c r="C161" t="s">
        <v>7</v>
      </c>
      <c r="D161" t="s">
        <v>5</v>
      </c>
      <c r="E161">
        <v>131</v>
      </c>
    </row>
    <row r="162" spans="2:5" hidden="1" x14ac:dyDescent="0.2">
      <c r="B162">
        <v>2015</v>
      </c>
      <c r="C162" t="s">
        <v>6</v>
      </c>
      <c r="D162" t="s">
        <v>10</v>
      </c>
      <c r="E162" s="1">
        <v>135</v>
      </c>
    </row>
    <row r="163" spans="2:5" hidden="1" x14ac:dyDescent="0.2">
      <c r="B163">
        <v>2016</v>
      </c>
      <c r="C163" t="s">
        <v>18</v>
      </c>
      <c r="D163" t="s">
        <v>10</v>
      </c>
      <c r="E163">
        <v>115</v>
      </c>
    </row>
    <row r="164" spans="2:5" hidden="1" x14ac:dyDescent="0.2">
      <c r="B164">
        <v>2016</v>
      </c>
      <c r="C164" t="s">
        <v>4</v>
      </c>
      <c r="D164" t="s">
        <v>5</v>
      </c>
      <c r="E164">
        <v>153</v>
      </c>
    </row>
    <row r="165" spans="2:5" hidden="1" x14ac:dyDescent="0.2">
      <c r="B165">
        <v>2016</v>
      </c>
      <c r="C165" t="s">
        <v>19</v>
      </c>
      <c r="D165" t="s">
        <v>10</v>
      </c>
      <c r="E165">
        <v>151</v>
      </c>
    </row>
    <row r="166" spans="2:5" hidden="1" x14ac:dyDescent="0.2">
      <c r="B166">
        <v>2015</v>
      </c>
      <c r="C166" t="s">
        <v>6</v>
      </c>
      <c r="D166" t="s">
        <v>12</v>
      </c>
      <c r="E166" s="1">
        <v>138</v>
      </c>
    </row>
    <row r="167" spans="2:5" hidden="1" x14ac:dyDescent="0.2">
      <c r="B167">
        <v>2016</v>
      </c>
      <c r="C167" t="s">
        <v>4</v>
      </c>
      <c r="D167" t="s">
        <v>10</v>
      </c>
      <c r="E167">
        <v>139</v>
      </c>
    </row>
    <row r="168" spans="2:5" hidden="1" x14ac:dyDescent="0.2">
      <c r="B168">
        <v>2017</v>
      </c>
      <c r="C168" t="s">
        <v>11</v>
      </c>
      <c r="D168" t="s">
        <v>12</v>
      </c>
      <c r="E168">
        <v>145</v>
      </c>
    </row>
    <row r="169" spans="2:5" hidden="1" x14ac:dyDescent="0.2">
      <c r="B169">
        <v>2016</v>
      </c>
      <c r="C169" t="s">
        <v>6</v>
      </c>
      <c r="D169" t="s">
        <v>5</v>
      </c>
      <c r="E169">
        <v>184</v>
      </c>
    </row>
    <row r="170" spans="2:5" hidden="1" x14ac:dyDescent="0.2">
      <c r="B170">
        <v>2016</v>
      </c>
      <c r="C170" t="s">
        <v>9</v>
      </c>
      <c r="D170" t="s">
        <v>8</v>
      </c>
      <c r="E170">
        <v>160</v>
      </c>
    </row>
    <row r="171" spans="2:5" hidden="1" x14ac:dyDescent="0.2">
      <c r="B171">
        <v>2017</v>
      </c>
      <c r="C171" t="s">
        <v>9</v>
      </c>
      <c r="D171" t="s">
        <v>5</v>
      </c>
      <c r="E171">
        <v>150</v>
      </c>
    </row>
    <row r="172" spans="2:5" hidden="1" x14ac:dyDescent="0.2">
      <c r="B172">
        <v>2016</v>
      </c>
      <c r="C172" t="s">
        <v>14</v>
      </c>
      <c r="D172" t="s">
        <v>5</v>
      </c>
      <c r="E172">
        <v>172</v>
      </c>
    </row>
    <row r="173" spans="2:5" hidden="1" x14ac:dyDescent="0.2">
      <c r="B173">
        <v>2016</v>
      </c>
      <c r="C173" t="s">
        <v>6</v>
      </c>
      <c r="D173" t="s">
        <v>8</v>
      </c>
      <c r="E173">
        <v>117</v>
      </c>
    </row>
    <row r="174" spans="2:5" hidden="1" x14ac:dyDescent="0.2">
      <c r="B174">
        <v>2016</v>
      </c>
      <c r="C174" t="s">
        <v>19</v>
      </c>
      <c r="D174" t="s">
        <v>8</v>
      </c>
      <c r="E174">
        <v>110</v>
      </c>
    </row>
    <row r="175" spans="2:5" hidden="1" x14ac:dyDescent="0.2">
      <c r="B175">
        <v>2017</v>
      </c>
      <c r="C175" t="s">
        <v>7</v>
      </c>
      <c r="D175" t="s">
        <v>8</v>
      </c>
      <c r="E175">
        <v>192</v>
      </c>
    </row>
    <row r="176" spans="2:5" hidden="1" x14ac:dyDescent="0.2">
      <c r="B176">
        <v>2017</v>
      </c>
      <c r="C176" t="s">
        <v>17</v>
      </c>
      <c r="D176" t="s">
        <v>12</v>
      </c>
      <c r="E176">
        <v>193</v>
      </c>
    </row>
    <row r="177" spans="2:5" hidden="1" x14ac:dyDescent="0.2">
      <c r="B177">
        <v>2015</v>
      </c>
      <c r="C177" t="s">
        <v>4</v>
      </c>
      <c r="D177" t="s">
        <v>12</v>
      </c>
      <c r="E177" s="1">
        <v>118</v>
      </c>
    </row>
    <row r="178" spans="2:5" hidden="1" x14ac:dyDescent="0.2">
      <c r="B178">
        <v>2015</v>
      </c>
      <c r="C178" t="s">
        <v>6</v>
      </c>
      <c r="D178" t="s">
        <v>10</v>
      </c>
      <c r="E178" s="1">
        <v>153</v>
      </c>
    </row>
    <row r="179" spans="2:5" hidden="1" x14ac:dyDescent="0.2">
      <c r="B179">
        <v>2015</v>
      </c>
      <c r="C179" t="s">
        <v>9</v>
      </c>
      <c r="D179" t="s">
        <v>8</v>
      </c>
      <c r="E179" s="1">
        <v>134</v>
      </c>
    </row>
    <row r="180" spans="2:5" hidden="1" x14ac:dyDescent="0.2">
      <c r="B180">
        <v>2015</v>
      </c>
      <c r="C180" t="s">
        <v>9</v>
      </c>
      <c r="D180" t="s">
        <v>10</v>
      </c>
      <c r="E180" s="1">
        <v>133</v>
      </c>
    </row>
    <row r="181" spans="2:5" hidden="1" x14ac:dyDescent="0.2">
      <c r="B181">
        <v>2017</v>
      </c>
      <c r="C181" t="s">
        <v>9</v>
      </c>
      <c r="D181" t="s">
        <v>10</v>
      </c>
      <c r="E181">
        <v>169</v>
      </c>
    </row>
    <row r="182" spans="2:5" hidden="1" x14ac:dyDescent="0.2">
      <c r="B182">
        <v>2015</v>
      </c>
      <c r="C182" t="s">
        <v>4</v>
      </c>
      <c r="D182" t="s">
        <v>12</v>
      </c>
      <c r="E182" s="1">
        <v>193</v>
      </c>
    </row>
    <row r="183" spans="2:5" hidden="1" x14ac:dyDescent="0.2">
      <c r="B183">
        <v>2017</v>
      </c>
      <c r="C183" t="s">
        <v>7</v>
      </c>
      <c r="D183" t="s">
        <v>5</v>
      </c>
      <c r="E183">
        <v>170</v>
      </c>
    </row>
    <row r="184" spans="2:5" hidden="1" x14ac:dyDescent="0.2">
      <c r="B184">
        <v>2016</v>
      </c>
      <c r="C184" t="s">
        <v>17</v>
      </c>
      <c r="D184" t="s">
        <v>5</v>
      </c>
      <c r="E184">
        <v>177</v>
      </c>
    </row>
    <row r="185" spans="2:5" hidden="1" x14ac:dyDescent="0.2">
      <c r="B185">
        <v>2016</v>
      </c>
      <c r="C185" t="s">
        <v>17</v>
      </c>
      <c r="D185" t="s">
        <v>10</v>
      </c>
      <c r="E185">
        <v>185</v>
      </c>
    </row>
    <row r="186" spans="2:5" hidden="1" x14ac:dyDescent="0.2">
      <c r="B186">
        <v>2015</v>
      </c>
      <c r="C186" t="s">
        <v>13</v>
      </c>
      <c r="D186" t="s">
        <v>8</v>
      </c>
      <c r="E186" s="1">
        <v>190</v>
      </c>
    </row>
    <row r="187" spans="2:5" hidden="1" x14ac:dyDescent="0.2">
      <c r="B187">
        <v>2017</v>
      </c>
      <c r="C187" t="s">
        <v>16</v>
      </c>
      <c r="D187" t="s">
        <v>12</v>
      </c>
      <c r="E187">
        <v>164</v>
      </c>
    </row>
    <row r="188" spans="2:5" hidden="1" x14ac:dyDescent="0.2">
      <c r="B188">
        <v>2017</v>
      </c>
      <c r="C188" t="s">
        <v>11</v>
      </c>
      <c r="D188" t="s">
        <v>5</v>
      </c>
      <c r="E188">
        <v>170</v>
      </c>
    </row>
    <row r="189" spans="2:5" hidden="1" x14ac:dyDescent="0.2">
      <c r="B189">
        <v>2016</v>
      </c>
      <c r="C189" t="s">
        <v>19</v>
      </c>
      <c r="D189" t="s">
        <v>10</v>
      </c>
      <c r="E189">
        <v>185</v>
      </c>
    </row>
    <row r="190" spans="2:5" hidden="1" x14ac:dyDescent="0.2">
      <c r="B190">
        <v>2016</v>
      </c>
      <c r="C190" t="s">
        <v>11</v>
      </c>
      <c r="D190" t="s">
        <v>12</v>
      </c>
      <c r="E190">
        <v>137</v>
      </c>
    </row>
    <row r="191" spans="2:5" hidden="1" x14ac:dyDescent="0.2">
      <c r="B191">
        <v>2015</v>
      </c>
      <c r="C191" t="s">
        <v>13</v>
      </c>
      <c r="D191" t="s">
        <v>10</v>
      </c>
      <c r="E191" s="1">
        <v>175</v>
      </c>
    </row>
    <row r="192" spans="2:5" hidden="1" x14ac:dyDescent="0.2">
      <c r="B192">
        <v>2016</v>
      </c>
      <c r="C192" t="s">
        <v>15</v>
      </c>
      <c r="D192" t="s">
        <v>8</v>
      </c>
      <c r="E192">
        <v>100</v>
      </c>
    </row>
    <row r="193" spans="2:5" hidden="1" x14ac:dyDescent="0.2">
      <c r="B193">
        <v>2016</v>
      </c>
      <c r="C193" t="s">
        <v>15</v>
      </c>
      <c r="D193" t="s">
        <v>8</v>
      </c>
      <c r="E193">
        <v>172</v>
      </c>
    </row>
    <row r="194" spans="2:5" hidden="1" x14ac:dyDescent="0.2">
      <c r="B194">
        <v>2016</v>
      </c>
      <c r="C194" t="s">
        <v>7</v>
      </c>
      <c r="D194" t="s">
        <v>12</v>
      </c>
      <c r="E194">
        <v>113</v>
      </c>
    </row>
    <row r="195" spans="2:5" hidden="1" x14ac:dyDescent="0.2">
      <c r="B195">
        <v>2017</v>
      </c>
      <c r="C195" t="s">
        <v>13</v>
      </c>
      <c r="D195" t="s">
        <v>10</v>
      </c>
      <c r="E195">
        <v>132</v>
      </c>
    </row>
    <row r="196" spans="2:5" hidden="1" x14ac:dyDescent="0.2">
      <c r="B196">
        <v>2015</v>
      </c>
      <c r="C196" t="s">
        <v>4</v>
      </c>
      <c r="D196" t="s">
        <v>12</v>
      </c>
      <c r="E196" s="1">
        <v>126</v>
      </c>
    </row>
    <row r="197" spans="2:5" hidden="1" x14ac:dyDescent="0.2">
      <c r="B197">
        <v>2015</v>
      </c>
      <c r="C197" t="s">
        <v>7</v>
      </c>
      <c r="D197" t="s">
        <v>8</v>
      </c>
      <c r="E197" s="1">
        <v>104</v>
      </c>
    </row>
    <row r="198" spans="2:5" hidden="1" x14ac:dyDescent="0.2">
      <c r="B198">
        <v>2016</v>
      </c>
      <c r="C198" t="s">
        <v>11</v>
      </c>
      <c r="D198" t="s">
        <v>10</v>
      </c>
      <c r="E198">
        <v>130</v>
      </c>
    </row>
    <row r="199" spans="2:5" hidden="1" x14ac:dyDescent="0.2">
      <c r="B199">
        <v>2016</v>
      </c>
      <c r="C199" t="s">
        <v>6</v>
      </c>
      <c r="D199" t="s">
        <v>10</v>
      </c>
      <c r="E199">
        <v>145</v>
      </c>
    </row>
    <row r="200" spans="2:5" hidden="1" x14ac:dyDescent="0.2">
      <c r="B200">
        <v>2015</v>
      </c>
      <c r="C200" t="s">
        <v>11</v>
      </c>
      <c r="D200" t="s">
        <v>12</v>
      </c>
      <c r="E200" s="1">
        <v>192</v>
      </c>
    </row>
    <row r="201" spans="2:5" hidden="1" x14ac:dyDescent="0.2">
      <c r="B201">
        <v>2016</v>
      </c>
      <c r="C201" t="s">
        <v>17</v>
      </c>
      <c r="D201" t="s">
        <v>12</v>
      </c>
      <c r="E201">
        <v>144</v>
      </c>
    </row>
    <row r="202" spans="2:5" hidden="1" x14ac:dyDescent="0.2">
      <c r="B202">
        <v>2017</v>
      </c>
      <c r="C202" t="s">
        <v>9</v>
      </c>
      <c r="D202" t="s">
        <v>12</v>
      </c>
      <c r="E202">
        <v>179</v>
      </c>
    </row>
    <row r="203" spans="2:5" hidden="1" x14ac:dyDescent="0.2">
      <c r="B203">
        <v>2017</v>
      </c>
      <c r="C203" t="s">
        <v>15</v>
      </c>
      <c r="D203" t="s">
        <v>8</v>
      </c>
      <c r="E203">
        <v>139</v>
      </c>
    </row>
    <row r="204" spans="2:5" hidden="1" x14ac:dyDescent="0.2">
      <c r="B204">
        <v>2017</v>
      </c>
      <c r="C204" t="s">
        <v>19</v>
      </c>
      <c r="D204" t="s">
        <v>12</v>
      </c>
      <c r="E204">
        <v>182</v>
      </c>
    </row>
    <row r="205" spans="2:5" hidden="1" x14ac:dyDescent="0.2">
      <c r="B205">
        <v>2015</v>
      </c>
      <c r="C205" t="s">
        <v>6</v>
      </c>
      <c r="D205" t="s">
        <v>8</v>
      </c>
      <c r="E205" s="1">
        <v>151</v>
      </c>
    </row>
    <row r="206" spans="2:5" hidden="1" x14ac:dyDescent="0.2">
      <c r="B206">
        <v>2015</v>
      </c>
      <c r="C206" t="s">
        <v>11</v>
      </c>
      <c r="D206" t="s">
        <v>10</v>
      </c>
      <c r="E206" s="1">
        <v>145</v>
      </c>
    </row>
    <row r="207" spans="2:5" x14ac:dyDescent="0.2">
      <c r="B207" t="s">
        <v>26</v>
      </c>
      <c r="C207">
        <f>SUBTOTAL(103,tblData[Maand])</f>
        <v>7</v>
      </c>
      <c r="D207" s="56">
        <f>SUBTOTAL(101,tblData[Bedrag])</f>
        <v>150.57142857142858</v>
      </c>
      <c r="E207" s="57">
        <f>SUBTOTAL(109,tblData[Bedrag])</f>
        <v>1054</v>
      </c>
    </row>
  </sheetData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3"/>
  <sheetViews>
    <sheetView workbookViewId="0"/>
  </sheetViews>
  <sheetFormatPr defaultColWidth="8.85546875" defaultRowHeight="12.75" outlineLevelRow="2" x14ac:dyDescent="0.2"/>
  <cols>
    <col min="1" max="1" width="2.28515625" customWidth="1"/>
  </cols>
  <sheetData>
    <row r="2" spans="2:5" x14ac:dyDescent="0.2">
      <c r="B2" t="s">
        <v>0</v>
      </c>
      <c r="C2" t="s">
        <v>1</v>
      </c>
      <c r="D2" t="s">
        <v>2</v>
      </c>
      <c r="E2" t="s">
        <v>3</v>
      </c>
    </row>
    <row r="3" spans="2:5" outlineLevel="2" x14ac:dyDescent="0.2">
      <c r="B3">
        <v>2017</v>
      </c>
      <c r="C3" t="s">
        <v>4</v>
      </c>
      <c r="D3" t="s">
        <v>5</v>
      </c>
      <c r="E3">
        <v>195</v>
      </c>
    </row>
    <row r="4" spans="2:5" outlineLevel="1" x14ac:dyDescent="0.2">
      <c r="B4" s="5" t="s">
        <v>29</v>
      </c>
      <c r="E4">
        <f>SUBTOTAL(9,E3:E3)</f>
        <v>195</v>
      </c>
    </row>
    <row r="5" spans="2:5" outlineLevel="2" x14ac:dyDescent="0.2">
      <c r="B5">
        <v>2015</v>
      </c>
      <c r="C5" t="s">
        <v>6</v>
      </c>
      <c r="D5" t="s">
        <v>5</v>
      </c>
      <c r="E5">
        <v>111</v>
      </c>
    </row>
    <row r="6" spans="2:5" outlineLevel="1" x14ac:dyDescent="0.2">
      <c r="B6" s="5" t="s">
        <v>30</v>
      </c>
      <c r="E6">
        <f>SUBTOTAL(9,E5:E5)</f>
        <v>111</v>
      </c>
    </row>
    <row r="7" spans="2:5" outlineLevel="2" x14ac:dyDescent="0.2">
      <c r="B7">
        <v>2017</v>
      </c>
      <c r="C7" t="s">
        <v>7</v>
      </c>
      <c r="D7" t="s">
        <v>8</v>
      </c>
      <c r="E7">
        <v>159</v>
      </c>
    </row>
    <row r="8" spans="2:5" outlineLevel="1" x14ac:dyDescent="0.2">
      <c r="B8" s="5" t="s">
        <v>29</v>
      </c>
      <c r="E8">
        <f>SUBTOTAL(9,E7:E7)</f>
        <v>159</v>
      </c>
    </row>
    <row r="9" spans="2:5" outlineLevel="2" x14ac:dyDescent="0.2">
      <c r="B9">
        <v>2015</v>
      </c>
      <c r="C9" t="s">
        <v>9</v>
      </c>
      <c r="D9" t="s">
        <v>10</v>
      </c>
      <c r="E9">
        <v>186</v>
      </c>
    </row>
    <row r="10" spans="2:5" outlineLevel="1" x14ac:dyDescent="0.2">
      <c r="B10" s="5" t="s">
        <v>30</v>
      </c>
      <c r="E10">
        <f>SUBTOTAL(9,E9:E9)</f>
        <v>186</v>
      </c>
    </row>
    <row r="11" spans="2:5" outlineLevel="2" x14ac:dyDescent="0.2">
      <c r="B11">
        <v>2016</v>
      </c>
      <c r="C11" t="s">
        <v>11</v>
      </c>
      <c r="D11" t="s">
        <v>12</v>
      </c>
      <c r="E11">
        <v>146</v>
      </c>
    </row>
    <row r="12" spans="2:5" outlineLevel="1" x14ac:dyDescent="0.2">
      <c r="B12" s="5" t="s">
        <v>31</v>
      </c>
      <c r="E12">
        <f>SUBTOTAL(9,E11:E11)</f>
        <v>146</v>
      </c>
    </row>
    <row r="13" spans="2:5" outlineLevel="2" x14ac:dyDescent="0.2">
      <c r="B13">
        <v>2015</v>
      </c>
      <c r="C13" t="s">
        <v>13</v>
      </c>
      <c r="D13" t="s">
        <v>12</v>
      </c>
      <c r="E13">
        <v>145</v>
      </c>
    </row>
    <row r="14" spans="2:5" outlineLevel="1" x14ac:dyDescent="0.2">
      <c r="B14" s="5" t="s">
        <v>30</v>
      </c>
      <c r="E14">
        <f>SUBTOTAL(9,E13:E13)</f>
        <v>145</v>
      </c>
    </row>
    <row r="15" spans="2:5" outlineLevel="2" x14ac:dyDescent="0.2">
      <c r="B15">
        <v>2017</v>
      </c>
      <c r="C15" t="s">
        <v>4</v>
      </c>
      <c r="D15" t="s">
        <v>10</v>
      </c>
      <c r="E15">
        <v>176</v>
      </c>
    </row>
    <row r="16" spans="2:5" outlineLevel="2" x14ac:dyDescent="0.2">
      <c r="B16">
        <v>2017</v>
      </c>
      <c r="C16" t="s">
        <v>14</v>
      </c>
      <c r="D16" t="s">
        <v>10</v>
      </c>
      <c r="E16">
        <v>144</v>
      </c>
    </row>
    <row r="17" spans="2:5" outlineLevel="1" x14ac:dyDescent="0.2">
      <c r="B17" s="5" t="s">
        <v>29</v>
      </c>
      <c r="E17">
        <f>SUBTOTAL(9,E15:E16)</f>
        <v>320</v>
      </c>
    </row>
    <row r="18" spans="2:5" outlineLevel="2" x14ac:dyDescent="0.2">
      <c r="B18">
        <v>2015</v>
      </c>
      <c r="C18" t="s">
        <v>13</v>
      </c>
      <c r="D18" t="s">
        <v>12</v>
      </c>
      <c r="E18">
        <v>163</v>
      </c>
    </row>
    <row r="19" spans="2:5" outlineLevel="1" x14ac:dyDescent="0.2">
      <c r="B19" s="5" t="s">
        <v>30</v>
      </c>
      <c r="E19">
        <f>SUBTOTAL(9,E18:E18)</f>
        <v>163</v>
      </c>
    </row>
    <row r="20" spans="2:5" outlineLevel="2" x14ac:dyDescent="0.2">
      <c r="B20">
        <v>2016</v>
      </c>
      <c r="C20" t="s">
        <v>15</v>
      </c>
      <c r="D20" t="s">
        <v>10</v>
      </c>
      <c r="E20">
        <v>126</v>
      </c>
    </row>
    <row r="21" spans="2:5" outlineLevel="2" x14ac:dyDescent="0.2">
      <c r="B21">
        <v>2016</v>
      </c>
      <c r="C21" t="s">
        <v>11</v>
      </c>
      <c r="D21" t="s">
        <v>5</v>
      </c>
      <c r="E21">
        <v>138</v>
      </c>
    </row>
    <row r="22" spans="2:5" outlineLevel="1" x14ac:dyDescent="0.2">
      <c r="B22" s="5" t="s">
        <v>31</v>
      </c>
      <c r="E22">
        <f>SUBTOTAL(9,E20:E21)</f>
        <v>264</v>
      </c>
    </row>
    <row r="23" spans="2:5" outlineLevel="2" x14ac:dyDescent="0.2">
      <c r="B23">
        <v>2017</v>
      </c>
      <c r="C23" t="s">
        <v>4</v>
      </c>
      <c r="D23" t="s">
        <v>5</v>
      </c>
      <c r="E23">
        <v>178</v>
      </c>
    </row>
    <row r="24" spans="2:5" outlineLevel="1" x14ac:dyDescent="0.2">
      <c r="B24" s="5" t="s">
        <v>29</v>
      </c>
      <c r="E24">
        <f>SUBTOTAL(9,E23:E23)</f>
        <v>178</v>
      </c>
    </row>
    <row r="25" spans="2:5" outlineLevel="2" x14ac:dyDescent="0.2">
      <c r="B25">
        <v>2015</v>
      </c>
      <c r="C25" t="s">
        <v>16</v>
      </c>
      <c r="D25" t="s">
        <v>10</v>
      </c>
      <c r="E25">
        <v>144</v>
      </c>
    </row>
    <row r="26" spans="2:5" outlineLevel="2" x14ac:dyDescent="0.2">
      <c r="B26">
        <v>2015</v>
      </c>
      <c r="C26" t="s">
        <v>13</v>
      </c>
      <c r="D26" t="s">
        <v>12</v>
      </c>
      <c r="E26">
        <v>141</v>
      </c>
    </row>
    <row r="27" spans="2:5" outlineLevel="1" x14ac:dyDescent="0.2">
      <c r="B27" s="5" t="s">
        <v>30</v>
      </c>
      <c r="E27">
        <f>SUBTOTAL(9,E25:E26)</f>
        <v>285</v>
      </c>
    </row>
    <row r="28" spans="2:5" outlineLevel="2" x14ac:dyDescent="0.2">
      <c r="B28">
        <v>2017</v>
      </c>
      <c r="C28" t="s">
        <v>6</v>
      </c>
      <c r="D28" t="s">
        <v>10</v>
      </c>
      <c r="E28">
        <v>107</v>
      </c>
    </row>
    <row r="29" spans="2:5" outlineLevel="1" x14ac:dyDescent="0.2">
      <c r="B29" s="5" t="s">
        <v>29</v>
      </c>
      <c r="E29">
        <f>SUBTOTAL(9,E28:E28)</f>
        <v>107</v>
      </c>
    </row>
    <row r="30" spans="2:5" outlineLevel="2" x14ac:dyDescent="0.2">
      <c r="B30">
        <v>2015</v>
      </c>
      <c r="C30" t="s">
        <v>17</v>
      </c>
      <c r="D30" t="s">
        <v>12</v>
      </c>
      <c r="E30">
        <v>185</v>
      </c>
    </row>
    <row r="31" spans="2:5" outlineLevel="1" x14ac:dyDescent="0.2">
      <c r="B31" s="5" t="s">
        <v>30</v>
      </c>
      <c r="E31">
        <f>SUBTOTAL(9,E30:E30)</f>
        <v>185</v>
      </c>
    </row>
    <row r="32" spans="2:5" outlineLevel="2" x14ac:dyDescent="0.2">
      <c r="B32">
        <v>2017</v>
      </c>
      <c r="C32" t="s">
        <v>11</v>
      </c>
      <c r="D32" t="s">
        <v>12</v>
      </c>
      <c r="E32">
        <v>171</v>
      </c>
    </row>
    <row r="33" spans="2:5" outlineLevel="1" x14ac:dyDescent="0.2">
      <c r="B33" s="5" t="s">
        <v>29</v>
      </c>
      <c r="E33">
        <f>SUBTOTAL(9,E32:E32)</f>
        <v>171</v>
      </c>
    </row>
    <row r="34" spans="2:5" outlineLevel="2" x14ac:dyDescent="0.2">
      <c r="B34">
        <v>2015</v>
      </c>
      <c r="C34" t="s">
        <v>11</v>
      </c>
      <c r="D34" t="s">
        <v>5</v>
      </c>
      <c r="E34">
        <v>138</v>
      </c>
    </row>
    <row r="35" spans="2:5" outlineLevel="1" x14ac:dyDescent="0.2">
      <c r="B35" s="5" t="s">
        <v>30</v>
      </c>
      <c r="E35">
        <f>SUBTOTAL(9,E34:E34)</f>
        <v>138</v>
      </c>
    </row>
    <row r="36" spans="2:5" outlineLevel="2" x14ac:dyDescent="0.2">
      <c r="B36">
        <v>2017</v>
      </c>
      <c r="C36" t="s">
        <v>11</v>
      </c>
      <c r="D36" t="s">
        <v>12</v>
      </c>
      <c r="E36">
        <v>144</v>
      </c>
    </row>
    <row r="37" spans="2:5" outlineLevel="1" x14ac:dyDescent="0.2">
      <c r="B37" s="5" t="s">
        <v>29</v>
      </c>
      <c r="E37">
        <f>SUBTOTAL(9,E36:E36)</f>
        <v>144</v>
      </c>
    </row>
    <row r="38" spans="2:5" outlineLevel="2" x14ac:dyDescent="0.2">
      <c r="B38">
        <v>2016</v>
      </c>
      <c r="C38" t="s">
        <v>11</v>
      </c>
      <c r="D38" t="s">
        <v>8</v>
      </c>
      <c r="E38">
        <v>170</v>
      </c>
    </row>
    <row r="39" spans="2:5" outlineLevel="2" x14ac:dyDescent="0.2">
      <c r="B39">
        <v>2016</v>
      </c>
      <c r="C39" t="s">
        <v>15</v>
      </c>
      <c r="D39" t="s">
        <v>10</v>
      </c>
      <c r="E39">
        <v>159</v>
      </c>
    </row>
    <row r="40" spans="2:5" outlineLevel="1" x14ac:dyDescent="0.2">
      <c r="B40" s="5" t="s">
        <v>31</v>
      </c>
      <c r="E40">
        <f>SUBTOTAL(9,E38:E39)</f>
        <v>329</v>
      </c>
    </row>
    <row r="41" spans="2:5" outlineLevel="2" x14ac:dyDescent="0.2">
      <c r="B41">
        <v>2015</v>
      </c>
      <c r="C41" t="s">
        <v>15</v>
      </c>
      <c r="D41" t="s">
        <v>10</v>
      </c>
      <c r="E41">
        <v>111</v>
      </c>
    </row>
    <row r="42" spans="2:5" outlineLevel="1" x14ac:dyDescent="0.2">
      <c r="B42" s="5" t="s">
        <v>30</v>
      </c>
      <c r="E42">
        <f>SUBTOTAL(9,E41:E41)</f>
        <v>111</v>
      </c>
    </row>
    <row r="43" spans="2:5" outlineLevel="2" x14ac:dyDescent="0.2">
      <c r="B43">
        <v>2017</v>
      </c>
      <c r="C43" t="s">
        <v>7</v>
      </c>
      <c r="D43" t="s">
        <v>5</v>
      </c>
      <c r="E43">
        <v>154</v>
      </c>
    </row>
    <row r="44" spans="2:5" outlineLevel="1" x14ac:dyDescent="0.2">
      <c r="B44" s="5" t="s">
        <v>29</v>
      </c>
      <c r="E44">
        <f>SUBTOTAL(9,E43:E43)</f>
        <v>154</v>
      </c>
    </row>
    <row r="45" spans="2:5" outlineLevel="2" x14ac:dyDescent="0.2">
      <c r="B45">
        <v>2015</v>
      </c>
      <c r="C45" t="s">
        <v>7</v>
      </c>
      <c r="D45" t="s">
        <v>10</v>
      </c>
      <c r="E45">
        <v>145</v>
      </c>
    </row>
    <row r="46" spans="2:5" outlineLevel="1" x14ac:dyDescent="0.2">
      <c r="B46" s="5" t="s">
        <v>30</v>
      </c>
      <c r="E46">
        <f>SUBTOTAL(9,E45:E45)</f>
        <v>145</v>
      </c>
    </row>
    <row r="47" spans="2:5" outlineLevel="2" x14ac:dyDescent="0.2">
      <c r="B47">
        <v>2016</v>
      </c>
      <c r="C47" t="s">
        <v>14</v>
      </c>
      <c r="D47" t="s">
        <v>5</v>
      </c>
      <c r="E47">
        <v>172</v>
      </c>
    </row>
    <row r="48" spans="2:5" outlineLevel="1" x14ac:dyDescent="0.2">
      <c r="B48" s="5" t="s">
        <v>31</v>
      </c>
      <c r="E48">
        <f>SUBTOTAL(9,E47:E47)</f>
        <v>172</v>
      </c>
    </row>
    <row r="49" spans="2:5" outlineLevel="2" x14ac:dyDescent="0.2">
      <c r="B49">
        <v>2015</v>
      </c>
      <c r="C49" t="s">
        <v>17</v>
      </c>
      <c r="D49" t="s">
        <v>5</v>
      </c>
      <c r="E49">
        <v>176</v>
      </c>
    </row>
    <row r="50" spans="2:5" outlineLevel="1" x14ac:dyDescent="0.2">
      <c r="B50" s="5" t="s">
        <v>30</v>
      </c>
      <c r="E50">
        <f>SUBTOTAL(9,E49:E49)</f>
        <v>176</v>
      </c>
    </row>
    <row r="51" spans="2:5" outlineLevel="2" x14ac:dyDescent="0.2">
      <c r="B51">
        <v>2016</v>
      </c>
      <c r="C51" t="s">
        <v>6</v>
      </c>
      <c r="D51" t="s">
        <v>5</v>
      </c>
      <c r="E51">
        <v>143</v>
      </c>
    </row>
    <row r="52" spans="2:5" outlineLevel="1" x14ac:dyDescent="0.2">
      <c r="B52" s="5" t="s">
        <v>31</v>
      </c>
      <c r="E52">
        <f>SUBTOTAL(9,E51:E51)</f>
        <v>143</v>
      </c>
    </row>
    <row r="53" spans="2:5" outlineLevel="2" x14ac:dyDescent="0.2">
      <c r="B53">
        <v>2015</v>
      </c>
      <c r="C53" t="s">
        <v>11</v>
      </c>
      <c r="D53" t="s">
        <v>10</v>
      </c>
      <c r="E53">
        <v>112</v>
      </c>
    </row>
    <row r="54" spans="2:5" outlineLevel="2" x14ac:dyDescent="0.2">
      <c r="B54">
        <v>2015</v>
      </c>
      <c r="C54" t="s">
        <v>18</v>
      </c>
      <c r="D54" t="s">
        <v>8</v>
      </c>
      <c r="E54">
        <v>165</v>
      </c>
    </row>
    <row r="55" spans="2:5" outlineLevel="1" x14ac:dyDescent="0.2">
      <c r="B55" s="5" t="s">
        <v>30</v>
      </c>
      <c r="E55">
        <f>SUBTOTAL(9,E53:E54)</f>
        <v>277</v>
      </c>
    </row>
    <row r="56" spans="2:5" outlineLevel="2" x14ac:dyDescent="0.2">
      <c r="B56">
        <v>2016</v>
      </c>
      <c r="C56" t="s">
        <v>16</v>
      </c>
      <c r="D56" t="s">
        <v>8</v>
      </c>
      <c r="E56">
        <v>144</v>
      </c>
    </row>
    <row r="57" spans="2:5" outlineLevel="2" x14ac:dyDescent="0.2">
      <c r="B57">
        <v>2016</v>
      </c>
      <c r="C57" t="s">
        <v>4</v>
      </c>
      <c r="D57" t="s">
        <v>8</v>
      </c>
      <c r="E57">
        <v>110</v>
      </c>
    </row>
    <row r="58" spans="2:5" outlineLevel="2" x14ac:dyDescent="0.2">
      <c r="B58">
        <v>2016</v>
      </c>
      <c r="C58" t="s">
        <v>7</v>
      </c>
      <c r="D58" t="s">
        <v>8</v>
      </c>
      <c r="E58">
        <v>103</v>
      </c>
    </row>
    <row r="59" spans="2:5" outlineLevel="1" x14ac:dyDescent="0.2">
      <c r="B59" s="5" t="s">
        <v>31</v>
      </c>
      <c r="E59">
        <f>SUBTOTAL(9,E56:E58)</f>
        <v>357</v>
      </c>
    </row>
    <row r="60" spans="2:5" outlineLevel="2" x14ac:dyDescent="0.2">
      <c r="B60">
        <v>2017</v>
      </c>
      <c r="C60" t="s">
        <v>19</v>
      </c>
      <c r="D60" t="s">
        <v>12</v>
      </c>
      <c r="E60">
        <v>191</v>
      </c>
    </row>
    <row r="61" spans="2:5" outlineLevel="2" x14ac:dyDescent="0.2">
      <c r="B61">
        <v>2017</v>
      </c>
      <c r="C61" t="s">
        <v>9</v>
      </c>
      <c r="D61" t="s">
        <v>10</v>
      </c>
      <c r="E61">
        <v>117</v>
      </c>
    </row>
    <row r="62" spans="2:5" outlineLevel="1" x14ac:dyDescent="0.2">
      <c r="B62" s="5" t="s">
        <v>29</v>
      </c>
      <c r="E62">
        <f>SUBTOTAL(9,E60:E61)</f>
        <v>308</v>
      </c>
    </row>
    <row r="63" spans="2:5" outlineLevel="2" x14ac:dyDescent="0.2">
      <c r="B63">
        <v>2015</v>
      </c>
      <c r="C63" t="s">
        <v>13</v>
      </c>
      <c r="D63" t="s">
        <v>5</v>
      </c>
      <c r="E63">
        <v>180</v>
      </c>
    </row>
    <row r="64" spans="2:5" outlineLevel="2" x14ac:dyDescent="0.2">
      <c r="B64">
        <v>2015</v>
      </c>
      <c r="C64" t="s">
        <v>4</v>
      </c>
      <c r="D64" t="s">
        <v>10</v>
      </c>
      <c r="E64">
        <v>146</v>
      </c>
    </row>
    <row r="65" spans="2:5" outlineLevel="2" x14ac:dyDescent="0.2">
      <c r="B65">
        <v>2015</v>
      </c>
      <c r="C65" t="s">
        <v>16</v>
      </c>
      <c r="D65" t="s">
        <v>12</v>
      </c>
      <c r="E65">
        <v>131</v>
      </c>
    </row>
    <row r="66" spans="2:5" outlineLevel="1" x14ac:dyDescent="0.2">
      <c r="B66" s="5" t="s">
        <v>30</v>
      </c>
      <c r="E66">
        <f>SUBTOTAL(9,E63:E65)</f>
        <v>457</v>
      </c>
    </row>
    <row r="67" spans="2:5" outlineLevel="2" x14ac:dyDescent="0.2">
      <c r="B67">
        <v>2016</v>
      </c>
      <c r="C67" t="s">
        <v>18</v>
      </c>
      <c r="D67" t="s">
        <v>12</v>
      </c>
      <c r="E67">
        <v>109</v>
      </c>
    </row>
    <row r="68" spans="2:5" outlineLevel="1" x14ac:dyDescent="0.2">
      <c r="B68" s="5" t="s">
        <v>31</v>
      </c>
      <c r="E68">
        <f>SUBTOTAL(9,E67:E67)</f>
        <v>109</v>
      </c>
    </row>
    <row r="69" spans="2:5" outlineLevel="2" x14ac:dyDescent="0.2">
      <c r="B69">
        <v>2015</v>
      </c>
      <c r="C69" t="s">
        <v>11</v>
      </c>
      <c r="D69" t="s">
        <v>8</v>
      </c>
      <c r="E69">
        <v>127</v>
      </c>
    </row>
    <row r="70" spans="2:5" outlineLevel="1" x14ac:dyDescent="0.2">
      <c r="B70" s="5" t="s">
        <v>30</v>
      </c>
      <c r="E70">
        <f>SUBTOTAL(9,E69:E69)</f>
        <v>127</v>
      </c>
    </row>
    <row r="71" spans="2:5" outlineLevel="2" x14ac:dyDescent="0.2">
      <c r="B71">
        <v>2016</v>
      </c>
      <c r="C71" t="s">
        <v>9</v>
      </c>
      <c r="D71" t="s">
        <v>8</v>
      </c>
      <c r="E71">
        <v>156</v>
      </c>
    </row>
    <row r="72" spans="2:5" outlineLevel="1" x14ac:dyDescent="0.2">
      <c r="B72" s="5" t="s">
        <v>31</v>
      </c>
      <c r="E72">
        <f>SUBTOTAL(9,E71:E71)</f>
        <v>156</v>
      </c>
    </row>
    <row r="73" spans="2:5" outlineLevel="2" x14ac:dyDescent="0.2">
      <c r="B73">
        <v>2017</v>
      </c>
      <c r="C73" t="s">
        <v>18</v>
      </c>
      <c r="D73" t="s">
        <v>10</v>
      </c>
      <c r="E73">
        <v>112</v>
      </c>
    </row>
    <row r="74" spans="2:5" outlineLevel="1" x14ac:dyDescent="0.2">
      <c r="B74" s="5" t="s">
        <v>29</v>
      </c>
      <c r="E74">
        <f>SUBTOTAL(9,E73:E73)</f>
        <v>112</v>
      </c>
    </row>
    <row r="75" spans="2:5" outlineLevel="2" x14ac:dyDescent="0.2">
      <c r="B75">
        <v>2015</v>
      </c>
      <c r="C75" t="s">
        <v>19</v>
      </c>
      <c r="D75" t="s">
        <v>8</v>
      </c>
      <c r="E75">
        <v>136</v>
      </c>
    </row>
    <row r="76" spans="2:5" outlineLevel="1" x14ac:dyDescent="0.2">
      <c r="B76" s="5" t="s">
        <v>30</v>
      </c>
      <c r="E76">
        <f>SUBTOTAL(9,E75:E75)</f>
        <v>136</v>
      </c>
    </row>
    <row r="77" spans="2:5" outlineLevel="2" x14ac:dyDescent="0.2">
      <c r="B77">
        <v>2016</v>
      </c>
      <c r="C77" t="s">
        <v>9</v>
      </c>
      <c r="D77" t="s">
        <v>12</v>
      </c>
      <c r="E77">
        <v>166</v>
      </c>
    </row>
    <row r="78" spans="2:5" outlineLevel="2" x14ac:dyDescent="0.2">
      <c r="B78">
        <v>2016</v>
      </c>
      <c r="C78" t="s">
        <v>9</v>
      </c>
      <c r="D78" t="s">
        <v>5</v>
      </c>
      <c r="E78">
        <v>196</v>
      </c>
    </row>
    <row r="79" spans="2:5" outlineLevel="1" x14ac:dyDescent="0.2">
      <c r="B79" s="5" t="s">
        <v>31</v>
      </c>
      <c r="E79">
        <f>SUBTOTAL(9,E77:E78)</f>
        <v>362</v>
      </c>
    </row>
    <row r="80" spans="2:5" outlineLevel="2" x14ac:dyDescent="0.2">
      <c r="B80">
        <v>2015</v>
      </c>
      <c r="C80" t="s">
        <v>18</v>
      </c>
      <c r="D80" t="s">
        <v>12</v>
      </c>
      <c r="E80">
        <v>154</v>
      </c>
    </row>
    <row r="81" spans="2:5" outlineLevel="1" x14ac:dyDescent="0.2">
      <c r="B81" s="5" t="s">
        <v>30</v>
      </c>
      <c r="E81">
        <f>SUBTOTAL(9,E80:E80)</f>
        <v>154</v>
      </c>
    </row>
    <row r="82" spans="2:5" outlineLevel="2" x14ac:dyDescent="0.2">
      <c r="B82">
        <v>2017</v>
      </c>
      <c r="C82" t="s">
        <v>19</v>
      </c>
      <c r="D82" t="s">
        <v>10</v>
      </c>
      <c r="E82">
        <v>119</v>
      </c>
    </row>
    <row r="83" spans="2:5" outlineLevel="2" x14ac:dyDescent="0.2">
      <c r="B83">
        <v>2017</v>
      </c>
      <c r="C83" t="s">
        <v>7</v>
      </c>
      <c r="D83" t="s">
        <v>5</v>
      </c>
      <c r="E83">
        <v>148</v>
      </c>
    </row>
    <row r="84" spans="2:5" outlineLevel="1" x14ac:dyDescent="0.2">
      <c r="B84" s="5" t="s">
        <v>29</v>
      </c>
      <c r="E84">
        <f>SUBTOTAL(9,E82:E83)</f>
        <v>267</v>
      </c>
    </row>
    <row r="85" spans="2:5" outlineLevel="2" x14ac:dyDescent="0.2">
      <c r="B85">
        <v>2016</v>
      </c>
      <c r="C85" t="s">
        <v>15</v>
      </c>
      <c r="D85" t="s">
        <v>8</v>
      </c>
      <c r="E85">
        <v>103</v>
      </c>
    </row>
    <row r="86" spans="2:5" outlineLevel="2" x14ac:dyDescent="0.2">
      <c r="B86">
        <v>2016</v>
      </c>
      <c r="C86" t="s">
        <v>15</v>
      </c>
      <c r="D86" t="s">
        <v>12</v>
      </c>
      <c r="E86">
        <v>130</v>
      </c>
    </row>
    <row r="87" spans="2:5" outlineLevel="1" x14ac:dyDescent="0.2">
      <c r="B87" s="5" t="s">
        <v>31</v>
      </c>
      <c r="E87">
        <f>SUBTOTAL(9,E85:E86)</f>
        <v>233</v>
      </c>
    </row>
    <row r="88" spans="2:5" outlineLevel="2" x14ac:dyDescent="0.2">
      <c r="B88">
        <v>2017</v>
      </c>
      <c r="C88" t="s">
        <v>13</v>
      </c>
      <c r="D88" t="s">
        <v>10</v>
      </c>
      <c r="E88">
        <v>179</v>
      </c>
    </row>
    <row r="89" spans="2:5" outlineLevel="2" x14ac:dyDescent="0.2">
      <c r="B89">
        <v>2017</v>
      </c>
      <c r="C89" t="s">
        <v>7</v>
      </c>
      <c r="D89" t="s">
        <v>10</v>
      </c>
      <c r="E89">
        <v>173</v>
      </c>
    </row>
    <row r="90" spans="2:5" outlineLevel="2" x14ac:dyDescent="0.2">
      <c r="B90">
        <v>2017</v>
      </c>
      <c r="C90" t="s">
        <v>19</v>
      </c>
      <c r="D90" t="s">
        <v>5</v>
      </c>
      <c r="E90">
        <v>192</v>
      </c>
    </row>
    <row r="91" spans="2:5" outlineLevel="1" x14ac:dyDescent="0.2">
      <c r="B91" s="5" t="s">
        <v>29</v>
      </c>
      <c r="E91">
        <f>SUBTOTAL(9,E88:E90)</f>
        <v>544</v>
      </c>
    </row>
    <row r="92" spans="2:5" outlineLevel="2" x14ac:dyDescent="0.2">
      <c r="B92">
        <v>2015</v>
      </c>
      <c r="C92" t="s">
        <v>16</v>
      </c>
      <c r="D92" t="s">
        <v>5</v>
      </c>
      <c r="E92">
        <v>125</v>
      </c>
    </row>
    <row r="93" spans="2:5" outlineLevel="1" x14ac:dyDescent="0.2">
      <c r="B93" s="5" t="s">
        <v>30</v>
      </c>
      <c r="E93">
        <f>SUBTOTAL(9,E92:E92)</f>
        <v>125</v>
      </c>
    </row>
    <row r="94" spans="2:5" outlineLevel="2" x14ac:dyDescent="0.2">
      <c r="B94">
        <v>2016</v>
      </c>
      <c r="C94" t="s">
        <v>7</v>
      </c>
      <c r="D94" t="s">
        <v>10</v>
      </c>
      <c r="E94">
        <v>160</v>
      </c>
    </row>
    <row r="95" spans="2:5" outlineLevel="1" x14ac:dyDescent="0.2">
      <c r="B95" s="5" t="s">
        <v>31</v>
      </c>
      <c r="E95">
        <f>SUBTOTAL(9,E94:E94)</f>
        <v>160</v>
      </c>
    </row>
    <row r="96" spans="2:5" outlineLevel="2" x14ac:dyDescent="0.2">
      <c r="B96">
        <v>2015</v>
      </c>
      <c r="C96" t="s">
        <v>11</v>
      </c>
      <c r="D96" t="s">
        <v>10</v>
      </c>
      <c r="E96">
        <v>176</v>
      </c>
    </row>
    <row r="97" spans="2:5" outlineLevel="1" x14ac:dyDescent="0.2">
      <c r="B97" s="5" t="s">
        <v>30</v>
      </c>
      <c r="E97">
        <f>SUBTOTAL(9,E96:E96)</f>
        <v>176</v>
      </c>
    </row>
    <row r="98" spans="2:5" outlineLevel="2" x14ac:dyDescent="0.2">
      <c r="B98">
        <v>2016</v>
      </c>
      <c r="C98" t="s">
        <v>16</v>
      </c>
      <c r="D98" t="s">
        <v>12</v>
      </c>
      <c r="E98">
        <v>170</v>
      </c>
    </row>
    <row r="99" spans="2:5" outlineLevel="1" x14ac:dyDescent="0.2">
      <c r="B99" s="5" t="s">
        <v>31</v>
      </c>
      <c r="E99">
        <f>SUBTOTAL(9,E98:E98)</f>
        <v>170</v>
      </c>
    </row>
    <row r="100" spans="2:5" outlineLevel="2" x14ac:dyDescent="0.2">
      <c r="B100">
        <v>2015</v>
      </c>
      <c r="C100" t="s">
        <v>19</v>
      </c>
      <c r="D100" t="s">
        <v>10</v>
      </c>
      <c r="E100">
        <v>178</v>
      </c>
    </row>
    <row r="101" spans="2:5" outlineLevel="2" x14ac:dyDescent="0.2">
      <c r="B101">
        <v>2015</v>
      </c>
      <c r="C101" t="s">
        <v>17</v>
      </c>
      <c r="D101" t="s">
        <v>5</v>
      </c>
      <c r="E101">
        <v>154</v>
      </c>
    </row>
    <row r="102" spans="2:5" outlineLevel="2" x14ac:dyDescent="0.2">
      <c r="B102">
        <v>2015</v>
      </c>
      <c r="C102" t="s">
        <v>14</v>
      </c>
      <c r="D102" t="s">
        <v>8</v>
      </c>
      <c r="E102">
        <v>165</v>
      </c>
    </row>
    <row r="103" spans="2:5" outlineLevel="2" x14ac:dyDescent="0.2">
      <c r="B103">
        <v>2015</v>
      </c>
      <c r="C103" t="s">
        <v>6</v>
      </c>
      <c r="D103" t="s">
        <v>12</v>
      </c>
      <c r="E103">
        <v>182</v>
      </c>
    </row>
    <row r="104" spans="2:5" outlineLevel="1" x14ac:dyDescent="0.2">
      <c r="B104" s="5" t="s">
        <v>30</v>
      </c>
      <c r="E104">
        <f>SUBTOTAL(9,E100:E103)</f>
        <v>679</v>
      </c>
    </row>
    <row r="105" spans="2:5" outlineLevel="2" x14ac:dyDescent="0.2">
      <c r="B105">
        <v>2016</v>
      </c>
      <c r="C105" t="s">
        <v>9</v>
      </c>
      <c r="D105" t="s">
        <v>12</v>
      </c>
      <c r="E105">
        <v>139</v>
      </c>
    </row>
    <row r="106" spans="2:5" outlineLevel="1" x14ac:dyDescent="0.2">
      <c r="B106" s="5" t="s">
        <v>31</v>
      </c>
      <c r="E106">
        <f>SUBTOTAL(9,E105:E105)</f>
        <v>139</v>
      </c>
    </row>
    <row r="107" spans="2:5" outlineLevel="2" x14ac:dyDescent="0.2">
      <c r="B107">
        <v>2017</v>
      </c>
      <c r="C107" t="s">
        <v>14</v>
      </c>
      <c r="D107" t="s">
        <v>5</v>
      </c>
      <c r="E107">
        <v>153</v>
      </c>
    </row>
    <row r="108" spans="2:5" outlineLevel="2" x14ac:dyDescent="0.2">
      <c r="B108">
        <v>2017</v>
      </c>
      <c r="C108" t="s">
        <v>6</v>
      </c>
      <c r="D108" t="s">
        <v>5</v>
      </c>
      <c r="E108">
        <v>179</v>
      </c>
    </row>
    <row r="109" spans="2:5" outlineLevel="2" x14ac:dyDescent="0.2">
      <c r="B109">
        <v>2017</v>
      </c>
      <c r="C109" t="s">
        <v>6</v>
      </c>
      <c r="D109" t="s">
        <v>12</v>
      </c>
      <c r="E109">
        <v>147</v>
      </c>
    </row>
    <row r="110" spans="2:5" outlineLevel="1" x14ac:dyDescent="0.2">
      <c r="B110" s="5" t="s">
        <v>29</v>
      </c>
      <c r="E110">
        <f>SUBTOTAL(9,E107:E109)</f>
        <v>479</v>
      </c>
    </row>
    <row r="111" spans="2:5" outlineLevel="2" x14ac:dyDescent="0.2">
      <c r="B111">
        <v>2015</v>
      </c>
      <c r="C111" t="s">
        <v>11</v>
      </c>
      <c r="D111" t="s">
        <v>5</v>
      </c>
      <c r="E111">
        <v>102</v>
      </c>
    </row>
    <row r="112" spans="2:5" outlineLevel="1" x14ac:dyDescent="0.2">
      <c r="B112" s="5" t="s">
        <v>30</v>
      </c>
      <c r="E112">
        <f>SUBTOTAL(9,E111:E111)</f>
        <v>102</v>
      </c>
    </row>
    <row r="113" spans="2:5" outlineLevel="2" x14ac:dyDescent="0.2">
      <c r="B113">
        <v>2017</v>
      </c>
      <c r="C113" t="s">
        <v>7</v>
      </c>
      <c r="D113" t="s">
        <v>5</v>
      </c>
      <c r="E113">
        <v>186</v>
      </c>
    </row>
    <row r="114" spans="2:5" outlineLevel="1" x14ac:dyDescent="0.2">
      <c r="B114" s="5" t="s">
        <v>29</v>
      </c>
      <c r="E114">
        <f>SUBTOTAL(9,E113:E113)</f>
        <v>186</v>
      </c>
    </row>
    <row r="115" spans="2:5" outlineLevel="2" x14ac:dyDescent="0.2">
      <c r="B115">
        <v>2016</v>
      </c>
      <c r="C115" t="s">
        <v>17</v>
      </c>
      <c r="D115" t="s">
        <v>8</v>
      </c>
      <c r="E115">
        <v>139</v>
      </c>
    </row>
    <row r="116" spans="2:5" outlineLevel="1" x14ac:dyDescent="0.2">
      <c r="B116" s="5" t="s">
        <v>31</v>
      </c>
      <c r="E116">
        <f>SUBTOTAL(9,E115:E115)</f>
        <v>139</v>
      </c>
    </row>
    <row r="117" spans="2:5" outlineLevel="2" x14ac:dyDescent="0.2">
      <c r="B117">
        <v>2015</v>
      </c>
      <c r="C117" t="s">
        <v>7</v>
      </c>
      <c r="D117" t="s">
        <v>10</v>
      </c>
      <c r="E117">
        <v>186</v>
      </c>
    </row>
    <row r="118" spans="2:5" outlineLevel="2" x14ac:dyDescent="0.2">
      <c r="B118">
        <v>2015</v>
      </c>
      <c r="C118" t="s">
        <v>7</v>
      </c>
      <c r="D118" t="s">
        <v>8</v>
      </c>
      <c r="E118">
        <v>157</v>
      </c>
    </row>
    <row r="119" spans="2:5" outlineLevel="1" x14ac:dyDescent="0.2">
      <c r="B119" s="5" t="s">
        <v>30</v>
      </c>
      <c r="E119">
        <f>SUBTOTAL(9,E117:E118)</f>
        <v>343</v>
      </c>
    </row>
    <row r="120" spans="2:5" outlineLevel="2" x14ac:dyDescent="0.2">
      <c r="B120">
        <v>2016</v>
      </c>
      <c r="C120" t="s">
        <v>18</v>
      </c>
      <c r="D120" t="s">
        <v>5</v>
      </c>
      <c r="E120">
        <v>178</v>
      </c>
    </row>
    <row r="121" spans="2:5" outlineLevel="2" x14ac:dyDescent="0.2">
      <c r="B121">
        <v>2016</v>
      </c>
      <c r="C121" t="s">
        <v>13</v>
      </c>
      <c r="D121" t="s">
        <v>12</v>
      </c>
      <c r="E121">
        <v>136</v>
      </c>
    </row>
    <row r="122" spans="2:5" outlineLevel="2" x14ac:dyDescent="0.2">
      <c r="B122">
        <v>2016</v>
      </c>
      <c r="C122" t="s">
        <v>11</v>
      </c>
      <c r="D122" t="s">
        <v>10</v>
      </c>
      <c r="E122">
        <v>178</v>
      </c>
    </row>
    <row r="123" spans="2:5" outlineLevel="1" x14ac:dyDescent="0.2">
      <c r="B123" s="5" t="s">
        <v>31</v>
      </c>
      <c r="E123">
        <f>SUBTOTAL(9,E120:E122)</f>
        <v>492</v>
      </c>
    </row>
    <row r="124" spans="2:5" outlineLevel="2" x14ac:dyDescent="0.2">
      <c r="B124">
        <v>2017</v>
      </c>
      <c r="C124" t="s">
        <v>15</v>
      </c>
      <c r="D124" t="s">
        <v>10</v>
      </c>
      <c r="E124">
        <v>193</v>
      </c>
    </row>
    <row r="125" spans="2:5" outlineLevel="2" x14ac:dyDescent="0.2">
      <c r="B125">
        <v>2017</v>
      </c>
      <c r="C125" t="s">
        <v>9</v>
      </c>
      <c r="D125" t="s">
        <v>8</v>
      </c>
      <c r="E125">
        <v>190</v>
      </c>
    </row>
    <row r="126" spans="2:5" outlineLevel="1" x14ac:dyDescent="0.2">
      <c r="B126" s="5" t="s">
        <v>29</v>
      </c>
      <c r="E126">
        <f>SUBTOTAL(9,E124:E125)</f>
        <v>383</v>
      </c>
    </row>
    <row r="127" spans="2:5" outlineLevel="2" x14ac:dyDescent="0.2">
      <c r="B127">
        <v>2015</v>
      </c>
      <c r="C127" t="s">
        <v>6</v>
      </c>
      <c r="D127" t="s">
        <v>8</v>
      </c>
      <c r="E127">
        <v>177</v>
      </c>
    </row>
    <row r="128" spans="2:5" outlineLevel="2" x14ac:dyDescent="0.2">
      <c r="B128">
        <v>2015</v>
      </c>
      <c r="C128" t="s">
        <v>4</v>
      </c>
      <c r="D128" t="s">
        <v>8</v>
      </c>
      <c r="E128">
        <v>112</v>
      </c>
    </row>
    <row r="129" spans="2:5" outlineLevel="1" x14ac:dyDescent="0.2">
      <c r="B129" s="5" t="s">
        <v>30</v>
      </c>
      <c r="E129">
        <f>SUBTOTAL(9,E127:E128)</f>
        <v>289</v>
      </c>
    </row>
    <row r="130" spans="2:5" outlineLevel="2" x14ac:dyDescent="0.2">
      <c r="B130">
        <v>2017</v>
      </c>
      <c r="C130" t="s">
        <v>11</v>
      </c>
      <c r="D130" t="s">
        <v>8</v>
      </c>
      <c r="E130">
        <v>149</v>
      </c>
    </row>
    <row r="131" spans="2:5" outlineLevel="1" x14ac:dyDescent="0.2">
      <c r="B131" s="5" t="s">
        <v>29</v>
      </c>
      <c r="E131">
        <f>SUBTOTAL(9,E130:E130)</f>
        <v>149</v>
      </c>
    </row>
    <row r="132" spans="2:5" outlineLevel="2" x14ac:dyDescent="0.2">
      <c r="B132">
        <v>2016</v>
      </c>
      <c r="C132" t="s">
        <v>13</v>
      </c>
      <c r="D132" t="s">
        <v>5</v>
      </c>
      <c r="E132">
        <v>144</v>
      </c>
    </row>
    <row r="133" spans="2:5" outlineLevel="1" x14ac:dyDescent="0.2">
      <c r="B133" s="5" t="s">
        <v>31</v>
      </c>
      <c r="E133">
        <f>SUBTOTAL(9,E132:E132)</f>
        <v>144</v>
      </c>
    </row>
    <row r="134" spans="2:5" outlineLevel="2" x14ac:dyDescent="0.2">
      <c r="B134">
        <v>2015</v>
      </c>
      <c r="C134" t="s">
        <v>18</v>
      </c>
      <c r="D134" t="s">
        <v>12</v>
      </c>
      <c r="E134">
        <v>139</v>
      </c>
    </row>
    <row r="135" spans="2:5" outlineLevel="1" x14ac:dyDescent="0.2">
      <c r="B135" s="5" t="s">
        <v>30</v>
      </c>
      <c r="E135">
        <f>SUBTOTAL(9,E134:E134)</f>
        <v>139</v>
      </c>
    </row>
    <row r="136" spans="2:5" outlineLevel="2" x14ac:dyDescent="0.2">
      <c r="B136">
        <v>2017</v>
      </c>
      <c r="C136" t="s">
        <v>15</v>
      </c>
      <c r="D136" t="s">
        <v>5</v>
      </c>
      <c r="E136">
        <v>165</v>
      </c>
    </row>
    <row r="137" spans="2:5" outlineLevel="2" x14ac:dyDescent="0.2">
      <c r="B137">
        <v>2017</v>
      </c>
      <c r="C137" t="s">
        <v>6</v>
      </c>
      <c r="D137" t="s">
        <v>12</v>
      </c>
      <c r="E137">
        <v>144</v>
      </c>
    </row>
    <row r="138" spans="2:5" outlineLevel="1" x14ac:dyDescent="0.2">
      <c r="B138" s="5" t="s">
        <v>29</v>
      </c>
      <c r="E138">
        <f>SUBTOTAL(9,E136:E137)</f>
        <v>309</v>
      </c>
    </row>
    <row r="139" spans="2:5" outlineLevel="2" x14ac:dyDescent="0.2">
      <c r="B139">
        <v>2015</v>
      </c>
      <c r="C139" t="s">
        <v>16</v>
      </c>
      <c r="D139" t="s">
        <v>10</v>
      </c>
      <c r="E139">
        <v>101</v>
      </c>
    </row>
    <row r="140" spans="2:5" outlineLevel="1" x14ac:dyDescent="0.2">
      <c r="B140" s="5" t="s">
        <v>30</v>
      </c>
      <c r="E140">
        <f>SUBTOTAL(9,E139:E139)</f>
        <v>101</v>
      </c>
    </row>
    <row r="141" spans="2:5" outlineLevel="2" x14ac:dyDescent="0.2">
      <c r="B141">
        <v>2016</v>
      </c>
      <c r="C141" t="s">
        <v>6</v>
      </c>
      <c r="D141" t="s">
        <v>8</v>
      </c>
      <c r="E141">
        <v>109</v>
      </c>
    </row>
    <row r="142" spans="2:5" outlineLevel="2" x14ac:dyDescent="0.2">
      <c r="B142">
        <v>2016</v>
      </c>
      <c r="C142" t="s">
        <v>15</v>
      </c>
      <c r="D142" t="s">
        <v>10</v>
      </c>
      <c r="E142">
        <v>188</v>
      </c>
    </row>
    <row r="143" spans="2:5" outlineLevel="2" x14ac:dyDescent="0.2">
      <c r="B143">
        <v>2016</v>
      </c>
      <c r="C143" t="s">
        <v>18</v>
      </c>
      <c r="D143" t="s">
        <v>10</v>
      </c>
      <c r="E143">
        <v>196</v>
      </c>
    </row>
    <row r="144" spans="2:5" outlineLevel="2" x14ac:dyDescent="0.2">
      <c r="B144">
        <v>2016</v>
      </c>
      <c r="C144" t="s">
        <v>11</v>
      </c>
      <c r="D144" t="s">
        <v>5</v>
      </c>
      <c r="E144">
        <v>187</v>
      </c>
    </row>
    <row r="145" spans="2:5" outlineLevel="1" x14ac:dyDescent="0.2">
      <c r="B145" s="5" t="s">
        <v>31</v>
      </c>
      <c r="E145">
        <f>SUBTOTAL(9,E141:E144)</f>
        <v>680</v>
      </c>
    </row>
    <row r="146" spans="2:5" outlineLevel="2" x14ac:dyDescent="0.2">
      <c r="B146">
        <v>2017</v>
      </c>
      <c r="C146" t="s">
        <v>18</v>
      </c>
      <c r="D146" t="s">
        <v>10</v>
      </c>
      <c r="E146">
        <v>132</v>
      </c>
    </row>
    <row r="147" spans="2:5" outlineLevel="2" x14ac:dyDescent="0.2">
      <c r="B147">
        <v>2017</v>
      </c>
      <c r="C147" t="s">
        <v>7</v>
      </c>
      <c r="D147" t="s">
        <v>10</v>
      </c>
      <c r="E147">
        <v>167</v>
      </c>
    </row>
    <row r="148" spans="2:5" outlineLevel="1" x14ac:dyDescent="0.2">
      <c r="B148" s="5" t="s">
        <v>29</v>
      </c>
      <c r="E148">
        <f>SUBTOTAL(9,E146:E147)</f>
        <v>299</v>
      </c>
    </row>
    <row r="149" spans="2:5" outlineLevel="2" x14ac:dyDescent="0.2">
      <c r="B149">
        <v>2016</v>
      </c>
      <c r="C149" t="s">
        <v>6</v>
      </c>
      <c r="D149" t="s">
        <v>8</v>
      </c>
      <c r="E149">
        <v>147</v>
      </c>
    </row>
    <row r="150" spans="2:5" outlineLevel="1" x14ac:dyDescent="0.2">
      <c r="B150" s="5" t="s">
        <v>31</v>
      </c>
      <c r="E150">
        <f>SUBTOTAL(9,E149:E149)</f>
        <v>147</v>
      </c>
    </row>
    <row r="151" spans="2:5" outlineLevel="2" x14ac:dyDescent="0.2">
      <c r="B151">
        <v>2017</v>
      </c>
      <c r="C151" t="s">
        <v>9</v>
      </c>
      <c r="D151" t="s">
        <v>12</v>
      </c>
      <c r="E151">
        <v>176</v>
      </c>
    </row>
    <row r="152" spans="2:5" outlineLevel="1" x14ac:dyDescent="0.2">
      <c r="B152" s="5" t="s">
        <v>29</v>
      </c>
      <c r="E152">
        <f>SUBTOTAL(9,E151:E151)</f>
        <v>176</v>
      </c>
    </row>
    <row r="153" spans="2:5" outlineLevel="2" x14ac:dyDescent="0.2">
      <c r="B153">
        <v>2015</v>
      </c>
      <c r="C153" t="s">
        <v>11</v>
      </c>
      <c r="D153" t="s">
        <v>8</v>
      </c>
      <c r="E153">
        <v>131</v>
      </c>
    </row>
    <row r="154" spans="2:5" outlineLevel="1" x14ac:dyDescent="0.2">
      <c r="B154" s="5" t="s">
        <v>30</v>
      </c>
      <c r="E154">
        <f>SUBTOTAL(9,E153:E153)</f>
        <v>131</v>
      </c>
    </row>
    <row r="155" spans="2:5" outlineLevel="2" x14ac:dyDescent="0.2">
      <c r="B155">
        <v>2016</v>
      </c>
      <c r="C155" t="s">
        <v>6</v>
      </c>
      <c r="D155" t="s">
        <v>8</v>
      </c>
      <c r="E155">
        <v>153</v>
      </c>
    </row>
    <row r="156" spans="2:5" outlineLevel="1" x14ac:dyDescent="0.2">
      <c r="B156" s="5" t="s">
        <v>31</v>
      </c>
      <c r="E156">
        <f>SUBTOTAL(9,E155:E155)</f>
        <v>153</v>
      </c>
    </row>
    <row r="157" spans="2:5" outlineLevel="2" x14ac:dyDescent="0.2">
      <c r="B157">
        <v>2017</v>
      </c>
      <c r="C157" t="s">
        <v>7</v>
      </c>
      <c r="D157" t="s">
        <v>10</v>
      </c>
      <c r="E157">
        <v>167</v>
      </c>
    </row>
    <row r="158" spans="2:5" outlineLevel="2" x14ac:dyDescent="0.2">
      <c r="B158">
        <v>2017</v>
      </c>
      <c r="C158" t="s">
        <v>11</v>
      </c>
      <c r="D158" t="s">
        <v>5</v>
      </c>
      <c r="E158">
        <v>164</v>
      </c>
    </row>
    <row r="159" spans="2:5" outlineLevel="1" x14ac:dyDescent="0.2">
      <c r="B159" s="5" t="s">
        <v>29</v>
      </c>
      <c r="E159">
        <f>SUBTOTAL(9,E157:E158)</f>
        <v>331</v>
      </c>
    </row>
    <row r="160" spans="2:5" outlineLevel="2" x14ac:dyDescent="0.2">
      <c r="B160">
        <v>2016</v>
      </c>
      <c r="C160" t="s">
        <v>4</v>
      </c>
      <c r="D160" t="s">
        <v>5</v>
      </c>
      <c r="E160">
        <v>137</v>
      </c>
    </row>
    <row r="161" spans="2:5" outlineLevel="1" x14ac:dyDescent="0.2">
      <c r="B161" s="5" t="s">
        <v>31</v>
      </c>
      <c r="E161">
        <f>SUBTOTAL(9,E160:E160)</f>
        <v>137</v>
      </c>
    </row>
    <row r="162" spans="2:5" outlineLevel="2" x14ac:dyDescent="0.2">
      <c r="B162">
        <v>2015</v>
      </c>
      <c r="C162" t="s">
        <v>11</v>
      </c>
      <c r="D162" t="s">
        <v>8</v>
      </c>
      <c r="E162">
        <v>130</v>
      </c>
    </row>
    <row r="163" spans="2:5" outlineLevel="1" x14ac:dyDescent="0.2">
      <c r="B163" s="5" t="s">
        <v>30</v>
      </c>
      <c r="E163">
        <f>SUBTOTAL(9,E162:E162)</f>
        <v>130</v>
      </c>
    </row>
    <row r="164" spans="2:5" outlineLevel="2" x14ac:dyDescent="0.2">
      <c r="B164">
        <v>2016</v>
      </c>
      <c r="C164" t="s">
        <v>7</v>
      </c>
      <c r="D164" t="s">
        <v>8</v>
      </c>
      <c r="E164">
        <v>156</v>
      </c>
    </row>
    <row r="165" spans="2:5" outlineLevel="2" x14ac:dyDescent="0.2">
      <c r="B165">
        <v>2016</v>
      </c>
      <c r="C165" t="s">
        <v>14</v>
      </c>
      <c r="D165" t="s">
        <v>5</v>
      </c>
      <c r="E165">
        <v>132</v>
      </c>
    </row>
    <row r="166" spans="2:5" outlineLevel="1" x14ac:dyDescent="0.2">
      <c r="B166" s="5" t="s">
        <v>31</v>
      </c>
      <c r="E166">
        <f>SUBTOTAL(9,E164:E165)</f>
        <v>288</v>
      </c>
    </row>
    <row r="167" spans="2:5" outlineLevel="2" x14ac:dyDescent="0.2">
      <c r="B167">
        <v>2015</v>
      </c>
      <c r="C167" t="s">
        <v>13</v>
      </c>
      <c r="D167" t="s">
        <v>12</v>
      </c>
      <c r="E167">
        <v>165</v>
      </c>
    </row>
    <row r="168" spans="2:5" outlineLevel="1" x14ac:dyDescent="0.2">
      <c r="B168" s="5" t="s">
        <v>30</v>
      </c>
      <c r="E168">
        <f>SUBTOTAL(9,E167:E167)</f>
        <v>165</v>
      </c>
    </row>
    <row r="169" spans="2:5" outlineLevel="2" x14ac:dyDescent="0.2">
      <c r="B169">
        <v>2017</v>
      </c>
      <c r="C169" t="s">
        <v>4</v>
      </c>
      <c r="D169" t="s">
        <v>12</v>
      </c>
      <c r="E169">
        <v>122</v>
      </c>
    </row>
    <row r="170" spans="2:5" outlineLevel="2" x14ac:dyDescent="0.2">
      <c r="B170">
        <v>2017</v>
      </c>
      <c r="C170" t="s">
        <v>18</v>
      </c>
      <c r="D170" t="s">
        <v>8</v>
      </c>
      <c r="E170">
        <v>170</v>
      </c>
    </row>
    <row r="171" spans="2:5" outlineLevel="1" x14ac:dyDescent="0.2">
      <c r="B171" s="5" t="s">
        <v>29</v>
      </c>
      <c r="E171">
        <f>SUBTOTAL(9,E169:E170)</f>
        <v>292</v>
      </c>
    </row>
    <row r="172" spans="2:5" outlineLevel="2" x14ac:dyDescent="0.2">
      <c r="B172">
        <v>2016</v>
      </c>
      <c r="C172" t="s">
        <v>6</v>
      </c>
      <c r="D172" t="s">
        <v>12</v>
      </c>
      <c r="E172">
        <v>178</v>
      </c>
    </row>
    <row r="173" spans="2:5" outlineLevel="1" x14ac:dyDescent="0.2">
      <c r="B173" s="5" t="s">
        <v>31</v>
      </c>
      <c r="E173">
        <f>SUBTOTAL(9,E172:E172)</f>
        <v>178</v>
      </c>
    </row>
    <row r="174" spans="2:5" outlineLevel="2" x14ac:dyDescent="0.2">
      <c r="B174">
        <v>2017</v>
      </c>
      <c r="C174" t="s">
        <v>14</v>
      </c>
      <c r="D174" t="s">
        <v>10</v>
      </c>
      <c r="E174">
        <v>162</v>
      </c>
    </row>
    <row r="175" spans="2:5" outlineLevel="2" x14ac:dyDescent="0.2">
      <c r="B175">
        <v>2017</v>
      </c>
      <c r="C175" t="s">
        <v>11</v>
      </c>
      <c r="D175" t="s">
        <v>10</v>
      </c>
      <c r="E175">
        <v>155</v>
      </c>
    </row>
    <row r="176" spans="2:5" outlineLevel="2" x14ac:dyDescent="0.2">
      <c r="B176">
        <v>2017</v>
      </c>
      <c r="C176" t="s">
        <v>17</v>
      </c>
      <c r="D176" t="s">
        <v>10</v>
      </c>
      <c r="E176">
        <v>190</v>
      </c>
    </row>
    <row r="177" spans="2:5" outlineLevel="2" x14ac:dyDescent="0.2">
      <c r="B177">
        <v>2017</v>
      </c>
      <c r="C177" t="s">
        <v>19</v>
      </c>
      <c r="D177" t="s">
        <v>5</v>
      </c>
      <c r="E177">
        <v>115</v>
      </c>
    </row>
    <row r="178" spans="2:5" outlineLevel="1" x14ac:dyDescent="0.2">
      <c r="B178" s="5" t="s">
        <v>29</v>
      </c>
      <c r="E178">
        <f>SUBTOTAL(9,E174:E177)</f>
        <v>622</v>
      </c>
    </row>
    <row r="179" spans="2:5" outlineLevel="2" x14ac:dyDescent="0.2">
      <c r="B179">
        <v>2015</v>
      </c>
      <c r="C179" t="s">
        <v>7</v>
      </c>
      <c r="D179" t="s">
        <v>5</v>
      </c>
      <c r="E179">
        <v>199</v>
      </c>
    </row>
    <row r="180" spans="2:5" outlineLevel="1" x14ac:dyDescent="0.2">
      <c r="B180" s="5" t="s">
        <v>30</v>
      </c>
      <c r="E180">
        <f>SUBTOTAL(9,E179:E179)</f>
        <v>199</v>
      </c>
    </row>
    <row r="181" spans="2:5" outlineLevel="2" x14ac:dyDescent="0.2">
      <c r="B181">
        <v>2017</v>
      </c>
      <c r="C181" t="s">
        <v>16</v>
      </c>
      <c r="D181" t="s">
        <v>10</v>
      </c>
      <c r="E181">
        <v>126</v>
      </c>
    </row>
    <row r="182" spans="2:5" outlineLevel="1" x14ac:dyDescent="0.2">
      <c r="B182" s="5" t="s">
        <v>29</v>
      </c>
      <c r="E182">
        <f>SUBTOTAL(9,E181:E181)</f>
        <v>126</v>
      </c>
    </row>
    <row r="183" spans="2:5" outlineLevel="2" x14ac:dyDescent="0.2">
      <c r="B183">
        <v>2016</v>
      </c>
      <c r="C183" t="s">
        <v>18</v>
      </c>
      <c r="D183" t="s">
        <v>8</v>
      </c>
      <c r="E183">
        <v>125</v>
      </c>
    </row>
    <row r="184" spans="2:5" outlineLevel="1" x14ac:dyDescent="0.2">
      <c r="B184" s="5" t="s">
        <v>31</v>
      </c>
      <c r="E184">
        <f>SUBTOTAL(9,E183:E183)</f>
        <v>125</v>
      </c>
    </row>
    <row r="185" spans="2:5" outlineLevel="2" x14ac:dyDescent="0.2">
      <c r="B185">
        <v>2015</v>
      </c>
      <c r="C185" t="s">
        <v>9</v>
      </c>
      <c r="D185" t="s">
        <v>10</v>
      </c>
      <c r="E185">
        <v>155</v>
      </c>
    </row>
    <row r="186" spans="2:5" outlineLevel="2" x14ac:dyDescent="0.2">
      <c r="B186">
        <v>2015</v>
      </c>
      <c r="C186" t="s">
        <v>9</v>
      </c>
      <c r="D186" t="s">
        <v>12</v>
      </c>
      <c r="E186">
        <v>198</v>
      </c>
    </row>
    <row r="187" spans="2:5" outlineLevel="1" x14ac:dyDescent="0.2">
      <c r="B187" s="5" t="s">
        <v>30</v>
      </c>
      <c r="E187">
        <f>SUBTOTAL(9,E185:E186)</f>
        <v>353</v>
      </c>
    </row>
    <row r="188" spans="2:5" outlineLevel="2" x14ac:dyDescent="0.2">
      <c r="B188">
        <v>2016</v>
      </c>
      <c r="C188" t="s">
        <v>9</v>
      </c>
      <c r="D188" t="s">
        <v>12</v>
      </c>
      <c r="E188">
        <v>148</v>
      </c>
    </row>
    <row r="189" spans="2:5" outlineLevel="2" x14ac:dyDescent="0.2">
      <c r="B189">
        <v>2016</v>
      </c>
      <c r="C189" t="s">
        <v>7</v>
      </c>
      <c r="D189" t="s">
        <v>5</v>
      </c>
      <c r="E189">
        <v>195</v>
      </c>
    </row>
    <row r="190" spans="2:5" outlineLevel="2" x14ac:dyDescent="0.2">
      <c r="B190">
        <v>2016</v>
      </c>
      <c r="C190" t="s">
        <v>7</v>
      </c>
      <c r="D190" t="s">
        <v>8</v>
      </c>
      <c r="E190">
        <v>142</v>
      </c>
    </row>
    <row r="191" spans="2:5" outlineLevel="1" x14ac:dyDescent="0.2">
      <c r="B191" s="5" t="s">
        <v>31</v>
      </c>
      <c r="E191">
        <f>SUBTOTAL(9,E188:E190)</f>
        <v>485</v>
      </c>
    </row>
    <row r="192" spans="2:5" outlineLevel="2" x14ac:dyDescent="0.2">
      <c r="B192">
        <v>2015</v>
      </c>
      <c r="C192" t="s">
        <v>6</v>
      </c>
      <c r="D192" t="s">
        <v>10</v>
      </c>
      <c r="E192">
        <v>191</v>
      </c>
    </row>
    <row r="193" spans="2:5" outlineLevel="2" x14ac:dyDescent="0.2">
      <c r="B193">
        <v>2015</v>
      </c>
      <c r="C193" t="s">
        <v>4</v>
      </c>
      <c r="D193" t="s">
        <v>8</v>
      </c>
      <c r="E193">
        <v>158</v>
      </c>
    </row>
    <row r="194" spans="2:5" outlineLevel="2" x14ac:dyDescent="0.2">
      <c r="B194">
        <v>2015</v>
      </c>
      <c r="C194" t="s">
        <v>19</v>
      </c>
      <c r="D194" t="s">
        <v>5</v>
      </c>
      <c r="E194">
        <v>172</v>
      </c>
    </row>
    <row r="195" spans="2:5" outlineLevel="1" x14ac:dyDescent="0.2">
      <c r="B195" s="5" t="s">
        <v>30</v>
      </c>
      <c r="E195">
        <f>SUBTOTAL(9,E192:E194)</f>
        <v>521</v>
      </c>
    </row>
    <row r="196" spans="2:5" outlineLevel="2" x14ac:dyDescent="0.2">
      <c r="B196">
        <v>2017</v>
      </c>
      <c r="C196" t="s">
        <v>9</v>
      </c>
      <c r="D196" t="s">
        <v>8</v>
      </c>
      <c r="E196">
        <v>127</v>
      </c>
    </row>
    <row r="197" spans="2:5" outlineLevel="1" x14ac:dyDescent="0.2">
      <c r="B197" s="5" t="s">
        <v>29</v>
      </c>
      <c r="E197">
        <f>SUBTOTAL(9,E196:E196)</f>
        <v>127</v>
      </c>
    </row>
    <row r="198" spans="2:5" outlineLevel="2" x14ac:dyDescent="0.2">
      <c r="B198">
        <v>2016</v>
      </c>
      <c r="C198" t="s">
        <v>13</v>
      </c>
      <c r="D198" t="s">
        <v>8</v>
      </c>
      <c r="E198">
        <v>139</v>
      </c>
    </row>
    <row r="199" spans="2:5" outlineLevel="1" x14ac:dyDescent="0.2">
      <c r="B199" s="5" t="s">
        <v>31</v>
      </c>
      <c r="E199">
        <f>SUBTOTAL(9,E198:E198)</f>
        <v>139</v>
      </c>
    </row>
    <row r="200" spans="2:5" outlineLevel="2" x14ac:dyDescent="0.2">
      <c r="B200">
        <v>2015</v>
      </c>
      <c r="C200" t="s">
        <v>6</v>
      </c>
      <c r="D200" t="s">
        <v>10</v>
      </c>
      <c r="E200">
        <v>157</v>
      </c>
    </row>
    <row r="201" spans="2:5" outlineLevel="1" x14ac:dyDescent="0.2">
      <c r="B201" s="5" t="s">
        <v>30</v>
      </c>
      <c r="E201">
        <f>SUBTOTAL(9,E200:E200)</f>
        <v>157</v>
      </c>
    </row>
    <row r="202" spans="2:5" outlineLevel="2" x14ac:dyDescent="0.2">
      <c r="B202">
        <v>2016</v>
      </c>
      <c r="C202" t="s">
        <v>4</v>
      </c>
      <c r="D202" t="s">
        <v>12</v>
      </c>
      <c r="E202">
        <v>139</v>
      </c>
    </row>
    <row r="203" spans="2:5" outlineLevel="1" x14ac:dyDescent="0.2">
      <c r="B203" s="5" t="s">
        <v>31</v>
      </c>
      <c r="E203">
        <f>SUBTOTAL(9,E202:E202)</f>
        <v>139</v>
      </c>
    </row>
    <row r="204" spans="2:5" outlineLevel="2" x14ac:dyDescent="0.2">
      <c r="B204">
        <v>2015</v>
      </c>
      <c r="C204" t="s">
        <v>7</v>
      </c>
      <c r="D204" t="s">
        <v>12</v>
      </c>
      <c r="E204">
        <v>155</v>
      </c>
    </row>
    <row r="205" spans="2:5" outlineLevel="2" x14ac:dyDescent="0.2">
      <c r="B205">
        <v>2015</v>
      </c>
      <c r="C205" t="s">
        <v>18</v>
      </c>
      <c r="D205" t="s">
        <v>12</v>
      </c>
      <c r="E205">
        <v>102</v>
      </c>
    </row>
    <row r="206" spans="2:5" outlineLevel="1" x14ac:dyDescent="0.2">
      <c r="B206" s="5" t="s">
        <v>30</v>
      </c>
      <c r="E206">
        <f>SUBTOTAL(9,E204:E205)</f>
        <v>257</v>
      </c>
    </row>
    <row r="207" spans="2:5" outlineLevel="2" x14ac:dyDescent="0.2">
      <c r="B207">
        <v>2016</v>
      </c>
      <c r="C207" t="s">
        <v>13</v>
      </c>
      <c r="D207" t="s">
        <v>5</v>
      </c>
      <c r="E207">
        <v>151</v>
      </c>
    </row>
    <row r="208" spans="2:5" outlineLevel="1" x14ac:dyDescent="0.2">
      <c r="B208" s="5" t="s">
        <v>31</v>
      </c>
      <c r="E208">
        <f>SUBTOTAL(9,E207:E207)</f>
        <v>151</v>
      </c>
    </row>
    <row r="209" spans="2:5" outlineLevel="2" x14ac:dyDescent="0.2">
      <c r="B209">
        <v>2017</v>
      </c>
      <c r="C209" t="s">
        <v>7</v>
      </c>
      <c r="D209" t="s">
        <v>12</v>
      </c>
      <c r="E209">
        <v>141</v>
      </c>
    </row>
    <row r="210" spans="2:5" outlineLevel="1" x14ac:dyDescent="0.2">
      <c r="B210" s="5" t="s">
        <v>29</v>
      </c>
      <c r="E210">
        <f>SUBTOTAL(9,E209:E209)</f>
        <v>141</v>
      </c>
    </row>
    <row r="211" spans="2:5" outlineLevel="2" x14ac:dyDescent="0.2">
      <c r="B211">
        <v>2015</v>
      </c>
      <c r="C211" t="s">
        <v>14</v>
      </c>
      <c r="D211" t="s">
        <v>8</v>
      </c>
      <c r="E211">
        <v>160</v>
      </c>
    </row>
    <row r="212" spans="2:5" outlineLevel="1" x14ac:dyDescent="0.2">
      <c r="B212" s="5" t="s">
        <v>30</v>
      </c>
      <c r="E212">
        <f>SUBTOTAL(9,E211:E211)</f>
        <v>160</v>
      </c>
    </row>
    <row r="213" spans="2:5" outlineLevel="2" x14ac:dyDescent="0.2">
      <c r="B213">
        <v>2017</v>
      </c>
      <c r="C213" t="s">
        <v>6</v>
      </c>
      <c r="D213" t="s">
        <v>8</v>
      </c>
      <c r="E213">
        <v>128</v>
      </c>
    </row>
    <row r="214" spans="2:5" outlineLevel="2" x14ac:dyDescent="0.2">
      <c r="B214">
        <v>2017</v>
      </c>
      <c r="C214" t="s">
        <v>15</v>
      </c>
      <c r="D214" t="s">
        <v>12</v>
      </c>
      <c r="E214">
        <v>108</v>
      </c>
    </row>
    <row r="215" spans="2:5" outlineLevel="2" x14ac:dyDescent="0.2">
      <c r="B215">
        <v>2017</v>
      </c>
      <c r="C215" t="s">
        <v>13</v>
      </c>
      <c r="D215" t="s">
        <v>8</v>
      </c>
      <c r="E215">
        <v>118</v>
      </c>
    </row>
    <row r="216" spans="2:5" outlineLevel="2" x14ac:dyDescent="0.2">
      <c r="B216">
        <v>2017</v>
      </c>
      <c r="C216" t="s">
        <v>11</v>
      </c>
      <c r="D216" t="s">
        <v>10</v>
      </c>
      <c r="E216">
        <v>129</v>
      </c>
    </row>
    <row r="217" spans="2:5" outlineLevel="1" x14ac:dyDescent="0.2">
      <c r="B217" s="5" t="s">
        <v>29</v>
      </c>
      <c r="E217">
        <f>SUBTOTAL(9,E213:E216)</f>
        <v>483</v>
      </c>
    </row>
    <row r="218" spans="2:5" outlineLevel="2" x14ac:dyDescent="0.2">
      <c r="B218">
        <v>2015</v>
      </c>
      <c r="C218" t="s">
        <v>11</v>
      </c>
      <c r="D218" t="s">
        <v>10</v>
      </c>
      <c r="E218">
        <v>179</v>
      </c>
    </row>
    <row r="219" spans="2:5" outlineLevel="1" x14ac:dyDescent="0.2">
      <c r="B219" s="5" t="s">
        <v>30</v>
      </c>
      <c r="E219">
        <f>SUBTOTAL(9,E218:E218)</f>
        <v>179</v>
      </c>
    </row>
    <row r="220" spans="2:5" outlineLevel="2" x14ac:dyDescent="0.2">
      <c r="B220">
        <v>2017</v>
      </c>
      <c r="C220" t="s">
        <v>15</v>
      </c>
      <c r="D220" t="s">
        <v>8</v>
      </c>
      <c r="E220">
        <v>128</v>
      </c>
    </row>
    <row r="221" spans="2:5" outlineLevel="1" x14ac:dyDescent="0.2">
      <c r="B221" s="5" t="s">
        <v>29</v>
      </c>
      <c r="E221">
        <f>SUBTOTAL(9,E220:E220)</f>
        <v>128</v>
      </c>
    </row>
    <row r="222" spans="2:5" outlineLevel="2" x14ac:dyDescent="0.2">
      <c r="B222">
        <v>2016</v>
      </c>
      <c r="C222" t="s">
        <v>4</v>
      </c>
      <c r="D222" t="s">
        <v>12</v>
      </c>
      <c r="E222">
        <v>105</v>
      </c>
    </row>
    <row r="223" spans="2:5" outlineLevel="1" x14ac:dyDescent="0.2">
      <c r="B223" s="5" t="s">
        <v>31</v>
      </c>
      <c r="E223">
        <f>SUBTOTAL(9,E222:E222)</f>
        <v>105</v>
      </c>
    </row>
    <row r="224" spans="2:5" outlineLevel="2" x14ac:dyDescent="0.2">
      <c r="B224">
        <v>2017</v>
      </c>
      <c r="C224" t="s">
        <v>14</v>
      </c>
      <c r="D224" t="s">
        <v>10</v>
      </c>
      <c r="E224">
        <v>186</v>
      </c>
    </row>
    <row r="225" spans="2:5" outlineLevel="2" x14ac:dyDescent="0.2">
      <c r="B225">
        <v>2017</v>
      </c>
      <c r="C225" t="s">
        <v>7</v>
      </c>
      <c r="D225" t="s">
        <v>10</v>
      </c>
      <c r="E225">
        <v>189</v>
      </c>
    </row>
    <row r="226" spans="2:5" outlineLevel="1" x14ac:dyDescent="0.2">
      <c r="B226" s="5" t="s">
        <v>29</v>
      </c>
      <c r="E226">
        <f>SUBTOTAL(9,E224:E225)</f>
        <v>375</v>
      </c>
    </row>
    <row r="227" spans="2:5" outlineLevel="2" x14ac:dyDescent="0.2">
      <c r="B227">
        <v>2015</v>
      </c>
      <c r="C227" t="s">
        <v>19</v>
      </c>
      <c r="D227" t="s">
        <v>10</v>
      </c>
      <c r="E227">
        <v>126</v>
      </c>
    </row>
    <row r="228" spans="2:5" outlineLevel="1" x14ac:dyDescent="0.2">
      <c r="B228" s="5" t="s">
        <v>30</v>
      </c>
      <c r="E228">
        <f>SUBTOTAL(9,E227:E227)</f>
        <v>126</v>
      </c>
    </row>
    <row r="229" spans="2:5" outlineLevel="2" x14ac:dyDescent="0.2">
      <c r="B229">
        <v>2017</v>
      </c>
      <c r="C229" t="s">
        <v>4</v>
      </c>
      <c r="D229" t="s">
        <v>8</v>
      </c>
      <c r="E229">
        <v>149</v>
      </c>
    </row>
    <row r="230" spans="2:5" outlineLevel="1" x14ac:dyDescent="0.2">
      <c r="B230" s="5" t="s">
        <v>29</v>
      </c>
      <c r="E230">
        <f>SUBTOTAL(9,E229:E229)</f>
        <v>149</v>
      </c>
    </row>
    <row r="231" spans="2:5" outlineLevel="2" x14ac:dyDescent="0.2">
      <c r="B231">
        <v>2015</v>
      </c>
      <c r="C231" t="s">
        <v>17</v>
      </c>
      <c r="D231" t="s">
        <v>12</v>
      </c>
      <c r="E231">
        <v>157</v>
      </c>
    </row>
    <row r="232" spans="2:5" outlineLevel="1" x14ac:dyDescent="0.2">
      <c r="B232" s="5" t="s">
        <v>30</v>
      </c>
      <c r="E232">
        <f>SUBTOTAL(9,E231:E231)</f>
        <v>157</v>
      </c>
    </row>
    <row r="233" spans="2:5" outlineLevel="2" x14ac:dyDescent="0.2">
      <c r="B233">
        <v>2017</v>
      </c>
      <c r="C233" t="s">
        <v>9</v>
      </c>
      <c r="D233" t="s">
        <v>12</v>
      </c>
      <c r="E233">
        <v>141</v>
      </c>
    </row>
    <row r="234" spans="2:5" outlineLevel="1" x14ac:dyDescent="0.2">
      <c r="B234" s="5" t="s">
        <v>29</v>
      </c>
      <c r="E234">
        <f>SUBTOTAL(9,E233:E233)</f>
        <v>141</v>
      </c>
    </row>
    <row r="235" spans="2:5" outlineLevel="2" x14ac:dyDescent="0.2">
      <c r="B235">
        <v>2015</v>
      </c>
      <c r="C235" t="s">
        <v>4</v>
      </c>
      <c r="D235" t="s">
        <v>10</v>
      </c>
      <c r="E235">
        <v>102</v>
      </c>
    </row>
    <row r="236" spans="2:5" outlineLevel="1" x14ac:dyDescent="0.2">
      <c r="B236" s="5" t="s">
        <v>30</v>
      </c>
      <c r="E236">
        <f>SUBTOTAL(9,E235:E235)</f>
        <v>102</v>
      </c>
    </row>
    <row r="237" spans="2:5" outlineLevel="2" x14ac:dyDescent="0.2">
      <c r="B237">
        <v>2016</v>
      </c>
      <c r="C237" t="s">
        <v>18</v>
      </c>
      <c r="D237" t="s">
        <v>8</v>
      </c>
      <c r="E237">
        <v>183</v>
      </c>
    </row>
    <row r="238" spans="2:5" outlineLevel="1" x14ac:dyDescent="0.2">
      <c r="B238" s="5" t="s">
        <v>31</v>
      </c>
      <c r="E238">
        <f>SUBTOTAL(9,E237:E237)</f>
        <v>183</v>
      </c>
    </row>
    <row r="239" spans="2:5" outlineLevel="2" x14ac:dyDescent="0.2">
      <c r="B239">
        <v>2015</v>
      </c>
      <c r="C239" t="s">
        <v>19</v>
      </c>
      <c r="D239" t="s">
        <v>8</v>
      </c>
      <c r="E239">
        <v>104</v>
      </c>
    </row>
    <row r="240" spans="2:5" outlineLevel="1" x14ac:dyDescent="0.2">
      <c r="B240" s="5" t="s">
        <v>30</v>
      </c>
      <c r="E240">
        <f>SUBTOTAL(9,E239:E239)</f>
        <v>104</v>
      </c>
    </row>
    <row r="241" spans="2:5" outlineLevel="2" x14ac:dyDescent="0.2">
      <c r="B241">
        <v>2017</v>
      </c>
      <c r="C241" t="s">
        <v>7</v>
      </c>
      <c r="D241" t="s">
        <v>10</v>
      </c>
      <c r="E241">
        <v>135</v>
      </c>
    </row>
    <row r="242" spans="2:5" outlineLevel="1" x14ac:dyDescent="0.2">
      <c r="B242" s="5" t="s">
        <v>29</v>
      </c>
      <c r="E242">
        <f>SUBTOTAL(9,E241:E241)</f>
        <v>135</v>
      </c>
    </row>
    <row r="243" spans="2:5" outlineLevel="2" x14ac:dyDescent="0.2">
      <c r="B243">
        <v>2016</v>
      </c>
      <c r="C243" t="s">
        <v>15</v>
      </c>
      <c r="D243" t="s">
        <v>5</v>
      </c>
      <c r="E243">
        <v>157</v>
      </c>
    </row>
    <row r="244" spans="2:5" outlineLevel="1" x14ac:dyDescent="0.2">
      <c r="B244" s="5" t="s">
        <v>31</v>
      </c>
      <c r="E244">
        <f>SUBTOTAL(9,E243:E243)</f>
        <v>157</v>
      </c>
    </row>
    <row r="245" spans="2:5" outlineLevel="2" x14ac:dyDescent="0.2">
      <c r="B245">
        <v>2015</v>
      </c>
      <c r="C245" t="s">
        <v>19</v>
      </c>
      <c r="D245" t="s">
        <v>12</v>
      </c>
      <c r="E245">
        <v>190</v>
      </c>
    </row>
    <row r="246" spans="2:5" outlineLevel="1" x14ac:dyDescent="0.2">
      <c r="B246" s="5" t="s">
        <v>30</v>
      </c>
      <c r="E246">
        <f>SUBTOTAL(9,E245:E245)</f>
        <v>190</v>
      </c>
    </row>
    <row r="247" spans="2:5" outlineLevel="2" x14ac:dyDescent="0.2">
      <c r="B247">
        <v>2017</v>
      </c>
      <c r="C247" t="s">
        <v>4</v>
      </c>
      <c r="D247" t="s">
        <v>8</v>
      </c>
      <c r="E247">
        <v>165</v>
      </c>
    </row>
    <row r="248" spans="2:5" outlineLevel="1" x14ac:dyDescent="0.2">
      <c r="B248" s="5" t="s">
        <v>29</v>
      </c>
      <c r="E248">
        <f>SUBTOTAL(9,E247:E247)</f>
        <v>165</v>
      </c>
    </row>
    <row r="249" spans="2:5" outlineLevel="2" x14ac:dyDescent="0.2">
      <c r="B249">
        <v>2015</v>
      </c>
      <c r="C249" t="s">
        <v>11</v>
      </c>
      <c r="D249" t="s">
        <v>12</v>
      </c>
      <c r="E249">
        <v>195</v>
      </c>
    </row>
    <row r="250" spans="2:5" outlineLevel="2" x14ac:dyDescent="0.2">
      <c r="B250">
        <v>2015</v>
      </c>
      <c r="C250" t="s">
        <v>6</v>
      </c>
      <c r="D250" t="s">
        <v>5</v>
      </c>
      <c r="E250">
        <v>111</v>
      </c>
    </row>
    <row r="251" spans="2:5" outlineLevel="2" x14ac:dyDescent="0.2">
      <c r="B251">
        <v>2015</v>
      </c>
      <c r="C251" t="s">
        <v>19</v>
      </c>
      <c r="D251" t="s">
        <v>12</v>
      </c>
      <c r="E251">
        <v>148</v>
      </c>
    </row>
    <row r="252" spans="2:5" outlineLevel="1" x14ac:dyDescent="0.2">
      <c r="B252" s="5" t="s">
        <v>30</v>
      </c>
      <c r="E252">
        <f>SUBTOTAL(9,E249:E251)</f>
        <v>454</v>
      </c>
    </row>
    <row r="253" spans="2:5" outlineLevel="2" x14ac:dyDescent="0.2">
      <c r="B253">
        <v>2016</v>
      </c>
      <c r="C253" t="s">
        <v>9</v>
      </c>
      <c r="D253" t="s">
        <v>5</v>
      </c>
      <c r="E253">
        <v>174</v>
      </c>
    </row>
    <row r="254" spans="2:5" outlineLevel="2" x14ac:dyDescent="0.2">
      <c r="B254">
        <v>2016</v>
      </c>
      <c r="C254" t="s">
        <v>17</v>
      </c>
      <c r="D254" t="s">
        <v>12</v>
      </c>
      <c r="E254">
        <v>126</v>
      </c>
    </row>
    <row r="255" spans="2:5" outlineLevel="2" x14ac:dyDescent="0.2">
      <c r="B255">
        <v>2016</v>
      </c>
      <c r="C255" t="s">
        <v>9</v>
      </c>
      <c r="D255" t="s">
        <v>5</v>
      </c>
      <c r="E255">
        <v>121</v>
      </c>
    </row>
    <row r="256" spans="2:5" outlineLevel="2" x14ac:dyDescent="0.2">
      <c r="B256">
        <v>2016</v>
      </c>
      <c r="C256" t="s">
        <v>13</v>
      </c>
      <c r="D256" t="s">
        <v>8</v>
      </c>
      <c r="E256">
        <v>130</v>
      </c>
    </row>
    <row r="257" spans="2:5" outlineLevel="1" x14ac:dyDescent="0.2">
      <c r="B257" s="5" t="s">
        <v>31</v>
      </c>
      <c r="E257">
        <f>SUBTOTAL(9,E253:E256)</f>
        <v>551</v>
      </c>
    </row>
    <row r="258" spans="2:5" outlineLevel="2" x14ac:dyDescent="0.2">
      <c r="B258">
        <v>2017</v>
      </c>
      <c r="C258" t="s">
        <v>18</v>
      </c>
      <c r="D258" t="s">
        <v>10</v>
      </c>
      <c r="E258">
        <v>166</v>
      </c>
    </row>
    <row r="259" spans="2:5" outlineLevel="1" x14ac:dyDescent="0.2">
      <c r="B259" s="5" t="s">
        <v>29</v>
      </c>
      <c r="E259">
        <f>SUBTOTAL(9,E258:E258)</f>
        <v>166</v>
      </c>
    </row>
    <row r="260" spans="2:5" outlineLevel="2" x14ac:dyDescent="0.2">
      <c r="B260">
        <v>2016</v>
      </c>
      <c r="C260" t="s">
        <v>7</v>
      </c>
      <c r="D260" t="s">
        <v>5</v>
      </c>
      <c r="E260">
        <v>131</v>
      </c>
    </row>
    <row r="261" spans="2:5" outlineLevel="1" x14ac:dyDescent="0.2">
      <c r="B261" s="5" t="s">
        <v>31</v>
      </c>
      <c r="E261">
        <f>SUBTOTAL(9,E260:E260)</f>
        <v>131</v>
      </c>
    </row>
    <row r="262" spans="2:5" outlineLevel="2" x14ac:dyDescent="0.2">
      <c r="B262">
        <v>2015</v>
      </c>
      <c r="C262" t="s">
        <v>6</v>
      </c>
      <c r="D262" t="s">
        <v>10</v>
      </c>
      <c r="E262">
        <v>135</v>
      </c>
    </row>
    <row r="263" spans="2:5" outlineLevel="1" x14ac:dyDescent="0.2">
      <c r="B263" s="5" t="s">
        <v>30</v>
      </c>
      <c r="E263">
        <f>SUBTOTAL(9,E262:E262)</f>
        <v>135</v>
      </c>
    </row>
    <row r="264" spans="2:5" outlineLevel="2" x14ac:dyDescent="0.2">
      <c r="B264">
        <v>2016</v>
      </c>
      <c r="C264" t="s">
        <v>18</v>
      </c>
      <c r="D264" t="s">
        <v>10</v>
      </c>
      <c r="E264">
        <v>115</v>
      </c>
    </row>
    <row r="265" spans="2:5" outlineLevel="2" x14ac:dyDescent="0.2">
      <c r="B265">
        <v>2016</v>
      </c>
      <c r="C265" t="s">
        <v>4</v>
      </c>
      <c r="D265" t="s">
        <v>5</v>
      </c>
      <c r="E265">
        <v>153</v>
      </c>
    </row>
    <row r="266" spans="2:5" outlineLevel="2" x14ac:dyDescent="0.2">
      <c r="B266">
        <v>2016</v>
      </c>
      <c r="C266" t="s">
        <v>19</v>
      </c>
      <c r="D266" t="s">
        <v>10</v>
      </c>
      <c r="E266">
        <v>151</v>
      </c>
    </row>
    <row r="267" spans="2:5" outlineLevel="1" x14ac:dyDescent="0.2">
      <c r="B267" s="5" t="s">
        <v>31</v>
      </c>
      <c r="E267">
        <f>SUBTOTAL(9,E264:E266)</f>
        <v>419</v>
      </c>
    </row>
    <row r="268" spans="2:5" outlineLevel="2" x14ac:dyDescent="0.2">
      <c r="B268">
        <v>2015</v>
      </c>
      <c r="C268" t="s">
        <v>6</v>
      </c>
      <c r="D268" t="s">
        <v>12</v>
      </c>
      <c r="E268">
        <v>138</v>
      </c>
    </row>
    <row r="269" spans="2:5" outlineLevel="1" x14ac:dyDescent="0.2">
      <c r="B269" s="5" t="s">
        <v>30</v>
      </c>
      <c r="E269">
        <f>SUBTOTAL(9,E268:E268)</f>
        <v>138</v>
      </c>
    </row>
    <row r="270" spans="2:5" outlineLevel="2" x14ac:dyDescent="0.2">
      <c r="B270">
        <v>2016</v>
      </c>
      <c r="C270" t="s">
        <v>4</v>
      </c>
      <c r="D270" t="s">
        <v>10</v>
      </c>
      <c r="E270">
        <v>139</v>
      </c>
    </row>
    <row r="271" spans="2:5" outlineLevel="1" x14ac:dyDescent="0.2">
      <c r="B271" s="5" t="s">
        <v>31</v>
      </c>
      <c r="E271">
        <f>SUBTOTAL(9,E270:E270)</f>
        <v>139</v>
      </c>
    </row>
    <row r="272" spans="2:5" outlineLevel="2" x14ac:dyDescent="0.2">
      <c r="B272">
        <v>2017</v>
      </c>
      <c r="C272" t="s">
        <v>11</v>
      </c>
      <c r="D272" t="s">
        <v>12</v>
      </c>
      <c r="E272">
        <v>145</v>
      </c>
    </row>
    <row r="273" spans="2:5" outlineLevel="1" x14ac:dyDescent="0.2">
      <c r="B273" s="5" t="s">
        <v>29</v>
      </c>
      <c r="E273">
        <f>SUBTOTAL(9,E272:E272)</f>
        <v>145</v>
      </c>
    </row>
    <row r="274" spans="2:5" outlineLevel="2" x14ac:dyDescent="0.2">
      <c r="B274">
        <v>2016</v>
      </c>
      <c r="C274" t="s">
        <v>6</v>
      </c>
      <c r="D274" t="s">
        <v>5</v>
      </c>
      <c r="E274">
        <v>184</v>
      </c>
    </row>
    <row r="275" spans="2:5" outlineLevel="2" x14ac:dyDescent="0.2">
      <c r="B275">
        <v>2016</v>
      </c>
      <c r="C275" t="s">
        <v>9</v>
      </c>
      <c r="D275" t="s">
        <v>8</v>
      </c>
      <c r="E275">
        <v>160</v>
      </c>
    </row>
    <row r="276" spans="2:5" outlineLevel="1" x14ac:dyDescent="0.2">
      <c r="B276" s="5" t="s">
        <v>31</v>
      </c>
      <c r="E276">
        <f>SUBTOTAL(9,E274:E275)</f>
        <v>344</v>
      </c>
    </row>
    <row r="277" spans="2:5" outlineLevel="2" x14ac:dyDescent="0.2">
      <c r="B277">
        <v>2017</v>
      </c>
      <c r="C277" t="s">
        <v>9</v>
      </c>
      <c r="D277" t="s">
        <v>5</v>
      </c>
      <c r="E277">
        <v>150</v>
      </c>
    </row>
    <row r="278" spans="2:5" outlineLevel="1" x14ac:dyDescent="0.2">
      <c r="B278" s="5" t="s">
        <v>29</v>
      </c>
      <c r="E278">
        <f>SUBTOTAL(9,E277:E277)</f>
        <v>150</v>
      </c>
    </row>
    <row r="279" spans="2:5" outlineLevel="2" x14ac:dyDescent="0.2">
      <c r="B279">
        <v>2016</v>
      </c>
      <c r="C279" t="s">
        <v>14</v>
      </c>
      <c r="D279" t="s">
        <v>5</v>
      </c>
      <c r="E279">
        <v>172</v>
      </c>
    </row>
    <row r="280" spans="2:5" outlineLevel="2" x14ac:dyDescent="0.2">
      <c r="B280">
        <v>2016</v>
      </c>
      <c r="C280" t="s">
        <v>6</v>
      </c>
      <c r="D280" t="s">
        <v>8</v>
      </c>
      <c r="E280">
        <v>117</v>
      </c>
    </row>
    <row r="281" spans="2:5" outlineLevel="2" x14ac:dyDescent="0.2">
      <c r="B281">
        <v>2016</v>
      </c>
      <c r="C281" t="s">
        <v>19</v>
      </c>
      <c r="D281" t="s">
        <v>8</v>
      </c>
      <c r="E281">
        <v>110</v>
      </c>
    </row>
    <row r="282" spans="2:5" outlineLevel="1" x14ac:dyDescent="0.2">
      <c r="B282" s="5" t="s">
        <v>31</v>
      </c>
      <c r="E282">
        <f>SUBTOTAL(9,E279:E281)</f>
        <v>399</v>
      </c>
    </row>
    <row r="283" spans="2:5" outlineLevel="2" x14ac:dyDescent="0.2">
      <c r="B283">
        <v>2017</v>
      </c>
      <c r="C283" t="s">
        <v>7</v>
      </c>
      <c r="D283" t="s">
        <v>8</v>
      </c>
      <c r="E283">
        <v>192</v>
      </c>
    </row>
    <row r="284" spans="2:5" outlineLevel="2" x14ac:dyDescent="0.2">
      <c r="B284">
        <v>2017</v>
      </c>
      <c r="C284" t="s">
        <v>17</v>
      </c>
      <c r="D284" t="s">
        <v>12</v>
      </c>
      <c r="E284">
        <v>193</v>
      </c>
    </row>
    <row r="285" spans="2:5" outlineLevel="1" x14ac:dyDescent="0.2">
      <c r="B285" s="5" t="s">
        <v>29</v>
      </c>
      <c r="E285">
        <f>SUBTOTAL(9,E283:E284)</f>
        <v>385</v>
      </c>
    </row>
    <row r="286" spans="2:5" outlineLevel="2" x14ac:dyDescent="0.2">
      <c r="B286">
        <v>2015</v>
      </c>
      <c r="C286" t="s">
        <v>4</v>
      </c>
      <c r="D286" t="s">
        <v>12</v>
      </c>
      <c r="E286">
        <v>118</v>
      </c>
    </row>
    <row r="287" spans="2:5" outlineLevel="2" x14ac:dyDescent="0.2">
      <c r="B287">
        <v>2015</v>
      </c>
      <c r="C287" t="s">
        <v>6</v>
      </c>
      <c r="D287" t="s">
        <v>10</v>
      </c>
      <c r="E287">
        <v>153</v>
      </c>
    </row>
    <row r="288" spans="2:5" outlineLevel="2" x14ac:dyDescent="0.2">
      <c r="B288">
        <v>2015</v>
      </c>
      <c r="C288" t="s">
        <v>9</v>
      </c>
      <c r="D288" t="s">
        <v>8</v>
      </c>
      <c r="E288">
        <v>134</v>
      </c>
    </row>
    <row r="289" spans="2:5" outlineLevel="2" x14ac:dyDescent="0.2">
      <c r="B289">
        <v>2015</v>
      </c>
      <c r="C289" t="s">
        <v>9</v>
      </c>
      <c r="D289" t="s">
        <v>10</v>
      </c>
      <c r="E289">
        <v>133</v>
      </c>
    </row>
    <row r="290" spans="2:5" outlineLevel="1" x14ac:dyDescent="0.2">
      <c r="B290" s="5" t="s">
        <v>30</v>
      </c>
      <c r="E290">
        <f>SUBTOTAL(9,E286:E289)</f>
        <v>538</v>
      </c>
    </row>
    <row r="291" spans="2:5" outlineLevel="2" x14ac:dyDescent="0.2">
      <c r="B291">
        <v>2017</v>
      </c>
      <c r="C291" t="s">
        <v>9</v>
      </c>
      <c r="D291" t="s">
        <v>10</v>
      </c>
      <c r="E291">
        <v>169</v>
      </c>
    </row>
    <row r="292" spans="2:5" outlineLevel="1" x14ac:dyDescent="0.2">
      <c r="B292" s="5" t="s">
        <v>29</v>
      </c>
      <c r="E292">
        <f>SUBTOTAL(9,E291:E291)</f>
        <v>169</v>
      </c>
    </row>
    <row r="293" spans="2:5" outlineLevel="2" x14ac:dyDescent="0.2">
      <c r="B293">
        <v>2015</v>
      </c>
      <c r="C293" t="s">
        <v>4</v>
      </c>
      <c r="D293" t="s">
        <v>12</v>
      </c>
      <c r="E293">
        <v>193</v>
      </c>
    </row>
    <row r="294" spans="2:5" outlineLevel="1" x14ac:dyDescent="0.2">
      <c r="B294" s="5" t="s">
        <v>30</v>
      </c>
      <c r="E294">
        <f>SUBTOTAL(9,E293:E293)</f>
        <v>193</v>
      </c>
    </row>
    <row r="295" spans="2:5" outlineLevel="2" x14ac:dyDescent="0.2">
      <c r="B295">
        <v>2017</v>
      </c>
      <c r="C295" t="s">
        <v>7</v>
      </c>
      <c r="D295" t="s">
        <v>5</v>
      </c>
      <c r="E295">
        <v>170</v>
      </c>
    </row>
    <row r="296" spans="2:5" outlineLevel="1" x14ac:dyDescent="0.2">
      <c r="B296" s="5" t="s">
        <v>29</v>
      </c>
      <c r="E296">
        <f>SUBTOTAL(9,E295:E295)</f>
        <v>170</v>
      </c>
    </row>
    <row r="297" spans="2:5" outlineLevel="2" x14ac:dyDescent="0.2">
      <c r="B297">
        <v>2016</v>
      </c>
      <c r="C297" t="s">
        <v>17</v>
      </c>
      <c r="D297" t="s">
        <v>5</v>
      </c>
      <c r="E297">
        <v>177</v>
      </c>
    </row>
    <row r="298" spans="2:5" outlineLevel="2" x14ac:dyDescent="0.2">
      <c r="B298">
        <v>2016</v>
      </c>
      <c r="C298" t="s">
        <v>17</v>
      </c>
      <c r="D298" t="s">
        <v>10</v>
      </c>
      <c r="E298">
        <v>185</v>
      </c>
    </row>
    <row r="299" spans="2:5" outlineLevel="1" x14ac:dyDescent="0.2">
      <c r="B299" s="5" t="s">
        <v>31</v>
      </c>
      <c r="E299">
        <f>SUBTOTAL(9,E297:E298)</f>
        <v>362</v>
      </c>
    </row>
    <row r="300" spans="2:5" outlineLevel="2" x14ac:dyDescent="0.2">
      <c r="B300">
        <v>2015</v>
      </c>
      <c r="C300" t="s">
        <v>13</v>
      </c>
      <c r="D300" t="s">
        <v>8</v>
      </c>
      <c r="E300">
        <v>190</v>
      </c>
    </row>
    <row r="301" spans="2:5" outlineLevel="1" x14ac:dyDescent="0.2">
      <c r="B301" s="5" t="s">
        <v>30</v>
      </c>
      <c r="E301">
        <f>SUBTOTAL(9,E300:E300)</f>
        <v>190</v>
      </c>
    </row>
    <row r="302" spans="2:5" outlineLevel="2" x14ac:dyDescent="0.2">
      <c r="B302">
        <v>2017</v>
      </c>
      <c r="C302" t="s">
        <v>16</v>
      </c>
      <c r="D302" t="s">
        <v>12</v>
      </c>
      <c r="E302">
        <v>164</v>
      </c>
    </row>
    <row r="303" spans="2:5" outlineLevel="2" x14ac:dyDescent="0.2">
      <c r="B303">
        <v>2017</v>
      </c>
      <c r="C303" t="s">
        <v>11</v>
      </c>
      <c r="D303" t="s">
        <v>5</v>
      </c>
      <c r="E303">
        <v>170</v>
      </c>
    </row>
    <row r="304" spans="2:5" outlineLevel="1" x14ac:dyDescent="0.2">
      <c r="B304" s="5" t="s">
        <v>29</v>
      </c>
      <c r="E304">
        <f>SUBTOTAL(9,E302:E303)</f>
        <v>334</v>
      </c>
    </row>
    <row r="305" spans="2:5" outlineLevel="2" x14ac:dyDescent="0.2">
      <c r="B305">
        <v>2016</v>
      </c>
      <c r="C305" t="s">
        <v>19</v>
      </c>
      <c r="D305" t="s">
        <v>10</v>
      </c>
      <c r="E305">
        <v>185</v>
      </c>
    </row>
    <row r="306" spans="2:5" outlineLevel="2" x14ac:dyDescent="0.2">
      <c r="B306">
        <v>2016</v>
      </c>
      <c r="C306" t="s">
        <v>11</v>
      </c>
      <c r="D306" t="s">
        <v>12</v>
      </c>
      <c r="E306">
        <v>137</v>
      </c>
    </row>
    <row r="307" spans="2:5" outlineLevel="1" x14ac:dyDescent="0.2">
      <c r="B307" s="5" t="s">
        <v>31</v>
      </c>
      <c r="E307">
        <f>SUBTOTAL(9,E305:E306)</f>
        <v>322</v>
      </c>
    </row>
    <row r="308" spans="2:5" outlineLevel="2" x14ac:dyDescent="0.2">
      <c r="B308">
        <v>2015</v>
      </c>
      <c r="C308" t="s">
        <v>13</v>
      </c>
      <c r="D308" t="s">
        <v>10</v>
      </c>
      <c r="E308">
        <v>175</v>
      </c>
    </row>
    <row r="309" spans="2:5" outlineLevel="1" x14ac:dyDescent="0.2">
      <c r="B309" s="5" t="s">
        <v>30</v>
      </c>
      <c r="E309">
        <f>SUBTOTAL(9,E308:E308)</f>
        <v>175</v>
      </c>
    </row>
    <row r="310" spans="2:5" outlineLevel="2" x14ac:dyDescent="0.2">
      <c r="B310">
        <v>2016</v>
      </c>
      <c r="C310" t="s">
        <v>15</v>
      </c>
      <c r="D310" t="s">
        <v>8</v>
      </c>
      <c r="E310">
        <v>100</v>
      </c>
    </row>
    <row r="311" spans="2:5" outlineLevel="2" x14ac:dyDescent="0.2">
      <c r="B311">
        <v>2016</v>
      </c>
      <c r="C311" t="s">
        <v>15</v>
      </c>
      <c r="D311" t="s">
        <v>8</v>
      </c>
      <c r="E311">
        <v>172</v>
      </c>
    </row>
    <row r="312" spans="2:5" outlineLevel="2" x14ac:dyDescent="0.2">
      <c r="B312">
        <v>2016</v>
      </c>
      <c r="C312" t="s">
        <v>7</v>
      </c>
      <c r="D312" t="s">
        <v>12</v>
      </c>
      <c r="E312">
        <v>113</v>
      </c>
    </row>
    <row r="313" spans="2:5" outlineLevel="1" x14ac:dyDescent="0.2">
      <c r="B313" s="5" t="s">
        <v>31</v>
      </c>
      <c r="E313">
        <f>SUBTOTAL(9,E310:E312)</f>
        <v>385</v>
      </c>
    </row>
    <row r="314" spans="2:5" outlineLevel="2" x14ac:dyDescent="0.2">
      <c r="B314">
        <v>2017</v>
      </c>
      <c r="C314" t="s">
        <v>13</v>
      </c>
      <c r="D314" t="s">
        <v>10</v>
      </c>
      <c r="E314">
        <v>132</v>
      </c>
    </row>
    <row r="315" spans="2:5" outlineLevel="1" x14ac:dyDescent="0.2">
      <c r="B315" s="5" t="s">
        <v>29</v>
      </c>
      <c r="E315">
        <f>SUBTOTAL(9,E314:E314)</f>
        <v>132</v>
      </c>
    </row>
    <row r="316" spans="2:5" outlineLevel="2" x14ac:dyDescent="0.2">
      <c r="B316">
        <v>2015</v>
      </c>
      <c r="C316" t="s">
        <v>4</v>
      </c>
      <c r="D316" t="s">
        <v>12</v>
      </c>
      <c r="E316">
        <v>126</v>
      </c>
    </row>
    <row r="317" spans="2:5" outlineLevel="2" x14ac:dyDescent="0.2">
      <c r="B317">
        <v>2015</v>
      </c>
      <c r="C317" t="s">
        <v>7</v>
      </c>
      <c r="D317" t="s">
        <v>8</v>
      </c>
      <c r="E317">
        <v>104</v>
      </c>
    </row>
    <row r="318" spans="2:5" outlineLevel="1" x14ac:dyDescent="0.2">
      <c r="B318" s="5" t="s">
        <v>30</v>
      </c>
      <c r="E318">
        <f>SUBTOTAL(9,E316:E317)</f>
        <v>230</v>
      </c>
    </row>
    <row r="319" spans="2:5" outlineLevel="2" x14ac:dyDescent="0.2">
      <c r="B319">
        <v>2016</v>
      </c>
      <c r="C319" t="s">
        <v>11</v>
      </c>
      <c r="D319" t="s">
        <v>10</v>
      </c>
      <c r="E319">
        <v>130</v>
      </c>
    </row>
    <row r="320" spans="2:5" outlineLevel="2" x14ac:dyDescent="0.2">
      <c r="B320">
        <v>2016</v>
      </c>
      <c r="C320" t="s">
        <v>6</v>
      </c>
      <c r="D320" t="s">
        <v>10</v>
      </c>
      <c r="E320">
        <v>145</v>
      </c>
    </row>
    <row r="321" spans="2:5" outlineLevel="1" x14ac:dyDescent="0.2">
      <c r="B321" s="5" t="s">
        <v>31</v>
      </c>
      <c r="E321">
        <f>SUBTOTAL(9,E319:E320)</f>
        <v>275</v>
      </c>
    </row>
    <row r="322" spans="2:5" outlineLevel="2" x14ac:dyDescent="0.2">
      <c r="B322">
        <v>2015</v>
      </c>
      <c r="C322" t="s">
        <v>11</v>
      </c>
      <c r="D322" t="s">
        <v>12</v>
      </c>
      <c r="E322">
        <v>192</v>
      </c>
    </row>
    <row r="323" spans="2:5" outlineLevel="1" x14ac:dyDescent="0.2">
      <c r="B323" s="5" t="s">
        <v>30</v>
      </c>
      <c r="E323">
        <f>SUBTOTAL(9,E322:E322)</f>
        <v>192</v>
      </c>
    </row>
    <row r="324" spans="2:5" outlineLevel="2" x14ac:dyDescent="0.2">
      <c r="B324">
        <v>2016</v>
      </c>
      <c r="C324" t="s">
        <v>17</v>
      </c>
      <c r="D324" t="s">
        <v>12</v>
      </c>
      <c r="E324">
        <v>144</v>
      </c>
    </row>
    <row r="325" spans="2:5" outlineLevel="1" x14ac:dyDescent="0.2">
      <c r="B325" s="5" t="s">
        <v>31</v>
      </c>
      <c r="E325">
        <f>SUBTOTAL(9,E324:E324)</f>
        <v>144</v>
      </c>
    </row>
    <row r="326" spans="2:5" outlineLevel="2" x14ac:dyDescent="0.2">
      <c r="B326">
        <v>2017</v>
      </c>
      <c r="C326" t="s">
        <v>9</v>
      </c>
      <c r="D326" t="s">
        <v>12</v>
      </c>
      <c r="E326">
        <v>179</v>
      </c>
    </row>
    <row r="327" spans="2:5" outlineLevel="2" x14ac:dyDescent="0.2">
      <c r="B327">
        <v>2017</v>
      </c>
      <c r="C327" t="s">
        <v>15</v>
      </c>
      <c r="D327" t="s">
        <v>8</v>
      </c>
      <c r="E327">
        <v>139</v>
      </c>
    </row>
    <row r="328" spans="2:5" outlineLevel="2" x14ac:dyDescent="0.2">
      <c r="B328">
        <v>2017</v>
      </c>
      <c r="C328" t="s">
        <v>19</v>
      </c>
      <c r="D328" t="s">
        <v>12</v>
      </c>
      <c r="E328">
        <v>182</v>
      </c>
    </row>
    <row r="329" spans="2:5" outlineLevel="1" x14ac:dyDescent="0.2">
      <c r="B329" s="5" t="s">
        <v>29</v>
      </c>
      <c r="E329">
        <f>SUBTOTAL(9,E326:E328)</f>
        <v>500</v>
      </c>
    </row>
    <row r="330" spans="2:5" outlineLevel="2" x14ac:dyDescent="0.2">
      <c r="B330">
        <v>2015</v>
      </c>
      <c r="C330" t="s">
        <v>6</v>
      </c>
      <c r="D330" t="s">
        <v>8</v>
      </c>
      <c r="E330">
        <v>151</v>
      </c>
    </row>
    <row r="331" spans="2:5" outlineLevel="2" x14ac:dyDescent="0.2">
      <c r="B331">
        <v>2015</v>
      </c>
      <c r="C331" t="s">
        <v>11</v>
      </c>
      <c r="D331" t="s">
        <v>10</v>
      </c>
      <c r="E331">
        <v>145</v>
      </c>
    </row>
    <row r="332" spans="2:5" outlineLevel="1" x14ac:dyDescent="0.2">
      <c r="B332" s="5" t="s">
        <v>30</v>
      </c>
      <c r="E332">
        <f>SUBTOTAL(9,E330:E331)</f>
        <v>296</v>
      </c>
    </row>
    <row r="333" spans="2:5" x14ac:dyDescent="0.2">
      <c r="B333" s="5" t="s">
        <v>23</v>
      </c>
      <c r="E333">
        <f>SUBTOTAL(9,E3:E331)</f>
        <v>30281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6"/>
  <sheetViews>
    <sheetView workbookViewId="0"/>
  </sheetViews>
  <sheetFormatPr defaultColWidth="8.85546875" defaultRowHeight="12.75" outlineLevelRow="2" x14ac:dyDescent="0.2"/>
  <cols>
    <col min="1" max="1" width="2.28515625" customWidth="1"/>
    <col min="5" max="5" width="10.28515625" bestFit="1" customWidth="1"/>
  </cols>
  <sheetData>
    <row r="2" spans="2:5" x14ac:dyDescent="0.2">
      <c r="B2" t="s">
        <v>0</v>
      </c>
      <c r="C2" t="s">
        <v>1</v>
      </c>
      <c r="D2" t="s">
        <v>2</v>
      </c>
      <c r="E2" t="s">
        <v>3</v>
      </c>
    </row>
    <row r="3" spans="2:5" hidden="1" outlineLevel="2" x14ac:dyDescent="0.2">
      <c r="B3">
        <v>2015</v>
      </c>
      <c r="C3" t="s">
        <v>6</v>
      </c>
      <c r="D3" t="s">
        <v>5</v>
      </c>
      <c r="E3" s="1">
        <v>111</v>
      </c>
    </row>
    <row r="4" spans="2:5" hidden="1" outlineLevel="2" x14ac:dyDescent="0.2">
      <c r="B4">
        <v>2015</v>
      </c>
      <c r="C4" t="s">
        <v>9</v>
      </c>
      <c r="D4" t="s">
        <v>10</v>
      </c>
      <c r="E4" s="1">
        <v>186</v>
      </c>
    </row>
    <row r="5" spans="2:5" hidden="1" outlineLevel="2" x14ac:dyDescent="0.2">
      <c r="B5">
        <v>2015</v>
      </c>
      <c r="C5" t="s">
        <v>13</v>
      </c>
      <c r="D5" t="s">
        <v>12</v>
      </c>
      <c r="E5" s="1">
        <v>145</v>
      </c>
    </row>
    <row r="6" spans="2:5" hidden="1" outlineLevel="2" x14ac:dyDescent="0.2">
      <c r="B6">
        <v>2015</v>
      </c>
      <c r="C6" t="s">
        <v>13</v>
      </c>
      <c r="D6" t="s">
        <v>12</v>
      </c>
      <c r="E6" s="1">
        <v>163</v>
      </c>
    </row>
    <row r="7" spans="2:5" hidden="1" outlineLevel="2" x14ac:dyDescent="0.2">
      <c r="B7">
        <v>2015</v>
      </c>
      <c r="C7" t="s">
        <v>16</v>
      </c>
      <c r="D7" t="s">
        <v>10</v>
      </c>
      <c r="E7" s="1">
        <v>144</v>
      </c>
    </row>
    <row r="8" spans="2:5" hidden="1" outlineLevel="2" x14ac:dyDescent="0.2">
      <c r="B8">
        <v>2015</v>
      </c>
      <c r="C8" t="s">
        <v>13</v>
      </c>
      <c r="D8" t="s">
        <v>12</v>
      </c>
      <c r="E8" s="1">
        <v>141</v>
      </c>
    </row>
    <row r="9" spans="2:5" hidden="1" outlineLevel="2" x14ac:dyDescent="0.2">
      <c r="B9">
        <v>2015</v>
      </c>
      <c r="C9" t="s">
        <v>17</v>
      </c>
      <c r="D9" t="s">
        <v>12</v>
      </c>
      <c r="E9" s="1">
        <v>185</v>
      </c>
    </row>
    <row r="10" spans="2:5" hidden="1" outlineLevel="2" x14ac:dyDescent="0.2">
      <c r="B10">
        <v>2015</v>
      </c>
      <c r="C10" t="s">
        <v>11</v>
      </c>
      <c r="D10" t="s">
        <v>5</v>
      </c>
      <c r="E10" s="1">
        <v>138</v>
      </c>
    </row>
    <row r="11" spans="2:5" hidden="1" outlineLevel="2" x14ac:dyDescent="0.2">
      <c r="B11">
        <v>2015</v>
      </c>
      <c r="C11" t="s">
        <v>15</v>
      </c>
      <c r="D11" t="s">
        <v>10</v>
      </c>
      <c r="E11" s="1">
        <v>111</v>
      </c>
    </row>
    <row r="12" spans="2:5" hidden="1" outlineLevel="2" x14ac:dyDescent="0.2">
      <c r="B12">
        <v>2015</v>
      </c>
      <c r="C12" t="s">
        <v>7</v>
      </c>
      <c r="D12" t="s">
        <v>10</v>
      </c>
      <c r="E12" s="1">
        <v>145</v>
      </c>
    </row>
    <row r="13" spans="2:5" hidden="1" outlineLevel="2" x14ac:dyDescent="0.2">
      <c r="B13">
        <v>2015</v>
      </c>
      <c r="C13" t="s">
        <v>17</v>
      </c>
      <c r="D13" t="s">
        <v>5</v>
      </c>
      <c r="E13" s="1">
        <v>176</v>
      </c>
    </row>
    <row r="14" spans="2:5" hidden="1" outlineLevel="2" x14ac:dyDescent="0.2">
      <c r="B14">
        <v>2015</v>
      </c>
      <c r="C14" t="s">
        <v>11</v>
      </c>
      <c r="D14" t="s">
        <v>10</v>
      </c>
      <c r="E14" s="1">
        <v>112</v>
      </c>
    </row>
    <row r="15" spans="2:5" hidden="1" outlineLevel="2" x14ac:dyDescent="0.2">
      <c r="B15">
        <v>2015</v>
      </c>
      <c r="C15" t="s">
        <v>18</v>
      </c>
      <c r="D15" t="s">
        <v>8</v>
      </c>
      <c r="E15" s="1">
        <v>165</v>
      </c>
    </row>
    <row r="16" spans="2:5" hidden="1" outlineLevel="2" x14ac:dyDescent="0.2">
      <c r="B16">
        <v>2015</v>
      </c>
      <c r="C16" t="s">
        <v>13</v>
      </c>
      <c r="D16" t="s">
        <v>5</v>
      </c>
      <c r="E16" s="1">
        <v>180</v>
      </c>
    </row>
    <row r="17" spans="2:5" hidden="1" outlineLevel="2" x14ac:dyDescent="0.2">
      <c r="B17">
        <v>2015</v>
      </c>
      <c r="C17" t="s">
        <v>4</v>
      </c>
      <c r="D17" t="s">
        <v>10</v>
      </c>
      <c r="E17" s="1">
        <v>146</v>
      </c>
    </row>
    <row r="18" spans="2:5" hidden="1" outlineLevel="2" x14ac:dyDescent="0.2">
      <c r="B18">
        <v>2015</v>
      </c>
      <c r="C18" t="s">
        <v>16</v>
      </c>
      <c r="D18" t="s">
        <v>12</v>
      </c>
      <c r="E18" s="1">
        <v>131</v>
      </c>
    </row>
    <row r="19" spans="2:5" hidden="1" outlineLevel="2" x14ac:dyDescent="0.2">
      <c r="B19">
        <v>2015</v>
      </c>
      <c r="C19" t="s">
        <v>11</v>
      </c>
      <c r="D19" t="s">
        <v>8</v>
      </c>
      <c r="E19" s="1">
        <v>127</v>
      </c>
    </row>
    <row r="20" spans="2:5" hidden="1" outlineLevel="2" x14ac:dyDescent="0.2">
      <c r="B20">
        <v>2015</v>
      </c>
      <c r="C20" t="s">
        <v>19</v>
      </c>
      <c r="D20" t="s">
        <v>8</v>
      </c>
      <c r="E20" s="1">
        <v>136</v>
      </c>
    </row>
    <row r="21" spans="2:5" hidden="1" outlineLevel="2" x14ac:dyDescent="0.2">
      <c r="B21">
        <v>2015</v>
      </c>
      <c r="C21" t="s">
        <v>18</v>
      </c>
      <c r="D21" t="s">
        <v>12</v>
      </c>
      <c r="E21" s="1">
        <v>154</v>
      </c>
    </row>
    <row r="22" spans="2:5" hidden="1" outlineLevel="2" x14ac:dyDescent="0.2">
      <c r="B22">
        <v>2015</v>
      </c>
      <c r="C22" t="s">
        <v>16</v>
      </c>
      <c r="D22" t="s">
        <v>5</v>
      </c>
      <c r="E22" s="1">
        <v>125</v>
      </c>
    </row>
    <row r="23" spans="2:5" hidden="1" outlineLevel="2" x14ac:dyDescent="0.2">
      <c r="B23">
        <v>2015</v>
      </c>
      <c r="C23" t="s">
        <v>11</v>
      </c>
      <c r="D23" t="s">
        <v>10</v>
      </c>
      <c r="E23" s="1">
        <v>176</v>
      </c>
    </row>
    <row r="24" spans="2:5" hidden="1" outlineLevel="2" x14ac:dyDescent="0.2">
      <c r="B24">
        <v>2015</v>
      </c>
      <c r="C24" t="s">
        <v>19</v>
      </c>
      <c r="D24" t="s">
        <v>10</v>
      </c>
      <c r="E24" s="1">
        <v>178</v>
      </c>
    </row>
    <row r="25" spans="2:5" hidden="1" outlineLevel="2" x14ac:dyDescent="0.2">
      <c r="B25">
        <v>2015</v>
      </c>
      <c r="C25" t="s">
        <v>17</v>
      </c>
      <c r="D25" t="s">
        <v>5</v>
      </c>
      <c r="E25" s="1">
        <v>154</v>
      </c>
    </row>
    <row r="26" spans="2:5" hidden="1" outlineLevel="2" x14ac:dyDescent="0.2">
      <c r="B26">
        <v>2015</v>
      </c>
      <c r="C26" t="s">
        <v>14</v>
      </c>
      <c r="D26" t="s">
        <v>8</v>
      </c>
      <c r="E26" s="1">
        <v>165</v>
      </c>
    </row>
    <row r="27" spans="2:5" hidden="1" outlineLevel="2" x14ac:dyDescent="0.2">
      <c r="B27">
        <v>2015</v>
      </c>
      <c r="C27" t="s">
        <v>6</v>
      </c>
      <c r="D27" t="s">
        <v>12</v>
      </c>
      <c r="E27" s="1">
        <v>182</v>
      </c>
    </row>
    <row r="28" spans="2:5" hidden="1" outlineLevel="2" x14ac:dyDescent="0.2">
      <c r="B28">
        <v>2015</v>
      </c>
      <c r="C28" t="s">
        <v>11</v>
      </c>
      <c r="D28" t="s">
        <v>5</v>
      </c>
      <c r="E28" s="1">
        <v>102</v>
      </c>
    </row>
    <row r="29" spans="2:5" hidden="1" outlineLevel="2" x14ac:dyDescent="0.2">
      <c r="B29">
        <v>2015</v>
      </c>
      <c r="C29" t="s">
        <v>7</v>
      </c>
      <c r="D29" t="s">
        <v>10</v>
      </c>
      <c r="E29" s="1">
        <v>186</v>
      </c>
    </row>
    <row r="30" spans="2:5" hidden="1" outlineLevel="2" x14ac:dyDescent="0.2">
      <c r="B30">
        <v>2015</v>
      </c>
      <c r="C30" t="s">
        <v>7</v>
      </c>
      <c r="D30" t="s">
        <v>8</v>
      </c>
      <c r="E30" s="1">
        <v>157</v>
      </c>
    </row>
    <row r="31" spans="2:5" hidden="1" outlineLevel="2" x14ac:dyDescent="0.2">
      <c r="B31">
        <v>2015</v>
      </c>
      <c r="C31" t="s">
        <v>6</v>
      </c>
      <c r="D31" t="s">
        <v>8</v>
      </c>
      <c r="E31" s="1">
        <v>177</v>
      </c>
    </row>
    <row r="32" spans="2:5" hidden="1" outlineLevel="2" x14ac:dyDescent="0.2">
      <c r="B32">
        <v>2015</v>
      </c>
      <c r="C32" t="s">
        <v>4</v>
      </c>
      <c r="D32" t="s">
        <v>8</v>
      </c>
      <c r="E32" s="1">
        <v>112</v>
      </c>
    </row>
    <row r="33" spans="2:5" hidden="1" outlineLevel="2" x14ac:dyDescent="0.2">
      <c r="B33">
        <v>2015</v>
      </c>
      <c r="C33" t="s">
        <v>18</v>
      </c>
      <c r="D33" t="s">
        <v>12</v>
      </c>
      <c r="E33" s="1">
        <v>139</v>
      </c>
    </row>
    <row r="34" spans="2:5" hidden="1" outlineLevel="2" x14ac:dyDescent="0.2">
      <c r="B34">
        <v>2015</v>
      </c>
      <c r="C34" t="s">
        <v>16</v>
      </c>
      <c r="D34" t="s">
        <v>10</v>
      </c>
      <c r="E34" s="1">
        <v>101</v>
      </c>
    </row>
    <row r="35" spans="2:5" hidden="1" outlineLevel="2" x14ac:dyDescent="0.2">
      <c r="B35">
        <v>2015</v>
      </c>
      <c r="C35" t="s">
        <v>11</v>
      </c>
      <c r="D35" t="s">
        <v>8</v>
      </c>
      <c r="E35" s="1">
        <v>131</v>
      </c>
    </row>
    <row r="36" spans="2:5" hidden="1" outlineLevel="2" x14ac:dyDescent="0.2">
      <c r="B36">
        <v>2015</v>
      </c>
      <c r="C36" t="s">
        <v>11</v>
      </c>
      <c r="D36" t="s">
        <v>8</v>
      </c>
      <c r="E36" s="1">
        <v>130</v>
      </c>
    </row>
    <row r="37" spans="2:5" hidden="1" outlineLevel="2" x14ac:dyDescent="0.2">
      <c r="B37">
        <v>2015</v>
      </c>
      <c r="C37" t="s">
        <v>13</v>
      </c>
      <c r="D37" t="s">
        <v>12</v>
      </c>
      <c r="E37" s="1">
        <v>165</v>
      </c>
    </row>
    <row r="38" spans="2:5" hidden="1" outlineLevel="2" x14ac:dyDescent="0.2">
      <c r="B38">
        <v>2015</v>
      </c>
      <c r="C38" t="s">
        <v>7</v>
      </c>
      <c r="D38" t="s">
        <v>5</v>
      </c>
      <c r="E38" s="1">
        <v>199</v>
      </c>
    </row>
    <row r="39" spans="2:5" hidden="1" outlineLevel="2" x14ac:dyDescent="0.2">
      <c r="B39">
        <v>2015</v>
      </c>
      <c r="C39" t="s">
        <v>9</v>
      </c>
      <c r="D39" t="s">
        <v>10</v>
      </c>
      <c r="E39" s="1">
        <v>155</v>
      </c>
    </row>
    <row r="40" spans="2:5" hidden="1" outlineLevel="2" x14ac:dyDescent="0.2">
      <c r="B40">
        <v>2015</v>
      </c>
      <c r="C40" t="s">
        <v>9</v>
      </c>
      <c r="D40" t="s">
        <v>12</v>
      </c>
      <c r="E40" s="1">
        <v>198</v>
      </c>
    </row>
    <row r="41" spans="2:5" hidden="1" outlineLevel="2" x14ac:dyDescent="0.2">
      <c r="B41">
        <v>2015</v>
      </c>
      <c r="C41" t="s">
        <v>6</v>
      </c>
      <c r="D41" t="s">
        <v>10</v>
      </c>
      <c r="E41" s="1">
        <v>191</v>
      </c>
    </row>
    <row r="42" spans="2:5" hidden="1" outlineLevel="2" x14ac:dyDescent="0.2">
      <c r="B42">
        <v>2015</v>
      </c>
      <c r="C42" t="s">
        <v>4</v>
      </c>
      <c r="D42" t="s">
        <v>8</v>
      </c>
      <c r="E42" s="1">
        <v>158</v>
      </c>
    </row>
    <row r="43" spans="2:5" hidden="1" outlineLevel="2" x14ac:dyDescent="0.2">
      <c r="B43">
        <v>2015</v>
      </c>
      <c r="C43" t="s">
        <v>19</v>
      </c>
      <c r="D43" t="s">
        <v>5</v>
      </c>
      <c r="E43" s="1">
        <v>172</v>
      </c>
    </row>
    <row r="44" spans="2:5" hidden="1" outlineLevel="2" x14ac:dyDescent="0.2">
      <c r="B44">
        <v>2015</v>
      </c>
      <c r="C44" t="s">
        <v>6</v>
      </c>
      <c r="D44" t="s">
        <v>10</v>
      </c>
      <c r="E44" s="1">
        <v>157</v>
      </c>
    </row>
    <row r="45" spans="2:5" hidden="1" outlineLevel="2" x14ac:dyDescent="0.2">
      <c r="B45">
        <v>2015</v>
      </c>
      <c r="C45" t="s">
        <v>7</v>
      </c>
      <c r="D45" t="s">
        <v>12</v>
      </c>
      <c r="E45" s="1">
        <v>155</v>
      </c>
    </row>
    <row r="46" spans="2:5" hidden="1" outlineLevel="2" x14ac:dyDescent="0.2">
      <c r="B46">
        <v>2015</v>
      </c>
      <c r="C46" t="s">
        <v>18</v>
      </c>
      <c r="D46" t="s">
        <v>12</v>
      </c>
      <c r="E46" s="1">
        <v>102</v>
      </c>
    </row>
    <row r="47" spans="2:5" hidden="1" outlineLevel="2" x14ac:dyDescent="0.2">
      <c r="B47">
        <v>2015</v>
      </c>
      <c r="C47" t="s">
        <v>14</v>
      </c>
      <c r="D47" t="s">
        <v>8</v>
      </c>
      <c r="E47" s="1">
        <v>160</v>
      </c>
    </row>
    <row r="48" spans="2:5" hidden="1" outlineLevel="2" x14ac:dyDescent="0.2">
      <c r="B48">
        <v>2015</v>
      </c>
      <c r="C48" t="s">
        <v>11</v>
      </c>
      <c r="D48" t="s">
        <v>10</v>
      </c>
      <c r="E48" s="1">
        <v>179</v>
      </c>
    </row>
    <row r="49" spans="2:5" hidden="1" outlineLevel="2" x14ac:dyDescent="0.2">
      <c r="B49">
        <v>2015</v>
      </c>
      <c r="C49" t="s">
        <v>19</v>
      </c>
      <c r="D49" t="s">
        <v>10</v>
      </c>
      <c r="E49" s="1">
        <v>126</v>
      </c>
    </row>
    <row r="50" spans="2:5" hidden="1" outlineLevel="2" x14ac:dyDescent="0.2">
      <c r="B50">
        <v>2015</v>
      </c>
      <c r="C50" t="s">
        <v>17</v>
      </c>
      <c r="D50" t="s">
        <v>12</v>
      </c>
      <c r="E50" s="1">
        <v>157</v>
      </c>
    </row>
    <row r="51" spans="2:5" hidden="1" outlineLevel="2" x14ac:dyDescent="0.2">
      <c r="B51">
        <v>2015</v>
      </c>
      <c r="C51" t="s">
        <v>4</v>
      </c>
      <c r="D51" t="s">
        <v>10</v>
      </c>
      <c r="E51" s="1">
        <v>102</v>
      </c>
    </row>
    <row r="52" spans="2:5" hidden="1" outlineLevel="2" x14ac:dyDescent="0.2">
      <c r="B52">
        <v>2015</v>
      </c>
      <c r="C52" t="s">
        <v>19</v>
      </c>
      <c r="D52" t="s">
        <v>8</v>
      </c>
      <c r="E52" s="1">
        <v>104</v>
      </c>
    </row>
    <row r="53" spans="2:5" hidden="1" outlineLevel="2" x14ac:dyDescent="0.2">
      <c r="B53">
        <v>2015</v>
      </c>
      <c r="C53" t="s">
        <v>19</v>
      </c>
      <c r="D53" t="s">
        <v>12</v>
      </c>
      <c r="E53" s="1">
        <v>190</v>
      </c>
    </row>
    <row r="54" spans="2:5" hidden="1" outlineLevel="2" x14ac:dyDescent="0.2">
      <c r="B54">
        <v>2015</v>
      </c>
      <c r="C54" t="s">
        <v>11</v>
      </c>
      <c r="D54" t="s">
        <v>12</v>
      </c>
      <c r="E54" s="1">
        <v>195</v>
      </c>
    </row>
    <row r="55" spans="2:5" hidden="1" outlineLevel="2" x14ac:dyDescent="0.2">
      <c r="B55">
        <v>2015</v>
      </c>
      <c r="C55" t="s">
        <v>6</v>
      </c>
      <c r="D55" t="s">
        <v>5</v>
      </c>
      <c r="E55" s="1">
        <v>111</v>
      </c>
    </row>
    <row r="56" spans="2:5" hidden="1" outlineLevel="2" x14ac:dyDescent="0.2">
      <c r="B56">
        <v>2015</v>
      </c>
      <c r="C56" t="s">
        <v>19</v>
      </c>
      <c r="D56" t="s">
        <v>12</v>
      </c>
      <c r="E56" s="1">
        <v>148</v>
      </c>
    </row>
    <row r="57" spans="2:5" hidden="1" outlineLevel="2" x14ac:dyDescent="0.2">
      <c r="B57">
        <v>2015</v>
      </c>
      <c r="C57" t="s">
        <v>6</v>
      </c>
      <c r="D57" t="s">
        <v>10</v>
      </c>
      <c r="E57" s="1">
        <v>135</v>
      </c>
    </row>
    <row r="58" spans="2:5" hidden="1" outlineLevel="2" x14ac:dyDescent="0.2">
      <c r="B58">
        <v>2015</v>
      </c>
      <c r="C58" t="s">
        <v>6</v>
      </c>
      <c r="D58" t="s">
        <v>12</v>
      </c>
      <c r="E58" s="1">
        <v>138</v>
      </c>
    </row>
    <row r="59" spans="2:5" hidden="1" outlineLevel="2" x14ac:dyDescent="0.2">
      <c r="B59">
        <v>2015</v>
      </c>
      <c r="C59" t="s">
        <v>4</v>
      </c>
      <c r="D59" t="s">
        <v>12</v>
      </c>
      <c r="E59" s="1">
        <v>118</v>
      </c>
    </row>
    <row r="60" spans="2:5" hidden="1" outlineLevel="2" x14ac:dyDescent="0.2">
      <c r="B60">
        <v>2015</v>
      </c>
      <c r="C60" t="s">
        <v>6</v>
      </c>
      <c r="D60" t="s">
        <v>10</v>
      </c>
      <c r="E60" s="1">
        <v>153</v>
      </c>
    </row>
    <row r="61" spans="2:5" hidden="1" outlineLevel="2" x14ac:dyDescent="0.2">
      <c r="B61">
        <v>2015</v>
      </c>
      <c r="C61" t="s">
        <v>9</v>
      </c>
      <c r="D61" t="s">
        <v>8</v>
      </c>
      <c r="E61" s="1">
        <v>134</v>
      </c>
    </row>
    <row r="62" spans="2:5" hidden="1" outlineLevel="2" x14ac:dyDescent="0.2">
      <c r="B62">
        <v>2015</v>
      </c>
      <c r="C62" t="s">
        <v>9</v>
      </c>
      <c r="D62" t="s">
        <v>10</v>
      </c>
      <c r="E62" s="1">
        <v>133</v>
      </c>
    </row>
    <row r="63" spans="2:5" hidden="1" outlineLevel="2" x14ac:dyDescent="0.2">
      <c r="B63">
        <v>2015</v>
      </c>
      <c r="C63" t="s">
        <v>4</v>
      </c>
      <c r="D63" t="s">
        <v>12</v>
      </c>
      <c r="E63" s="1">
        <v>193</v>
      </c>
    </row>
    <row r="64" spans="2:5" hidden="1" outlineLevel="2" x14ac:dyDescent="0.2">
      <c r="B64">
        <v>2015</v>
      </c>
      <c r="C64" t="s">
        <v>13</v>
      </c>
      <c r="D64" t="s">
        <v>8</v>
      </c>
      <c r="E64" s="1">
        <v>190</v>
      </c>
    </row>
    <row r="65" spans="2:5" hidden="1" outlineLevel="2" x14ac:dyDescent="0.2">
      <c r="B65">
        <v>2015</v>
      </c>
      <c r="C65" t="s">
        <v>13</v>
      </c>
      <c r="D65" t="s">
        <v>10</v>
      </c>
      <c r="E65" s="1">
        <v>175</v>
      </c>
    </row>
    <row r="66" spans="2:5" hidden="1" outlineLevel="2" x14ac:dyDescent="0.2">
      <c r="B66">
        <v>2015</v>
      </c>
      <c r="C66" t="s">
        <v>4</v>
      </c>
      <c r="D66" t="s">
        <v>12</v>
      </c>
      <c r="E66" s="1">
        <v>126</v>
      </c>
    </row>
    <row r="67" spans="2:5" hidden="1" outlineLevel="2" x14ac:dyDescent="0.2">
      <c r="B67">
        <v>2015</v>
      </c>
      <c r="C67" t="s">
        <v>7</v>
      </c>
      <c r="D67" t="s">
        <v>8</v>
      </c>
      <c r="E67" s="1">
        <v>104</v>
      </c>
    </row>
    <row r="68" spans="2:5" hidden="1" outlineLevel="2" x14ac:dyDescent="0.2">
      <c r="B68">
        <v>2015</v>
      </c>
      <c r="C68" t="s">
        <v>11</v>
      </c>
      <c r="D68" t="s">
        <v>12</v>
      </c>
      <c r="E68" s="1">
        <v>192</v>
      </c>
    </row>
    <row r="69" spans="2:5" hidden="1" outlineLevel="2" x14ac:dyDescent="0.2">
      <c r="B69">
        <v>2015</v>
      </c>
      <c r="C69" t="s">
        <v>6</v>
      </c>
      <c r="D69" t="s">
        <v>8</v>
      </c>
      <c r="E69" s="1">
        <v>151</v>
      </c>
    </row>
    <row r="70" spans="2:5" hidden="1" outlineLevel="2" x14ac:dyDescent="0.2">
      <c r="B70">
        <v>2015</v>
      </c>
      <c r="C70" t="s">
        <v>11</v>
      </c>
      <c r="D70" t="s">
        <v>10</v>
      </c>
      <c r="E70" s="1">
        <v>145</v>
      </c>
    </row>
    <row r="71" spans="2:5" outlineLevel="1" collapsed="1" x14ac:dyDescent="0.2">
      <c r="B71" s="5" t="s">
        <v>30</v>
      </c>
      <c r="E71" s="1">
        <f>SUBTOTAL(9,E3:E70)</f>
        <v>10222</v>
      </c>
    </row>
    <row r="72" spans="2:5" hidden="1" outlineLevel="2" x14ac:dyDescent="0.2">
      <c r="B72">
        <v>2016</v>
      </c>
      <c r="C72" t="s">
        <v>11</v>
      </c>
      <c r="D72" t="s">
        <v>12</v>
      </c>
      <c r="E72" s="1">
        <v>146</v>
      </c>
    </row>
    <row r="73" spans="2:5" hidden="1" outlineLevel="2" x14ac:dyDescent="0.2">
      <c r="B73">
        <v>2016</v>
      </c>
      <c r="C73" t="s">
        <v>15</v>
      </c>
      <c r="D73" t="s">
        <v>10</v>
      </c>
      <c r="E73" s="1">
        <v>126</v>
      </c>
    </row>
    <row r="74" spans="2:5" hidden="1" outlineLevel="2" x14ac:dyDescent="0.2">
      <c r="B74">
        <v>2016</v>
      </c>
      <c r="C74" t="s">
        <v>11</v>
      </c>
      <c r="D74" t="s">
        <v>5</v>
      </c>
      <c r="E74" s="1">
        <v>138</v>
      </c>
    </row>
    <row r="75" spans="2:5" hidden="1" outlineLevel="2" x14ac:dyDescent="0.2">
      <c r="B75">
        <v>2016</v>
      </c>
      <c r="C75" t="s">
        <v>11</v>
      </c>
      <c r="D75" t="s">
        <v>8</v>
      </c>
      <c r="E75" s="1">
        <v>170</v>
      </c>
    </row>
    <row r="76" spans="2:5" hidden="1" outlineLevel="2" x14ac:dyDescent="0.2">
      <c r="B76">
        <v>2016</v>
      </c>
      <c r="C76" t="s">
        <v>15</v>
      </c>
      <c r="D76" t="s">
        <v>10</v>
      </c>
      <c r="E76" s="1">
        <v>159</v>
      </c>
    </row>
    <row r="77" spans="2:5" hidden="1" outlineLevel="2" x14ac:dyDescent="0.2">
      <c r="B77">
        <v>2016</v>
      </c>
      <c r="C77" t="s">
        <v>14</v>
      </c>
      <c r="D77" t="s">
        <v>5</v>
      </c>
      <c r="E77" s="1">
        <v>172</v>
      </c>
    </row>
    <row r="78" spans="2:5" hidden="1" outlineLevel="2" x14ac:dyDescent="0.2">
      <c r="B78">
        <v>2016</v>
      </c>
      <c r="C78" t="s">
        <v>6</v>
      </c>
      <c r="D78" t="s">
        <v>5</v>
      </c>
      <c r="E78" s="1">
        <v>143</v>
      </c>
    </row>
    <row r="79" spans="2:5" hidden="1" outlineLevel="2" x14ac:dyDescent="0.2">
      <c r="B79">
        <v>2016</v>
      </c>
      <c r="C79" t="s">
        <v>16</v>
      </c>
      <c r="D79" t="s">
        <v>8</v>
      </c>
      <c r="E79" s="1">
        <v>144</v>
      </c>
    </row>
    <row r="80" spans="2:5" hidden="1" outlineLevel="2" x14ac:dyDescent="0.2">
      <c r="B80">
        <v>2016</v>
      </c>
      <c r="C80" t="s">
        <v>4</v>
      </c>
      <c r="D80" t="s">
        <v>8</v>
      </c>
      <c r="E80" s="1">
        <v>110</v>
      </c>
    </row>
    <row r="81" spans="2:5" hidden="1" outlineLevel="2" x14ac:dyDescent="0.2">
      <c r="B81">
        <v>2016</v>
      </c>
      <c r="C81" t="s">
        <v>7</v>
      </c>
      <c r="D81" t="s">
        <v>8</v>
      </c>
      <c r="E81" s="1">
        <v>103</v>
      </c>
    </row>
    <row r="82" spans="2:5" hidden="1" outlineLevel="2" x14ac:dyDescent="0.2">
      <c r="B82">
        <v>2016</v>
      </c>
      <c r="C82" t="s">
        <v>18</v>
      </c>
      <c r="D82" t="s">
        <v>12</v>
      </c>
      <c r="E82" s="1">
        <v>109</v>
      </c>
    </row>
    <row r="83" spans="2:5" hidden="1" outlineLevel="2" x14ac:dyDescent="0.2">
      <c r="B83">
        <v>2016</v>
      </c>
      <c r="C83" t="s">
        <v>9</v>
      </c>
      <c r="D83" t="s">
        <v>8</v>
      </c>
      <c r="E83" s="1">
        <v>156</v>
      </c>
    </row>
    <row r="84" spans="2:5" hidden="1" outlineLevel="2" x14ac:dyDescent="0.2">
      <c r="B84">
        <v>2016</v>
      </c>
      <c r="C84" t="s">
        <v>9</v>
      </c>
      <c r="D84" t="s">
        <v>12</v>
      </c>
      <c r="E84" s="1">
        <v>166</v>
      </c>
    </row>
    <row r="85" spans="2:5" hidden="1" outlineLevel="2" x14ac:dyDescent="0.2">
      <c r="B85">
        <v>2016</v>
      </c>
      <c r="C85" t="s">
        <v>9</v>
      </c>
      <c r="D85" t="s">
        <v>5</v>
      </c>
      <c r="E85" s="1">
        <v>196</v>
      </c>
    </row>
    <row r="86" spans="2:5" hidden="1" outlineLevel="2" x14ac:dyDescent="0.2">
      <c r="B86">
        <v>2016</v>
      </c>
      <c r="C86" t="s">
        <v>15</v>
      </c>
      <c r="D86" t="s">
        <v>8</v>
      </c>
      <c r="E86" s="1">
        <v>103</v>
      </c>
    </row>
    <row r="87" spans="2:5" hidden="1" outlineLevel="2" x14ac:dyDescent="0.2">
      <c r="B87">
        <v>2016</v>
      </c>
      <c r="C87" t="s">
        <v>15</v>
      </c>
      <c r="D87" t="s">
        <v>12</v>
      </c>
      <c r="E87" s="1">
        <v>130</v>
      </c>
    </row>
    <row r="88" spans="2:5" hidden="1" outlineLevel="2" x14ac:dyDescent="0.2">
      <c r="B88">
        <v>2016</v>
      </c>
      <c r="C88" t="s">
        <v>7</v>
      </c>
      <c r="D88" t="s">
        <v>10</v>
      </c>
      <c r="E88" s="1">
        <v>160</v>
      </c>
    </row>
    <row r="89" spans="2:5" hidden="1" outlineLevel="2" x14ac:dyDescent="0.2">
      <c r="B89">
        <v>2016</v>
      </c>
      <c r="C89" t="s">
        <v>16</v>
      </c>
      <c r="D89" t="s">
        <v>12</v>
      </c>
      <c r="E89" s="1">
        <v>170</v>
      </c>
    </row>
    <row r="90" spans="2:5" hidden="1" outlineLevel="2" x14ac:dyDescent="0.2">
      <c r="B90">
        <v>2016</v>
      </c>
      <c r="C90" t="s">
        <v>9</v>
      </c>
      <c r="D90" t="s">
        <v>12</v>
      </c>
      <c r="E90" s="1">
        <v>139</v>
      </c>
    </row>
    <row r="91" spans="2:5" hidden="1" outlineLevel="2" x14ac:dyDescent="0.2">
      <c r="B91">
        <v>2016</v>
      </c>
      <c r="C91" t="s">
        <v>17</v>
      </c>
      <c r="D91" t="s">
        <v>8</v>
      </c>
      <c r="E91" s="1">
        <v>139</v>
      </c>
    </row>
    <row r="92" spans="2:5" hidden="1" outlineLevel="2" x14ac:dyDescent="0.2">
      <c r="B92">
        <v>2016</v>
      </c>
      <c r="C92" t="s">
        <v>18</v>
      </c>
      <c r="D92" t="s">
        <v>5</v>
      </c>
      <c r="E92" s="1">
        <v>178</v>
      </c>
    </row>
    <row r="93" spans="2:5" hidden="1" outlineLevel="2" x14ac:dyDescent="0.2">
      <c r="B93">
        <v>2016</v>
      </c>
      <c r="C93" t="s">
        <v>13</v>
      </c>
      <c r="D93" t="s">
        <v>12</v>
      </c>
      <c r="E93" s="1">
        <v>136</v>
      </c>
    </row>
    <row r="94" spans="2:5" hidden="1" outlineLevel="2" x14ac:dyDescent="0.2">
      <c r="B94">
        <v>2016</v>
      </c>
      <c r="C94" t="s">
        <v>11</v>
      </c>
      <c r="D94" t="s">
        <v>10</v>
      </c>
      <c r="E94" s="1">
        <v>178</v>
      </c>
    </row>
    <row r="95" spans="2:5" hidden="1" outlineLevel="2" x14ac:dyDescent="0.2">
      <c r="B95">
        <v>2016</v>
      </c>
      <c r="C95" t="s">
        <v>13</v>
      </c>
      <c r="D95" t="s">
        <v>5</v>
      </c>
      <c r="E95" s="1">
        <v>144</v>
      </c>
    </row>
    <row r="96" spans="2:5" hidden="1" outlineLevel="2" x14ac:dyDescent="0.2">
      <c r="B96">
        <v>2016</v>
      </c>
      <c r="C96" t="s">
        <v>6</v>
      </c>
      <c r="D96" t="s">
        <v>8</v>
      </c>
      <c r="E96" s="1">
        <v>109</v>
      </c>
    </row>
    <row r="97" spans="2:5" hidden="1" outlineLevel="2" x14ac:dyDescent="0.2">
      <c r="B97">
        <v>2016</v>
      </c>
      <c r="C97" t="s">
        <v>15</v>
      </c>
      <c r="D97" t="s">
        <v>10</v>
      </c>
      <c r="E97" s="1">
        <v>188</v>
      </c>
    </row>
    <row r="98" spans="2:5" hidden="1" outlineLevel="2" x14ac:dyDescent="0.2">
      <c r="B98">
        <v>2016</v>
      </c>
      <c r="C98" t="s">
        <v>18</v>
      </c>
      <c r="D98" t="s">
        <v>10</v>
      </c>
      <c r="E98" s="1">
        <v>196</v>
      </c>
    </row>
    <row r="99" spans="2:5" hidden="1" outlineLevel="2" x14ac:dyDescent="0.2">
      <c r="B99">
        <v>2016</v>
      </c>
      <c r="C99" t="s">
        <v>11</v>
      </c>
      <c r="D99" t="s">
        <v>5</v>
      </c>
      <c r="E99" s="1">
        <v>187</v>
      </c>
    </row>
    <row r="100" spans="2:5" hidden="1" outlineLevel="2" x14ac:dyDescent="0.2">
      <c r="B100">
        <v>2016</v>
      </c>
      <c r="C100" t="s">
        <v>6</v>
      </c>
      <c r="D100" t="s">
        <v>8</v>
      </c>
      <c r="E100" s="1">
        <v>147</v>
      </c>
    </row>
    <row r="101" spans="2:5" hidden="1" outlineLevel="2" x14ac:dyDescent="0.2">
      <c r="B101">
        <v>2016</v>
      </c>
      <c r="C101" t="s">
        <v>6</v>
      </c>
      <c r="D101" t="s">
        <v>8</v>
      </c>
      <c r="E101" s="1">
        <v>153</v>
      </c>
    </row>
    <row r="102" spans="2:5" hidden="1" outlineLevel="2" x14ac:dyDescent="0.2">
      <c r="B102">
        <v>2016</v>
      </c>
      <c r="C102" t="s">
        <v>4</v>
      </c>
      <c r="D102" t="s">
        <v>5</v>
      </c>
      <c r="E102" s="1">
        <v>137</v>
      </c>
    </row>
    <row r="103" spans="2:5" hidden="1" outlineLevel="2" x14ac:dyDescent="0.2">
      <c r="B103">
        <v>2016</v>
      </c>
      <c r="C103" t="s">
        <v>7</v>
      </c>
      <c r="D103" t="s">
        <v>8</v>
      </c>
      <c r="E103" s="1">
        <v>156</v>
      </c>
    </row>
    <row r="104" spans="2:5" hidden="1" outlineLevel="2" x14ac:dyDescent="0.2">
      <c r="B104">
        <v>2016</v>
      </c>
      <c r="C104" t="s">
        <v>14</v>
      </c>
      <c r="D104" t="s">
        <v>5</v>
      </c>
      <c r="E104" s="1">
        <v>132</v>
      </c>
    </row>
    <row r="105" spans="2:5" hidden="1" outlineLevel="2" x14ac:dyDescent="0.2">
      <c r="B105">
        <v>2016</v>
      </c>
      <c r="C105" t="s">
        <v>6</v>
      </c>
      <c r="D105" t="s">
        <v>12</v>
      </c>
      <c r="E105" s="1">
        <v>178</v>
      </c>
    </row>
    <row r="106" spans="2:5" hidden="1" outlineLevel="2" x14ac:dyDescent="0.2">
      <c r="B106">
        <v>2016</v>
      </c>
      <c r="C106" t="s">
        <v>18</v>
      </c>
      <c r="D106" t="s">
        <v>8</v>
      </c>
      <c r="E106" s="1">
        <v>125</v>
      </c>
    </row>
    <row r="107" spans="2:5" hidden="1" outlineLevel="2" x14ac:dyDescent="0.2">
      <c r="B107">
        <v>2016</v>
      </c>
      <c r="C107" t="s">
        <v>9</v>
      </c>
      <c r="D107" t="s">
        <v>12</v>
      </c>
      <c r="E107" s="1">
        <v>148</v>
      </c>
    </row>
    <row r="108" spans="2:5" hidden="1" outlineLevel="2" x14ac:dyDescent="0.2">
      <c r="B108">
        <v>2016</v>
      </c>
      <c r="C108" t="s">
        <v>7</v>
      </c>
      <c r="D108" t="s">
        <v>5</v>
      </c>
      <c r="E108" s="1">
        <v>195</v>
      </c>
    </row>
    <row r="109" spans="2:5" hidden="1" outlineLevel="2" x14ac:dyDescent="0.2">
      <c r="B109">
        <v>2016</v>
      </c>
      <c r="C109" t="s">
        <v>7</v>
      </c>
      <c r="D109" t="s">
        <v>8</v>
      </c>
      <c r="E109" s="1">
        <v>142</v>
      </c>
    </row>
    <row r="110" spans="2:5" hidden="1" outlineLevel="2" x14ac:dyDescent="0.2">
      <c r="B110">
        <v>2016</v>
      </c>
      <c r="C110" t="s">
        <v>13</v>
      </c>
      <c r="D110" t="s">
        <v>8</v>
      </c>
      <c r="E110" s="1">
        <v>139</v>
      </c>
    </row>
    <row r="111" spans="2:5" hidden="1" outlineLevel="2" x14ac:dyDescent="0.2">
      <c r="B111">
        <v>2016</v>
      </c>
      <c r="C111" t="s">
        <v>4</v>
      </c>
      <c r="D111" t="s">
        <v>12</v>
      </c>
      <c r="E111" s="1">
        <v>139</v>
      </c>
    </row>
    <row r="112" spans="2:5" hidden="1" outlineLevel="2" x14ac:dyDescent="0.2">
      <c r="B112">
        <v>2016</v>
      </c>
      <c r="C112" t="s">
        <v>13</v>
      </c>
      <c r="D112" t="s">
        <v>5</v>
      </c>
      <c r="E112" s="1">
        <v>151</v>
      </c>
    </row>
    <row r="113" spans="2:5" hidden="1" outlineLevel="2" x14ac:dyDescent="0.2">
      <c r="B113">
        <v>2016</v>
      </c>
      <c r="C113" t="s">
        <v>4</v>
      </c>
      <c r="D113" t="s">
        <v>12</v>
      </c>
      <c r="E113" s="1">
        <v>105</v>
      </c>
    </row>
    <row r="114" spans="2:5" hidden="1" outlineLevel="2" x14ac:dyDescent="0.2">
      <c r="B114">
        <v>2016</v>
      </c>
      <c r="C114" t="s">
        <v>18</v>
      </c>
      <c r="D114" t="s">
        <v>8</v>
      </c>
      <c r="E114" s="1">
        <v>183</v>
      </c>
    </row>
    <row r="115" spans="2:5" hidden="1" outlineLevel="2" x14ac:dyDescent="0.2">
      <c r="B115">
        <v>2016</v>
      </c>
      <c r="C115" t="s">
        <v>15</v>
      </c>
      <c r="D115" t="s">
        <v>5</v>
      </c>
      <c r="E115" s="1">
        <v>157</v>
      </c>
    </row>
    <row r="116" spans="2:5" hidden="1" outlineLevel="2" x14ac:dyDescent="0.2">
      <c r="B116">
        <v>2016</v>
      </c>
      <c r="C116" t="s">
        <v>9</v>
      </c>
      <c r="D116" t="s">
        <v>5</v>
      </c>
      <c r="E116" s="1">
        <v>174</v>
      </c>
    </row>
    <row r="117" spans="2:5" hidden="1" outlineLevel="2" x14ac:dyDescent="0.2">
      <c r="B117">
        <v>2016</v>
      </c>
      <c r="C117" t="s">
        <v>17</v>
      </c>
      <c r="D117" t="s">
        <v>12</v>
      </c>
      <c r="E117" s="1">
        <v>126</v>
      </c>
    </row>
    <row r="118" spans="2:5" hidden="1" outlineLevel="2" x14ac:dyDescent="0.2">
      <c r="B118">
        <v>2016</v>
      </c>
      <c r="C118" t="s">
        <v>9</v>
      </c>
      <c r="D118" t="s">
        <v>5</v>
      </c>
      <c r="E118" s="1">
        <v>121</v>
      </c>
    </row>
    <row r="119" spans="2:5" hidden="1" outlineLevel="2" x14ac:dyDescent="0.2">
      <c r="B119">
        <v>2016</v>
      </c>
      <c r="C119" t="s">
        <v>13</v>
      </c>
      <c r="D119" t="s">
        <v>8</v>
      </c>
      <c r="E119" s="1">
        <v>130</v>
      </c>
    </row>
    <row r="120" spans="2:5" hidden="1" outlineLevel="2" x14ac:dyDescent="0.2">
      <c r="B120">
        <v>2016</v>
      </c>
      <c r="C120" t="s">
        <v>7</v>
      </c>
      <c r="D120" t="s">
        <v>5</v>
      </c>
      <c r="E120" s="1">
        <v>131</v>
      </c>
    </row>
    <row r="121" spans="2:5" hidden="1" outlineLevel="2" x14ac:dyDescent="0.2">
      <c r="B121">
        <v>2016</v>
      </c>
      <c r="C121" t="s">
        <v>18</v>
      </c>
      <c r="D121" t="s">
        <v>10</v>
      </c>
      <c r="E121" s="1">
        <v>115</v>
      </c>
    </row>
    <row r="122" spans="2:5" hidden="1" outlineLevel="2" x14ac:dyDescent="0.2">
      <c r="B122">
        <v>2016</v>
      </c>
      <c r="C122" t="s">
        <v>4</v>
      </c>
      <c r="D122" t="s">
        <v>5</v>
      </c>
      <c r="E122" s="1">
        <v>153</v>
      </c>
    </row>
    <row r="123" spans="2:5" hidden="1" outlineLevel="2" x14ac:dyDescent="0.2">
      <c r="B123">
        <v>2016</v>
      </c>
      <c r="C123" t="s">
        <v>19</v>
      </c>
      <c r="D123" t="s">
        <v>10</v>
      </c>
      <c r="E123" s="1">
        <v>151</v>
      </c>
    </row>
    <row r="124" spans="2:5" hidden="1" outlineLevel="2" x14ac:dyDescent="0.2">
      <c r="B124">
        <v>2016</v>
      </c>
      <c r="C124" t="s">
        <v>4</v>
      </c>
      <c r="D124" t="s">
        <v>10</v>
      </c>
      <c r="E124" s="1">
        <v>139</v>
      </c>
    </row>
    <row r="125" spans="2:5" hidden="1" outlineLevel="2" x14ac:dyDescent="0.2">
      <c r="B125">
        <v>2016</v>
      </c>
      <c r="C125" t="s">
        <v>6</v>
      </c>
      <c r="D125" t="s">
        <v>5</v>
      </c>
      <c r="E125" s="1">
        <v>184</v>
      </c>
    </row>
    <row r="126" spans="2:5" hidden="1" outlineLevel="2" x14ac:dyDescent="0.2">
      <c r="B126">
        <v>2016</v>
      </c>
      <c r="C126" t="s">
        <v>9</v>
      </c>
      <c r="D126" t="s">
        <v>8</v>
      </c>
      <c r="E126" s="1">
        <v>160</v>
      </c>
    </row>
    <row r="127" spans="2:5" hidden="1" outlineLevel="2" x14ac:dyDescent="0.2">
      <c r="B127">
        <v>2016</v>
      </c>
      <c r="C127" t="s">
        <v>14</v>
      </c>
      <c r="D127" t="s">
        <v>5</v>
      </c>
      <c r="E127" s="1">
        <v>172</v>
      </c>
    </row>
    <row r="128" spans="2:5" hidden="1" outlineLevel="2" x14ac:dyDescent="0.2">
      <c r="B128">
        <v>2016</v>
      </c>
      <c r="C128" t="s">
        <v>6</v>
      </c>
      <c r="D128" t="s">
        <v>8</v>
      </c>
      <c r="E128" s="1">
        <v>117</v>
      </c>
    </row>
    <row r="129" spans="2:5" hidden="1" outlineLevel="2" x14ac:dyDescent="0.2">
      <c r="B129">
        <v>2016</v>
      </c>
      <c r="C129" t="s">
        <v>19</v>
      </c>
      <c r="D129" t="s">
        <v>8</v>
      </c>
      <c r="E129" s="1">
        <v>110</v>
      </c>
    </row>
    <row r="130" spans="2:5" hidden="1" outlineLevel="2" x14ac:dyDescent="0.2">
      <c r="B130">
        <v>2016</v>
      </c>
      <c r="C130" t="s">
        <v>17</v>
      </c>
      <c r="D130" t="s">
        <v>5</v>
      </c>
      <c r="E130" s="1">
        <v>177</v>
      </c>
    </row>
    <row r="131" spans="2:5" hidden="1" outlineLevel="2" x14ac:dyDescent="0.2">
      <c r="B131">
        <v>2016</v>
      </c>
      <c r="C131" t="s">
        <v>17</v>
      </c>
      <c r="D131" t="s">
        <v>10</v>
      </c>
      <c r="E131" s="1">
        <v>185</v>
      </c>
    </row>
    <row r="132" spans="2:5" hidden="1" outlineLevel="2" x14ac:dyDescent="0.2">
      <c r="B132">
        <v>2016</v>
      </c>
      <c r="C132" t="s">
        <v>19</v>
      </c>
      <c r="D132" t="s">
        <v>10</v>
      </c>
      <c r="E132" s="1">
        <v>185</v>
      </c>
    </row>
    <row r="133" spans="2:5" hidden="1" outlineLevel="2" x14ac:dyDescent="0.2">
      <c r="B133">
        <v>2016</v>
      </c>
      <c r="C133" t="s">
        <v>11</v>
      </c>
      <c r="D133" t="s">
        <v>12</v>
      </c>
      <c r="E133" s="1">
        <v>137</v>
      </c>
    </row>
    <row r="134" spans="2:5" hidden="1" outlineLevel="2" x14ac:dyDescent="0.2">
      <c r="B134">
        <v>2016</v>
      </c>
      <c r="C134" t="s">
        <v>15</v>
      </c>
      <c r="D134" t="s">
        <v>8</v>
      </c>
      <c r="E134" s="1">
        <v>100</v>
      </c>
    </row>
    <row r="135" spans="2:5" hidden="1" outlineLevel="2" x14ac:dyDescent="0.2">
      <c r="B135">
        <v>2016</v>
      </c>
      <c r="C135" t="s">
        <v>15</v>
      </c>
      <c r="D135" t="s">
        <v>8</v>
      </c>
      <c r="E135" s="1">
        <v>172</v>
      </c>
    </row>
    <row r="136" spans="2:5" hidden="1" outlineLevel="2" x14ac:dyDescent="0.2">
      <c r="B136">
        <v>2016</v>
      </c>
      <c r="C136" t="s">
        <v>7</v>
      </c>
      <c r="D136" t="s">
        <v>12</v>
      </c>
      <c r="E136" s="1">
        <v>113</v>
      </c>
    </row>
    <row r="137" spans="2:5" hidden="1" outlineLevel="2" x14ac:dyDescent="0.2">
      <c r="B137">
        <v>2016</v>
      </c>
      <c r="C137" t="s">
        <v>11</v>
      </c>
      <c r="D137" t="s">
        <v>10</v>
      </c>
      <c r="E137" s="1">
        <v>130</v>
      </c>
    </row>
    <row r="138" spans="2:5" hidden="1" outlineLevel="2" x14ac:dyDescent="0.2">
      <c r="B138">
        <v>2016</v>
      </c>
      <c r="C138" t="s">
        <v>6</v>
      </c>
      <c r="D138" t="s">
        <v>10</v>
      </c>
      <c r="E138" s="1">
        <v>145</v>
      </c>
    </row>
    <row r="139" spans="2:5" hidden="1" outlineLevel="2" x14ac:dyDescent="0.2">
      <c r="B139">
        <v>2016</v>
      </c>
      <c r="C139" t="s">
        <v>17</v>
      </c>
      <c r="D139" t="s">
        <v>12</v>
      </c>
      <c r="E139" s="1">
        <v>144</v>
      </c>
    </row>
    <row r="140" spans="2:5" outlineLevel="1" collapsed="1" x14ac:dyDescent="0.2">
      <c r="B140" s="5" t="s">
        <v>31</v>
      </c>
      <c r="E140" s="1">
        <f>SUBTOTAL(9,E72:E139)</f>
        <v>10053</v>
      </c>
    </row>
    <row r="141" spans="2:5" hidden="1" outlineLevel="2" x14ac:dyDescent="0.2">
      <c r="B141">
        <v>2017</v>
      </c>
      <c r="C141" t="s">
        <v>4</v>
      </c>
      <c r="D141" t="s">
        <v>5</v>
      </c>
      <c r="E141" s="1">
        <v>195</v>
      </c>
    </row>
    <row r="142" spans="2:5" hidden="1" outlineLevel="2" x14ac:dyDescent="0.2">
      <c r="B142">
        <v>2017</v>
      </c>
      <c r="C142" t="s">
        <v>7</v>
      </c>
      <c r="D142" t="s">
        <v>8</v>
      </c>
      <c r="E142" s="1">
        <v>159</v>
      </c>
    </row>
    <row r="143" spans="2:5" hidden="1" outlineLevel="2" x14ac:dyDescent="0.2">
      <c r="B143">
        <v>2017</v>
      </c>
      <c r="C143" t="s">
        <v>4</v>
      </c>
      <c r="D143" t="s">
        <v>10</v>
      </c>
      <c r="E143" s="1">
        <v>176</v>
      </c>
    </row>
    <row r="144" spans="2:5" hidden="1" outlineLevel="2" x14ac:dyDescent="0.2">
      <c r="B144">
        <v>2017</v>
      </c>
      <c r="C144" t="s">
        <v>14</v>
      </c>
      <c r="D144" t="s">
        <v>10</v>
      </c>
      <c r="E144" s="1">
        <v>144</v>
      </c>
    </row>
    <row r="145" spans="2:5" hidden="1" outlineLevel="2" x14ac:dyDescent="0.2">
      <c r="B145">
        <v>2017</v>
      </c>
      <c r="C145" t="s">
        <v>4</v>
      </c>
      <c r="D145" t="s">
        <v>5</v>
      </c>
      <c r="E145" s="1">
        <v>178</v>
      </c>
    </row>
    <row r="146" spans="2:5" hidden="1" outlineLevel="2" x14ac:dyDescent="0.2">
      <c r="B146">
        <v>2017</v>
      </c>
      <c r="C146" t="s">
        <v>6</v>
      </c>
      <c r="D146" t="s">
        <v>10</v>
      </c>
      <c r="E146" s="1">
        <v>107</v>
      </c>
    </row>
    <row r="147" spans="2:5" hidden="1" outlineLevel="2" x14ac:dyDescent="0.2">
      <c r="B147">
        <v>2017</v>
      </c>
      <c r="C147" t="s">
        <v>11</v>
      </c>
      <c r="D147" t="s">
        <v>12</v>
      </c>
      <c r="E147" s="1">
        <v>171</v>
      </c>
    </row>
    <row r="148" spans="2:5" hidden="1" outlineLevel="2" x14ac:dyDescent="0.2">
      <c r="B148">
        <v>2017</v>
      </c>
      <c r="C148" t="s">
        <v>11</v>
      </c>
      <c r="D148" t="s">
        <v>12</v>
      </c>
      <c r="E148" s="1">
        <v>144</v>
      </c>
    </row>
    <row r="149" spans="2:5" hidden="1" outlineLevel="2" x14ac:dyDescent="0.2">
      <c r="B149">
        <v>2017</v>
      </c>
      <c r="C149" t="s">
        <v>7</v>
      </c>
      <c r="D149" t="s">
        <v>5</v>
      </c>
      <c r="E149" s="1">
        <v>154</v>
      </c>
    </row>
    <row r="150" spans="2:5" hidden="1" outlineLevel="2" x14ac:dyDescent="0.2">
      <c r="B150">
        <v>2017</v>
      </c>
      <c r="C150" t="s">
        <v>19</v>
      </c>
      <c r="D150" t="s">
        <v>12</v>
      </c>
      <c r="E150" s="1">
        <v>191</v>
      </c>
    </row>
    <row r="151" spans="2:5" hidden="1" outlineLevel="2" x14ac:dyDescent="0.2">
      <c r="B151">
        <v>2017</v>
      </c>
      <c r="C151" t="s">
        <v>9</v>
      </c>
      <c r="D151" t="s">
        <v>10</v>
      </c>
      <c r="E151" s="1">
        <v>117</v>
      </c>
    </row>
    <row r="152" spans="2:5" hidden="1" outlineLevel="2" x14ac:dyDescent="0.2">
      <c r="B152">
        <v>2017</v>
      </c>
      <c r="C152" t="s">
        <v>18</v>
      </c>
      <c r="D152" t="s">
        <v>10</v>
      </c>
      <c r="E152" s="1">
        <v>112</v>
      </c>
    </row>
    <row r="153" spans="2:5" hidden="1" outlineLevel="2" x14ac:dyDescent="0.2">
      <c r="B153">
        <v>2017</v>
      </c>
      <c r="C153" t="s">
        <v>19</v>
      </c>
      <c r="D153" t="s">
        <v>10</v>
      </c>
      <c r="E153" s="1">
        <v>119</v>
      </c>
    </row>
    <row r="154" spans="2:5" hidden="1" outlineLevel="2" x14ac:dyDescent="0.2">
      <c r="B154">
        <v>2017</v>
      </c>
      <c r="C154" t="s">
        <v>7</v>
      </c>
      <c r="D154" t="s">
        <v>5</v>
      </c>
      <c r="E154" s="1">
        <v>148</v>
      </c>
    </row>
    <row r="155" spans="2:5" hidden="1" outlineLevel="2" x14ac:dyDescent="0.2">
      <c r="B155">
        <v>2017</v>
      </c>
      <c r="C155" t="s">
        <v>13</v>
      </c>
      <c r="D155" t="s">
        <v>10</v>
      </c>
      <c r="E155" s="1">
        <v>179</v>
      </c>
    </row>
    <row r="156" spans="2:5" hidden="1" outlineLevel="2" x14ac:dyDescent="0.2">
      <c r="B156">
        <v>2017</v>
      </c>
      <c r="C156" t="s">
        <v>7</v>
      </c>
      <c r="D156" t="s">
        <v>10</v>
      </c>
      <c r="E156" s="1">
        <v>173</v>
      </c>
    </row>
    <row r="157" spans="2:5" hidden="1" outlineLevel="2" x14ac:dyDescent="0.2">
      <c r="B157">
        <v>2017</v>
      </c>
      <c r="C157" t="s">
        <v>19</v>
      </c>
      <c r="D157" t="s">
        <v>5</v>
      </c>
      <c r="E157" s="1">
        <v>192</v>
      </c>
    </row>
    <row r="158" spans="2:5" hidden="1" outlineLevel="2" x14ac:dyDescent="0.2">
      <c r="B158">
        <v>2017</v>
      </c>
      <c r="C158" t="s">
        <v>14</v>
      </c>
      <c r="D158" t="s">
        <v>5</v>
      </c>
      <c r="E158" s="1">
        <v>153</v>
      </c>
    </row>
    <row r="159" spans="2:5" hidden="1" outlineLevel="2" x14ac:dyDescent="0.2">
      <c r="B159">
        <v>2017</v>
      </c>
      <c r="C159" t="s">
        <v>6</v>
      </c>
      <c r="D159" t="s">
        <v>5</v>
      </c>
      <c r="E159" s="1">
        <v>179</v>
      </c>
    </row>
    <row r="160" spans="2:5" hidden="1" outlineLevel="2" x14ac:dyDescent="0.2">
      <c r="B160">
        <v>2017</v>
      </c>
      <c r="C160" t="s">
        <v>6</v>
      </c>
      <c r="D160" t="s">
        <v>12</v>
      </c>
      <c r="E160" s="1">
        <v>147</v>
      </c>
    </row>
    <row r="161" spans="2:5" hidden="1" outlineLevel="2" x14ac:dyDescent="0.2">
      <c r="B161">
        <v>2017</v>
      </c>
      <c r="C161" t="s">
        <v>7</v>
      </c>
      <c r="D161" t="s">
        <v>5</v>
      </c>
      <c r="E161" s="1">
        <v>186</v>
      </c>
    </row>
    <row r="162" spans="2:5" hidden="1" outlineLevel="2" x14ac:dyDescent="0.2">
      <c r="B162">
        <v>2017</v>
      </c>
      <c r="C162" t="s">
        <v>15</v>
      </c>
      <c r="D162" t="s">
        <v>10</v>
      </c>
      <c r="E162" s="1">
        <v>193</v>
      </c>
    </row>
    <row r="163" spans="2:5" hidden="1" outlineLevel="2" x14ac:dyDescent="0.2">
      <c r="B163">
        <v>2017</v>
      </c>
      <c r="C163" t="s">
        <v>9</v>
      </c>
      <c r="D163" t="s">
        <v>8</v>
      </c>
      <c r="E163" s="1">
        <v>190</v>
      </c>
    </row>
    <row r="164" spans="2:5" hidden="1" outlineLevel="2" x14ac:dyDescent="0.2">
      <c r="B164">
        <v>2017</v>
      </c>
      <c r="C164" t="s">
        <v>11</v>
      </c>
      <c r="D164" t="s">
        <v>8</v>
      </c>
      <c r="E164" s="1">
        <v>149</v>
      </c>
    </row>
    <row r="165" spans="2:5" hidden="1" outlineLevel="2" x14ac:dyDescent="0.2">
      <c r="B165">
        <v>2017</v>
      </c>
      <c r="C165" t="s">
        <v>15</v>
      </c>
      <c r="D165" t="s">
        <v>5</v>
      </c>
      <c r="E165" s="1">
        <v>165</v>
      </c>
    </row>
    <row r="166" spans="2:5" hidden="1" outlineLevel="2" x14ac:dyDescent="0.2">
      <c r="B166">
        <v>2017</v>
      </c>
      <c r="C166" t="s">
        <v>6</v>
      </c>
      <c r="D166" t="s">
        <v>12</v>
      </c>
      <c r="E166" s="1">
        <v>144</v>
      </c>
    </row>
    <row r="167" spans="2:5" hidden="1" outlineLevel="2" x14ac:dyDescent="0.2">
      <c r="B167">
        <v>2017</v>
      </c>
      <c r="C167" t="s">
        <v>18</v>
      </c>
      <c r="D167" t="s">
        <v>10</v>
      </c>
      <c r="E167" s="1">
        <v>132</v>
      </c>
    </row>
    <row r="168" spans="2:5" hidden="1" outlineLevel="2" x14ac:dyDescent="0.2">
      <c r="B168">
        <v>2017</v>
      </c>
      <c r="C168" t="s">
        <v>7</v>
      </c>
      <c r="D168" t="s">
        <v>10</v>
      </c>
      <c r="E168" s="1">
        <v>167</v>
      </c>
    </row>
    <row r="169" spans="2:5" hidden="1" outlineLevel="2" x14ac:dyDescent="0.2">
      <c r="B169">
        <v>2017</v>
      </c>
      <c r="C169" t="s">
        <v>9</v>
      </c>
      <c r="D169" t="s">
        <v>12</v>
      </c>
      <c r="E169" s="1">
        <v>176</v>
      </c>
    </row>
    <row r="170" spans="2:5" hidden="1" outlineLevel="2" x14ac:dyDescent="0.2">
      <c r="B170">
        <v>2017</v>
      </c>
      <c r="C170" t="s">
        <v>7</v>
      </c>
      <c r="D170" t="s">
        <v>10</v>
      </c>
      <c r="E170" s="1">
        <v>167</v>
      </c>
    </row>
    <row r="171" spans="2:5" hidden="1" outlineLevel="2" x14ac:dyDescent="0.2">
      <c r="B171">
        <v>2017</v>
      </c>
      <c r="C171" t="s">
        <v>11</v>
      </c>
      <c r="D171" t="s">
        <v>5</v>
      </c>
      <c r="E171" s="1">
        <v>164</v>
      </c>
    </row>
    <row r="172" spans="2:5" hidden="1" outlineLevel="2" x14ac:dyDescent="0.2">
      <c r="B172">
        <v>2017</v>
      </c>
      <c r="C172" t="s">
        <v>4</v>
      </c>
      <c r="D172" t="s">
        <v>12</v>
      </c>
      <c r="E172" s="1">
        <v>122</v>
      </c>
    </row>
    <row r="173" spans="2:5" hidden="1" outlineLevel="2" x14ac:dyDescent="0.2">
      <c r="B173">
        <v>2017</v>
      </c>
      <c r="C173" t="s">
        <v>18</v>
      </c>
      <c r="D173" t="s">
        <v>8</v>
      </c>
      <c r="E173" s="1">
        <v>170</v>
      </c>
    </row>
    <row r="174" spans="2:5" hidden="1" outlineLevel="2" x14ac:dyDescent="0.2">
      <c r="B174">
        <v>2017</v>
      </c>
      <c r="C174" t="s">
        <v>14</v>
      </c>
      <c r="D174" t="s">
        <v>10</v>
      </c>
      <c r="E174" s="1">
        <v>162</v>
      </c>
    </row>
    <row r="175" spans="2:5" hidden="1" outlineLevel="2" x14ac:dyDescent="0.2">
      <c r="B175">
        <v>2017</v>
      </c>
      <c r="C175" t="s">
        <v>11</v>
      </c>
      <c r="D175" t="s">
        <v>10</v>
      </c>
      <c r="E175" s="1">
        <v>155</v>
      </c>
    </row>
    <row r="176" spans="2:5" hidden="1" outlineLevel="2" x14ac:dyDescent="0.2">
      <c r="B176">
        <v>2017</v>
      </c>
      <c r="C176" t="s">
        <v>17</v>
      </c>
      <c r="D176" t="s">
        <v>10</v>
      </c>
      <c r="E176" s="1">
        <v>190</v>
      </c>
    </row>
    <row r="177" spans="2:5" hidden="1" outlineLevel="2" x14ac:dyDescent="0.2">
      <c r="B177">
        <v>2017</v>
      </c>
      <c r="C177" t="s">
        <v>19</v>
      </c>
      <c r="D177" t="s">
        <v>5</v>
      </c>
      <c r="E177" s="1">
        <v>115</v>
      </c>
    </row>
    <row r="178" spans="2:5" hidden="1" outlineLevel="2" x14ac:dyDescent="0.2">
      <c r="B178">
        <v>2017</v>
      </c>
      <c r="C178" t="s">
        <v>16</v>
      </c>
      <c r="D178" t="s">
        <v>10</v>
      </c>
      <c r="E178" s="1">
        <v>126</v>
      </c>
    </row>
    <row r="179" spans="2:5" hidden="1" outlineLevel="2" x14ac:dyDescent="0.2">
      <c r="B179">
        <v>2017</v>
      </c>
      <c r="C179" t="s">
        <v>9</v>
      </c>
      <c r="D179" t="s">
        <v>8</v>
      </c>
      <c r="E179" s="1">
        <v>127</v>
      </c>
    </row>
    <row r="180" spans="2:5" hidden="1" outlineLevel="2" x14ac:dyDescent="0.2">
      <c r="B180">
        <v>2017</v>
      </c>
      <c r="C180" t="s">
        <v>7</v>
      </c>
      <c r="D180" t="s">
        <v>12</v>
      </c>
      <c r="E180" s="1">
        <v>141</v>
      </c>
    </row>
    <row r="181" spans="2:5" hidden="1" outlineLevel="2" x14ac:dyDescent="0.2">
      <c r="B181">
        <v>2017</v>
      </c>
      <c r="C181" t="s">
        <v>6</v>
      </c>
      <c r="D181" t="s">
        <v>8</v>
      </c>
      <c r="E181" s="1">
        <v>128</v>
      </c>
    </row>
    <row r="182" spans="2:5" hidden="1" outlineLevel="2" x14ac:dyDescent="0.2">
      <c r="B182">
        <v>2017</v>
      </c>
      <c r="C182" t="s">
        <v>15</v>
      </c>
      <c r="D182" t="s">
        <v>12</v>
      </c>
      <c r="E182" s="1">
        <v>108</v>
      </c>
    </row>
    <row r="183" spans="2:5" hidden="1" outlineLevel="2" x14ac:dyDescent="0.2">
      <c r="B183">
        <v>2017</v>
      </c>
      <c r="C183" t="s">
        <v>13</v>
      </c>
      <c r="D183" t="s">
        <v>8</v>
      </c>
      <c r="E183" s="1">
        <v>118</v>
      </c>
    </row>
    <row r="184" spans="2:5" hidden="1" outlineLevel="2" x14ac:dyDescent="0.2">
      <c r="B184">
        <v>2017</v>
      </c>
      <c r="C184" t="s">
        <v>11</v>
      </c>
      <c r="D184" t="s">
        <v>10</v>
      </c>
      <c r="E184" s="1">
        <v>129</v>
      </c>
    </row>
    <row r="185" spans="2:5" hidden="1" outlineLevel="2" x14ac:dyDescent="0.2">
      <c r="B185">
        <v>2017</v>
      </c>
      <c r="C185" t="s">
        <v>15</v>
      </c>
      <c r="D185" t="s">
        <v>8</v>
      </c>
      <c r="E185" s="1">
        <v>128</v>
      </c>
    </row>
    <row r="186" spans="2:5" hidden="1" outlineLevel="2" x14ac:dyDescent="0.2">
      <c r="B186">
        <v>2017</v>
      </c>
      <c r="C186" t="s">
        <v>14</v>
      </c>
      <c r="D186" t="s">
        <v>10</v>
      </c>
      <c r="E186" s="1">
        <v>186</v>
      </c>
    </row>
    <row r="187" spans="2:5" hidden="1" outlineLevel="2" x14ac:dyDescent="0.2">
      <c r="B187">
        <v>2017</v>
      </c>
      <c r="C187" t="s">
        <v>7</v>
      </c>
      <c r="D187" t="s">
        <v>10</v>
      </c>
      <c r="E187" s="1">
        <v>189</v>
      </c>
    </row>
    <row r="188" spans="2:5" hidden="1" outlineLevel="2" x14ac:dyDescent="0.2">
      <c r="B188">
        <v>2017</v>
      </c>
      <c r="C188" t="s">
        <v>4</v>
      </c>
      <c r="D188" t="s">
        <v>8</v>
      </c>
      <c r="E188" s="1">
        <v>149</v>
      </c>
    </row>
    <row r="189" spans="2:5" hidden="1" outlineLevel="2" x14ac:dyDescent="0.2">
      <c r="B189">
        <v>2017</v>
      </c>
      <c r="C189" t="s">
        <v>9</v>
      </c>
      <c r="D189" t="s">
        <v>12</v>
      </c>
      <c r="E189" s="1">
        <v>141</v>
      </c>
    </row>
    <row r="190" spans="2:5" hidden="1" outlineLevel="2" x14ac:dyDescent="0.2">
      <c r="B190">
        <v>2017</v>
      </c>
      <c r="C190" t="s">
        <v>7</v>
      </c>
      <c r="D190" t="s">
        <v>10</v>
      </c>
      <c r="E190" s="1">
        <v>135</v>
      </c>
    </row>
    <row r="191" spans="2:5" hidden="1" outlineLevel="2" x14ac:dyDescent="0.2">
      <c r="B191">
        <v>2017</v>
      </c>
      <c r="C191" t="s">
        <v>4</v>
      </c>
      <c r="D191" t="s">
        <v>8</v>
      </c>
      <c r="E191" s="1">
        <v>165</v>
      </c>
    </row>
    <row r="192" spans="2:5" hidden="1" outlineLevel="2" x14ac:dyDescent="0.2">
      <c r="B192">
        <v>2017</v>
      </c>
      <c r="C192" t="s">
        <v>18</v>
      </c>
      <c r="D192" t="s">
        <v>10</v>
      </c>
      <c r="E192" s="1">
        <v>166</v>
      </c>
    </row>
    <row r="193" spans="2:5" hidden="1" outlineLevel="2" x14ac:dyDescent="0.2">
      <c r="B193">
        <v>2017</v>
      </c>
      <c r="C193" t="s">
        <v>11</v>
      </c>
      <c r="D193" t="s">
        <v>12</v>
      </c>
      <c r="E193" s="1">
        <v>145</v>
      </c>
    </row>
    <row r="194" spans="2:5" hidden="1" outlineLevel="2" x14ac:dyDescent="0.2">
      <c r="B194">
        <v>2017</v>
      </c>
      <c r="C194" t="s">
        <v>9</v>
      </c>
      <c r="D194" t="s">
        <v>5</v>
      </c>
      <c r="E194" s="1">
        <v>150</v>
      </c>
    </row>
    <row r="195" spans="2:5" hidden="1" outlineLevel="2" x14ac:dyDescent="0.2">
      <c r="B195">
        <v>2017</v>
      </c>
      <c r="C195" t="s">
        <v>7</v>
      </c>
      <c r="D195" t="s">
        <v>8</v>
      </c>
      <c r="E195" s="1">
        <v>192</v>
      </c>
    </row>
    <row r="196" spans="2:5" hidden="1" outlineLevel="2" x14ac:dyDescent="0.2">
      <c r="B196">
        <v>2017</v>
      </c>
      <c r="C196" t="s">
        <v>17</v>
      </c>
      <c r="D196" t="s">
        <v>12</v>
      </c>
      <c r="E196" s="1">
        <v>193</v>
      </c>
    </row>
    <row r="197" spans="2:5" hidden="1" outlineLevel="2" x14ac:dyDescent="0.2">
      <c r="B197">
        <v>2017</v>
      </c>
      <c r="C197" t="s">
        <v>9</v>
      </c>
      <c r="D197" t="s">
        <v>10</v>
      </c>
      <c r="E197" s="1">
        <v>169</v>
      </c>
    </row>
    <row r="198" spans="2:5" hidden="1" outlineLevel="2" x14ac:dyDescent="0.2">
      <c r="B198">
        <v>2017</v>
      </c>
      <c r="C198" t="s">
        <v>7</v>
      </c>
      <c r="D198" t="s">
        <v>5</v>
      </c>
      <c r="E198" s="1">
        <v>170</v>
      </c>
    </row>
    <row r="199" spans="2:5" hidden="1" outlineLevel="2" x14ac:dyDescent="0.2">
      <c r="B199">
        <v>2017</v>
      </c>
      <c r="C199" t="s">
        <v>16</v>
      </c>
      <c r="D199" t="s">
        <v>12</v>
      </c>
      <c r="E199" s="1">
        <v>164</v>
      </c>
    </row>
    <row r="200" spans="2:5" hidden="1" outlineLevel="2" x14ac:dyDescent="0.2">
      <c r="B200">
        <v>2017</v>
      </c>
      <c r="C200" t="s">
        <v>11</v>
      </c>
      <c r="D200" t="s">
        <v>5</v>
      </c>
      <c r="E200" s="1">
        <v>170</v>
      </c>
    </row>
    <row r="201" spans="2:5" hidden="1" outlineLevel="2" x14ac:dyDescent="0.2">
      <c r="B201">
        <v>2017</v>
      </c>
      <c r="C201" t="s">
        <v>13</v>
      </c>
      <c r="D201" t="s">
        <v>10</v>
      </c>
      <c r="E201" s="1">
        <v>132</v>
      </c>
    </row>
    <row r="202" spans="2:5" hidden="1" outlineLevel="2" x14ac:dyDescent="0.2">
      <c r="B202">
        <v>2017</v>
      </c>
      <c r="C202" t="s">
        <v>9</v>
      </c>
      <c r="D202" t="s">
        <v>12</v>
      </c>
      <c r="E202" s="1">
        <v>179</v>
      </c>
    </row>
    <row r="203" spans="2:5" hidden="1" outlineLevel="2" x14ac:dyDescent="0.2">
      <c r="B203">
        <v>2017</v>
      </c>
      <c r="C203" t="s">
        <v>15</v>
      </c>
      <c r="D203" t="s">
        <v>8</v>
      </c>
      <c r="E203" s="1">
        <v>139</v>
      </c>
    </row>
    <row r="204" spans="2:5" hidden="1" outlineLevel="2" x14ac:dyDescent="0.2">
      <c r="B204">
        <v>2017</v>
      </c>
      <c r="C204" t="s">
        <v>19</v>
      </c>
      <c r="D204" t="s">
        <v>12</v>
      </c>
      <c r="E204" s="1">
        <v>182</v>
      </c>
    </row>
    <row r="205" spans="2:5" outlineLevel="1" collapsed="1" x14ac:dyDescent="0.2">
      <c r="B205" s="5" t="s">
        <v>29</v>
      </c>
      <c r="E205" s="1">
        <f>SUBTOTAL(9,E141:E204)</f>
        <v>10006</v>
      </c>
    </row>
    <row r="206" spans="2:5" x14ac:dyDescent="0.2">
      <c r="B206" s="5" t="s">
        <v>23</v>
      </c>
      <c r="E206" s="1">
        <f>SUBTOTAL(9,E3:E204)</f>
        <v>30281</v>
      </c>
    </row>
  </sheetData>
  <sortState ref="B3:E202">
    <sortCondition ref="B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0"/>
  <sheetViews>
    <sheetView workbookViewId="0"/>
  </sheetViews>
  <sheetFormatPr defaultColWidth="8.85546875" defaultRowHeight="12.75" outlineLevelRow="3" x14ac:dyDescent="0.2"/>
  <cols>
    <col min="1" max="1" width="2.28515625" customWidth="1"/>
    <col min="5" max="5" width="10.28515625" bestFit="1" customWidth="1"/>
  </cols>
  <sheetData>
    <row r="2" spans="2:5" x14ac:dyDescent="0.2">
      <c r="B2" t="s">
        <v>0</v>
      </c>
      <c r="C2" t="s">
        <v>1</v>
      </c>
      <c r="D2" t="s">
        <v>2</v>
      </c>
      <c r="E2" t="s">
        <v>3</v>
      </c>
    </row>
    <row r="3" spans="2:5" hidden="1" outlineLevel="3" x14ac:dyDescent="0.2">
      <c r="B3">
        <v>2015</v>
      </c>
      <c r="C3" t="s">
        <v>6</v>
      </c>
      <c r="D3" t="s">
        <v>5</v>
      </c>
      <c r="E3" s="1">
        <v>111</v>
      </c>
    </row>
    <row r="4" spans="2:5" hidden="1" outlineLevel="3" x14ac:dyDescent="0.2">
      <c r="B4">
        <v>2015</v>
      </c>
      <c r="C4" t="s">
        <v>9</v>
      </c>
      <c r="D4" t="s">
        <v>10</v>
      </c>
      <c r="E4" s="1">
        <v>186</v>
      </c>
    </row>
    <row r="5" spans="2:5" hidden="1" outlineLevel="3" x14ac:dyDescent="0.2">
      <c r="B5">
        <v>2015</v>
      </c>
      <c r="C5" t="s">
        <v>13</v>
      </c>
      <c r="D5" t="s">
        <v>12</v>
      </c>
      <c r="E5" s="1">
        <v>145</v>
      </c>
    </row>
    <row r="6" spans="2:5" hidden="1" outlineLevel="3" x14ac:dyDescent="0.2">
      <c r="B6">
        <v>2015</v>
      </c>
      <c r="C6" t="s">
        <v>13</v>
      </c>
      <c r="D6" t="s">
        <v>12</v>
      </c>
      <c r="E6" s="1">
        <v>163</v>
      </c>
    </row>
    <row r="7" spans="2:5" hidden="1" outlineLevel="3" x14ac:dyDescent="0.2">
      <c r="B7">
        <v>2015</v>
      </c>
      <c r="C7" t="s">
        <v>16</v>
      </c>
      <c r="D7" t="s">
        <v>10</v>
      </c>
      <c r="E7" s="1">
        <v>144</v>
      </c>
    </row>
    <row r="8" spans="2:5" hidden="1" outlineLevel="3" x14ac:dyDescent="0.2">
      <c r="B8">
        <v>2015</v>
      </c>
      <c r="C8" t="s">
        <v>13</v>
      </c>
      <c r="D8" t="s">
        <v>12</v>
      </c>
      <c r="E8" s="1">
        <v>141</v>
      </c>
    </row>
    <row r="9" spans="2:5" hidden="1" outlineLevel="3" x14ac:dyDescent="0.2">
      <c r="B9">
        <v>2015</v>
      </c>
      <c r="C9" t="s">
        <v>17</v>
      </c>
      <c r="D9" t="s">
        <v>12</v>
      </c>
      <c r="E9" s="1">
        <v>185</v>
      </c>
    </row>
    <row r="10" spans="2:5" hidden="1" outlineLevel="3" x14ac:dyDescent="0.2">
      <c r="B10">
        <v>2015</v>
      </c>
      <c r="C10" t="s">
        <v>11</v>
      </c>
      <c r="D10" t="s">
        <v>5</v>
      </c>
      <c r="E10" s="1">
        <v>138</v>
      </c>
    </row>
    <row r="11" spans="2:5" hidden="1" outlineLevel="3" x14ac:dyDescent="0.2">
      <c r="B11">
        <v>2015</v>
      </c>
      <c r="C11" t="s">
        <v>15</v>
      </c>
      <c r="D11" t="s">
        <v>10</v>
      </c>
      <c r="E11" s="1">
        <v>111</v>
      </c>
    </row>
    <row r="12" spans="2:5" hidden="1" outlineLevel="3" x14ac:dyDescent="0.2">
      <c r="B12">
        <v>2015</v>
      </c>
      <c r="C12" t="s">
        <v>7</v>
      </c>
      <c r="D12" t="s">
        <v>10</v>
      </c>
      <c r="E12" s="1">
        <v>145</v>
      </c>
    </row>
    <row r="13" spans="2:5" hidden="1" outlineLevel="3" x14ac:dyDescent="0.2">
      <c r="B13">
        <v>2015</v>
      </c>
      <c r="C13" t="s">
        <v>17</v>
      </c>
      <c r="D13" t="s">
        <v>5</v>
      </c>
      <c r="E13" s="1">
        <v>176</v>
      </c>
    </row>
    <row r="14" spans="2:5" hidden="1" outlineLevel="3" x14ac:dyDescent="0.2">
      <c r="B14">
        <v>2015</v>
      </c>
      <c r="C14" t="s">
        <v>11</v>
      </c>
      <c r="D14" t="s">
        <v>10</v>
      </c>
      <c r="E14" s="1">
        <v>112</v>
      </c>
    </row>
    <row r="15" spans="2:5" hidden="1" outlineLevel="3" x14ac:dyDescent="0.2">
      <c r="B15">
        <v>2015</v>
      </c>
      <c r="C15" t="s">
        <v>18</v>
      </c>
      <c r="D15" t="s">
        <v>8</v>
      </c>
      <c r="E15" s="1">
        <v>165</v>
      </c>
    </row>
    <row r="16" spans="2:5" hidden="1" outlineLevel="3" x14ac:dyDescent="0.2">
      <c r="B16">
        <v>2015</v>
      </c>
      <c r="C16" t="s">
        <v>13</v>
      </c>
      <c r="D16" t="s">
        <v>5</v>
      </c>
      <c r="E16" s="1">
        <v>180</v>
      </c>
    </row>
    <row r="17" spans="2:5" hidden="1" outlineLevel="3" x14ac:dyDescent="0.2">
      <c r="B17">
        <v>2015</v>
      </c>
      <c r="C17" t="s">
        <v>4</v>
      </c>
      <c r="D17" t="s">
        <v>10</v>
      </c>
      <c r="E17" s="1">
        <v>146</v>
      </c>
    </row>
    <row r="18" spans="2:5" hidden="1" outlineLevel="3" x14ac:dyDescent="0.2">
      <c r="B18">
        <v>2015</v>
      </c>
      <c r="C18" t="s">
        <v>16</v>
      </c>
      <c r="D18" t="s">
        <v>12</v>
      </c>
      <c r="E18" s="1">
        <v>131</v>
      </c>
    </row>
    <row r="19" spans="2:5" hidden="1" outlineLevel="3" x14ac:dyDescent="0.2">
      <c r="B19">
        <v>2015</v>
      </c>
      <c r="C19" t="s">
        <v>11</v>
      </c>
      <c r="D19" t="s">
        <v>8</v>
      </c>
      <c r="E19" s="1">
        <v>127</v>
      </c>
    </row>
    <row r="20" spans="2:5" hidden="1" outlineLevel="3" x14ac:dyDescent="0.2">
      <c r="B20">
        <v>2015</v>
      </c>
      <c r="C20" t="s">
        <v>19</v>
      </c>
      <c r="D20" t="s">
        <v>8</v>
      </c>
      <c r="E20" s="1">
        <v>136</v>
      </c>
    </row>
    <row r="21" spans="2:5" hidden="1" outlineLevel="3" x14ac:dyDescent="0.2">
      <c r="B21">
        <v>2015</v>
      </c>
      <c r="C21" t="s">
        <v>18</v>
      </c>
      <c r="D21" t="s">
        <v>12</v>
      </c>
      <c r="E21" s="1">
        <v>154</v>
      </c>
    </row>
    <row r="22" spans="2:5" hidden="1" outlineLevel="3" x14ac:dyDescent="0.2">
      <c r="B22">
        <v>2015</v>
      </c>
      <c r="C22" t="s">
        <v>16</v>
      </c>
      <c r="D22" t="s">
        <v>5</v>
      </c>
      <c r="E22" s="1">
        <v>125</v>
      </c>
    </row>
    <row r="23" spans="2:5" hidden="1" outlineLevel="3" x14ac:dyDescent="0.2">
      <c r="B23">
        <v>2015</v>
      </c>
      <c r="C23" t="s">
        <v>11</v>
      </c>
      <c r="D23" t="s">
        <v>10</v>
      </c>
      <c r="E23" s="1">
        <v>176</v>
      </c>
    </row>
    <row r="24" spans="2:5" hidden="1" outlineLevel="3" x14ac:dyDescent="0.2">
      <c r="B24">
        <v>2015</v>
      </c>
      <c r="C24" t="s">
        <v>19</v>
      </c>
      <c r="D24" t="s">
        <v>10</v>
      </c>
      <c r="E24" s="1">
        <v>178</v>
      </c>
    </row>
    <row r="25" spans="2:5" hidden="1" outlineLevel="3" x14ac:dyDescent="0.2">
      <c r="B25">
        <v>2015</v>
      </c>
      <c r="C25" t="s">
        <v>17</v>
      </c>
      <c r="D25" t="s">
        <v>5</v>
      </c>
      <c r="E25" s="1">
        <v>154</v>
      </c>
    </row>
    <row r="26" spans="2:5" hidden="1" outlineLevel="3" x14ac:dyDescent="0.2">
      <c r="B26">
        <v>2015</v>
      </c>
      <c r="C26" t="s">
        <v>14</v>
      </c>
      <c r="D26" t="s">
        <v>8</v>
      </c>
      <c r="E26" s="1">
        <v>165</v>
      </c>
    </row>
    <row r="27" spans="2:5" hidden="1" outlineLevel="3" x14ac:dyDescent="0.2">
      <c r="B27">
        <v>2015</v>
      </c>
      <c r="C27" t="s">
        <v>6</v>
      </c>
      <c r="D27" t="s">
        <v>12</v>
      </c>
      <c r="E27" s="1">
        <v>182</v>
      </c>
    </row>
    <row r="28" spans="2:5" hidden="1" outlineLevel="3" x14ac:dyDescent="0.2">
      <c r="B28">
        <v>2015</v>
      </c>
      <c r="C28" t="s">
        <v>11</v>
      </c>
      <c r="D28" t="s">
        <v>5</v>
      </c>
      <c r="E28" s="1">
        <v>102</v>
      </c>
    </row>
    <row r="29" spans="2:5" hidden="1" outlineLevel="3" x14ac:dyDescent="0.2">
      <c r="B29">
        <v>2015</v>
      </c>
      <c r="C29" t="s">
        <v>7</v>
      </c>
      <c r="D29" t="s">
        <v>10</v>
      </c>
      <c r="E29" s="1">
        <v>186</v>
      </c>
    </row>
    <row r="30" spans="2:5" hidden="1" outlineLevel="3" x14ac:dyDescent="0.2">
      <c r="B30">
        <v>2015</v>
      </c>
      <c r="C30" t="s">
        <v>7</v>
      </c>
      <c r="D30" t="s">
        <v>8</v>
      </c>
      <c r="E30" s="1">
        <v>157</v>
      </c>
    </row>
    <row r="31" spans="2:5" hidden="1" outlineLevel="3" x14ac:dyDescent="0.2">
      <c r="B31">
        <v>2015</v>
      </c>
      <c r="C31" t="s">
        <v>6</v>
      </c>
      <c r="D31" t="s">
        <v>8</v>
      </c>
      <c r="E31" s="1">
        <v>177</v>
      </c>
    </row>
    <row r="32" spans="2:5" hidden="1" outlineLevel="3" x14ac:dyDescent="0.2">
      <c r="B32">
        <v>2015</v>
      </c>
      <c r="C32" t="s">
        <v>4</v>
      </c>
      <c r="D32" t="s">
        <v>8</v>
      </c>
      <c r="E32" s="1">
        <v>112</v>
      </c>
    </row>
    <row r="33" spans="2:5" hidden="1" outlineLevel="3" x14ac:dyDescent="0.2">
      <c r="B33">
        <v>2015</v>
      </c>
      <c r="C33" t="s">
        <v>18</v>
      </c>
      <c r="D33" t="s">
        <v>12</v>
      </c>
      <c r="E33" s="1">
        <v>139</v>
      </c>
    </row>
    <row r="34" spans="2:5" hidden="1" outlineLevel="3" x14ac:dyDescent="0.2">
      <c r="B34">
        <v>2015</v>
      </c>
      <c r="C34" t="s">
        <v>16</v>
      </c>
      <c r="D34" t="s">
        <v>10</v>
      </c>
      <c r="E34" s="1">
        <v>101</v>
      </c>
    </row>
    <row r="35" spans="2:5" hidden="1" outlineLevel="3" x14ac:dyDescent="0.2">
      <c r="B35">
        <v>2015</v>
      </c>
      <c r="C35" t="s">
        <v>11</v>
      </c>
      <c r="D35" t="s">
        <v>8</v>
      </c>
      <c r="E35" s="1">
        <v>131</v>
      </c>
    </row>
    <row r="36" spans="2:5" hidden="1" outlineLevel="3" x14ac:dyDescent="0.2">
      <c r="B36">
        <v>2015</v>
      </c>
      <c r="C36" t="s">
        <v>11</v>
      </c>
      <c r="D36" t="s">
        <v>8</v>
      </c>
      <c r="E36" s="1">
        <v>130</v>
      </c>
    </row>
    <row r="37" spans="2:5" hidden="1" outlineLevel="3" x14ac:dyDescent="0.2">
      <c r="B37">
        <v>2015</v>
      </c>
      <c r="C37" t="s">
        <v>13</v>
      </c>
      <c r="D37" t="s">
        <v>12</v>
      </c>
      <c r="E37" s="1">
        <v>165</v>
      </c>
    </row>
    <row r="38" spans="2:5" hidden="1" outlineLevel="3" x14ac:dyDescent="0.2">
      <c r="B38">
        <v>2015</v>
      </c>
      <c r="C38" t="s">
        <v>7</v>
      </c>
      <c r="D38" t="s">
        <v>5</v>
      </c>
      <c r="E38" s="1">
        <v>199</v>
      </c>
    </row>
    <row r="39" spans="2:5" hidden="1" outlineLevel="3" x14ac:dyDescent="0.2">
      <c r="B39">
        <v>2015</v>
      </c>
      <c r="C39" t="s">
        <v>9</v>
      </c>
      <c r="D39" t="s">
        <v>10</v>
      </c>
      <c r="E39" s="1">
        <v>155</v>
      </c>
    </row>
    <row r="40" spans="2:5" hidden="1" outlineLevel="3" x14ac:dyDescent="0.2">
      <c r="B40">
        <v>2015</v>
      </c>
      <c r="C40" t="s">
        <v>9</v>
      </c>
      <c r="D40" t="s">
        <v>12</v>
      </c>
      <c r="E40" s="1">
        <v>198</v>
      </c>
    </row>
    <row r="41" spans="2:5" hidden="1" outlineLevel="3" x14ac:dyDescent="0.2">
      <c r="B41">
        <v>2015</v>
      </c>
      <c r="C41" t="s">
        <v>6</v>
      </c>
      <c r="D41" t="s">
        <v>10</v>
      </c>
      <c r="E41" s="1">
        <v>191</v>
      </c>
    </row>
    <row r="42" spans="2:5" hidden="1" outlineLevel="3" x14ac:dyDescent="0.2">
      <c r="B42">
        <v>2015</v>
      </c>
      <c r="C42" t="s">
        <v>4</v>
      </c>
      <c r="D42" t="s">
        <v>8</v>
      </c>
      <c r="E42" s="1">
        <v>158</v>
      </c>
    </row>
    <row r="43" spans="2:5" hidden="1" outlineLevel="3" x14ac:dyDescent="0.2">
      <c r="B43">
        <v>2015</v>
      </c>
      <c r="C43" t="s">
        <v>19</v>
      </c>
      <c r="D43" t="s">
        <v>5</v>
      </c>
      <c r="E43" s="1">
        <v>172</v>
      </c>
    </row>
    <row r="44" spans="2:5" hidden="1" outlineLevel="3" x14ac:dyDescent="0.2">
      <c r="B44">
        <v>2015</v>
      </c>
      <c r="C44" t="s">
        <v>6</v>
      </c>
      <c r="D44" t="s">
        <v>10</v>
      </c>
      <c r="E44" s="1">
        <v>157</v>
      </c>
    </row>
    <row r="45" spans="2:5" hidden="1" outlineLevel="3" x14ac:dyDescent="0.2">
      <c r="B45">
        <v>2015</v>
      </c>
      <c r="C45" t="s">
        <v>7</v>
      </c>
      <c r="D45" t="s">
        <v>12</v>
      </c>
      <c r="E45" s="1">
        <v>155</v>
      </c>
    </row>
    <row r="46" spans="2:5" hidden="1" outlineLevel="3" x14ac:dyDescent="0.2">
      <c r="B46">
        <v>2015</v>
      </c>
      <c r="C46" t="s">
        <v>18</v>
      </c>
      <c r="D46" t="s">
        <v>12</v>
      </c>
      <c r="E46" s="1">
        <v>102</v>
      </c>
    </row>
    <row r="47" spans="2:5" hidden="1" outlineLevel="3" x14ac:dyDescent="0.2">
      <c r="B47">
        <v>2015</v>
      </c>
      <c r="C47" t="s">
        <v>14</v>
      </c>
      <c r="D47" t="s">
        <v>8</v>
      </c>
      <c r="E47" s="1">
        <v>160</v>
      </c>
    </row>
    <row r="48" spans="2:5" hidden="1" outlineLevel="3" x14ac:dyDescent="0.2">
      <c r="B48">
        <v>2015</v>
      </c>
      <c r="C48" t="s">
        <v>11</v>
      </c>
      <c r="D48" t="s">
        <v>10</v>
      </c>
      <c r="E48" s="1">
        <v>179</v>
      </c>
    </row>
    <row r="49" spans="2:5" hidden="1" outlineLevel="3" x14ac:dyDescent="0.2">
      <c r="B49">
        <v>2015</v>
      </c>
      <c r="C49" t="s">
        <v>19</v>
      </c>
      <c r="D49" t="s">
        <v>10</v>
      </c>
      <c r="E49" s="1">
        <v>126</v>
      </c>
    </row>
    <row r="50" spans="2:5" hidden="1" outlineLevel="3" x14ac:dyDescent="0.2">
      <c r="B50">
        <v>2015</v>
      </c>
      <c r="C50" t="s">
        <v>17</v>
      </c>
      <c r="D50" t="s">
        <v>12</v>
      </c>
      <c r="E50" s="1">
        <v>157</v>
      </c>
    </row>
    <row r="51" spans="2:5" hidden="1" outlineLevel="3" x14ac:dyDescent="0.2">
      <c r="B51">
        <v>2015</v>
      </c>
      <c r="C51" t="s">
        <v>4</v>
      </c>
      <c r="D51" t="s">
        <v>10</v>
      </c>
      <c r="E51" s="1">
        <v>102</v>
      </c>
    </row>
    <row r="52" spans="2:5" hidden="1" outlineLevel="3" x14ac:dyDescent="0.2">
      <c r="B52">
        <v>2015</v>
      </c>
      <c r="C52" t="s">
        <v>19</v>
      </c>
      <c r="D52" t="s">
        <v>8</v>
      </c>
      <c r="E52" s="1">
        <v>104</v>
      </c>
    </row>
    <row r="53" spans="2:5" hidden="1" outlineLevel="3" x14ac:dyDescent="0.2">
      <c r="B53">
        <v>2015</v>
      </c>
      <c r="C53" t="s">
        <v>19</v>
      </c>
      <c r="D53" t="s">
        <v>12</v>
      </c>
      <c r="E53" s="1">
        <v>190</v>
      </c>
    </row>
    <row r="54" spans="2:5" hidden="1" outlineLevel="3" x14ac:dyDescent="0.2">
      <c r="B54">
        <v>2015</v>
      </c>
      <c r="C54" t="s">
        <v>11</v>
      </c>
      <c r="D54" t="s">
        <v>12</v>
      </c>
      <c r="E54" s="1">
        <v>195</v>
      </c>
    </row>
    <row r="55" spans="2:5" hidden="1" outlineLevel="3" x14ac:dyDescent="0.2">
      <c r="B55">
        <v>2015</v>
      </c>
      <c r="C55" t="s">
        <v>6</v>
      </c>
      <c r="D55" t="s">
        <v>5</v>
      </c>
      <c r="E55" s="1">
        <v>111</v>
      </c>
    </row>
    <row r="56" spans="2:5" hidden="1" outlineLevel="3" x14ac:dyDescent="0.2">
      <c r="B56">
        <v>2015</v>
      </c>
      <c r="C56" t="s">
        <v>19</v>
      </c>
      <c r="D56" t="s">
        <v>12</v>
      </c>
      <c r="E56" s="1">
        <v>148</v>
      </c>
    </row>
    <row r="57" spans="2:5" hidden="1" outlineLevel="3" x14ac:dyDescent="0.2">
      <c r="B57">
        <v>2015</v>
      </c>
      <c r="C57" t="s">
        <v>6</v>
      </c>
      <c r="D57" t="s">
        <v>10</v>
      </c>
      <c r="E57" s="1">
        <v>135</v>
      </c>
    </row>
    <row r="58" spans="2:5" hidden="1" outlineLevel="3" x14ac:dyDescent="0.2">
      <c r="B58">
        <v>2015</v>
      </c>
      <c r="C58" t="s">
        <v>6</v>
      </c>
      <c r="D58" t="s">
        <v>12</v>
      </c>
      <c r="E58" s="1">
        <v>138</v>
      </c>
    </row>
    <row r="59" spans="2:5" hidden="1" outlineLevel="3" x14ac:dyDescent="0.2">
      <c r="B59">
        <v>2015</v>
      </c>
      <c r="C59" t="s">
        <v>4</v>
      </c>
      <c r="D59" t="s">
        <v>12</v>
      </c>
      <c r="E59" s="1">
        <v>118</v>
      </c>
    </row>
    <row r="60" spans="2:5" hidden="1" outlineLevel="3" x14ac:dyDescent="0.2">
      <c r="B60">
        <v>2015</v>
      </c>
      <c r="C60" t="s">
        <v>6</v>
      </c>
      <c r="D60" t="s">
        <v>10</v>
      </c>
      <c r="E60" s="1">
        <v>153</v>
      </c>
    </row>
    <row r="61" spans="2:5" hidden="1" outlineLevel="3" x14ac:dyDescent="0.2">
      <c r="B61">
        <v>2015</v>
      </c>
      <c r="C61" t="s">
        <v>9</v>
      </c>
      <c r="D61" t="s">
        <v>8</v>
      </c>
      <c r="E61" s="1">
        <v>134</v>
      </c>
    </row>
    <row r="62" spans="2:5" hidden="1" outlineLevel="3" x14ac:dyDescent="0.2">
      <c r="B62">
        <v>2015</v>
      </c>
      <c r="C62" t="s">
        <v>9</v>
      </c>
      <c r="D62" t="s">
        <v>10</v>
      </c>
      <c r="E62" s="1">
        <v>133</v>
      </c>
    </row>
    <row r="63" spans="2:5" hidden="1" outlineLevel="3" x14ac:dyDescent="0.2">
      <c r="B63">
        <v>2015</v>
      </c>
      <c r="C63" t="s">
        <v>4</v>
      </c>
      <c r="D63" t="s">
        <v>12</v>
      </c>
      <c r="E63" s="1">
        <v>193</v>
      </c>
    </row>
    <row r="64" spans="2:5" hidden="1" outlineLevel="3" x14ac:dyDescent="0.2">
      <c r="B64">
        <v>2015</v>
      </c>
      <c r="C64" t="s">
        <v>13</v>
      </c>
      <c r="D64" t="s">
        <v>8</v>
      </c>
      <c r="E64" s="1">
        <v>190</v>
      </c>
    </row>
    <row r="65" spans="2:5" hidden="1" outlineLevel="3" x14ac:dyDescent="0.2">
      <c r="B65">
        <v>2015</v>
      </c>
      <c r="C65" t="s">
        <v>13</v>
      </c>
      <c r="D65" t="s">
        <v>10</v>
      </c>
      <c r="E65" s="1">
        <v>175</v>
      </c>
    </row>
    <row r="66" spans="2:5" hidden="1" outlineLevel="3" x14ac:dyDescent="0.2">
      <c r="B66">
        <v>2015</v>
      </c>
      <c r="C66" t="s">
        <v>4</v>
      </c>
      <c r="D66" t="s">
        <v>12</v>
      </c>
      <c r="E66" s="1">
        <v>126</v>
      </c>
    </row>
    <row r="67" spans="2:5" hidden="1" outlineLevel="3" x14ac:dyDescent="0.2">
      <c r="B67">
        <v>2015</v>
      </c>
      <c r="C67" t="s">
        <v>7</v>
      </c>
      <c r="D67" t="s">
        <v>8</v>
      </c>
      <c r="E67" s="1">
        <v>104</v>
      </c>
    </row>
    <row r="68" spans="2:5" hidden="1" outlineLevel="3" x14ac:dyDescent="0.2">
      <c r="B68">
        <v>2015</v>
      </c>
      <c r="C68" t="s">
        <v>11</v>
      </c>
      <c r="D68" t="s">
        <v>12</v>
      </c>
      <c r="E68" s="1">
        <v>192</v>
      </c>
    </row>
    <row r="69" spans="2:5" hidden="1" outlineLevel="3" x14ac:dyDescent="0.2">
      <c r="B69">
        <v>2015</v>
      </c>
      <c r="C69" t="s">
        <v>6</v>
      </c>
      <c r="D69" t="s">
        <v>8</v>
      </c>
      <c r="E69" s="1">
        <v>151</v>
      </c>
    </row>
    <row r="70" spans="2:5" hidden="1" outlineLevel="3" x14ac:dyDescent="0.2">
      <c r="B70">
        <v>2015</v>
      </c>
      <c r="C70" t="s">
        <v>11</v>
      </c>
      <c r="D70" t="s">
        <v>10</v>
      </c>
      <c r="E70" s="1">
        <v>145</v>
      </c>
    </row>
    <row r="71" spans="2:5" outlineLevel="2" collapsed="1" x14ac:dyDescent="0.2">
      <c r="B71" s="6" t="s">
        <v>32</v>
      </c>
      <c r="E71" s="1">
        <f>SUBTOTAL(1,E3:E70)</f>
        <v>150.3235294117647</v>
      </c>
    </row>
    <row r="72" spans="2:5" outlineLevel="1" x14ac:dyDescent="0.2">
      <c r="B72" s="5" t="s">
        <v>30</v>
      </c>
      <c r="E72" s="1">
        <f>SUBTOTAL(9,E3:E70)</f>
        <v>10222</v>
      </c>
    </row>
    <row r="73" spans="2:5" hidden="1" outlineLevel="3" x14ac:dyDescent="0.2">
      <c r="B73">
        <v>2016</v>
      </c>
      <c r="C73" t="s">
        <v>11</v>
      </c>
      <c r="D73" t="s">
        <v>12</v>
      </c>
      <c r="E73" s="1">
        <v>146</v>
      </c>
    </row>
    <row r="74" spans="2:5" hidden="1" outlineLevel="3" x14ac:dyDescent="0.2">
      <c r="B74">
        <v>2016</v>
      </c>
      <c r="C74" t="s">
        <v>15</v>
      </c>
      <c r="D74" t="s">
        <v>10</v>
      </c>
      <c r="E74" s="1">
        <v>126</v>
      </c>
    </row>
    <row r="75" spans="2:5" hidden="1" outlineLevel="3" x14ac:dyDescent="0.2">
      <c r="B75">
        <v>2016</v>
      </c>
      <c r="C75" t="s">
        <v>11</v>
      </c>
      <c r="D75" t="s">
        <v>5</v>
      </c>
      <c r="E75" s="1">
        <v>138</v>
      </c>
    </row>
    <row r="76" spans="2:5" hidden="1" outlineLevel="3" x14ac:dyDescent="0.2">
      <c r="B76">
        <v>2016</v>
      </c>
      <c r="C76" t="s">
        <v>11</v>
      </c>
      <c r="D76" t="s">
        <v>8</v>
      </c>
      <c r="E76" s="1">
        <v>170</v>
      </c>
    </row>
    <row r="77" spans="2:5" hidden="1" outlineLevel="3" x14ac:dyDescent="0.2">
      <c r="B77">
        <v>2016</v>
      </c>
      <c r="C77" t="s">
        <v>15</v>
      </c>
      <c r="D77" t="s">
        <v>10</v>
      </c>
      <c r="E77" s="1">
        <v>159</v>
      </c>
    </row>
    <row r="78" spans="2:5" hidden="1" outlineLevel="3" x14ac:dyDescent="0.2">
      <c r="B78">
        <v>2016</v>
      </c>
      <c r="C78" t="s">
        <v>14</v>
      </c>
      <c r="D78" t="s">
        <v>5</v>
      </c>
      <c r="E78" s="1">
        <v>172</v>
      </c>
    </row>
    <row r="79" spans="2:5" hidden="1" outlineLevel="3" x14ac:dyDescent="0.2">
      <c r="B79">
        <v>2016</v>
      </c>
      <c r="C79" t="s">
        <v>6</v>
      </c>
      <c r="D79" t="s">
        <v>5</v>
      </c>
      <c r="E79" s="1">
        <v>143</v>
      </c>
    </row>
    <row r="80" spans="2:5" hidden="1" outlineLevel="3" x14ac:dyDescent="0.2">
      <c r="B80">
        <v>2016</v>
      </c>
      <c r="C80" t="s">
        <v>16</v>
      </c>
      <c r="D80" t="s">
        <v>8</v>
      </c>
      <c r="E80" s="1">
        <v>144</v>
      </c>
    </row>
    <row r="81" spans="2:5" hidden="1" outlineLevel="3" x14ac:dyDescent="0.2">
      <c r="B81">
        <v>2016</v>
      </c>
      <c r="C81" t="s">
        <v>4</v>
      </c>
      <c r="D81" t="s">
        <v>8</v>
      </c>
      <c r="E81" s="1">
        <v>110</v>
      </c>
    </row>
    <row r="82" spans="2:5" hidden="1" outlineLevel="3" x14ac:dyDescent="0.2">
      <c r="B82">
        <v>2016</v>
      </c>
      <c r="C82" t="s">
        <v>7</v>
      </c>
      <c r="D82" t="s">
        <v>8</v>
      </c>
      <c r="E82" s="1">
        <v>103</v>
      </c>
    </row>
    <row r="83" spans="2:5" hidden="1" outlineLevel="3" x14ac:dyDescent="0.2">
      <c r="B83">
        <v>2016</v>
      </c>
      <c r="C83" t="s">
        <v>18</v>
      </c>
      <c r="D83" t="s">
        <v>12</v>
      </c>
      <c r="E83" s="1">
        <v>109</v>
      </c>
    </row>
    <row r="84" spans="2:5" hidden="1" outlineLevel="3" x14ac:dyDescent="0.2">
      <c r="B84">
        <v>2016</v>
      </c>
      <c r="C84" t="s">
        <v>9</v>
      </c>
      <c r="D84" t="s">
        <v>8</v>
      </c>
      <c r="E84" s="1">
        <v>156</v>
      </c>
    </row>
    <row r="85" spans="2:5" hidden="1" outlineLevel="3" x14ac:dyDescent="0.2">
      <c r="B85">
        <v>2016</v>
      </c>
      <c r="C85" t="s">
        <v>9</v>
      </c>
      <c r="D85" t="s">
        <v>12</v>
      </c>
      <c r="E85" s="1">
        <v>166</v>
      </c>
    </row>
    <row r="86" spans="2:5" hidden="1" outlineLevel="3" x14ac:dyDescent="0.2">
      <c r="B86">
        <v>2016</v>
      </c>
      <c r="C86" t="s">
        <v>9</v>
      </c>
      <c r="D86" t="s">
        <v>5</v>
      </c>
      <c r="E86" s="1">
        <v>196</v>
      </c>
    </row>
    <row r="87" spans="2:5" hidden="1" outlineLevel="3" x14ac:dyDescent="0.2">
      <c r="B87">
        <v>2016</v>
      </c>
      <c r="C87" t="s">
        <v>15</v>
      </c>
      <c r="D87" t="s">
        <v>8</v>
      </c>
      <c r="E87" s="1">
        <v>103</v>
      </c>
    </row>
    <row r="88" spans="2:5" hidden="1" outlineLevel="3" x14ac:dyDescent="0.2">
      <c r="B88">
        <v>2016</v>
      </c>
      <c r="C88" t="s">
        <v>15</v>
      </c>
      <c r="D88" t="s">
        <v>12</v>
      </c>
      <c r="E88" s="1">
        <v>130</v>
      </c>
    </row>
    <row r="89" spans="2:5" hidden="1" outlineLevel="3" x14ac:dyDescent="0.2">
      <c r="B89">
        <v>2016</v>
      </c>
      <c r="C89" t="s">
        <v>7</v>
      </c>
      <c r="D89" t="s">
        <v>10</v>
      </c>
      <c r="E89" s="1">
        <v>160</v>
      </c>
    </row>
    <row r="90" spans="2:5" hidden="1" outlineLevel="3" x14ac:dyDescent="0.2">
      <c r="B90">
        <v>2016</v>
      </c>
      <c r="C90" t="s">
        <v>16</v>
      </c>
      <c r="D90" t="s">
        <v>12</v>
      </c>
      <c r="E90" s="1">
        <v>170</v>
      </c>
    </row>
    <row r="91" spans="2:5" hidden="1" outlineLevel="3" x14ac:dyDescent="0.2">
      <c r="B91">
        <v>2016</v>
      </c>
      <c r="C91" t="s">
        <v>9</v>
      </c>
      <c r="D91" t="s">
        <v>12</v>
      </c>
      <c r="E91" s="1">
        <v>139</v>
      </c>
    </row>
    <row r="92" spans="2:5" hidden="1" outlineLevel="3" x14ac:dyDescent="0.2">
      <c r="B92">
        <v>2016</v>
      </c>
      <c r="C92" t="s">
        <v>17</v>
      </c>
      <c r="D92" t="s">
        <v>8</v>
      </c>
      <c r="E92" s="1">
        <v>139</v>
      </c>
    </row>
    <row r="93" spans="2:5" hidden="1" outlineLevel="3" x14ac:dyDescent="0.2">
      <c r="B93">
        <v>2016</v>
      </c>
      <c r="C93" t="s">
        <v>18</v>
      </c>
      <c r="D93" t="s">
        <v>5</v>
      </c>
      <c r="E93" s="1">
        <v>178</v>
      </c>
    </row>
    <row r="94" spans="2:5" hidden="1" outlineLevel="3" x14ac:dyDescent="0.2">
      <c r="B94">
        <v>2016</v>
      </c>
      <c r="C94" t="s">
        <v>13</v>
      </c>
      <c r="D94" t="s">
        <v>12</v>
      </c>
      <c r="E94" s="1">
        <v>136</v>
      </c>
    </row>
    <row r="95" spans="2:5" hidden="1" outlineLevel="3" x14ac:dyDescent="0.2">
      <c r="B95">
        <v>2016</v>
      </c>
      <c r="C95" t="s">
        <v>11</v>
      </c>
      <c r="D95" t="s">
        <v>10</v>
      </c>
      <c r="E95" s="1">
        <v>178</v>
      </c>
    </row>
    <row r="96" spans="2:5" hidden="1" outlineLevel="3" x14ac:dyDescent="0.2">
      <c r="B96">
        <v>2016</v>
      </c>
      <c r="C96" t="s">
        <v>13</v>
      </c>
      <c r="D96" t="s">
        <v>5</v>
      </c>
      <c r="E96" s="1">
        <v>144</v>
      </c>
    </row>
    <row r="97" spans="2:5" hidden="1" outlineLevel="3" x14ac:dyDescent="0.2">
      <c r="B97">
        <v>2016</v>
      </c>
      <c r="C97" t="s">
        <v>6</v>
      </c>
      <c r="D97" t="s">
        <v>8</v>
      </c>
      <c r="E97" s="1">
        <v>109</v>
      </c>
    </row>
    <row r="98" spans="2:5" hidden="1" outlineLevel="3" x14ac:dyDescent="0.2">
      <c r="B98">
        <v>2016</v>
      </c>
      <c r="C98" t="s">
        <v>15</v>
      </c>
      <c r="D98" t="s">
        <v>10</v>
      </c>
      <c r="E98" s="1">
        <v>188</v>
      </c>
    </row>
    <row r="99" spans="2:5" hidden="1" outlineLevel="3" x14ac:dyDescent="0.2">
      <c r="B99">
        <v>2016</v>
      </c>
      <c r="C99" t="s">
        <v>18</v>
      </c>
      <c r="D99" t="s">
        <v>10</v>
      </c>
      <c r="E99" s="1">
        <v>196</v>
      </c>
    </row>
    <row r="100" spans="2:5" hidden="1" outlineLevel="3" x14ac:dyDescent="0.2">
      <c r="B100">
        <v>2016</v>
      </c>
      <c r="C100" t="s">
        <v>11</v>
      </c>
      <c r="D100" t="s">
        <v>5</v>
      </c>
      <c r="E100" s="1">
        <v>187</v>
      </c>
    </row>
    <row r="101" spans="2:5" hidden="1" outlineLevel="3" x14ac:dyDescent="0.2">
      <c r="B101">
        <v>2016</v>
      </c>
      <c r="C101" t="s">
        <v>6</v>
      </c>
      <c r="D101" t="s">
        <v>8</v>
      </c>
      <c r="E101" s="1">
        <v>147</v>
      </c>
    </row>
    <row r="102" spans="2:5" hidden="1" outlineLevel="3" x14ac:dyDescent="0.2">
      <c r="B102">
        <v>2016</v>
      </c>
      <c r="C102" t="s">
        <v>6</v>
      </c>
      <c r="D102" t="s">
        <v>8</v>
      </c>
      <c r="E102" s="1">
        <v>153</v>
      </c>
    </row>
    <row r="103" spans="2:5" hidden="1" outlineLevel="3" x14ac:dyDescent="0.2">
      <c r="B103">
        <v>2016</v>
      </c>
      <c r="C103" t="s">
        <v>4</v>
      </c>
      <c r="D103" t="s">
        <v>5</v>
      </c>
      <c r="E103" s="1">
        <v>137</v>
      </c>
    </row>
    <row r="104" spans="2:5" hidden="1" outlineLevel="3" x14ac:dyDescent="0.2">
      <c r="B104">
        <v>2016</v>
      </c>
      <c r="C104" t="s">
        <v>7</v>
      </c>
      <c r="D104" t="s">
        <v>8</v>
      </c>
      <c r="E104" s="1">
        <v>156</v>
      </c>
    </row>
    <row r="105" spans="2:5" hidden="1" outlineLevel="3" x14ac:dyDescent="0.2">
      <c r="B105">
        <v>2016</v>
      </c>
      <c r="C105" t="s">
        <v>14</v>
      </c>
      <c r="D105" t="s">
        <v>5</v>
      </c>
      <c r="E105" s="1">
        <v>132</v>
      </c>
    </row>
    <row r="106" spans="2:5" hidden="1" outlineLevel="3" x14ac:dyDescent="0.2">
      <c r="B106">
        <v>2016</v>
      </c>
      <c r="C106" t="s">
        <v>6</v>
      </c>
      <c r="D106" t="s">
        <v>12</v>
      </c>
      <c r="E106" s="1">
        <v>178</v>
      </c>
    </row>
    <row r="107" spans="2:5" hidden="1" outlineLevel="3" x14ac:dyDescent="0.2">
      <c r="B107">
        <v>2016</v>
      </c>
      <c r="C107" t="s">
        <v>18</v>
      </c>
      <c r="D107" t="s">
        <v>8</v>
      </c>
      <c r="E107" s="1">
        <v>125</v>
      </c>
    </row>
    <row r="108" spans="2:5" hidden="1" outlineLevel="3" x14ac:dyDescent="0.2">
      <c r="B108">
        <v>2016</v>
      </c>
      <c r="C108" t="s">
        <v>9</v>
      </c>
      <c r="D108" t="s">
        <v>12</v>
      </c>
      <c r="E108" s="1">
        <v>148</v>
      </c>
    </row>
    <row r="109" spans="2:5" hidden="1" outlineLevel="3" x14ac:dyDescent="0.2">
      <c r="B109">
        <v>2016</v>
      </c>
      <c r="C109" t="s">
        <v>7</v>
      </c>
      <c r="D109" t="s">
        <v>5</v>
      </c>
      <c r="E109" s="1">
        <v>195</v>
      </c>
    </row>
    <row r="110" spans="2:5" hidden="1" outlineLevel="3" x14ac:dyDescent="0.2">
      <c r="B110">
        <v>2016</v>
      </c>
      <c r="C110" t="s">
        <v>7</v>
      </c>
      <c r="D110" t="s">
        <v>8</v>
      </c>
      <c r="E110" s="1">
        <v>142</v>
      </c>
    </row>
    <row r="111" spans="2:5" hidden="1" outlineLevel="3" x14ac:dyDescent="0.2">
      <c r="B111">
        <v>2016</v>
      </c>
      <c r="C111" t="s">
        <v>13</v>
      </c>
      <c r="D111" t="s">
        <v>8</v>
      </c>
      <c r="E111" s="1">
        <v>139</v>
      </c>
    </row>
    <row r="112" spans="2:5" hidden="1" outlineLevel="3" x14ac:dyDescent="0.2">
      <c r="B112">
        <v>2016</v>
      </c>
      <c r="C112" t="s">
        <v>4</v>
      </c>
      <c r="D112" t="s">
        <v>12</v>
      </c>
      <c r="E112" s="1">
        <v>139</v>
      </c>
    </row>
    <row r="113" spans="2:5" hidden="1" outlineLevel="3" x14ac:dyDescent="0.2">
      <c r="B113">
        <v>2016</v>
      </c>
      <c r="C113" t="s">
        <v>13</v>
      </c>
      <c r="D113" t="s">
        <v>5</v>
      </c>
      <c r="E113" s="1">
        <v>151</v>
      </c>
    </row>
    <row r="114" spans="2:5" hidden="1" outlineLevel="3" x14ac:dyDescent="0.2">
      <c r="B114">
        <v>2016</v>
      </c>
      <c r="C114" t="s">
        <v>4</v>
      </c>
      <c r="D114" t="s">
        <v>12</v>
      </c>
      <c r="E114" s="1">
        <v>105</v>
      </c>
    </row>
    <row r="115" spans="2:5" hidden="1" outlineLevel="3" x14ac:dyDescent="0.2">
      <c r="B115">
        <v>2016</v>
      </c>
      <c r="C115" t="s">
        <v>18</v>
      </c>
      <c r="D115" t="s">
        <v>8</v>
      </c>
      <c r="E115" s="1">
        <v>183</v>
      </c>
    </row>
    <row r="116" spans="2:5" hidden="1" outlineLevel="3" x14ac:dyDescent="0.2">
      <c r="B116">
        <v>2016</v>
      </c>
      <c r="C116" t="s">
        <v>15</v>
      </c>
      <c r="D116" t="s">
        <v>5</v>
      </c>
      <c r="E116" s="1">
        <v>157</v>
      </c>
    </row>
    <row r="117" spans="2:5" hidden="1" outlineLevel="3" x14ac:dyDescent="0.2">
      <c r="B117">
        <v>2016</v>
      </c>
      <c r="C117" t="s">
        <v>9</v>
      </c>
      <c r="D117" t="s">
        <v>5</v>
      </c>
      <c r="E117" s="1">
        <v>174</v>
      </c>
    </row>
    <row r="118" spans="2:5" hidden="1" outlineLevel="3" x14ac:dyDescent="0.2">
      <c r="B118">
        <v>2016</v>
      </c>
      <c r="C118" t="s">
        <v>17</v>
      </c>
      <c r="D118" t="s">
        <v>12</v>
      </c>
      <c r="E118" s="1">
        <v>126</v>
      </c>
    </row>
    <row r="119" spans="2:5" hidden="1" outlineLevel="3" x14ac:dyDescent="0.2">
      <c r="B119">
        <v>2016</v>
      </c>
      <c r="C119" t="s">
        <v>9</v>
      </c>
      <c r="D119" t="s">
        <v>5</v>
      </c>
      <c r="E119" s="1">
        <v>121</v>
      </c>
    </row>
    <row r="120" spans="2:5" hidden="1" outlineLevel="3" x14ac:dyDescent="0.2">
      <c r="B120">
        <v>2016</v>
      </c>
      <c r="C120" t="s">
        <v>13</v>
      </c>
      <c r="D120" t="s">
        <v>8</v>
      </c>
      <c r="E120" s="1">
        <v>130</v>
      </c>
    </row>
    <row r="121" spans="2:5" hidden="1" outlineLevel="3" x14ac:dyDescent="0.2">
      <c r="B121">
        <v>2016</v>
      </c>
      <c r="C121" t="s">
        <v>7</v>
      </c>
      <c r="D121" t="s">
        <v>5</v>
      </c>
      <c r="E121" s="1">
        <v>131</v>
      </c>
    </row>
    <row r="122" spans="2:5" hidden="1" outlineLevel="3" x14ac:dyDescent="0.2">
      <c r="B122">
        <v>2016</v>
      </c>
      <c r="C122" t="s">
        <v>18</v>
      </c>
      <c r="D122" t="s">
        <v>10</v>
      </c>
      <c r="E122" s="1">
        <v>115</v>
      </c>
    </row>
    <row r="123" spans="2:5" hidden="1" outlineLevel="3" x14ac:dyDescent="0.2">
      <c r="B123">
        <v>2016</v>
      </c>
      <c r="C123" t="s">
        <v>4</v>
      </c>
      <c r="D123" t="s">
        <v>5</v>
      </c>
      <c r="E123" s="1">
        <v>153</v>
      </c>
    </row>
    <row r="124" spans="2:5" hidden="1" outlineLevel="3" x14ac:dyDescent="0.2">
      <c r="B124">
        <v>2016</v>
      </c>
      <c r="C124" t="s">
        <v>19</v>
      </c>
      <c r="D124" t="s">
        <v>10</v>
      </c>
      <c r="E124" s="1">
        <v>151</v>
      </c>
    </row>
    <row r="125" spans="2:5" hidden="1" outlineLevel="3" x14ac:dyDescent="0.2">
      <c r="B125">
        <v>2016</v>
      </c>
      <c r="C125" t="s">
        <v>4</v>
      </c>
      <c r="D125" t="s">
        <v>10</v>
      </c>
      <c r="E125" s="1">
        <v>139</v>
      </c>
    </row>
    <row r="126" spans="2:5" hidden="1" outlineLevel="3" x14ac:dyDescent="0.2">
      <c r="B126">
        <v>2016</v>
      </c>
      <c r="C126" t="s">
        <v>6</v>
      </c>
      <c r="D126" t="s">
        <v>5</v>
      </c>
      <c r="E126" s="1">
        <v>184</v>
      </c>
    </row>
    <row r="127" spans="2:5" hidden="1" outlineLevel="3" x14ac:dyDescent="0.2">
      <c r="B127">
        <v>2016</v>
      </c>
      <c r="C127" t="s">
        <v>9</v>
      </c>
      <c r="D127" t="s">
        <v>8</v>
      </c>
      <c r="E127" s="1">
        <v>160</v>
      </c>
    </row>
    <row r="128" spans="2:5" hidden="1" outlineLevel="3" x14ac:dyDescent="0.2">
      <c r="B128">
        <v>2016</v>
      </c>
      <c r="C128" t="s">
        <v>14</v>
      </c>
      <c r="D128" t="s">
        <v>5</v>
      </c>
      <c r="E128" s="1">
        <v>172</v>
      </c>
    </row>
    <row r="129" spans="2:5" hidden="1" outlineLevel="3" x14ac:dyDescent="0.2">
      <c r="B129">
        <v>2016</v>
      </c>
      <c r="C129" t="s">
        <v>6</v>
      </c>
      <c r="D129" t="s">
        <v>8</v>
      </c>
      <c r="E129" s="1">
        <v>117</v>
      </c>
    </row>
    <row r="130" spans="2:5" hidden="1" outlineLevel="3" x14ac:dyDescent="0.2">
      <c r="B130">
        <v>2016</v>
      </c>
      <c r="C130" t="s">
        <v>19</v>
      </c>
      <c r="D130" t="s">
        <v>8</v>
      </c>
      <c r="E130" s="1">
        <v>110</v>
      </c>
    </row>
    <row r="131" spans="2:5" hidden="1" outlineLevel="3" x14ac:dyDescent="0.2">
      <c r="B131">
        <v>2016</v>
      </c>
      <c r="C131" t="s">
        <v>17</v>
      </c>
      <c r="D131" t="s">
        <v>5</v>
      </c>
      <c r="E131" s="1">
        <v>177</v>
      </c>
    </row>
    <row r="132" spans="2:5" hidden="1" outlineLevel="3" x14ac:dyDescent="0.2">
      <c r="B132">
        <v>2016</v>
      </c>
      <c r="C132" t="s">
        <v>17</v>
      </c>
      <c r="D132" t="s">
        <v>10</v>
      </c>
      <c r="E132" s="1">
        <v>185</v>
      </c>
    </row>
    <row r="133" spans="2:5" hidden="1" outlineLevel="3" x14ac:dyDescent="0.2">
      <c r="B133">
        <v>2016</v>
      </c>
      <c r="C133" t="s">
        <v>19</v>
      </c>
      <c r="D133" t="s">
        <v>10</v>
      </c>
      <c r="E133" s="1">
        <v>185</v>
      </c>
    </row>
    <row r="134" spans="2:5" hidden="1" outlineLevel="3" x14ac:dyDescent="0.2">
      <c r="B134">
        <v>2016</v>
      </c>
      <c r="C134" t="s">
        <v>11</v>
      </c>
      <c r="D134" t="s">
        <v>12</v>
      </c>
      <c r="E134" s="1">
        <v>137</v>
      </c>
    </row>
    <row r="135" spans="2:5" hidden="1" outlineLevel="3" x14ac:dyDescent="0.2">
      <c r="B135">
        <v>2016</v>
      </c>
      <c r="C135" t="s">
        <v>15</v>
      </c>
      <c r="D135" t="s">
        <v>8</v>
      </c>
      <c r="E135" s="1">
        <v>100</v>
      </c>
    </row>
    <row r="136" spans="2:5" hidden="1" outlineLevel="3" x14ac:dyDescent="0.2">
      <c r="B136">
        <v>2016</v>
      </c>
      <c r="C136" t="s">
        <v>15</v>
      </c>
      <c r="D136" t="s">
        <v>8</v>
      </c>
      <c r="E136" s="1">
        <v>172</v>
      </c>
    </row>
    <row r="137" spans="2:5" hidden="1" outlineLevel="3" x14ac:dyDescent="0.2">
      <c r="B137">
        <v>2016</v>
      </c>
      <c r="C137" t="s">
        <v>7</v>
      </c>
      <c r="D137" t="s">
        <v>12</v>
      </c>
      <c r="E137" s="1">
        <v>113</v>
      </c>
    </row>
    <row r="138" spans="2:5" hidden="1" outlineLevel="3" x14ac:dyDescent="0.2">
      <c r="B138">
        <v>2016</v>
      </c>
      <c r="C138" t="s">
        <v>11</v>
      </c>
      <c r="D138" t="s">
        <v>10</v>
      </c>
      <c r="E138" s="1">
        <v>130</v>
      </c>
    </row>
    <row r="139" spans="2:5" hidden="1" outlineLevel="3" x14ac:dyDescent="0.2">
      <c r="B139">
        <v>2016</v>
      </c>
      <c r="C139" t="s">
        <v>6</v>
      </c>
      <c r="D139" t="s">
        <v>10</v>
      </c>
      <c r="E139" s="1">
        <v>145</v>
      </c>
    </row>
    <row r="140" spans="2:5" hidden="1" outlineLevel="3" x14ac:dyDescent="0.2">
      <c r="B140">
        <v>2016</v>
      </c>
      <c r="C140" t="s">
        <v>17</v>
      </c>
      <c r="D140" t="s">
        <v>12</v>
      </c>
      <c r="E140" s="1">
        <v>144</v>
      </c>
    </row>
    <row r="141" spans="2:5" outlineLevel="2" collapsed="1" x14ac:dyDescent="0.2">
      <c r="B141" s="5" t="s">
        <v>33</v>
      </c>
      <c r="E141" s="1">
        <f>SUBTOTAL(1,E73:E140)</f>
        <v>147.83823529411765</v>
      </c>
    </row>
    <row r="142" spans="2:5" outlineLevel="1" x14ac:dyDescent="0.2">
      <c r="B142" s="5" t="s">
        <v>31</v>
      </c>
      <c r="E142" s="1">
        <f>SUBTOTAL(9,E73:E140)</f>
        <v>10053</v>
      </c>
    </row>
    <row r="143" spans="2:5" hidden="1" outlineLevel="3" x14ac:dyDescent="0.2">
      <c r="B143">
        <v>2017</v>
      </c>
      <c r="C143" t="s">
        <v>4</v>
      </c>
      <c r="D143" t="s">
        <v>5</v>
      </c>
      <c r="E143" s="1">
        <v>195</v>
      </c>
    </row>
    <row r="144" spans="2:5" hidden="1" outlineLevel="3" x14ac:dyDescent="0.2">
      <c r="B144">
        <v>2017</v>
      </c>
      <c r="C144" t="s">
        <v>7</v>
      </c>
      <c r="D144" t="s">
        <v>8</v>
      </c>
      <c r="E144" s="1">
        <v>159</v>
      </c>
    </row>
    <row r="145" spans="2:5" hidden="1" outlineLevel="3" x14ac:dyDescent="0.2">
      <c r="B145">
        <v>2017</v>
      </c>
      <c r="C145" t="s">
        <v>4</v>
      </c>
      <c r="D145" t="s">
        <v>10</v>
      </c>
      <c r="E145" s="1">
        <v>176</v>
      </c>
    </row>
    <row r="146" spans="2:5" hidden="1" outlineLevel="3" x14ac:dyDescent="0.2">
      <c r="B146">
        <v>2017</v>
      </c>
      <c r="C146" t="s">
        <v>14</v>
      </c>
      <c r="D146" t="s">
        <v>10</v>
      </c>
      <c r="E146" s="1">
        <v>144</v>
      </c>
    </row>
    <row r="147" spans="2:5" hidden="1" outlineLevel="3" x14ac:dyDescent="0.2">
      <c r="B147">
        <v>2017</v>
      </c>
      <c r="C147" t="s">
        <v>4</v>
      </c>
      <c r="D147" t="s">
        <v>5</v>
      </c>
      <c r="E147" s="1">
        <v>178</v>
      </c>
    </row>
    <row r="148" spans="2:5" hidden="1" outlineLevel="3" x14ac:dyDescent="0.2">
      <c r="B148">
        <v>2017</v>
      </c>
      <c r="C148" t="s">
        <v>6</v>
      </c>
      <c r="D148" t="s">
        <v>10</v>
      </c>
      <c r="E148" s="1">
        <v>107</v>
      </c>
    </row>
    <row r="149" spans="2:5" hidden="1" outlineLevel="3" x14ac:dyDescent="0.2">
      <c r="B149">
        <v>2017</v>
      </c>
      <c r="C149" t="s">
        <v>11</v>
      </c>
      <c r="D149" t="s">
        <v>12</v>
      </c>
      <c r="E149" s="1">
        <v>171</v>
      </c>
    </row>
    <row r="150" spans="2:5" hidden="1" outlineLevel="3" x14ac:dyDescent="0.2">
      <c r="B150">
        <v>2017</v>
      </c>
      <c r="C150" t="s">
        <v>11</v>
      </c>
      <c r="D150" t="s">
        <v>12</v>
      </c>
      <c r="E150" s="1">
        <v>144</v>
      </c>
    </row>
    <row r="151" spans="2:5" hidden="1" outlineLevel="3" x14ac:dyDescent="0.2">
      <c r="B151">
        <v>2017</v>
      </c>
      <c r="C151" t="s">
        <v>7</v>
      </c>
      <c r="D151" t="s">
        <v>5</v>
      </c>
      <c r="E151" s="1">
        <v>154</v>
      </c>
    </row>
    <row r="152" spans="2:5" hidden="1" outlineLevel="3" x14ac:dyDescent="0.2">
      <c r="B152">
        <v>2017</v>
      </c>
      <c r="C152" t="s">
        <v>19</v>
      </c>
      <c r="D152" t="s">
        <v>12</v>
      </c>
      <c r="E152" s="1">
        <v>191</v>
      </c>
    </row>
    <row r="153" spans="2:5" hidden="1" outlineLevel="3" x14ac:dyDescent="0.2">
      <c r="B153">
        <v>2017</v>
      </c>
      <c r="C153" t="s">
        <v>9</v>
      </c>
      <c r="D153" t="s">
        <v>10</v>
      </c>
      <c r="E153" s="1">
        <v>117</v>
      </c>
    </row>
    <row r="154" spans="2:5" hidden="1" outlineLevel="3" x14ac:dyDescent="0.2">
      <c r="B154">
        <v>2017</v>
      </c>
      <c r="C154" t="s">
        <v>18</v>
      </c>
      <c r="D154" t="s">
        <v>10</v>
      </c>
      <c r="E154" s="1">
        <v>112</v>
      </c>
    </row>
    <row r="155" spans="2:5" hidden="1" outlineLevel="3" x14ac:dyDescent="0.2">
      <c r="B155">
        <v>2017</v>
      </c>
      <c r="C155" t="s">
        <v>19</v>
      </c>
      <c r="D155" t="s">
        <v>10</v>
      </c>
      <c r="E155" s="1">
        <v>119</v>
      </c>
    </row>
    <row r="156" spans="2:5" hidden="1" outlineLevel="3" x14ac:dyDescent="0.2">
      <c r="B156">
        <v>2017</v>
      </c>
      <c r="C156" t="s">
        <v>7</v>
      </c>
      <c r="D156" t="s">
        <v>5</v>
      </c>
      <c r="E156" s="1">
        <v>148</v>
      </c>
    </row>
    <row r="157" spans="2:5" hidden="1" outlineLevel="3" x14ac:dyDescent="0.2">
      <c r="B157">
        <v>2017</v>
      </c>
      <c r="C157" t="s">
        <v>13</v>
      </c>
      <c r="D157" t="s">
        <v>10</v>
      </c>
      <c r="E157" s="1">
        <v>179</v>
      </c>
    </row>
    <row r="158" spans="2:5" hidden="1" outlineLevel="3" x14ac:dyDescent="0.2">
      <c r="B158">
        <v>2017</v>
      </c>
      <c r="C158" t="s">
        <v>7</v>
      </c>
      <c r="D158" t="s">
        <v>10</v>
      </c>
      <c r="E158" s="1">
        <v>173</v>
      </c>
    </row>
    <row r="159" spans="2:5" hidden="1" outlineLevel="3" x14ac:dyDescent="0.2">
      <c r="B159">
        <v>2017</v>
      </c>
      <c r="C159" t="s">
        <v>19</v>
      </c>
      <c r="D159" t="s">
        <v>5</v>
      </c>
      <c r="E159" s="1">
        <v>192</v>
      </c>
    </row>
    <row r="160" spans="2:5" hidden="1" outlineLevel="3" x14ac:dyDescent="0.2">
      <c r="B160">
        <v>2017</v>
      </c>
      <c r="C160" t="s">
        <v>14</v>
      </c>
      <c r="D160" t="s">
        <v>5</v>
      </c>
      <c r="E160" s="1">
        <v>153</v>
      </c>
    </row>
    <row r="161" spans="2:5" hidden="1" outlineLevel="3" x14ac:dyDescent="0.2">
      <c r="B161">
        <v>2017</v>
      </c>
      <c r="C161" t="s">
        <v>6</v>
      </c>
      <c r="D161" t="s">
        <v>5</v>
      </c>
      <c r="E161" s="1">
        <v>179</v>
      </c>
    </row>
    <row r="162" spans="2:5" hidden="1" outlineLevel="3" x14ac:dyDescent="0.2">
      <c r="B162">
        <v>2017</v>
      </c>
      <c r="C162" t="s">
        <v>6</v>
      </c>
      <c r="D162" t="s">
        <v>12</v>
      </c>
      <c r="E162" s="1">
        <v>147</v>
      </c>
    </row>
    <row r="163" spans="2:5" hidden="1" outlineLevel="3" x14ac:dyDescent="0.2">
      <c r="B163">
        <v>2017</v>
      </c>
      <c r="C163" t="s">
        <v>7</v>
      </c>
      <c r="D163" t="s">
        <v>5</v>
      </c>
      <c r="E163" s="1">
        <v>186</v>
      </c>
    </row>
    <row r="164" spans="2:5" hidden="1" outlineLevel="3" x14ac:dyDescent="0.2">
      <c r="B164">
        <v>2017</v>
      </c>
      <c r="C164" t="s">
        <v>15</v>
      </c>
      <c r="D164" t="s">
        <v>10</v>
      </c>
      <c r="E164" s="1">
        <v>193</v>
      </c>
    </row>
    <row r="165" spans="2:5" hidden="1" outlineLevel="3" x14ac:dyDescent="0.2">
      <c r="B165">
        <v>2017</v>
      </c>
      <c r="C165" t="s">
        <v>9</v>
      </c>
      <c r="D165" t="s">
        <v>8</v>
      </c>
      <c r="E165" s="1">
        <v>190</v>
      </c>
    </row>
    <row r="166" spans="2:5" hidden="1" outlineLevel="3" x14ac:dyDescent="0.2">
      <c r="B166">
        <v>2017</v>
      </c>
      <c r="C166" t="s">
        <v>11</v>
      </c>
      <c r="D166" t="s">
        <v>8</v>
      </c>
      <c r="E166" s="1">
        <v>149</v>
      </c>
    </row>
    <row r="167" spans="2:5" hidden="1" outlineLevel="3" x14ac:dyDescent="0.2">
      <c r="B167">
        <v>2017</v>
      </c>
      <c r="C167" t="s">
        <v>15</v>
      </c>
      <c r="D167" t="s">
        <v>5</v>
      </c>
      <c r="E167" s="1">
        <v>165</v>
      </c>
    </row>
    <row r="168" spans="2:5" hidden="1" outlineLevel="3" x14ac:dyDescent="0.2">
      <c r="B168">
        <v>2017</v>
      </c>
      <c r="C168" t="s">
        <v>6</v>
      </c>
      <c r="D168" t="s">
        <v>12</v>
      </c>
      <c r="E168" s="1">
        <v>144</v>
      </c>
    </row>
    <row r="169" spans="2:5" hidden="1" outlineLevel="3" x14ac:dyDescent="0.2">
      <c r="B169">
        <v>2017</v>
      </c>
      <c r="C169" t="s">
        <v>18</v>
      </c>
      <c r="D169" t="s">
        <v>10</v>
      </c>
      <c r="E169" s="1">
        <v>132</v>
      </c>
    </row>
    <row r="170" spans="2:5" hidden="1" outlineLevel="3" x14ac:dyDescent="0.2">
      <c r="B170">
        <v>2017</v>
      </c>
      <c r="C170" t="s">
        <v>7</v>
      </c>
      <c r="D170" t="s">
        <v>10</v>
      </c>
      <c r="E170" s="1">
        <v>167</v>
      </c>
    </row>
    <row r="171" spans="2:5" hidden="1" outlineLevel="3" x14ac:dyDescent="0.2">
      <c r="B171">
        <v>2017</v>
      </c>
      <c r="C171" t="s">
        <v>9</v>
      </c>
      <c r="D171" t="s">
        <v>12</v>
      </c>
      <c r="E171" s="1">
        <v>176</v>
      </c>
    </row>
    <row r="172" spans="2:5" hidden="1" outlineLevel="3" x14ac:dyDescent="0.2">
      <c r="B172">
        <v>2017</v>
      </c>
      <c r="C172" t="s">
        <v>7</v>
      </c>
      <c r="D172" t="s">
        <v>10</v>
      </c>
      <c r="E172" s="1">
        <v>167</v>
      </c>
    </row>
    <row r="173" spans="2:5" hidden="1" outlineLevel="3" x14ac:dyDescent="0.2">
      <c r="B173">
        <v>2017</v>
      </c>
      <c r="C173" t="s">
        <v>11</v>
      </c>
      <c r="D173" t="s">
        <v>5</v>
      </c>
      <c r="E173" s="1">
        <v>164</v>
      </c>
    </row>
    <row r="174" spans="2:5" hidden="1" outlineLevel="3" x14ac:dyDescent="0.2">
      <c r="B174">
        <v>2017</v>
      </c>
      <c r="C174" t="s">
        <v>4</v>
      </c>
      <c r="D174" t="s">
        <v>12</v>
      </c>
      <c r="E174" s="1">
        <v>122</v>
      </c>
    </row>
    <row r="175" spans="2:5" hidden="1" outlineLevel="3" x14ac:dyDescent="0.2">
      <c r="B175">
        <v>2017</v>
      </c>
      <c r="C175" t="s">
        <v>18</v>
      </c>
      <c r="D175" t="s">
        <v>8</v>
      </c>
      <c r="E175" s="1">
        <v>170</v>
      </c>
    </row>
    <row r="176" spans="2:5" hidden="1" outlineLevel="3" x14ac:dyDescent="0.2">
      <c r="B176">
        <v>2017</v>
      </c>
      <c r="C176" t="s">
        <v>14</v>
      </c>
      <c r="D176" t="s">
        <v>10</v>
      </c>
      <c r="E176" s="1">
        <v>162</v>
      </c>
    </row>
    <row r="177" spans="2:5" hidden="1" outlineLevel="3" x14ac:dyDescent="0.2">
      <c r="B177">
        <v>2017</v>
      </c>
      <c r="C177" t="s">
        <v>11</v>
      </c>
      <c r="D177" t="s">
        <v>10</v>
      </c>
      <c r="E177" s="1">
        <v>155</v>
      </c>
    </row>
    <row r="178" spans="2:5" hidden="1" outlineLevel="3" x14ac:dyDescent="0.2">
      <c r="B178">
        <v>2017</v>
      </c>
      <c r="C178" t="s">
        <v>17</v>
      </c>
      <c r="D178" t="s">
        <v>10</v>
      </c>
      <c r="E178" s="1">
        <v>190</v>
      </c>
    </row>
    <row r="179" spans="2:5" hidden="1" outlineLevel="3" x14ac:dyDescent="0.2">
      <c r="B179">
        <v>2017</v>
      </c>
      <c r="C179" t="s">
        <v>19</v>
      </c>
      <c r="D179" t="s">
        <v>5</v>
      </c>
      <c r="E179" s="1">
        <v>115</v>
      </c>
    </row>
    <row r="180" spans="2:5" hidden="1" outlineLevel="3" x14ac:dyDescent="0.2">
      <c r="B180">
        <v>2017</v>
      </c>
      <c r="C180" t="s">
        <v>16</v>
      </c>
      <c r="D180" t="s">
        <v>10</v>
      </c>
      <c r="E180" s="1">
        <v>126</v>
      </c>
    </row>
    <row r="181" spans="2:5" hidden="1" outlineLevel="3" x14ac:dyDescent="0.2">
      <c r="B181">
        <v>2017</v>
      </c>
      <c r="C181" t="s">
        <v>9</v>
      </c>
      <c r="D181" t="s">
        <v>8</v>
      </c>
      <c r="E181" s="1">
        <v>127</v>
      </c>
    </row>
    <row r="182" spans="2:5" hidden="1" outlineLevel="3" x14ac:dyDescent="0.2">
      <c r="B182">
        <v>2017</v>
      </c>
      <c r="C182" t="s">
        <v>7</v>
      </c>
      <c r="D182" t="s">
        <v>12</v>
      </c>
      <c r="E182" s="1">
        <v>141</v>
      </c>
    </row>
    <row r="183" spans="2:5" hidden="1" outlineLevel="3" x14ac:dyDescent="0.2">
      <c r="B183">
        <v>2017</v>
      </c>
      <c r="C183" t="s">
        <v>6</v>
      </c>
      <c r="D183" t="s">
        <v>8</v>
      </c>
      <c r="E183" s="1">
        <v>128</v>
      </c>
    </row>
    <row r="184" spans="2:5" hidden="1" outlineLevel="3" x14ac:dyDescent="0.2">
      <c r="B184">
        <v>2017</v>
      </c>
      <c r="C184" t="s">
        <v>15</v>
      </c>
      <c r="D184" t="s">
        <v>12</v>
      </c>
      <c r="E184" s="1">
        <v>108</v>
      </c>
    </row>
    <row r="185" spans="2:5" hidden="1" outlineLevel="3" x14ac:dyDescent="0.2">
      <c r="B185">
        <v>2017</v>
      </c>
      <c r="C185" t="s">
        <v>13</v>
      </c>
      <c r="D185" t="s">
        <v>8</v>
      </c>
      <c r="E185" s="1">
        <v>118</v>
      </c>
    </row>
    <row r="186" spans="2:5" hidden="1" outlineLevel="3" x14ac:dyDescent="0.2">
      <c r="B186">
        <v>2017</v>
      </c>
      <c r="C186" t="s">
        <v>11</v>
      </c>
      <c r="D186" t="s">
        <v>10</v>
      </c>
      <c r="E186" s="1">
        <v>129</v>
      </c>
    </row>
    <row r="187" spans="2:5" hidden="1" outlineLevel="3" x14ac:dyDescent="0.2">
      <c r="B187">
        <v>2017</v>
      </c>
      <c r="C187" t="s">
        <v>15</v>
      </c>
      <c r="D187" t="s">
        <v>8</v>
      </c>
      <c r="E187" s="1">
        <v>128</v>
      </c>
    </row>
    <row r="188" spans="2:5" hidden="1" outlineLevel="3" x14ac:dyDescent="0.2">
      <c r="B188">
        <v>2017</v>
      </c>
      <c r="C188" t="s">
        <v>14</v>
      </c>
      <c r="D188" t="s">
        <v>10</v>
      </c>
      <c r="E188" s="1">
        <v>186</v>
      </c>
    </row>
    <row r="189" spans="2:5" hidden="1" outlineLevel="3" x14ac:dyDescent="0.2">
      <c r="B189">
        <v>2017</v>
      </c>
      <c r="C189" t="s">
        <v>7</v>
      </c>
      <c r="D189" t="s">
        <v>10</v>
      </c>
      <c r="E189" s="1">
        <v>189</v>
      </c>
    </row>
    <row r="190" spans="2:5" hidden="1" outlineLevel="3" x14ac:dyDescent="0.2">
      <c r="B190">
        <v>2017</v>
      </c>
      <c r="C190" t="s">
        <v>4</v>
      </c>
      <c r="D190" t="s">
        <v>8</v>
      </c>
      <c r="E190" s="1">
        <v>149</v>
      </c>
    </row>
    <row r="191" spans="2:5" hidden="1" outlineLevel="3" x14ac:dyDescent="0.2">
      <c r="B191">
        <v>2017</v>
      </c>
      <c r="C191" t="s">
        <v>9</v>
      </c>
      <c r="D191" t="s">
        <v>12</v>
      </c>
      <c r="E191" s="1">
        <v>141</v>
      </c>
    </row>
    <row r="192" spans="2:5" hidden="1" outlineLevel="3" x14ac:dyDescent="0.2">
      <c r="B192">
        <v>2017</v>
      </c>
      <c r="C192" t="s">
        <v>7</v>
      </c>
      <c r="D192" t="s">
        <v>10</v>
      </c>
      <c r="E192" s="1">
        <v>135</v>
      </c>
    </row>
    <row r="193" spans="2:5" hidden="1" outlineLevel="3" x14ac:dyDescent="0.2">
      <c r="B193">
        <v>2017</v>
      </c>
      <c r="C193" t="s">
        <v>4</v>
      </c>
      <c r="D193" t="s">
        <v>8</v>
      </c>
      <c r="E193" s="1">
        <v>165</v>
      </c>
    </row>
    <row r="194" spans="2:5" hidden="1" outlineLevel="3" x14ac:dyDescent="0.2">
      <c r="B194">
        <v>2017</v>
      </c>
      <c r="C194" t="s">
        <v>18</v>
      </c>
      <c r="D194" t="s">
        <v>10</v>
      </c>
      <c r="E194" s="1">
        <v>166</v>
      </c>
    </row>
    <row r="195" spans="2:5" hidden="1" outlineLevel="3" x14ac:dyDescent="0.2">
      <c r="B195">
        <v>2017</v>
      </c>
      <c r="C195" t="s">
        <v>11</v>
      </c>
      <c r="D195" t="s">
        <v>12</v>
      </c>
      <c r="E195" s="1">
        <v>145</v>
      </c>
    </row>
    <row r="196" spans="2:5" hidden="1" outlineLevel="3" x14ac:dyDescent="0.2">
      <c r="B196">
        <v>2017</v>
      </c>
      <c r="C196" t="s">
        <v>9</v>
      </c>
      <c r="D196" t="s">
        <v>5</v>
      </c>
      <c r="E196" s="1">
        <v>150</v>
      </c>
    </row>
    <row r="197" spans="2:5" hidden="1" outlineLevel="3" x14ac:dyDescent="0.2">
      <c r="B197">
        <v>2017</v>
      </c>
      <c r="C197" t="s">
        <v>7</v>
      </c>
      <c r="D197" t="s">
        <v>8</v>
      </c>
      <c r="E197" s="1">
        <v>192</v>
      </c>
    </row>
    <row r="198" spans="2:5" hidden="1" outlineLevel="3" x14ac:dyDescent="0.2">
      <c r="B198">
        <v>2017</v>
      </c>
      <c r="C198" t="s">
        <v>17</v>
      </c>
      <c r="D198" t="s">
        <v>12</v>
      </c>
      <c r="E198" s="1">
        <v>193</v>
      </c>
    </row>
    <row r="199" spans="2:5" hidden="1" outlineLevel="3" x14ac:dyDescent="0.2">
      <c r="B199">
        <v>2017</v>
      </c>
      <c r="C199" t="s">
        <v>9</v>
      </c>
      <c r="D199" t="s">
        <v>10</v>
      </c>
      <c r="E199" s="1">
        <v>169</v>
      </c>
    </row>
    <row r="200" spans="2:5" hidden="1" outlineLevel="3" x14ac:dyDescent="0.2">
      <c r="B200">
        <v>2017</v>
      </c>
      <c r="C200" t="s">
        <v>7</v>
      </c>
      <c r="D200" t="s">
        <v>5</v>
      </c>
      <c r="E200" s="1">
        <v>170</v>
      </c>
    </row>
    <row r="201" spans="2:5" hidden="1" outlineLevel="3" x14ac:dyDescent="0.2">
      <c r="B201">
        <v>2017</v>
      </c>
      <c r="C201" t="s">
        <v>16</v>
      </c>
      <c r="D201" t="s">
        <v>12</v>
      </c>
      <c r="E201" s="1">
        <v>164</v>
      </c>
    </row>
    <row r="202" spans="2:5" hidden="1" outlineLevel="3" x14ac:dyDescent="0.2">
      <c r="B202">
        <v>2017</v>
      </c>
      <c r="C202" t="s">
        <v>11</v>
      </c>
      <c r="D202" t="s">
        <v>5</v>
      </c>
      <c r="E202" s="1">
        <v>170</v>
      </c>
    </row>
    <row r="203" spans="2:5" hidden="1" outlineLevel="3" x14ac:dyDescent="0.2">
      <c r="B203">
        <v>2017</v>
      </c>
      <c r="C203" t="s">
        <v>13</v>
      </c>
      <c r="D203" t="s">
        <v>10</v>
      </c>
      <c r="E203" s="1">
        <v>132</v>
      </c>
    </row>
    <row r="204" spans="2:5" hidden="1" outlineLevel="3" x14ac:dyDescent="0.2">
      <c r="B204">
        <v>2017</v>
      </c>
      <c r="C204" t="s">
        <v>9</v>
      </c>
      <c r="D204" t="s">
        <v>12</v>
      </c>
      <c r="E204" s="1">
        <v>179</v>
      </c>
    </row>
    <row r="205" spans="2:5" hidden="1" outlineLevel="3" x14ac:dyDescent="0.2">
      <c r="B205">
        <v>2017</v>
      </c>
      <c r="C205" t="s">
        <v>15</v>
      </c>
      <c r="D205" t="s">
        <v>8</v>
      </c>
      <c r="E205" s="1">
        <v>139</v>
      </c>
    </row>
    <row r="206" spans="2:5" hidden="1" outlineLevel="3" x14ac:dyDescent="0.2">
      <c r="B206">
        <v>2017</v>
      </c>
      <c r="C206" t="s">
        <v>19</v>
      </c>
      <c r="D206" t="s">
        <v>12</v>
      </c>
      <c r="E206" s="1">
        <v>182</v>
      </c>
    </row>
    <row r="207" spans="2:5" outlineLevel="2" collapsed="1" x14ac:dyDescent="0.2">
      <c r="B207" s="5" t="s">
        <v>34</v>
      </c>
      <c r="E207" s="1">
        <f>SUBTOTAL(1,E143:E206)</f>
        <v>156.34375</v>
      </c>
    </row>
    <row r="208" spans="2:5" outlineLevel="1" x14ac:dyDescent="0.2">
      <c r="B208" s="5" t="s">
        <v>29</v>
      </c>
      <c r="E208" s="1">
        <f>SUBTOTAL(9,E143:E206)</f>
        <v>10006</v>
      </c>
    </row>
    <row r="209" spans="2:5" x14ac:dyDescent="0.2">
      <c r="B209" s="5" t="s">
        <v>35</v>
      </c>
      <c r="E209" s="1">
        <f>SUBTOTAL(1,E3:E206)</f>
        <v>151.405</v>
      </c>
    </row>
    <row r="210" spans="2:5" collapsed="1" x14ac:dyDescent="0.2">
      <c r="B210" s="5" t="s">
        <v>23</v>
      </c>
      <c r="E210" s="1">
        <f>SUBTOTAL(9,E3:E206)</f>
        <v>30281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3</vt:i4>
      </vt:variant>
    </vt:vector>
  </HeadingPairs>
  <TitlesOfParts>
    <vt:vector size="14" baseType="lpstr">
      <vt:lpstr>Voorblad</vt:lpstr>
      <vt:lpstr>Data</vt:lpstr>
      <vt:lpstr>Draai</vt:lpstr>
      <vt:lpstr>Filter</vt:lpstr>
      <vt:lpstr>Als</vt:lpstr>
      <vt:lpstr>AlsTabel</vt:lpstr>
      <vt:lpstr>Subtotaal</vt:lpstr>
      <vt:lpstr>Subtot2</vt:lpstr>
      <vt:lpstr>Subtot3</vt:lpstr>
      <vt:lpstr>SubTot4a</vt:lpstr>
      <vt:lpstr>SubTot4b</vt:lpstr>
      <vt:lpstr>JrSel</vt:lpstr>
      <vt:lpstr>MndSel</vt:lpstr>
      <vt:lpstr>RegioSel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2018-07-03T11:44:54Z</dcterms:created>
  <dcterms:modified xsi:type="dcterms:W3CDTF">2018-07-04T19:37:05Z</dcterms:modified>
</cp:coreProperties>
</file>