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tables/table7.xml" ContentType="application/vnd.openxmlformats-officedocument.spreadsheetml.tab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ables/table8.xml" ContentType="application/vnd.openxmlformats-officedocument.spreadsheetml.table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drawings/drawing4.xml" ContentType="application/vnd.openxmlformats-officedocument.drawing+xml"/>
  <Override PartName="/xl/tables/table9.xml" ContentType="application/vnd.openxmlformats-officedocument.spreadsheetml.tab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ables/table10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ijsv\Dropbox (G-Info)\Website bestanden\"/>
    </mc:Choice>
  </mc:AlternateContent>
  <xr:revisionPtr revIDLastSave="0" documentId="8_{2339E5EF-C643-4EB5-ABB0-D01BEE6A5A01}" xr6:coauthVersionLast="36" xr6:coauthVersionMax="36" xr10:uidLastSave="{00000000-0000-0000-0000-000000000000}"/>
  <bookViews>
    <workbookView xWindow="0" yWindow="0" windowWidth="28800" windowHeight="12225" xr2:uid="{EEF41D2B-230C-410E-8E94-11033581F5FB}"/>
  </bookViews>
  <sheets>
    <sheet name="Voorblad" sheetId="19" r:id="rId1"/>
    <sheet name="Data" sheetId="1" r:id="rId2"/>
    <sheet name="Opmaak" sheetId="3" r:id="rId3"/>
    <sheet name="Opmaak2" sheetId="4" r:id="rId4"/>
    <sheet name="Grafieken" sheetId="5" r:id="rId5"/>
    <sheet name="Grafieken2" sheetId="6" r:id="rId6"/>
    <sheet name="Totalen" sheetId="7" r:id="rId7"/>
    <sheet name="Totalen2" sheetId="9" r:id="rId8"/>
    <sheet name="Tabellen" sheetId="15" r:id="rId9"/>
    <sheet name="Sparklines" sheetId="13" r:id="rId10"/>
    <sheet name="Sparklines2" sheetId="14" r:id="rId11"/>
  </sheets>
  <calcPr calcId="191029"/>
  <pivotCaches>
    <pivotCache cacheId="0" r:id="rId12"/>
    <pivotCache cacheId="1" r:id="rId13"/>
    <pivotCache cacheId="2" r:id="rId14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15" l="1"/>
  <c r="E5" i="15"/>
  <c r="E6" i="15"/>
  <c r="E7" i="15"/>
  <c r="E8" i="15"/>
  <c r="E9" i="15"/>
  <c r="E10" i="15"/>
  <c r="E11" i="15"/>
  <c r="E12" i="15"/>
  <c r="E13" i="15"/>
  <c r="E14" i="15"/>
  <c r="E15" i="15"/>
  <c r="E16" i="15"/>
  <c r="E17" i="15"/>
  <c r="E18" i="15"/>
  <c r="E19" i="15"/>
  <c r="E20" i="15"/>
  <c r="E21" i="15"/>
  <c r="E22" i="15"/>
  <c r="E23" i="15"/>
  <c r="E24" i="15"/>
  <c r="E25" i="15"/>
  <c r="E26" i="15"/>
  <c r="E27" i="15"/>
  <c r="E28" i="15"/>
  <c r="E29" i="15"/>
  <c r="E30" i="15"/>
  <c r="E31" i="15"/>
  <c r="E32" i="15"/>
  <c r="E33" i="15"/>
  <c r="E34" i="15"/>
  <c r="E35" i="15"/>
  <c r="E36" i="15"/>
  <c r="E37" i="15"/>
  <c r="E38" i="15"/>
  <c r="E39" i="15"/>
  <c r="E40" i="15"/>
  <c r="E41" i="15"/>
  <c r="E42" i="15"/>
  <c r="E43" i="15"/>
  <c r="E44" i="15"/>
  <c r="E45" i="15"/>
  <c r="E46" i="15"/>
  <c r="E47" i="15"/>
  <c r="E48" i="15"/>
  <c r="E49" i="15"/>
  <c r="E50" i="15"/>
  <c r="E51" i="15"/>
  <c r="F15" i="13" l="1"/>
  <c r="F15" i="14" s="1"/>
  <c r="E15" i="13"/>
  <c r="E15" i="14" s="1"/>
  <c r="D15" i="13"/>
  <c r="D15" i="14" s="1"/>
  <c r="C15" i="13"/>
  <c r="C15" i="14" s="1"/>
  <c r="F14" i="13"/>
  <c r="F14" i="14" s="1"/>
  <c r="E14" i="13"/>
  <c r="E14" i="14" s="1"/>
  <c r="D14" i="13"/>
  <c r="D14" i="14" s="1"/>
  <c r="C14" i="13"/>
  <c r="C14" i="14" s="1"/>
  <c r="F13" i="13"/>
  <c r="F13" i="14" s="1"/>
  <c r="E13" i="13"/>
  <c r="E13" i="14" s="1"/>
  <c r="D13" i="13"/>
  <c r="D13" i="14" s="1"/>
  <c r="C13" i="13"/>
  <c r="C13" i="14" s="1"/>
  <c r="F12" i="13"/>
  <c r="F12" i="14" s="1"/>
  <c r="E12" i="13"/>
  <c r="E12" i="14" s="1"/>
  <c r="D12" i="13"/>
  <c r="D12" i="14" s="1"/>
  <c r="C12" i="13"/>
  <c r="C12" i="14" s="1"/>
  <c r="F11" i="13"/>
  <c r="F11" i="14" s="1"/>
  <c r="E11" i="13"/>
  <c r="E11" i="14" s="1"/>
  <c r="D11" i="13"/>
  <c r="D11" i="14" s="1"/>
  <c r="C11" i="13"/>
  <c r="C11" i="14" s="1"/>
  <c r="F10" i="13"/>
  <c r="F10" i="14" s="1"/>
  <c r="E10" i="13"/>
  <c r="E10" i="14" s="1"/>
  <c r="D10" i="13"/>
  <c r="D10" i="14" s="1"/>
  <c r="C10" i="13"/>
  <c r="C10" i="14" s="1"/>
  <c r="F9" i="13"/>
  <c r="F9" i="14" s="1"/>
  <c r="E9" i="13"/>
  <c r="E9" i="14" s="1"/>
  <c r="D9" i="13"/>
  <c r="D9" i="14" s="1"/>
  <c r="C9" i="13"/>
  <c r="C9" i="14" s="1"/>
  <c r="F8" i="13"/>
  <c r="F8" i="14" s="1"/>
  <c r="E8" i="13"/>
  <c r="E8" i="14" s="1"/>
  <c r="D8" i="13"/>
  <c r="D8" i="14" s="1"/>
  <c r="C8" i="13"/>
  <c r="C8" i="14" s="1"/>
  <c r="F7" i="13"/>
  <c r="F7" i="14" s="1"/>
  <c r="E7" i="13"/>
  <c r="E7" i="14" s="1"/>
  <c r="D7" i="13"/>
  <c r="D7" i="14" s="1"/>
  <c r="C7" i="13"/>
  <c r="C7" i="14" s="1"/>
  <c r="F6" i="13"/>
  <c r="F6" i="14" s="1"/>
  <c r="E6" i="13"/>
  <c r="E6" i="14" s="1"/>
  <c r="D6" i="13"/>
  <c r="D6" i="14" s="1"/>
  <c r="C6" i="13"/>
  <c r="C6" i="14" s="1"/>
  <c r="F5" i="13"/>
  <c r="F5" i="14" s="1"/>
  <c r="E5" i="13"/>
  <c r="E5" i="14" s="1"/>
  <c r="D5" i="13"/>
  <c r="D5" i="14" s="1"/>
  <c r="C5" i="13"/>
  <c r="C5" i="14" s="1"/>
  <c r="F4" i="13"/>
  <c r="F4" i="14" s="1"/>
  <c r="E4" i="13"/>
  <c r="E4" i="14" s="1"/>
  <c r="D4" i="13"/>
  <c r="D4" i="14" s="1"/>
  <c r="C4" i="13"/>
  <c r="C4" i="14" s="1"/>
  <c r="F15" i="7"/>
  <c r="E15" i="7"/>
  <c r="D15" i="7"/>
  <c r="C15" i="7"/>
  <c r="F14" i="7"/>
  <c r="E14" i="7"/>
  <c r="D14" i="7"/>
  <c r="C14" i="7"/>
  <c r="F13" i="7"/>
  <c r="E13" i="7"/>
  <c r="D13" i="7"/>
  <c r="C13" i="7"/>
  <c r="F12" i="7"/>
  <c r="E12" i="7"/>
  <c r="D12" i="7"/>
  <c r="C12" i="7"/>
  <c r="F11" i="7"/>
  <c r="E11" i="7"/>
  <c r="D11" i="7"/>
  <c r="C11" i="7"/>
  <c r="F10" i="7"/>
  <c r="E10" i="7"/>
  <c r="D10" i="7"/>
  <c r="C10" i="7"/>
  <c r="F9" i="7"/>
  <c r="E9" i="7"/>
  <c r="D9" i="7"/>
  <c r="C9" i="7"/>
  <c r="F8" i="7"/>
  <c r="E8" i="7"/>
  <c r="D8" i="7"/>
  <c r="C8" i="7"/>
  <c r="F7" i="7"/>
  <c r="E7" i="7"/>
  <c r="D7" i="7"/>
  <c r="C7" i="7"/>
  <c r="F6" i="7"/>
  <c r="E6" i="7"/>
  <c r="D6" i="7"/>
  <c r="C6" i="7"/>
  <c r="F5" i="7"/>
  <c r="E5" i="7"/>
  <c r="D5" i="7"/>
  <c r="C5" i="7"/>
  <c r="F4" i="7"/>
  <c r="E4" i="7"/>
  <c r="D4" i="7"/>
  <c r="C4" i="7"/>
  <c r="F15" i="5"/>
  <c r="F15" i="6" s="1"/>
  <c r="E15" i="5"/>
  <c r="E15" i="6" s="1"/>
  <c r="D15" i="5"/>
  <c r="D15" i="6" s="1"/>
  <c r="C15" i="5"/>
  <c r="C15" i="6" s="1"/>
  <c r="F14" i="5"/>
  <c r="F14" i="6" s="1"/>
  <c r="E14" i="5"/>
  <c r="E14" i="6" s="1"/>
  <c r="D14" i="5"/>
  <c r="D14" i="6" s="1"/>
  <c r="C14" i="5"/>
  <c r="C14" i="6" s="1"/>
  <c r="F13" i="5"/>
  <c r="F13" i="6" s="1"/>
  <c r="E13" i="5"/>
  <c r="E13" i="6" s="1"/>
  <c r="D13" i="5"/>
  <c r="D13" i="6" s="1"/>
  <c r="C13" i="5"/>
  <c r="C13" i="6" s="1"/>
  <c r="F12" i="5"/>
  <c r="F12" i="6" s="1"/>
  <c r="E12" i="5"/>
  <c r="E12" i="6" s="1"/>
  <c r="D12" i="5"/>
  <c r="D12" i="6" s="1"/>
  <c r="C12" i="5"/>
  <c r="C12" i="6" s="1"/>
  <c r="F11" i="5"/>
  <c r="F11" i="6" s="1"/>
  <c r="E11" i="5"/>
  <c r="E11" i="6" s="1"/>
  <c r="D11" i="5"/>
  <c r="D11" i="6" s="1"/>
  <c r="C11" i="5"/>
  <c r="C11" i="6" s="1"/>
  <c r="F10" i="5"/>
  <c r="F10" i="6" s="1"/>
  <c r="E10" i="5"/>
  <c r="E10" i="6" s="1"/>
  <c r="D10" i="5"/>
  <c r="D10" i="6" s="1"/>
  <c r="C10" i="5"/>
  <c r="C10" i="6" s="1"/>
  <c r="F9" i="5"/>
  <c r="F9" i="6" s="1"/>
  <c r="E9" i="5"/>
  <c r="E9" i="6" s="1"/>
  <c r="D9" i="5"/>
  <c r="D9" i="6" s="1"/>
  <c r="C9" i="5"/>
  <c r="C9" i="6" s="1"/>
  <c r="F8" i="5"/>
  <c r="F8" i="6" s="1"/>
  <c r="E8" i="5"/>
  <c r="E8" i="6" s="1"/>
  <c r="D8" i="5"/>
  <c r="D8" i="6" s="1"/>
  <c r="C8" i="5"/>
  <c r="C8" i="6" s="1"/>
  <c r="F7" i="5"/>
  <c r="F7" i="6" s="1"/>
  <c r="E7" i="5"/>
  <c r="E7" i="6" s="1"/>
  <c r="D7" i="5"/>
  <c r="D7" i="6" s="1"/>
  <c r="C7" i="5"/>
  <c r="C7" i="6" s="1"/>
  <c r="F6" i="5"/>
  <c r="F6" i="6" s="1"/>
  <c r="E6" i="5"/>
  <c r="E6" i="6" s="1"/>
  <c r="D6" i="5"/>
  <c r="D6" i="6" s="1"/>
  <c r="C6" i="5"/>
  <c r="C6" i="6" s="1"/>
  <c r="F5" i="5"/>
  <c r="F5" i="6" s="1"/>
  <c r="E5" i="5"/>
  <c r="E5" i="6" s="1"/>
  <c r="D5" i="5"/>
  <c r="D5" i="6" s="1"/>
  <c r="C5" i="5"/>
  <c r="C5" i="6" s="1"/>
  <c r="F4" i="5"/>
  <c r="F4" i="6" s="1"/>
  <c r="E4" i="5"/>
  <c r="E4" i="6" s="1"/>
  <c r="D4" i="5"/>
  <c r="D4" i="6" s="1"/>
  <c r="C4" i="5"/>
  <c r="C4" i="6" s="1"/>
  <c r="F15" i="3"/>
  <c r="F31" i="3" s="1"/>
  <c r="F31" i="4" s="1"/>
  <c r="E15" i="3"/>
  <c r="E31" i="3" s="1"/>
  <c r="E31" i="4" s="1"/>
  <c r="D15" i="3"/>
  <c r="D31" i="3" s="1"/>
  <c r="D31" i="4" s="1"/>
  <c r="C15" i="3"/>
  <c r="C31" i="3" s="1"/>
  <c r="C31" i="4" s="1"/>
  <c r="F14" i="3"/>
  <c r="F30" i="3" s="1"/>
  <c r="F30" i="4" s="1"/>
  <c r="E14" i="3"/>
  <c r="E30" i="3" s="1"/>
  <c r="E30" i="4" s="1"/>
  <c r="D14" i="3"/>
  <c r="D30" i="3" s="1"/>
  <c r="D30" i="4" s="1"/>
  <c r="C14" i="3"/>
  <c r="C30" i="3" s="1"/>
  <c r="C30" i="4" s="1"/>
  <c r="F13" i="3"/>
  <c r="F29" i="3" s="1"/>
  <c r="F29" i="4" s="1"/>
  <c r="E13" i="3"/>
  <c r="E29" i="3" s="1"/>
  <c r="E29" i="4" s="1"/>
  <c r="D13" i="3"/>
  <c r="D29" i="3" s="1"/>
  <c r="D29" i="4" s="1"/>
  <c r="C13" i="3"/>
  <c r="C29" i="3" s="1"/>
  <c r="C29" i="4" s="1"/>
  <c r="F12" i="3"/>
  <c r="F28" i="3" s="1"/>
  <c r="F28" i="4" s="1"/>
  <c r="E12" i="3"/>
  <c r="E28" i="3" s="1"/>
  <c r="E28" i="4" s="1"/>
  <c r="D12" i="3"/>
  <c r="D28" i="3" s="1"/>
  <c r="D28" i="4" s="1"/>
  <c r="C12" i="3"/>
  <c r="C28" i="3" s="1"/>
  <c r="C28" i="4" s="1"/>
  <c r="F11" i="3"/>
  <c r="F27" i="3" s="1"/>
  <c r="F27" i="4" s="1"/>
  <c r="E11" i="3"/>
  <c r="E27" i="3" s="1"/>
  <c r="E27" i="4" s="1"/>
  <c r="D11" i="3"/>
  <c r="D27" i="3" s="1"/>
  <c r="D27" i="4" s="1"/>
  <c r="C11" i="3"/>
  <c r="C27" i="3" s="1"/>
  <c r="C27" i="4" s="1"/>
  <c r="F10" i="3"/>
  <c r="F26" i="3" s="1"/>
  <c r="F26" i="4" s="1"/>
  <c r="E10" i="3"/>
  <c r="E26" i="3" s="1"/>
  <c r="E26" i="4" s="1"/>
  <c r="D10" i="3"/>
  <c r="D26" i="3" s="1"/>
  <c r="D26" i="4" s="1"/>
  <c r="C10" i="3"/>
  <c r="C26" i="3" s="1"/>
  <c r="C26" i="4" s="1"/>
  <c r="F9" i="3"/>
  <c r="F25" i="3" s="1"/>
  <c r="F25" i="4" s="1"/>
  <c r="E9" i="3"/>
  <c r="E25" i="3" s="1"/>
  <c r="E25" i="4" s="1"/>
  <c r="D9" i="3"/>
  <c r="D25" i="3" s="1"/>
  <c r="D25" i="4" s="1"/>
  <c r="C9" i="3"/>
  <c r="C25" i="3" s="1"/>
  <c r="C25" i="4" s="1"/>
  <c r="F8" i="3"/>
  <c r="F24" i="3" s="1"/>
  <c r="F24" i="4" s="1"/>
  <c r="E8" i="3"/>
  <c r="E24" i="3" s="1"/>
  <c r="E24" i="4" s="1"/>
  <c r="D8" i="3"/>
  <c r="D24" i="3" s="1"/>
  <c r="D24" i="4" s="1"/>
  <c r="C8" i="3"/>
  <c r="C24" i="3" s="1"/>
  <c r="C24" i="4" s="1"/>
  <c r="F7" i="3"/>
  <c r="F23" i="3" s="1"/>
  <c r="F23" i="4" s="1"/>
  <c r="E7" i="3"/>
  <c r="E23" i="3" s="1"/>
  <c r="E23" i="4" s="1"/>
  <c r="D7" i="3"/>
  <c r="D23" i="3" s="1"/>
  <c r="D23" i="4" s="1"/>
  <c r="C7" i="3"/>
  <c r="C23" i="3" s="1"/>
  <c r="C23" i="4" s="1"/>
  <c r="F6" i="3"/>
  <c r="F22" i="3" s="1"/>
  <c r="F22" i="4" s="1"/>
  <c r="E6" i="3"/>
  <c r="E22" i="3" s="1"/>
  <c r="E22" i="4" s="1"/>
  <c r="D6" i="3"/>
  <c r="D22" i="3" s="1"/>
  <c r="D22" i="4" s="1"/>
  <c r="C6" i="3"/>
  <c r="C22" i="3" s="1"/>
  <c r="C22" i="4" s="1"/>
  <c r="F5" i="3"/>
  <c r="F21" i="3" s="1"/>
  <c r="F21" i="4" s="1"/>
  <c r="E5" i="3"/>
  <c r="E21" i="3" s="1"/>
  <c r="E21" i="4" s="1"/>
  <c r="D5" i="3"/>
  <c r="D21" i="3" s="1"/>
  <c r="D21" i="4" s="1"/>
  <c r="C5" i="3"/>
  <c r="C21" i="3" s="1"/>
  <c r="C21" i="4" s="1"/>
  <c r="F4" i="3"/>
  <c r="F20" i="3" s="1"/>
  <c r="F20" i="4" s="1"/>
  <c r="E4" i="3"/>
  <c r="E20" i="3" s="1"/>
  <c r="E20" i="4" s="1"/>
  <c r="D4" i="3"/>
  <c r="D20" i="3" s="1"/>
  <c r="D20" i="4" s="1"/>
  <c r="C4" i="3"/>
  <c r="C20" i="3" s="1"/>
  <c r="C20" i="4" s="1"/>
  <c r="E11" i="4" l="1"/>
  <c r="K11" i="3"/>
  <c r="K27" i="3" s="1"/>
  <c r="K27" i="4" s="1"/>
  <c r="F7" i="4"/>
  <c r="L7" i="3"/>
  <c r="L23" i="3" s="1"/>
  <c r="L23" i="4" s="1"/>
  <c r="C6" i="4"/>
  <c r="I6" i="3"/>
  <c r="I22" i="3" s="1"/>
  <c r="I22" i="4" s="1"/>
  <c r="C8" i="4"/>
  <c r="I8" i="3"/>
  <c r="I24" i="3" s="1"/>
  <c r="I24" i="4" s="1"/>
  <c r="C10" i="4"/>
  <c r="I10" i="3"/>
  <c r="I26" i="3" s="1"/>
  <c r="I26" i="4" s="1"/>
  <c r="C12" i="4"/>
  <c r="I12" i="3"/>
  <c r="I28" i="3" s="1"/>
  <c r="I28" i="4" s="1"/>
  <c r="C14" i="4"/>
  <c r="I14" i="3"/>
  <c r="I30" i="3" s="1"/>
  <c r="I30" i="4" s="1"/>
  <c r="E7" i="4"/>
  <c r="K7" i="3"/>
  <c r="K23" i="3" s="1"/>
  <c r="K23" i="4" s="1"/>
  <c r="F15" i="4"/>
  <c r="L15" i="3"/>
  <c r="L31" i="3" s="1"/>
  <c r="L31" i="4" s="1"/>
  <c r="D4" i="4"/>
  <c r="J4" i="3"/>
  <c r="J20" i="3" s="1"/>
  <c r="J20" i="4" s="1"/>
  <c r="D6" i="4"/>
  <c r="J6" i="3"/>
  <c r="J22" i="3" s="1"/>
  <c r="J22" i="4" s="1"/>
  <c r="D8" i="4"/>
  <c r="J8" i="3"/>
  <c r="J24" i="3" s="1"/>
  <c r="J24" i="4" s="1"/>
  <c r="D10" i="4"/>
  <c r="J10" i="3"/>
  <c r="J26" i="3" s="1"/>
  <c r="J26" i="4" s="1"/>
  <c r="D12" i="4"/>
  <c r="J12" i="3"/>
  <c r="J28" i="3" s="1"/>
  <c r="J28" i="4" s="1"/>
  <c r="D14" i="4"/>
  <c r="J14" i="3"/>
  <c r="J30" i="3" s="1"/>
  <c r="J30" i="4" s="1"/>
  <c r="E6" i="4"/>
  <c r="K6" i="3"/>
  <c r="K22" i="3" s="1"/>
  <c r="K22" i="4" s="1"/>
  <c r="E8" i="4"/>
  <c r="K8" i="3"/>
  <c r="K24" i="3" s="1"/>
  <c r="K24" i="4" s="1"/>
  <c r="E10" i="4"/>
  <c r="K10" i="3"/>
  <c r="K26" i="3" s="1"/>
  <c r="K26" i="4" s="1"/>
  <c r="E12" i="4"/>
  <c r="K12" i="3"/>
  <c r="K28" i="3" s="1"/>
  <c r="K28" i="4" s="1"/>
  <c r="E14" i="4"/>
  <c r="K14" i="3"/>
  <c r="K30" i="3" s="1"/>
  <c r="K30" i="4" s="1"/>
  <c r="E13" i="4"/>
  <c r="K13" i="3"/>
  <c r="K29" i="3" s="1"/>
  <c r="K29" i="4" s="1"/>
  <c r="F5" i="4"/>
  <c r="L5" i="3"/>
  <c r="L21" i="3" s="1"/>
  <c r="L21" i="4" s="1"/>
  <c r="F13" i="4"/>
  <c r="L13" i="3"/>
  <c r="L29" i="3" s="1"/>
  <c r="L29" i="4" s="1"/>
  <c r="F6" i="4"/>
  <c r="L6" i="3"/>
  <c r="L22" i="3" s="1"/>
  <c r="L22" i="4" s="1"/>
  <c r="F10" i="4"/>
  <c r="L10" i="3"/>
  <c r="L26" i="3" s="1"/>
  <c r="L26" i="4" s="1"/>
  <c r="F14" i="4"/>
  <c r="L14" i="3"/>
  <c r="L30" i="3" s="1"/>
  <c r="L30" i="4" s="1"/>
  <c r="E9" i="4"/>
  <c r="K9" i="3"/>
  <c r="K25" i="3" s="1"/>
  <c r="K25" i="4" s="1"/>
  <c r="F11" i="4"/>
  <c r="L11" i="3"/>
  <c r="L27" i="3" s="1"/>
  <c r="L27" i="4" s="1"/>
  <c r="E4" i="4"/>
  <c r="K4" i="3"/>
  <c r="K20" i="3" s="1"/>
  <c r="K20" i="4" s="1"/>
  <c r="F4" i="4"/>
  <c r="L4" i="3"/>
  <c r="L20" i="3" s="1"/>
  <c r="L20" i="4" s="1"/>
  <c r="F8" i="4"/>
  <c r="L8" i="3"/>
  <c r="L24" i="3" s="1"/>
  <c r="L24" i="4" s="1"/>
  <c r="F12" i="4"/>
  <c r="L12" i="3"/>
  <c r="L28" i="3" s="1"/>
  <c r="L28" i="4" s="1"/>
  <c r="C5" i="4"/>
  <c r="I5" i="3"/>
  <c r="I21" i="3" s="1"/>
  <c r="I21" i="4" s="1"/>
  <c r="C7" i="4"/>
  <c r="I7" i="3"/>
  <c r="I23" i="3" s="1"/>
  <c r="I23" i="4" s="1"/>
  <c r="C9" i="4"/>
  <c r="I9" i="3"/>
  <c r="I25" i="3" s="1"/>
  <c r="I25" i="4" s="1"/>
  <c r="C11" i="4"/>
  <c r="I11" i="3"/>
  <c r="I27" i="3" s="1"/>
  <c r="I27" i="4" s="1"/>
  <c r="C13" i="4"/>
  <c r="I13" i="3"/>
  <c r="I29" i="3" s="1"/>
  <c r="I29" i="4" s="1"/>
  <c r="C15" i="4"/>
  <c r="I15" i="3"/>
  <c r="I31" i="3" s="1"/>
  <c r="I31" i="4" s="1"/>
  <c r="E15" i="4"/>
  <c r="K15" i="3"/>
  <c r="K31" i="3" s="1"/>
  <c r="K31" i="4" s="1"/>
  <c r="F9" i="4"/>
  <c r="L9" i="3"/>
  <c r="L25" i="3" s="1"/>
  <c r="L25" i="4" s="1"/>
  <c r="D5" i="4"/>
  <c r="J5" i="3"/>
  <c r="J21" i="3" s="1"/>
  <c r="J21" i="4" s="1"/>
  <c r="D7" i="4"/>
  <c r="J7" i="3"/>
  <c r="J23" i="3" s="1"/>
  <c r="J23" i="4" s="1"/>
  <c r="D9" i="4"/>
  <c r="J9" i="3"/>
  <c r="J25" i="3" s="1"/>
  <c r="J25" i="4" s="1"/>
  <c r="D11" i="4"/>
  <c r="J11" i="3"/>
  <c r="J27" i="3" s="1"/>
  <c r="J27" i="4" s="1"/>
  <c r="D13" i="4"/>
  <c r="J13" i="3"/>
  <c r="J29" i="3" s="1"/>
  <c r="J29" i="4" s="1"/>
  <c r="D15" i="4"/>
  <c r="J15" i="3"/>
  <c r="J31" i="3" s="1"/>
  <c r="J31" i="4" s="1"/>
  <c r="E5" i="4"/>
  <c r="K5" i="3"/>
  <c r="K21" i="3" s="1"/>
  <c r="K21" i="4" s="1"/>
  <c r="C4" i="4"/>
  <c r="I4" i="3"/>
  <c r="I20" i="3" s="1"/>
  <c r="I20" i="4" s="1"/>
  <c r="C4" i="9"/>
  <c r="M6" i="7"/>
  <c r="M8" i="7"/>
  <c r="M10" i="7"/>
  <c r="M12" i="7"/>
  <c r="M14" i="7"/>
  <c r="D4" i="9"/>
  <c r="D6" i="9"/>
  <c r="D8" i="9"/>
  <c r="D10" i="9"/>
  <c r="D12" i="9"/>
  <c r="D14" i="9"/>
  <c r="E4" i="9"/>
  <c r="E6" i="9"/>
  <c r="E8" i="9"/>
  <c r="E10" i="9"/>
  <c r="E12" i="9"/>
  <c r="E14" i="9"/>
  <c r="F4" i="9"/>
  <c r="F6" i="9"/>
  <c r="F8" i="9"/>
  <c r="F10" i="9"/>
  <c r="F12" i="9"/>
  <c r="F14" i="9"/>
  <c r="C5" i="9"/>
  <c r="C7" i="9"/>
  <c r="C9" i="9"/>
  <c r="C11" i="9"/>
  <c r="C13" i="9"/>
  <c r="C15" i="9"/>
  <c r="O5" i="7"/>
  <c r="O7" i="7"/>
  <c r="O9" i="7"/>
  <c r="O11" i="7"/>
  <c r="O13" i="7"/>
  <c r="O15" i="7"/>
  <c r="E5" i="9"/>
  <c r="E7" i="9"/>
  <c r="E9" i="9"/>
  <c r="E11" i="9"/>
  <c r="E13" i="9"/>
  <c r="E15" i="9"/>
  <c r="F5" i="9"/>
  <c r="F7" i="9"/>
  <c r="F9" i="9"/>
  <c r="F11" i="9"/>
  <c r="F13" i="9"/>
  <c r="F15" i="9"/>
  <c r="D9" i="9"/>
  <c r="C12" i="9"/>
  <c r="C6" i="9"/>
  <c r="D5" i="9"/>
  <c r="D13" i="9"/>
  <c r="D11" i="9"/>
  <c r="D7" i="9"/>
  <c r="D15" i="9"/>
  <c r="C14" i="9"/>
  <c r="C10" i="9"/>
  <c r="C8" i="9"/>
  <c r="O4" i="7"/>
  <c r="O6" i="7"/>
  <c r="O8" i="7"/>
  <c r="O10" i="7"/>
  <c r="O12" i="7"/>
  <c r="O14" i="7"/>
  <c r="Q4" i="7"/>
  <c r="Q6" i="7"/>
  <c r="Q8" i="7"/>
  <c r="Q10" i="7"/>
  <c r="Q12" i="7"/>
  <c r="Q14" i="7"/>
  <c r="S4" i="7"/>
  <c r="S6" i="7"/>
  <c r="S8" i="7"/>
  <c r="S10" i="7"/>
  <c r="S12" i="7"/>
  <c r="S14" i="7"/>
  <c r="M5" i="7"/>
  <c r="M7" i="7"/>
  <c r="M9" i="7"/>
  <c r="M11" i="7"/>
  <c r="M13" i="7"/>
  <c r="M15" i="7"/>
  <c r="Q5" i="7"/>
  <c r="Q7" i="7"/>
  <c r="Q9" i="7"/>
  <c r="Q11" i="7"/>
  <c r="Q13" i="7"/>
  <c r="Q15" i="7"/>
  <c r="S5" i="7"/>
  <c r="S7" i="7"/>
  <c r="S9" i="7"/>
  <c r="S11" i="7"/>
  <c r="S13" i="7"/>
  <c r="S15" i="7"/>
  <c r="M4" i="7"/>
  <c r="J4" i="7"/>
  <c r="J10" i="7"/>
  <c r="J11" i="7"/>
  <c r="J9" i="7"/>
  <c r="J8" i="7"/>
  <c r="J15" i="7"/>
  <c r="J7" i="7"/>
  <c r="J14" i="7"/>
  <c r="J6" i="7"/>
  <c r="J13" i="7"/>
  <c r="J5" i="7"/>
  <c r="J12" i="7"/>
  <c r="H8" i="7"/>
  <c r="H10" i="7"/>
  <c r="H5" i="7"/>
  <c r="H7" i="7"/>
  <c r="H11" i="7"/>
  <c r="H15" i="7"/>
  <c r="H9" i="7"/>
  <c r="H13" i="7"/>
  <c r="I4" i="7"/>
  <c r="I6" i="7"/>
  <c r="I8" i="7"/>
  <c r="I10" i="7"/>
  <c r="I12" i="7"/>
  <c r="I14" i="7"/>
  <c r="H14" i="7"/>
  <c r="H6" i="7"/>
  <c r="H12" i="7"/>
  <c r="H4" i="7"/>
  <c r="I7" i="7"/>
  <c r="I11" i="7"/>
  <c r="I15" i="7"/>
  <c r="I5" i="7"/>
  <c r="I9" i="7"/>
  <c r="I13" i="7"/>
  <c r="C17" i="7"/>
  <c r="F19" i="7"/>
  <c r="E19" i="7"/>
  <c r="D19" i="7"/>
  <c r="C19" i="7"/>
  <c r="D17" i="7"/>
  <c r="E17" i="7"/>
  <c r="F17" i="7"/>
  <c r="G5" i="7"/>
  <c r="G7" i="7"/>
  <c r="G9" i="7"/>
  <c r="G11" i="7"/>
  <c r="D18" i="7"/>
  <c r="E18" i="7"/>
  <c r="F18" i="7"/>
  <c r="C18" i="7"/>
  <c r="G10" i="7"/>
  <c r="F16" i="7"/>
  <c r="G13" i="7"/>
  <c r="G15" i="7"/>
  <c r="G6" i="7"/>
  <c r="G8" i="7"/>
  <c r="G12" i="7"/>
  <c r="G14" i="7"/>
  <c r="C16" i="7"/>
  <c r="D16" i="7"/>
  <c r="E16" i="7"/>
  <c r="G4" i="7"/>
  <c r="C5" i="1"/>
  <c r="D5" i="1"/>
  <c r="E5" i="1"/>
  <c r="F5" i="1"/>
  <c r="C6" i="1"/>
  <c r="D6" i="1"/>
  <c r="E6" i="1"/>
  <c r="F6" i="1"/>
  <c r="C7" i="1"/>
  <c r="D7" i="1"/>
  <c r="E7" i="1"/>
  <c r="F7" i="1"/>
  <c r="C8" i="1"/>
  <c r="D8" i="1"/>
  <c r="E8" i="1"/>
  <c r="F8" i="1"/>
  <c r="C9" i="1"/>
  <c r="D9" i="1"/>
  <c r="E9" i="1"/>
  <c r="F9" i="1"/>
  <c r="C10" i="1"/>
  <c r="D10" i="1"/>
  <c r="E10" i="1"/>
  <c r="F10" i="1"/>
  <c r="C11" i="1"/>
  <c r="D11" i="1"/>
  <c r="E11" i="1"/>
  <c r="F11" i="1"/>
  <c r="C12" i="1"/>
  <c r="D12" i="1"/>
  <c r="E12" i="1"/>
  <c r="F12" i="1"/>
  <c r="C13" i="1"/>
  <c r="D13" i="1"/>
  <c r="E13" i="1"/>
  <c r="F13" i="1"/>
  <c r="C14" i="1"/>
  <c r="D14" i="1"/>
  <c r="E14" i="1"/>
  <c r="F14" i="1"/>
  <c r="C15" i="1"/>
  <c r="D15" i="1"/>
  <c r="E15" i="1"/>
  <c r="F15" i="1"/>
  <c r="D4" i="1"/>
  <c r="E4" i="1"/>
  <c r="F4" i="1"/>
  <c r="C4" i="1"/>
  <c r="J11" i="4" l="1"/>
  <c r="P11" i="3"/>
  <c r="I11" i="4"/>
  <c r="O11" i="3"/>
  <c r="L11" i="4"/>
  <c r="R11" i="3"/>
  <c r="K14" i="4"/>
  <c r="Q14" i="3"/>
  <c r="K6" i="4"/>
  <c r="Q6" i="3"/>
  <c r="K7" i="4"/>
  <c r="Q7" i="3"/>
  <c r="I4" i="4"/>
  <c r="O4" i="3"/>
  <c r="L9" i="4"/>
  <c r="R9" i="3"/>
  <c r="L12" i="4"/>
  <c r="R12" i="3"/>
  <c r="L6" i="4"/>
  <c r="R6" i="3"/>
  <c r="J8" i="4"/>
  <c r="P8" i="3"/>
  <c r="I8" i="4"/>
  <c r="O8" i="3"/>
  <c r="K5" i="4"/>
  <c r="Q5" i="3"/>
  <c r="J9" i="4"/>
  <c r="P9" i="3"/>
  <c r="K15" i="4"/>
  <c r="Q15" i="3"/>
  <c r="I9" i="4"/>
  <c r="O9" i="3"/>
  <c r="L8" i="4"/>
  <c r="R8" i="3"/>
  <c r="K9" i="4"/>
  <c r="Q9" i="3"/>
  <c r="L13" i="4"/>
  <c r="R13" i="3"/>
  <c r="K12" i="4"/>
  <c r="Q12" i="3"/>
  <c r="J14" i="4"/>
  <c r="P14" i="3"/>
  <c r="J6" i="4"/>
  <c r="P6" i="3"/>
  <c r="I14" i="4"/>
  <c r="O14" i="3"/>
  <c r="I6" i="4"/>
  <c r="O6" i="3"/>
  <c r="J15" i="4"/>
  <c r="P15" i="3"/>
  <c r="J7" i="4"/>
  <c r="P7" i="3"/>
  <c r="I15" i="4"/>
  <c r="O15" i="3"/>
  <c r="I7" i="4"/>
  <c r="O7" i="3"/>
  <c r="L4" i="4"/>
  <c r="R4" i="3"/>
  <c r="L14" i="4"/>
  <c r="R14" i="3"/>
  <c r="L5" i="4"/>
  <c r="R5" i="3"/>
  <c r="K10" i="4"/>
  <c r="Q10" i="3"/>
  <c r="J12" i="4"/>
  <c r="P12" i="3"/>
  <c r="J4" i="4"/>
  <c r="P4" i="3"/>
  <c r="I12" i="4"/>
  <c r="O12" i="3"/>
  <c r="L7" i="4"/>
  <c r="R7" i="3"/>
  <c r="J13" i="4"/>
  <c r="P13" i="3"/>
  <c r="J5" i="4"/>
  <c r="P5" i="3"/>
  <c r="I13" i="4"/>
  <c r="O13" i="3"/>
  <c r="I5" i="4"/>
  <c r="O5" i="3"/>
  <c r="K4" i="4"/>
  <c r="Q4" i="3"/>
  <c r="L10" i="4"/>
  <c r="R10" i="3"/>
  <c r="K13" i="4"/>
  <c r="Q13" i="3"/>
  <c r="K8" i="4"/>
  <c r="Q8" i="3"/>
  <c r="J10" i="4"/>
  <c r="P10" i="3"/>
  <c r="L15" i="4"/>
  <c r="R15" i="3"/>
  <c r="I10" i="4"/>
  <c r="O10" i="3"/>
  <c r="K11" i="4"/>
  <c r="Q11" i="3"/>
  <c r="E19" i="9"/>
  <c r="F16" i="9"/>
  <c r="E21" i="9"/>
  <c r="F21" i="9"/>
  <c r="E16" i="9"/>
  <c r="F19" i="9"/>
  <c r="C19" i="9"/>
  <c r="D19" i="9"/>
  <c r="D16" i="9"/>
  <c r="C16" i="9"/>
  <c r="C22" i="9"/>
  <c r="D22" i="9"/>
  <c r="C21" i="9"/>
  <c r="E22" i="9"/>
  <c r="F22" i="9"/>
  <c r="E20" i="9"/>
  <c r="D21" i="9"/>
  <c r="C20" i="9"/>
  <c r="F20" i="9"/>
  <c r="D20" i="9"/>
  <c r="T4" i="7"/>
  <c r="T12" i="7"/>
  <c r="T5" i="7"/>
  <c r="T13" i="7"/>
  <c r="T6" i="7"/>
  <c r="T14" i="7"/>
  <c r="T11" i="7"/>
  <c r="T7" i="7"/>
  <c r="T15" i="7"/>
  <c r="T8" i="7"/>
  <c r="T9" i="7"/>
  <c r="T10" i="7"/>
  <c r="S16" i="7"/>
  <c r="Q16" i="7"/>
  <c r="O16" i="7"/>
  <c r="M16" i="7"/>
  <c r="R4" i="7"/>
  <c r="R12" i="7"/>
  <c r="R5" i="7"/>
  <c r="R13" i="7"/>
  <c r="R6" i="7"/>
  <c r="R14" i="7"/>
  <c r="R7" i="7"/>
  <c r="R15" i="7"/>
  <c r="R8" i="7"/>
  <c r="R9" i="7"/>
  <c r="R11" i="7"/>
  <c r="R10" i="7"/>
  <c r="P4" i="7"/>
  <c r="P12" i="7"/>
  <c r="P5" i="7"/>
  <c r="P13" i="7"/>
  <c r="P6" i="7"/>
  <c r="P14" i="7"/>
  <c r="P7" i="7"/>
  <c r="P15" i="7"/>
  <c r="P8" i="7"/>
  <c r="P9" i="7"/>
  <c r="P10" i="7"/>
  <c r="P11" i="7"/>
  <c r="N4" i="7"/>
  <c r="N12" i="7"/>
  <c r="N5" i="7"/>
  <c r="N13" i="7"/>
  <c r="N6" i="7"/>
  <c r="N14" i="7"/>
  <c r="N7" i="7"/>
  <c r="N15" i="7"/>
  <c r="N8" i="7"/>
  <c r="N11" i="7"/>
  <c r="N9" i="7"/>
  <c r="N10" i="7"/>
  <c r="Q11" i="4" l="1"/>
  <c r="Q27" i="3"/>
  <c r="Q27" i="4" s="1"/>
  <c r="Q8" i="4"/>
  <c r="Q24" i="3"/>
  <c r="Q24" i="4" s="1"/>
  <c r="O5" i="4"/>
  <c r="O21" i="3"/>
  <c r="O21" i="4" s="1"/>
  <c r="R7" i="4"/>
  <c r="R23" i="3"/>
  <c r="R23" i="4" s="1"/>
  <c r="Q10" i="4"/>
  <c r="Q26" i="3"/>
  <c r="Q26" i="4" s="1"/>
  <c r="O7" i="4"/>
  <c r="O23" i="3"/>
  <c r="O23" i="4" s="1"/>
  <c r="O6" i="4"/>
  <c r="O22" i="3"/>
  <c r="O22" i="4" s="1"/>
  <c r="Q12" i="4"/>
  <c r="Q28" i="3"/>
  <c r="Q28" i="4" s="1"/>
  <c r="O9" i="4"/>
  <c r="O25" i="3"/>
  <c r="O25" i="4" s="1"/>
  <c r="O8" i="4"/>
  <c r="O24" i="3"/>
  <c r="O24" i="4" s="1"/>
  <c r="R9" i="4"/>
  <c r="R25" i="3"/>
  <c r="R25" i="4" s="1"/>
  <c r="Q14" i="4"/>
  <c r="Q30" i="3"/>
  <c r="Q30" i="4" s="1"/>
  <c r="Q15" i="4"/>
  <c r="Q31" i="3"/>
  <c r="Q31" i="4" s="1"/>
  <c r="Q13" i="4"/>
  <c r="Q29" i="3"/>
  <c r="Q29" i="4" s="1"/>
  <c r="R13" i="4"/>
  <c r="R29" i="3"/>
  <c r="R29" i="4" s="1"/>
  <c r="R15" i="4"/>
  <c r="R31" i="3"/>
  <c r="R31" i="4" s="1"/>
  <c r="R10" i="4"/>
  <c r="R26" i="3"/>
  <c r="R26" i="4" s="1"/>
  <c r="P5" i="4"/>
  <c r="P21" i="3"/>
  <c r="P21" i="4" s="1"/>
  <c r="P4" i="4"/>
  <c r="P20" i="3"/>
  <c r="P20" i="4" s="1"/>
  <c r="R14" i="4"/>
  <c r="R30" i="3"/>
  <c r="R30" i="4" s="1"/>
  <c r="P7" i="4"/>
  <c r="P23" i="3"/>
  <c r="P23" i="4" s="1"/>
  <c r="P6" i="4"/>
  <c r="P22" i="3"/>
  <c r="P22" i="4" s="1"/>
  <c r="Q9" i="4"/>
  <c r="Q25" i="3"/>
  <c r="Q25" i="4" s="1"/>
  <c r="P9" i="4"/>
  <c r="P25" i="3"/>
  <c r="P25" i="4" s="1"/>
  <c r="R6" i="4"/>
  <c r="R22" i="3"/>
  <c r="R22" i="4" s="1"/>
  <c r="Q7" i="4"/>
  <c r="Q23" i="3"/>
  <c r="Q23" i="4" s="1"/>
  <c r="O11" i="4"/>
  <c r="O27" i="3"/>
  <c r="O27" i="4" s="1"/>
  <c r="O13" i="4"/>
  <c r="O29" i="3"/>
  <c r="O29" i="4" s="1"/>
  <c r="O15" i="4"/>
  <c r="O31" i="3"/>
  <c r="O31" i="4" s="1"/>
  <c r="O14" i="4"/>
  <c r="O30" i="3"/>
  <c r="O30" i="4" s="1"/>
  <c r="R11" i="4"/>
  <c r="R27" i="3"/>
  <c r="R27" i="4" s="1"/>
  <c r="O10" i="4"/>
  <c r="O26" i="3"/>
  <c r="O26" i="4" s="1"/>
  <c r="R5" i="4"/>
  <c r="R21" i="3"/>
  <c r="R21" i="4" s="1"/>
  <c r="P8" i="4"/>
  <c r="P24" i="3"/>
  <c r="P24" i="4" s="1"/>
  <c r="P10" i="4"/>
  <c r="P26" i="3"/>
  <c r="P26" i="4" s="1"/>
  <c r="Q4" i="4"/>
  <c r="Q20" i="3"/>
  <c r="Q20" i="4" s="1"/>
  <c r="P13" i="4"/>
  <c r="P29" i="3"/>
  <c r="P29" i="4" s="1"/>
  <c r="P12" i="4"/>
  <c r="P28" i="3"/>
  <c r="P28" i="4" s="1"/>
  <c r="R4" i="4"/>
  <c r="R20" i="3"/>
  <c r="R20" i="4" s="1"/>
  <c r="P15" i="4"/>
  <c r="P31" i="3"/>
  <c r="P31" i="4" s="1"/>
  <c r="P14" i="4"/>
  <c r="P30" i="3"/>
  <c r="P30" i="4" s="1"/>
  <c r="R8" i="4"/>
  <c r="R24" i="3"/>
  <c r="R24" i="4" s="1"/>
  <c r="Q5" i="4"/>
  <c r="Q21" i="3"/>
  <c r="Q21" i="4" s="1"/>
  <c r="R12" i="4"/>
  <c r="R28" i="3"/>
  <c r="R28" i="4" s="1"/>
  <c r="Q6" i="4"/>
  <c r="Q22" i="3"/>
  <c r="Q22" i="4" s="1"/>
  <c r="P11" i="4"/>
  <c r="P27" i="3"/>
  <c r="P27" i="4" s="1"/>
  <c r="O12" i="4"/>
  <c r="O28" i="3"/>
  <c r="O28" i="4" s="1"/>
  <c r="O4" i="4"/>
  <c r="O20" i="3"/>
  <c r="O20" i="4" s="1"/>
</calcChain>
</file>

<file path=xl/sharedStrings.xml><?xml version="1.0" encoding="utf-8"?>
<sst xmlns="http://schemas.openxmlformats.org/spreadsheetml/2006/main" count="258" uniqueCount="25">
  <si>
    <t>Noord</t>
  </si>
  <si>
    <t>Oost</t>
  </si>
  <si>
    <t>Zuid</t>
  </si>
  <si>
    <t>West</t>
  </si>
  <si>
    <t>Maand</t>
  </si>
  <si>
    <t>Regio</t>
  </si>
  <si>
    <t>Som%</t>
  </si>
  <si>
    <t>Gem</t>
  </si>
  <si>
    <t>Lopend totaal</t>
  </si>
  <si>
    <t>Som</t>
  </si>
  <si>
    <t>Aantal</t>
  </si>
  <si>
    <t>Rijlabels</t>
  </si>
  <si>
    <t>Som van Aantal</t>
  </si>
  <si>
    <t>Eindtotaal</t>
  </si>
  <si>
    <t>Product</t>
  </si>
  <si>
    <t>P1</t>
  </si>
  <si>
    <t>P2</t>
  </si>
  <si>
    <t>P3</t>
  </si>
  <si>
    <t>P4</t>
  </si>
  <si>
    <t>P5</t>
  </si>
  <si>
    <t>Groter dan:</t>
  </si>
  <si>
    <t>Bovenste 10%</t>
  </si>
  <si>
    <t>© 2020, G-Info/G. Verbruggen</t>
  </si>
  <si>
    <t>www.ginfo.nl</t>
  </si>
  <si>
    <t>Voorbeeld materiaal -  Snelle analyse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</si>
</sst>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_ * #,##0_ ;_ * \-#,##0_ ;_ * &quot;-&quot;??_ ;_ @_ "/>
    <numFmt numFmtId="165" formatCode="mmm/yyyy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name val="Arial"/>
      <family val="2"/>
    </font>
    <font>
      <b/>
      <sz val="30"/>
      <color indexed="30"/>
      <name val="Arial"/>
      <family val="2"/>
    </font>
    <font>
      <b/>
      <sz val="18"/>
      <color indexed="8"/>
      <name val="Arial"/>
      <family val="2"/>
    </font>
    <font>
      <b/>
      <sz val="10"/>
      <name val="Verdana"/>
      <family val="2"/>
    </font>
    <font>
      <b/>
      <u/>
      <sz val="10"/>
      <color theme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auto="1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double">
        <color theme="4"/>
      </top>
      <bottom style="medium">
        <color indexed="64"/>
      </bottom>
      <diagonal/>
    </border>
    <border>
      <left style="thin">
        <color indexed="64"/>
      </left>
      <right/>
      <top style="double">
        <color theme="4"/>
      </top>
      <bottom style="medium">
        <color indexed="64"/>
      </bottom>
      <diagonal/>
    </border>
    <border>
      <left/>
      <right style="medium">
        <color indexed="64"/>
      </right>
      <top style="double">
        <color theme="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53"/>
      </left>
      <right/>
      <top style="thick">
        <color indexed="53"/>
      </top>
      <bottom/>
      <diagonal/>
    </border>
    <border>
      <left/>
      <right/>
      <top style="thick">
        <color indexed="53"/>
      </top>
      <bottom/>
      <diagonal/>
    </border>
    <border>
      <left/>
      <right style="thick">
        <color indexed="53"/>
      </right>
      <top style="thick">
        <color indexed="53"/>
      </top>
      <bottom/>
      <diagonal/>
    </border>
    <border>
      <left style="thick">
        <color indexed="53"/>
      </left>
      <right/>
      <top/>
      <bottom/>
      <diagonal/>
    </border>
    <border>
      <left/>
      <right style="thick">
        <color indexed="53"/>
      </right>
      <top/>
      <bottom/>
      <diagonal/>
    </border>
    <border>
      <left style="thick">
        <color indexed="53"/>
      </left>
      <right/>
      <top/>
      <bottom style="thick">
        <color indexed="53"/>
      </bottom>
      <diagonal/>
    </border>
    <border>
      <left/>
      <right/>
      <top/>
      <bottom style="thick">
        <color indexed="53"/>
      </bottom>
      <diagonal/>
    </border>
    <border>
      <left/>
      <right style="thick">
        <color indexed="53"/>
      </right>
      <top/>
      <bottom style="thick">
        <color indexed="53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8" fillId="0" borderId="0" applyNumberFormat="0" applyFill="0" applyBorder="0" applyAlignment="0" applyProtection="0"/>
  </cellStyleXfs>
  <cellXfs count="67">
    <xf numFmtId="0" fontId="0" fillId="0" borderId="0" xfId="0"/>
    <xf numFmtId="0" fontId="2" fillId="0" borderId="1" xfId="0" applyFont="1" applyBorder="1"/>
    <xf numFmtId="0" fontId="2" fillId="0" borderId="12" xfId="0" applyFont="1" applyBorder="1" applyAlignment="1">
      <alignment horizontal="centerContinuous"/>
    </xf>
    <xf numFmtId="0" fontId="2" fillId="0" borderId="2" xfId="0" applyFont="1" applyBorder="1" applyAlignment="1">
      <alignment horizontal="centerContinuous"/>
    </xf>
    <xf numFmtId="0" fontId="2" fillId="0" borderId="3" xfId="0" applyFont="1" applyBorder="1" applyAlignment="1">
      <alignment horizontal="centerContinuous"/>
    </xf>
    <xf numFmtId="0" fontId="2" fillId="0" borderId="9" xfId="0" applyFont="1" applyBorder="1"/>
    <xf numFmtId="0" fontId="2" fillId="0" borderId="13" xfId="0" applyFont="1" applyBorder="1"/>
    <xf numFmtId="0" fontId="2" fillId="0" borderId="10" xfId="0" applyFont="1" applyBorder="1"/>
    <xf numFmtId="0" fontId="2" fillId="0" borderId="11" xfId="0" applyFont="1" applyBorder="1"/>
    <xf numFmtId="17" fontId="2" fillId="0" borderId="4" xfId="0" applyNumberFormat="1" applyFont="1" applyBorder="1"/>
    <xf numFmtId="17" fontId="2" fillId="0" borderId="6" xfId="0" applyNumberFormat="1" applyFont="1" applyBorder="1"/>
    <xf numFmtId="164" fontId="0" fillId="0" borderId="14" xfId="1" applyNumberFormat="1" applyFont="1" applyBorder="1"/>
    <xf numFmtId="164" fontId="0" fillId="0" borderId="0" xfId="1" applyNumberFormat="1" applyFont="1" applyBorder="1"/>
    <xf numFmtId="164" fontId="0" fillId="0" borderId="5" xfId="1" applyNumberFormat="1" applyFont="1" applyBorder="1"/>
    <xf numFmtId="164" fontId="0" fillId="0" borderId="15" xfId="1" applyNumberFormat="1" applyFont="1" applyBorder="1"/>
    <xf numFmtId="164" fontId="0" fillId="0" borderId="7" xfId="1" applyNumberFormat="1" applyFont="1" applyBorder="1"/>
    <xf numFmtId="164" fontId="0" fillId="0" borderId="8" xfId="1" applyNumberFormat="1" applyFont="1" applyBorder="1"/>
    <xf numFmtId="17" fontId="2" fillId="0" borderId="0" xfId="0" applyNumberFormat="1" applyFont="1" applyBorder="1"/>
    <xf numFmtId="17" fontId="2" fillId="0" borderId="0" xfId="0" applyNumberFormat="1" applyFont="1"/>
    <xf numFmtId="164" fontId="0" fillId="0" borderId="0" xfId="1" applyNumberFormat="1" applyFont="1"/>
    <xf numFmtId="164" fontId="2" fillId="0" borderId="0" xfId="0" applyNumberFormat="1" applyFont="1"/>
    <xf numFmtId="164" fontId="2" fillId="0" borderId="0" xfId="1" applyNumberFormat="1" applyFont="1" applyBorder="1"/>
    <xf numFmtId="10" fontId="2" fillId="0" borderId="0" xfId="1" applyNumberFormat="1" applyFont="1" applyBorder="1"/>
    <xf numFmtId="0" fontId="2" fillId="0" borderId="0" xfId="0" applyFont="1" applyBorder="1" applyAlignment="1">
      <alignment horizontal="centerContinuous"/>
    </xf>
    <xf numFmtId="0" fontId="2" fillId="0" borderId="0" xfId="0" applyFont="1" applyBorder="1"/>
    <xf numFmtId="0" fontId="2" fillId="0" borderId="0" xfId="0" applyFont="1"/>
    <xf numFmtId="0" fontId="2" fillId="0" borderId="0" xfId="0" applyFont="1" applyBorder="1" applyAlignment="1"/>
    <xf numFmtId="164" fontId="2" fillId="0" borderId="7" xfId="1" applyNumberFormat="1" applyFont="1" applyBorder="1"/>
    <xf numFmtId="0" fontId="0" fillId="0" borderId="3" xfId="0" applyBorder="1"/>
    <xf numFmtId="164" fontId="2" fillId="0" borderId="5" xfId="0" applyNumberFormat="1" applyFont="1" applyBorder="1"/>
    <xf numFmtId="164" fontId="2" fillId="0" borderId="8" xfId="0" applyNumberFormat="1" applyFont="1" applyBorder="1"/>
    <xf numFmtId="0" fontId="2" fillId="0" borderId="13" xfId="0" applyFont="1" applyBorder="1" applyAlignment="1">
      <alignment horizontal="centerContinuous"/>
    </xf>
    <xf numFmtId="0" fontId="2" fillId="0" borderId="10" xfId="0" applyFont="1" applyBorder="1" applyAlignment="1">
      <alignment horizontal="centerContinuous"/>
    </xf>
    <xf numFmtId="0" fontId="0" fillId="0" borderId="11" xfId="0" applyBorder="1" applyAlignment="1">
      <alignment horizontal="centerContinuous"/>
    </xf>
    <xf numFmtId="10" fontId="2" fillId="0" borderId="17" xfId="0" applyNumberFormat="1" applyFont="1" applyBorder="1"/>
    <xf numFmtId="10" fontId="2" fillId="0" borderId="16" xfId="0" applyNumberFormat="1" applyFont="1" applyBorder="1"/>
    <xf numFmtId="10" fontId="2" fillId="0" borderId="18" xfId="0" applyNumberFormat="1" applyFont="1" applyBorder="1"/>
    <xf numFmtId="164" fontId="2" fillId="0" borderId="17" xfId="1" applyNumberFormat="1" applyFont="1" applyBorder="1"/>
    <xf numFmtId="164" fontId="2" fillId="0" borderId="16" xfId="1" applyNumberFormat="1" applyFont="1" applyBorder="1"/>
    <xf numFmtId="164" fontId="2" fillId="0" borderId="18" xfId="1" applyNumberFormat="1" applyFont="1" applyBorder="1"/>
    <xf numFmtId="164" fontId="0" fillId="0" borderId="19" xfId="1" applyNumberFormat="1" applyFont="1" applyBorder="1"/>
    <xf numFmtId="164" fontId="0" fillId="0" borderId="20" xfId="1" applyNumberFormat="1" applyFont="1" applyBorder="1"/>
    <xf numFmtId="165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17" fontId="0" fillId="0" borderId="0" xfId="0" applyNumberFormat="1"/>
    <xf numFmtId="0" fontId="3" fillId="2" borderId="0" xfId="2" applyFill="1"/>
    <xf numFmtId="0" fontId="3" fillId="2" borderId="0" xfId="2" applyFill="1" applyBorder="1"/>
    <xf numFmtId="0" fontId="3" fillId="0" borderId="0" xfId="2"/>
    <xf numFmtId="0" fontId="3" fillId="3" borderId="0" xfId="2" applyFill="1"/>
    <xf numFmtId="0" fontId="3" fillId="3" borderId="0" xfId="2" applyFill="1" applyBorder="1"/>
    <xf numFmtId="0" fontId="3" fillId="3" borderId="21" xfId="2" applyFill="1" applyBorder="1"/>
    <xf numFmtId="0" fontId="3" fillId="3" borderId="22" xfId="2" applyFill="1" applyBorder="1"/>
    <xf numFmtId="0" fontId="3" fillId="3" borderId="23" xfId="2" applyFill="1" applyBorder="1"/>
    <xf numFmtId="0" fontId="3" fillId="3" borderId="24" xfId="2" applyFill="1" applyBorder="1"/>
    <xf numFmtId="0" fontId="4" fillId="3" borderId="0" xfId="2" applyFont="1" applyFill="1" applyBorder="1"/>
    <xf numFmtId="0" fontId="3" fillId="3" borderId="25" xfId="2" applyFill="1" applyBorder="1"/>
    <xf numFmtId="0" fontId="5" fillId="3" borderId="0" xfId="2" applyFont="1" applyFill="1" applyBorder="1" applyAlignment="1">
      <alignment horizontal="right"/>
    </xf>
    <xf numFmtId="0" fontId="6" fillId="3" borderId="0" xfId="2" applyFont="1" applyFill="1" applyBorder="1" applyAlignment="1">
      <alignment horizontal="right"/>
    </xf>
    <xf numFmtId="0" fontId="7" fillId="3" borderId="0" xfId="2" applyFont="1" applyFill="1" applyBorder="1" applyAlignment="1">
      <alignment horizontal="right"/>
    </xf>
    <xf numFmtId="0" fontId="8" fillId="3" borderId="0" xfId="3" applyFill="1" applyBorder="1" applyAlignment="1" applyProtection="1">
      <alignment horizontal="right"/>
      <protection locked="0"/>
    </xf>
    <xf numFmtId="0" fontId="8" fillId="3" borderId="0" xfId="3" applyFill="1" applyAlignment="1" applyProtection="1">
      <alignment horizontal="right"/>
      <protection locked="0"/>
    </xf>
    <xf numFmtId="0" fontId="3" fillId="3" borderId="26" xfId="2" applyFill="1" applyBorder="1"/>
    <xf numFmtId="0" fontId="3" fillId="3" borderId="27" xfId="2" applyFill="1" applyBorder="1"/>
    <xf numFmtId="0" fontId="3" fillId="3" borderId="28" xfId="2" applyFill="1" applyBorder="1"/>
    <xf numFmtId="0" fontId="3" fillId="0" borderId="0" xfId="2" applyBorder="1"/>
  </cellXfs>
  <cellStyles count="4">
    <cellStyle name="Hyperlink 2" xfId="3" xr:uid="{7D479500-5C68-4ED9-AA02-6DC486B281A8}"/>
    <cellStyle name="Komma" xfId="1" builtinId="3"/>
    <cellStyle name="Normal 2" xfId="2" xr:uid="{0E85B77C-FBBE-49A7-8731-C54567B479B1}"/>
    <cellStyle name="Standaard" xfId="0" builtinId="0"/>
  </cellStyles>
  <dxfs count="9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_ * #,##0_ ;_ * \-#,##0_ ;_ * &quot;-&quot;??_ ;_ @_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_ * #,##0_ ;_ * \-#,##0_ ;_ * &quot;-&quot;??_ ;_ @_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_ * #,##0_ ;_ * \-#,##0_ ;_ * &quot;-&quot;??_ ;_ @_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_ * #,##0_ ;_ * \-#,##0_ ;_ * &quot;-&quot;??_ ;_ @_ "/>
      <border diagonalUp="0" diagonalDown="0">
        <left style="thin">
          <color indexed="64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22" formatCode="mmm/yy"/>
    </dxf>
    <dxf>
      <border outline="0"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numFmt numFmtId="165" formatCode="mmm/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_ * #,##0_ ;_ * \-#,##0_ ;_ * &quot;-&quot;??_ ;_ @_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_ * #,##0_ ;_ * \-#,##0_ ;_ * &quot;-&quot;??_ ;_ @_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_ * #,##0_ ;_ * \-#,##0_ ;_ * &quot;-&quot;??_ ;_ @_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_ * #,##0_ ;_ * \-#,##0_ ;_ * &quot;-&quot;??_ ;_ @_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_ * #,##0_ ;_ * \-#,##0_ ;_ * &quot;-&quot;??_ ;_ @_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_ * #,##0_ ;_ * \-#,##0_ ;_ * &quot;-&quot;??_ ;_ @_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_ * #,##0_ ;_ * \-#,##0_ ;_ * &quot;-&quot;??_ ;_ @_ 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_ * #,##0_ ;_ * \-#,##0_ ;_ * &quot;-&quot;??_ ;_ @_ "/>
      <border diagonalUp="0" diagonalDown="0">
        <left style="thin">
          <color indexed="64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22" formatCode="mmm/yy"/>
    </dxf>
    <dxf>
      <border outline="0"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_ * #,##0_ ;_ * \-#,##0_ ;_ * &quot;-&quot;??_ ;_ @_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_ * #,##0_ ;_ * \-#,##0_ ;_ * &quot;-&quot;??_ ;_ @_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_ * #,##0_ ;_ * \-#,##0_ ;_ * &quot;-&quot;??_ ;_ @_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_ * #,##0_ ;_ * \-#,##0_ ;_ * &quot;-&quot;??_ ;_ @_ "/>
      <border diagonalUp="0" diagonalDown="0">
        <left style="thin">
          <color indexed="64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22" formatCode="mmm/yy"/>
    </dxf>
    <dxf>
      <border outline="0"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_ * #,##0_ ;_ * \-#,##0_ ;_ * &quot;-&quot;??_ ;_ @_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_ * #,##0_ ;_ * \-#,##0_ ;_ * &quot;-&quot;??_ ;_ @_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_ * #,##0_ ;_ * \-#,##0_ ;_ * &quot;-&quot;??_ ;_ @_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_ * #,##0_ ;_ * \-#,##0_ ;_ * &quot;-&quot;??_ ;_ @_ "/>
      <border diagonalUp="0" diagonalDown="0">
        <left style="thin">
          <color indexed="64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22" formatCode="mmm/yy"/>
    </dxf>
    <dxf>
      <border outline="0"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_ * #,##0_ ;_ * \-#,##0_ ;_ * &quot;-&quot;??_ ;_ @_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_ * #,##0_ ;_ * \-#,##0_ ;_ * &quot;-&quot;??_ ;_ @_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_ * #,##0_ ;_ * \-#,##0_ ;_ * &quot;-&quot;??_ ;_ @_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_ * #,##0_ ;_ * \-#,##0_ ;_ * &quot;-&quot;??_ ;_ @_ "/>
      <border diagonalUp="0" diagonalDown="0">
        <left style="thin">
          <color indexed="64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22" formatCode="mmm/yy"/>
    </dxf>
    <dxf>
      <border outline="0"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_ * #,##0_ ;_ * \-#,##0_ ;_ * &quot;-&quot;??_ ;_ @_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_ * #,##0_ ;_ * \-#,##0_ ;_ * &quot;-&quot;??_ ;_ @_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_ * #,##0_ ;_ * \-#,##0_ ;_ * &quot;-&quot;??_ ;_ @_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_ * #,##0_ ;_ * \-#,##0_ ;_ * &quot;-&quot;??_ ;_ @_ "/>
      <border diagonalUp="0" diagonalDown="0">
        <left style="thin">
          <color indexed="64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22" formatCode="mmm/yy"/>
    </dxf>
    <dxf>
      <border outline="0"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_ * #,##0_ ;_ * \-#,##0_ ;_ * &quot;-&quot;??_ ;_ @_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_ * #,##0_ ;_ * \-#,##0_ ;_ * &quot;-&quot;??_ ;_ @_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_ * #,##0_ ;_ * \-#,##0_ ;_ * &quot;-&quot;??_ ;_ @_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_ * #,##0_ ;_ * \-#,##0_ ;_ * &quot;-&quot;??_ ;_ @_ "/>
      <border diagonalUp="0" diagonalDown="0">
        <left style="thin">
          <color indexed="64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22" formatCode="mmm/yy"/>
    </dxf>
    <dxf>
      <border outline="0"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_ * #,##0_ ;_ * \-#,##0_ ;_ * &quot;-&quot;??_ ;_ @_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_ * #,##0_ ;_ * \-#,##0_ ;_ * &quot;-&quot;??_ ;_ @_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_ * #,##0_ ;_ * \-#,##0_ ;_ * &quot;-&quot;??_ ;_ @_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_ * #,##0_ ;_ * \-#,##0_ ;_ * &quot;-&quot;??_ ;_ @_ "/>
      <border diagonalUp="0" diagonalDown="0">
        <left style="thin">
          <color indexed="64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22" formatCode="mmm/yy"/>
    </dxf>
    <dxf>
      <border outline="0"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_ * #,##0_ ;_ * \-#,##0_ ;_ * &quot;-&quot;??_ ;_ @_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_ * #,##0_ ;_ * \-#,##0_ ;_ * &quot;-&quot;??_ ;_ @_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_ * #,##0_ ;_ * \-#,##0_ ;_ * &quot;-&quot;??_ ;_ @_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_ * #,##0_ ;_ * \-#,##0_ ;_ * &quot;-&quot;??_ ;_ @_ "/>
      <border diagonalUp="0" diagonalDown="0">
        <left style="thin">
          <color indexed="64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22" formatCode="mmm/yy"/>
    </dxf>
    <dxf>
      <border outline="0"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pivotCacheDefinition" Target="pivotCache/pivotCacheDefinition2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pivotCacheDefinition" Target="pivotCache/pivotCacheDefinition1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pivotCacheDefinition" Target="pivotCache/pivotCacheDefinition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Grafieken!$C$2:$C$3</c:f>
              <c:strCache>
                <c:ptCount val="2"/>
                <c:pt idx="0">
                  <c:v>Regio</c:v>
                </c:pt>
                <c:pt idx="1">
                  <c:v>Noord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Grafieken!$B$4:$B$15</c:f>
              <c:numCache>
                <c:formatCode>mmm\-yy</c:formatCode>
                <c:ptCount val="12"/>
                <c:pt idx="0">
                  <c:v>43831</c:v>
                </c:pt>
                <c:pt idx="1">
                  <c:v>43862</c:v>
                </c:pt>
                <c:pt idx="2">
                  <c:v>43891</c:v>
                </c:pt>
                <c:pt idx="3">
                  <c:v>43922</c:v>
                </c:pt>
                <c:pt idx="4">
                  <c:v>43952</c:v>
                </c:pt>
                <c:pt idx="5">
                  <c:v>43983</c:v>
                </c:pt>
                <c:pt idx="6">
                  <c:v>44013</c:v>
                </c:pt>
                <c:pt idx="7">
                  <c:v>44044</c:v>
                </c:pt>
                <c:pt idx="8">
                  <c:v>44075</c:v>
                </c:pt>
                <c:pt idx="9">
                  <c:v>44105</c:v>
                </c:pt>
                <c:pt idx="10">
                  <c:v>44136</c:v>
                </c:pt>
                <c:pt idx="11">
                  <c:v>44166</c:v>
                </c:pt>
              </c:numCache>
            </c:numRef>
          </c:cat>
          <c:val>
            <c:numRef>
              <c:f>Grafieken!$C$4:$C$15</c:f>
              <c:numCache>
                <c:formatCode>_ * #,##0_ ;_ * \-#,##0_ ;_ * "-"??_ ;_ @_ </c:formatCode>
                <c:ptCount val="12"/>
                <c:pt idx="0">
                  <c:v>191</c:v>
                </c:pt>
                <c:pt idx="1">
                  <c:v>174</c:v>
                </c:pt>
                <c:pt idx="2">
                  <c:v>113</c:v>
                </c:pt>
                <c:pt idx="3">
                  <c:v>109</c:v>
                </c:pt>
                <c:pt idx="4">
                  <c:v>193</c:v>
                </c:pt>
                <c:pt idx="5">
                  <c:v>165</c:v>
                </c:pt>
                <c:pt idx="6">
                  <c:v>189</c:v>
                </c:pt>
                <c:pt idx="7">
                  <c:v>105</c:v>
                </c:pt>
                <c:pt idx="8">
                  <c:v>102</c:v>
                </c:pt>
                <c:pt idx="9">
                  <c:v>192</c:v>
                </c:pt>
                <c:pt idx="10">
                  <c:v>198</c:v>
                </c:pt>
                <c:pt idx="11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2F0-45EF-9452-50A6AD29F809}"/>
            </c:ext>
          </c:extLst>
        </c:ser>
        <c:ser>
          <c:idx val="1"/>
          <c:order val="1"/>
          <c:tx>
            <c:strRef>
              <c:f>Grafieken!$D$2:$D$3</c:f>
              <c:strCache>
                <c:ptCount val="2"/>
                <c:pt idx="0">
                  <c:v>Regio</c:v>
                </c:pt>
                <c:pt idx="1">
                  <c:v>Oost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Grafieken!$B$4:$B$15</c:f>
              <c:numCache>
                <c:formatCode>mmm\-yy</c:formatCode>
                <c:ptCount val="12"/>
                <c:pt idx="0">
                  <c:v>43831</c:v>
                </c:pt>
                <c:pt idx="1">
                  <c:v>43862</c:v>
                </c:pt>
                <c:pt idx="2">
                  <c:v>43891</c:v>
                </c:pt>
                <c:pt idx="3">
                  <c:v>43922</c:v>
                </c:pt>
                <c:pt idx="4">
                  <c:v>43952</c:v>
                </c:pt>
                <c:pt idx="5">
                  <c:v>43983</c:v>
                </c:pt>
                <c:pt idx="6">
                  <c:v>44013</c:v>
                </c:pt>
                <c:pt idx="7">
                  <c:v>44044</c:v>
                </c:pt>
                <c:pt idx="8">
                  <c:v>44075</c:v>
                </c:pt>
                <c:pt idx="9">
                  <c:v>44105</c:v>
                </c:pt>
                <c:pt idx="10">
                  <c:v>44136</c:v>
                </c:pt>
                <c:pt idx="11">
                  <c:v>44166</c:v>
                </c:pt>
              </c:numCache>
            </c:numRef>
          </c:cat>
          <c:val>
            <c:numRef>
              <c:f>Grafieken!$D$4:$D$15</c:f>
              <c:numCache>
                <c:formatCode>_ * #,##0_ ;_ * \-#,##0_ ;_ * "-"??_ ;_ @_ </c:formatCode>
                <c:ptCount val="12"/>
                <c:pt idx="0">
                  <c:v>173</c:v>
                </c:pt>
                <c:pt idx="1">
                  <c:v>180</c:v>
                </c:pt>
                <c:pt idx="2">
                  <c:v>104</c:v>
                </c:pt>
                <c:pt idx="3">
                  <c:v>135</c:v>
                </c:pt>
                <c:pt idx="4">
                  <c:v>149</c:v>
                </c:pt>
                <c:pt idx="5">
                  <c:v>136</c:v>
                </c:pt>
                <c:pt idx="6">
                  <c:v>132</c:v>
                </c:pt>
                <c:pt idx="7">
                  <c:v>118</c:v>
                </c:pt>
                <c:pt idx="8">
                  <c:v>137</c:v>
                </c:pt>
                <c:pt idx="9">
                  <c:v>191</c:v>
                </c:pt>
                <c:pt idx="10">
                  <c:v>173</c:v>
                </c:pt>
                <c:pt idx="11">
                  <c:v>124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2F0-45EF-9452-50A6AD29F809}"/>
            </c:ext>
          </c:extLst>
        </c:ser>
        <c:ser>
          <c:idx val="2"/>
          <c:order val="2"/>
          <c:tx>
            <c:strRef>
              <c:f>Grafieken!$E$2:$E$3</c:f>
              <c:strCache>
                <c:ptCount val="2"/>
                <c:pt idx="0">
                  <c:v>Regio</c:v>
                </c:pt>
                <c:pt idx="1">
                  <c:v>Zuid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Grafieken!$B$4:$B$15</c:f>
              <c:numCache>
                <c:formatCode>mmm\-yy</c:formatCode>
                <c:ptCount val="12"/>
                <c:pt idx="0">
                  <c:v>43831</c:v>
                </c:pt>
                <c:pt idx="1">
                  <c:v>43862</c:v>
                </c:pt>
                <c:pt idx="2">
                  <c:v>43891</c:v>
                </c:pt>
                <c:pt idx="3">
                  <c:v>43922</c:v>
                </c:pt>
                <c:pt idx="4">
                  <c:v>43952</c:v>
                </c:pt>
                <c:pt idx="5">
                  <c:v>43983</c:v>
                </c:pt>
                <c:pt idx="6">
                  <c:v>44013</c:v>
                </c:pt>
                <c:pt idx="7">
                  <c:v>44044</c:v>
                </c:pt>
                <c:pt idx="8">
                  <c:v>44075</c:v>
                </c:pt>
                <c:pt idx="9">
                  <c:v>44105</c:v>
                </c:pt>
                <c:pt idx="10">
                  <c:v>44136</c:v>
                </c:pt>
                <c:pt idx="11">
                  <c:v>44166</c:v>
                </c:pt>
              </c:numCache>
            </c:numRef>
          </c:cat>
          <c:val>
            <c:numRef>
              <c:f>Grafieken!$E$4:$E$15</c:f>
              <c:numCache>
                <c:formatCode>_ * #,##0_ ;_ * \-#,##0_ ;_ * "-"??_ ;_ @_ </c:formatCode>
                <c:ptCount val="12"/>
                <c:pt idx="0">
                  <c:v>119</c:v>
                </c:pt>
                <c:pt idx="1">
                  <c:v>160</c:v>
                </c:pt>
                <c:pt idx="2">
                  <c:v>183</c:v>
                </c:pt>
                <c:pt idx="3">
                  <c:v>196</c:v>
                </c:pt>
                <c:pt idx="4">
                  <c:v>138</c:v>
                </c:pt>
                <c:pt idx="5">
                  <c:v>112</c:v>
                </c:pt>
                <c:pt idx="6">
                  <c:v>167</c:v>
                </c:pt>
                <c:pt idx="7">
                  <c:v>155</c:v>
                </c:pt>
                <c:pt idx="8">
                  <c:v>155</c:v>
                </c:pt>
                <c:pt idx="9">
                  <c:v>124</c:v>
                </c:pt>
                <c:pt idx="10">
                  <c:v>185</c:v>
                </c:pt>
                <c:pt idx="11">
                  <c:v>160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2F0-45EF-9452-50A6AD29F809}"/>
            </c:ext>
          </c:extLst>
        </c:ser>
        <c:ser>
          <c:idx val="3"/>
          <c:order val="3"/>
          <c:tx>
            <c:strRef>
              <c:f>Grafieken!$F$2:$F$3</c:f>
              <c:strCache>
                <c:ptCount val="2"/>
                <c:pt idx="0">
                  <c:v>Regio</c:v>
                </c:pt>
                <c:pt idx="1">
                  <c:v>West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Grafieken!$B$4:$B$15</c:f>
              <c:numCache>
                <c:formatCode>mmm\-yy</c:formatCode>
                <c:ptCount val="12"/>
                <c:pt idx="0">
                  <c:v>43831</c:v>
                </c:pt>
                <c:pt idx="1">
                  <c:v>43862</c:v>
                </c:pt>
                <c:pt idx="2">
                  <c:v>43891</c:v>
                </c:pt>
                <c:pt idx="3">
                  <c:v>43922</c:v>
                </c:pt>
                <c:pt idx="4">
                  <c:v>43952</c:v>
                </c:pt>
                <c:pt idx="5">
                  <c:v>43983</c:v>
                </c:pt>
                <c:pt idx="6">
                  <c:v>44013</c:v>
                </c:pt>
                <c:pt idx="7">
                  <c:v>44044</c:v>
                </c:pt>
                <c:pt idx="8">
                  <c:v>44075</c:v>
                </c:pt>
                <c:pt idx="9">
                  <c:v>44105</c:v>
                </c:pt>
                <c:pt idx="10">
                  <c:v>44136</c:v>
                </c:pt>
                <c:pt idx="11">
                  <c:v>44166</c:v>
                </c:pt>
              </c:numCache>
            </c:numRef>
          </c:cat>
          <c:val>
            <c:numRef>
              <c:f>Grafieken!$F$4:$F$15</c:f>
              <c:numCache>
                <c:formatCode>_ * #,##0_ ;_ * \-#,##0_ ;_ * "-"??_ ;_ @_ </c:formatCode>
                <c:ptCount val="12"/>
                <c:pt idx="0">
                  <c:v>130</c:v>
                </c:pt>
                <c:pt idx="1">
                  <c:v>172</c:v>
                </c:pt>
                <c:pt idx="2">
                  <c:v>161</c:v>
                </c:pt>
                <c:pt idx="3">
                  <c:v>176</c:v>
                </c:pt>
                <c:pt idx="4">
                  <c:v>101</c:v>
                </c:pt>
                <c:pt idx="5">
                  <c:v>147</c:v>
                </c:pt>
                <c:pt idx="6">
                  <c:v>150</c:v>
                </c:pt>
                <c:pt idx="7">
                  <c:v>173</c:v>
                </c:pt>
                <c:pt idx="8">
                  <c:v>194</c:v>
                </c:pt>
                <c:pt idx="9">
                  <c:v>164</c:v>
                </c:pt>
                <c:pt idx="10">
                  <c:v>177</c:v>
                </c:pt>
                <c:pt idx="11">
                  <c:v>117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2F0-45EF-9452-50A6AD29F8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8954319"/>
        <c:axId val="2061172879"/>
      </c:lineChart>
      <c:dateAx>
        <c:axId val="2108954319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2061172879"/>
        <c:crosses val="autoZero"/>
        <c:auto val="1"/>
        <c:lblOffset val="100"/>
        <c:baseTimeUnit val="months"/>
      </c:dateAx>
      <c:valAx>
        <c:axId val="206117287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 * #,##0_ ;_ * \-#,##0_ ;_ * &quot;-&quot;??_ ;_ @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210895431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Grafieken!$C$2:$C$3</c:f>
              <c:strCache>
                <c:ptCount val="2"/>
                <c:pt idx="0">
                  <c:v>Regio</c:v>
                </c:pt>
                <c:pt idx="1">
                  <c:v>Noord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Grafieken!$B$4:$B$15</c:f>
              <c:numCache>
                <c:formatCode>mmm\-yy</c:formatCode>
                <c:ptCount val="12"/>
                <c:pt idx="0">
                  <c:v>43831</c:v>
                </c:pt>
                <c:pt idx="1">
                  <c:v>43862</c:v>
                </c:pt>
                <c:pt idx="2">
                  <c:v>43891</c:v>
                </c:pt>
                <c:pt idx="3">
                  <c:v>43922</c:v>
                </c:pt>
                <c:pt idx="4">
                  <c:v>43952</c:v>
                </c:pt>
                <c:pt idx="5">
                  <c:v>43983</c:v>
                </c:pt>
                <c:pt idx="6">
                  <c:v>44013</c:v>
                </c:pt>
                <c:pt idx="7">
                  <c:v>44044</c:v>
                </c:pt>
                <c:pt idx="8">
                  <c:v>44075</c:v>
                </c:pt>
                <c:pt idx="9">
                  <c:v>44105</c:v>
                </c:pt>
                <c:pt idx="10">
                  <c:v>44136</c:v>
                </c:pt>
                <c:pt idx="11">
                  <c:v>44166</c:v>
                </c:pt>
              </c:numCache>
            </c:numRef>
          </c:cat>
          <c:val>
            <c:numRef>
              <c:f>Grafieken!$C$4:$C$15</c:f>
              <c:numCache>
                <c:formatCode>_ * #,##0_ ;_ * \-#,##0_ ;_ * "-"??_ ;_ @_ </c:formatCode>
                <c:ptCount val="12"/>
                <c:pt idx="0">
                  <c:v>191</c:v>
                </c:pt>
                <c:pt idx="1">
                  <c:v>174</c:v>
                </c:pt>
                <c:pt idx="2">
                  <c:v>113</c:v>
                </c:pt>
                <c:pt idx="3">
                  <c:v>109</c:v>
                </c:pt>
                <c:pt idx="4">
                  <c:v>193</c:v>
                </c:pt>
                <c:pt idx="5">
                  <c:v>165</c:v>
                </c:pt>
                <c:pt idx="6">
                  <c:v>189</c:v>
                </c:pt>
                <c:pt idx="7">
                  <c:v>105</c:v>
                </c:pt>
                <c:pt idx="8">
                  <c:v>102</c:v>
                </c:pt>
                <c:pt idx="9">
                  <c:v>192</c:v>
                </c:pt>
                <c:pt idx="10">
                  <c:v>198</c:v>
                </c:pt>
                <c:pt idx="11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E4-4BA6-8C3A-84994A3792C8}"/>
            </c:ext>
          </c:extLst>
        </c:ser>
        <c:ser>
          <c:idx val="1"/>
          <c:order val="1"/>
          <c:tx>
            <c:strRef>
              <c:f>Grafieken!$D$2:$D$3</c:f>
              <c:strCache>
                <c:ptCount val="2"/>
                <c:pt idx="0">
                  <c:v>Regio</c:v>
                </c:pt>
                <c:pt idx="1">
                  <c:v>Oost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Grafieken!$B$4:$B$15</c:f>
              <c:numCache>
                <c:formatCode>mmm\-yy</c:formatCode>
                <c:ptCount val="12"/>
                <c:pt idx="0">
                  <c:v>43831</c:v>
                </c:pt>
                <c:pt idx="1">
                  <c:v>43862</c:v>
                </c:pt>
                <c:pt idx="2">
                  <c:v>43891</c:v>
                </c:pt>
                <c:pt idx="3">
                  <c:v>43922</c:v>
                </c:pt>
                <c:pt idx="4">
                  <c:v>43952</c:v>
                </c:pt>
                <c:pt idx="5">
                  <c:v>43983</c:v>
                </c:pt>
                <c:pt idx="6">
                  <c:v>44013</c:v>
                </c:pt>
                <c:pt idx="7">
                  <c:v>44044</c:v>
                </c:pt>
                <c:pt idx="8">
                  <c:v>44075</c:v>
                </c:pt>
                <c:pt idx="9">
                  <c:v>44105</c:v>
                </c:pt>
                <c:pt idx="10">
                  <c:v>44136</c:v>
                </c:pt>
                <c:pt idx="11">
                  <c:v>44166</c:v>
                </c:pt>
              </c:numCache>
            </c:numRef>
          </c:cat>
          <c:val>
            <c:numRef>
              <c:f>Grafieken!$D$4:$D$15</c:f>
              <c:numCache>
                <c:formatCode>_ * #,##0_ ;_ * \-#,##0_ ;_ * "-"??_ ;_ @_ </c:formatCode>
                <c:ptCount val="12"/>
                <c:pt idx="0">
                  <c:v>173</c:v>
                </c:pt>
                <c:pt idx="1">
                  <c:v>180</c:v>
                </c:pt>
                <c:pt idx="2">
                  <c:v>104</c:v>
                </c:pt>
                <c:pt idx="3">
                  <c:v>135</c:v>
                </c:pt>
                <c:pt idx="4">
                  <c:v>149</c:v>
                </c:pt>
                <c:pt idx="5">
                  <c:v>136</c:v>
                </c:pt>
                <c:pt idx="6">
                  <c:v>132</c:v>
                </c:pt>
                <c:pt idx="7">
                  <c:v>118</c:v>
                </c:pt>
                <c:pt idx="8">
                  <c:v>137</c:v>
                </c:pt>
                <c:pt idx="9">
                  <c:v>191</c:v>
                </c:pt>
                <c:pt idx="10">
                  <c:v>173</c:v>
                </c:pt>
                <c:pt idx="11">
                  <c:v>124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4E4-4BA6-8C3A-84994A3792C8}"/>
            </c:ext>
          </c:extLst>
        </c:ser>
        <c:ser>
          <c:idx val="2"/>
          <c:order val="2"/>
          <c:tx>
            <c:strRef>
              <c:f>Grafieken!$E$2:$E$3</c:f>
              <c:strCache>
                <c:ptCount val="2"/>
                <c:pt idx="0">
                  <c:v>Regio</c:v>
                </c:pt>
                <c:pt idx="1">
                  <c:v>Zuid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Grafieken!$B$4:$B$15</c:f>
              <c:numCache>
                <c:formatCode>mmm\-yy</c:formatCode>
                <c:ptCount val="12"/>
                <c:pt idx="0">
                  <c:v>43831</c:v>
                </c:pt>
                <c:pt idx="1">
                  <c:v>43862</c:v>
                </c:pt>
                <c:pt idx="2">
                  <c:v>43891</c:v>
                </c:pt>
                <c:pt idx="3">
                  <c:v>43922</c:v>
                </c:pt>
                <c:pt idx="4">
                  <c:v>43952</c:v>
                </c:pt>
                <c:pt idx="5">
                  <c:v>43983</c:v>
                </c:pt>
                <c:pt idx="6">
                  <c:v>44013</c:v>
                </c:pt>
                <c:pt idx="7">
                  <c:v>44044</c:v>
                </c:pt>
                <c:pt idx="8">
                  <c:v>44075</c:v>
                </c:pt>
                <c:pt idx="9">
                  <c:v>44105</c:v>
                </c:pt>
                <c:pt idx="10">
                  <c:v>44136</c:v>
                </c:pt>
                <c:pt idx="11">
                  <c:v>44166</c:v>
                </c:pt>
              </c:numCache>
            </c:numRef>
          </c:cat>
          <c:val>
            <c:numRef>
              <c:f>Grafieken!$E$4:$E$15</c:f>
              <c:numCache>
                <c:formatCode>_ * #,##0_ ;_ * \-#,##0_ ;_ * "-"??_ ;_ @_ </c:formatCode>
                <c:ptCount val="12"/>
                <c:pt idx="0">
                  <c:v>119</c:v>
                </c:pt>
                <c:pt idx="1">
                  <c:v>160</c:v>
                </c:pt>
                <c:pt idx="2">
                  <c:v>183</c:v>
                </c:pt>
                <c:pt idx="3">
                  <c:v>196</c:v>
                </c:pt>
                <c:pt idx="4">
                  <c:v>138</c:v>
                </c:pt>
                <c:pt idx="5">
                  <c:v>112</c:v>
                </c:pt>
                <c:pt idx="6">
                  <c:v>167</c:v>
                </c:pt>
                <c:pt idx="7">
                  <c:v>155</c:v>
                </c:pt>
                <c:pt idx="8">
                  <c:v>155</c:v>
                </c:pt>
                <c:pt idx="9">
                  <c:v>124</c:v>
                </c:pt>
                <c:pt idx="10">
                  <c:v>185</c:v>
                </c:pt>
                <c:pt idx="11">
                  <c:v>160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4E4-4BA6-8C3A-84994A3792C8}"/>
            </c:ext>
          </c:extLst>
        </c:ser>
        <c:ser>
          <c:idx val="3"/>
          <c:order val="3"/>
          <c:tx>
            <c:strRef>
              <c:f>Grafieken!$F$2:$F$3</c:f>
              <c:strCache>
                <c:ptCount val="2"/>
                <c:pt idx="0">
                  <c:v>Regio</c:v>
                </c:pt>
                <c:pt idx="1">
                  <c:v>West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Grafieken!$B$4:$B$15</c:f>
              <c:numCache>
                <c:formatCode>mmm\-yy</c:formatCode>
                <c:ptCount val="12"/>
                <c:pt idx="0">
                  <c:v>43831</c:v>
                </c:pt>
                <c:pt idx="1">
                  <c:v>43862</c:v>
                </c:pt>
                <c:pt idx="2">
                  <c:v>43891</c:v>
                </c:pt>
                <c:pt idx="3">
                  <c:v>43922</c:v>
                </c:pt>
                <c:pt idx="4">
                  <c:v>43952</c:v>
                </c:pt>
                <c:pt idx="5">
                  <c:v>43983</c:v>
                </c:pt>
                <c:pt idx="6">
                  <c:v>44013</c:v>
                </c:pt>
                <c:pt idx="7">
                  <c:v>44044</c:v>
                </c:pt>
                <c:pt idx="8">
                  <c:v>44075</c:v>
                </c:pt>
                <c:pt idx="9">
                  <c:v>44105</c:v>
                </c:pt>
                <c:pt idx="10">
                  <c:v>44136</c:v>
                </c:pt>
                <c:pt idx="11">
                  <c:v>44166</c:v>
                </c:pt>
              </c:numCache>
            </c:numRef>
          </c:cat>
          <c:val>
            <c:numRef>
              <c:f>Grafieken!$F$4:$F$15</c:f>
              <c:numCache>
                <c:formatCode>_ * #,##0_ ;_ * \-#,##0_ ;_ * "-"??_ ;_ @_ </c:formatCode>
                <c:ptCount val="12"/>
                <c:pt idx="0">
                  <c:v>130</c:v>
                </c:pt>
                <c:pt idx="1">
                  <c:v>172</c:v>
                </c:pt>
                <c:pt idx="2">
                  <c:v>161</c:v>
                </c:pt>
                <c:pt idx="3">
                  <c:v>176</c:v>
                </c:pt>
                <c:pt idx="4">
                  <c:v>101</c:v>
                </c:pt>
                <c:pt idx="5">
                  <c:v>147</c:v>
                </c:pt>
                <c:pt idx="6">
                  <c:v>150</c:v>
                </c:pt>
                <c:pt idx="7">
                  <c:v>173</c:v>
                </c:pt>
                <c:pt idx="8">
                  <c:v>194</c:v>
                </c:pt>
                <c:pt idx="9">
                  <c:v>164</c:v>
                </c:pt>
                <c:pt idx="10">
                  <c:v>177</c:v>
                </c:pt>
                <c:pt idx="11">
                  <c:v>117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4E4-4BA6-8C3A-84994A3792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047519343"/>
        <c:axId val="1888147023"/>
      </c:barChart>
      <c:dateAx>
        <c:axId val="2047519343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888147023"/>
        <c:crosses val="autoZero"/>
        <c:auto val="1"/>
        <c:lblOffset val="100"/>
        <c:baseTimeUnit val="months"/>
      </c:dateAx>
      <c:valAx>
        <c:axId val="18881470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 * #,##0_ ;_ * \-#,##0_ ;_ * &quot;-&quot;??_ ;_ @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204751934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Grafieken2!$C$3</c:f>
              <c:strCache>
                <c:ptCount val="1"/>
                <c:pt idx="0">
                  <c:v>Noord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Grafieken2!$B$4:$B$16</c:f>
              <c:numCache>
                <c:formatCode>mmm\-yy</c:formatCode>
                <c:ptCount val="13"/>
                <c:pt idx="0">
                  <c:v>43831</c:v>
                </c:pt>
                <c:pt idx="1">
                  <c:v>43862</c:v>
                </c:pt>
                <c:pt idx="2">
                  <c:v>43891</c:v>
                </c:pt>
                <c:pt idx="3">
                  <c:v>43922</c:v>
                </c:pt>
                <c:pt idx="4">
                  <c:v>43952</c:v>
                </c:pt>
                <c:pt idx="5">
                  <c:v>43983</c:v>
                </c:pt>
                <c:pt idx="6">
                  <c:v>44013</c:v>
                </c:pt>
                <c:pt idx="7">
                  <c:v>44044</c:v>
                </c:pt>
                <c:pt idx="8">
                  <c:v>44075</c:v>
                </c:pt>
                <c:pt idx="9">
                  <c:v>44105</c:v>
                </c:pt>
                <c:pt idx="10">
                  <c:v>44136</c:v>
                </c:pt>
                <c:pt idx="11">
                  <c:v>44166</c:v>
                </c:pt>
                <c:pt idx="12">
                  <c:v>44197</c:v>
                </c:pt>
              </c:numCache>
            </c:numRef>
          </c:cat>
          <c:val>
            <c:numRef>
              <c:f>Grafieken2!$C$4:$C$16</c:f>
              <c:numCache>
                <c:formatCode>_ * #,##0_ ;_ * \-#,##0_ ;_ * "-"??_ ;_ @_ </c:formatCode>
                <c:ptCount val="13"/>
                <c:pt idx="0">
                  <c:v>191</c:v>
                </c:pt>
                <c:pt idx="1">
                  <c:v>174</c:v>
                </c:pt>
                <c:pt idx="2">
                  <c:v>113</c:v>
                </c:pt>
                <c:pt idx="3">
                  <c:v>109</c:v>
                </c:pt>
                <c:pt idx="4">
                  <c:v>193</c:v>
                </c:pt>
                <c:pt idx="5">
                  <c:v>165</c:v>
                </c:pt>
                <c:pt idx="6">
                  <c:v>189</c:v>
                </c:pt>
                <c:pt idx="7">
                  <c:v>105</c:v>
                </c:pt>
                <c:pt idx="8">
                  <c:v>102</c:v>
                </c:pt>
                <c:pt idx="9">
                  <c:v>192</c:v>
                </c:pt>
                <c:pt idx="10">
                  <c:v>198</c:v>
                </c:pt>
                <c:pt idx="11">
                  <c:v>100</c:v>
                </c:pt>
                <c:pt idx="12">
                  <c:v>150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37D-44C0-8F90-41BEB59B7052}"/>
            </c:ext>
          </c:extLst>
        </c:ser>
        <c:ser>
          <c:idx val="1"/>
          <c:order val="1"/>
          <c:tx>
            <c:strRef>
              <c:f>Grafieken2!$D$3</c:f>
              <c:strCache>
                <c:ptCount val="1"/>
                <c:pt idx="0">
                  <c:v>Oost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Grafieken2!$B$4:$B$16</c:f>
              <c:numCache>
                <c:formatCode>mmm\-yy</c:formatCode>
                <c:ptCount val="13"/>
                <c:pt idx="0">
                  <c:v>43831</c:v>
                </c:pt>
                <c:pt idx="1">
                  <c:v>43862</c:v>
                </c:pt>
                <c:pt idx="2">
                  <c:v>43891</c:v>
                </c:pt>
                <c:pt idx="3">
                  <c:v>43922</c:v>
                </c:pt>
                <c:pt idx="4">
                  <c:v>43952</c:v>
                </c:pt>
                <c:pt idx="5">
                  <c:v>43983</c:v>
                </c:pt>
                <c:pt idx="6">
                  <c:v>44013</c:v>
                </c:pt>
                <c:pt idx="7">
                  <c:v>44044</c:v>
                </c:pt>
                <c:pt idx="8">
                  <c:v>44075</c:v>
                </c:pt>
                <c:pt idx="9">
                  <c:v>44105</c:v>
                </c:pt>
                <c:pt idx="10">
                  <c:v>44136</c:v>
                </c:pt>
                <c:pt idx="11">
                  <c:v>44166</c:v>
                </c:pt>
                <c:pt idx="12">
                  <c:v>44197</c:v>
                </c:pt>
              </c:numCache>
            </c:numRef>
          </c:cat>
          <c:val>
            <c:numRef>
              <c:f>Grafieken2!$D$4:$D$16</c:f>
              <c:numCache>
                <c:formatCode>_ * #,##0_ ;_ * \-#,##0_ ;_ * "-"??_ ;_ @_ </c:formatCode>
                <c:ptCount val="13"/>
                <c:pt idx="0">
                  <c:v>173</c:v>
                </c:pt>
                <c:pt idx="1">
                  <c:v>180</c:v>
                </c:pt>
                <c:pt idx="2">
                  <c:v>104</c:v>
                </c:pt>
                <c:pt idx="3">
                  <c:v>135</c:v>
                </c:pt>
                <c:pt idx="4">
                  <c:v>149</c:v>
                </c:pt>
                <c:pt idx="5">
                  <c:v>136</c:v>
                </c:pt>
                <c:pt idx="6">
                  <c:v>132</c:v>
                </c:pt>
                <c:pt idx="7">
                  <c:v>118</c:v>
                </c:pt>
                <c:pt idx="8">
                  <c:v>137</c:v>
                </c:pt>
                <c:pt idx="9">
                  <c:v>191</c:v>
                </c:pt>
                <c:pt idx="10">
                  <c:v>173</c:v>
                </c:pt>
                <c:pt idx="11">
                  <c:v>124</c:v>
                </c:pt>
                <c:pt idx="12">
                  <c:v>175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37D-44C0-8F90-41BEB59B7052}"/>
            </c:ext>
          </c:extLst>
        </c:ser>
        <c:ser>
          <c:idx val="2"/>
          <c:order val="2"/>
          <c:tx>
            <c:strRef>
              <c:f>Grafieken2!$E$3</c:f>
              <c:strCache>
                <c:ptCount val="1"/>
                <c:pt idx="0">
                  <c:v>Zuid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Grafieken2!$B$4:$B$16</c:f>
              <c:numCache>
                <c:formatCode>mmm\-yy</c:formatCode>
                <c:ptCount val="13"/>
                <c:pt idx="0">
                  <c:v>43831</c:v>
                </c:pt>
                <c:pt idx="1">
                  <c:v>43862</c:v>
                </c:pt>
                <c:pt idx="2">
                  <c:v>43891</c:v>
                </c:pt>
                <c:pt idx="3">
                  <c:v>43922</c:v>
                </c:pt>
                <c:pt idx="4">
                  <c:v>43952</c:v>
                </c:pt>
                <c:pt idx="5">
                  <c:v>43983</c:v>
                </c:pt>
                <c:pt idx="6">
                  <c:v>44013</c:v>
                </c:pt>
                <c:pt idx="7">
                  <c:v>44044</c:v>
                </c:pt>
                <c:pt idx="8">
                  <c:v>44075</c:v>
                </c:pt>
                <c:pt idx="9">
                  <c:v>44105</c:v>
                </c:pt>
                <c:pt idx="10">
                  <c:v>44136</c:v>
                </c:pt>
                <c:pt idx="11">
                  <c:v>44166</c:v>
                </c:pt>
                <c:pt idx="12">
                  <c:v>44197</c:v>
                </c:pt>
              </c:numCache>
            </c:numRef>
          </c:cat>
          <c:val>
            <c:numRef>
              <c:f>Grafieken2!$E$4:$E$16</c:f>
              <c:numCache>
                <c:formatCode>_ * #,##0_ ;_ * \-#,##0_ ;_ * "-"??_ ;_ @_ </c:formatCode>
                <c:ptCount val="13"/>
                <c:pt idx="0">
                  <c:v>119</c:v>
                </c:pt>
                <c:pt idx="1">
                  <c:v>160</c:v>
                </c:pt>
                <c:pt idx="2">
                  <c:v>183</c:v>
                </c:pt>
                <c:pt idx="3">
                  <c:v>196</c:v>
                </c:pt>
                <c:pt idx="4">
                  <c:v>138</c:v>
                </c:pt>
                <c:pt idx="5">
                  <c:v>112</c:v>
                </c:pt>
                <c:pt idx="6">
                  <c:v>167</c:v>
                </c:pt>
                <c:pt idx="7">
                  <c:v>155</c:v>
                </c:pt>
                <c:pt idx="8">
                  <c:v>155</c:v>
                </c:pt>
                <c:pt idx="9">
                  <c:v>124</c:v>
                </c:pt>
                <c:pt idx="10">
                  <c:v>185</c:v>
                </c:pt>
                <c:pt idx="11">
                  <c:v>160</c:v>
                </c:pt>
                <c:pt idx="12">
                  <c:v>200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37D-44C0-8F90-41BEB59B7052}"/>
            </c:ext>
          </c:extLst>
        </c:ser>
        <c:ser>
          <c:idx val="3"/>
          <c:order val="3"/>
          <c:tx>
            <c:strRef>
              <c:f>Grafieken2!$F$3</c:f>
              <c:strCache>
                <c:ptCount val="1"/>
                <c:pt idx="0">
                  <c:v>West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Grafieken2!$B$4:$B$16</c:f>
              <c:numCache>
                <c:formatCode>mmm\-yy</c:formatCode>
                <c:ptCount val="13"/>
                <c:pt idx="0">
                  <c:v>43831</c:v>
                </c:pt>
                <c:pt idx="1">
                  <c:v>43862</c:v>
                </c:pt>
                <c:pt idx="2">
                  <c:v>43891</c:v>
                </c:pt>
                <c:pt idx="3">
                  <c:v>43922</c:v>
                </c:pt>
                <c:pt idx="4">
                  <c:v>43952</c:v>
                </c:pt>
                <c:pt idx="5">
                  <c:v>43983</c:v>
                </c:pt>
                <c:pt idx="6">
                  <c:v>44013</c:v>
                </c:pt>
                <c:pt idx="7">
                  <c:v>44044</c:v>
                </c:pt>
                <c:pt idx="8">
                  <c:v>44075</c:v>
                </c:pt>
                <c:pt idx="9">
                  <c:v>44105</c:v>
                </c:pt>
                <c:pt idx="10">
                  <c:v>44136</c:v>
                </c:pt>
                <c:pt idx="11">
                  <c:v>44166</c:v>
                </c:pt>
                <c:pt idx="12">
                  <c:v>44197</c:v>
                </c:pt>
              </c:numCache>
            </c:numRef>
          </c:cat>
          <c:val>
            <c:numRef>
              <c:f>Grafieken2!$F$4:$F$16</c:f>
              <c:numCache>
                <c:formatCode>_ * #,##0_ ;_ * \-#,##0_ ;_ * "-"??_ ;_ @_ </c:formatCode>
                <c:ptCount val="13"/>
                <c:pt idx="0">
                  <c:v>130</c:v>
                </c:pt>
                <c:pt idx="1">
                  <c:v>172</c:v>
                </c:pt>
                <c:pt idx="2">
                  <c:v>161</c:v>
                </c:pt>
                <c:pt idx="3">
                  <c:v>176</c:v>
                </c:pt>
                <c:pt idx="4">
                  <c:v>101</c:v>
                </c:pt>
                <c:pt idx="5">
                  <c:v>147</c:v>
                </c:pt>
                <c:pt idx="6">
                  <c:v>150</c:v>
                </c:pt>
                <c:pt idx="7">
                  <c:v>173</c:v>
                </c:pt>
                <c:pt idx="8">
                  <c:v>194</c:v>
                </c:pt>
                <c:pt idx="9">
                  <c:v>164</c:v>
                </c:pt>
                <c:pt idx="10">
                  <c:v>177</c:v>
                </c:pt>
                <c:pt idx="11">
                  <c:v>117</c:v>
                </c:pt>
                <c:pt idx="12">
                  <c:v>166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37D-44C0-8F90-41BEB59B70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32104671"/>
        <c:axId val="1928996047"/>
      </c:lineChart>
      <c:dateAx>
        <c:axId val="1932104671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928996047"/>
        <c:crosses val="autoZero"/>
        <c:auto val="1"/>
        <c:lblOffset val="100"/>
        <c:baseTimeUnit val="months"/>
      </c:dateAx>
      <c:valAx>
        <c:axId val="192899604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 * #,##0_ ;_ * \-#,##0_ ;_ * &quot;-&quot;??_ ;_ @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93210467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[SnelAnalyse.xlsx]Tabellen!Draaitabel9</c:name>
    <c:fmtId val="1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NL"/>
              <a:t>Som van Aantal bij Regio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Tabellen!$K$3</c:f>
              <c:strCache>
                <c:ptCount val="1"/>
                <c:pt idx="0">
                  <c:v>Totaal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Tabellen!$J$4:$J$7</c:f>
              <c:strCache>
                <c:ptCount val="4"/>
                <c:pt idx="0">
                  <c:v>Oost</c:v>
                </c:pt>
                <c:pt idx="1">
                  <c:v>Noord</c:v>
                </c:pt>
                <c:pt idx="2">
                  <c:v>Zuid</c:v>
                </c:pt>
                <c:pt idx="3">
                  <c:v>West</c:v>
                </c:pt>
              </c:strCache>
            </c:strRef>
          </c:cat>
          <c:val>
            <c:numRef>
              <c:f>Tabellen!$K$4:$K$7</c:f>
              <c:numCache>
                <c:formatCode>General</c:formatCode>
                <c:ptCount val="4"/>
                <c:pt idx="0">
                  <c:v>1578</c:v>
                </c:pt>
                <c:pt idx="1">
                  <c:v>1724</c:v>
                </c:pt>
                <c:pt idx="2">
                  <c:v>1788</c:v>
                </c:pt>
                <c:pt idx="3">
                  <c:v>1875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B0-4A67-A005-6B496E8DB6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78275695"/>
        <c:axId val="2074698223"/>
      </c:barChart>
      <c:catAx>
        <c:axId val="19782756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2074698223"/>
        <c:crosses val="autoZero"/>
        <c:auto val="1"/>
        <c:lblAlgn val="ctr"/>
        <c:lblOffset val="100"/>
        <c:noMultiLvlLbl val="0"/>
      </c:catAx>
      <c:valAx>
        <c:axId val="20746982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97827569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317500</xdr:colOff>
      <xdr:row>5</xdr:row>
      <xdr:rowOff>76201</xdr:rowOff>
    </xdr:from>
    <xdr:to>
      <xdr:col>8</xdr:col>
      <xdr:colOff>421566</xdr:colOff>
      <xdr:row>15</xdr:row>
      <xdr:rowOff>57151</xdr:rowOff>
    </xdr:to>
    <xdr:pic>
      <xdr:nvPicPr>
        <xdr:cNvPr id="2" name="Picture 2" descr="LOGO_G-INFO.png">
          <a:extLst>
            <a:ext uri="{FF2B5EF4-FFF2-40B4-BE49-F238E27FC236}">
              <a16:creationId xmlns:a16="http://schemas.microsoft.com/office/drawing/2014/main" id="{0EFEF8CB-71D3-43AE-A3AB-16E439D007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36725" y="828676"/>
          <a:ext cx="2428166" cy="16954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1</xdr:rowOff>
    </xdr:from>
    <xdr:to>
      <xdr:col>8</xdr:col>
      <xdr:colOff>0</xdr:colOff>
      <xdr:row>15</xdr:row>
      <xdr:rowOff>0</xdr:rowOff>
    </xdr:to>
    <xdr:graphicFrame macro="">
      <xdr:nvGraphicFramePr>
        <xdr:cNvPr id="5" name="Grafiek 4">
          <a:extLst>
            <a:ext uri="{FF2B5EF4-FFF2-40B4-BE49-F238E27FC236}">
              <a16:creationId xmlns:a16="http://schemas.microsoft.com/office/drawing/2014/main" id="{5BC24750-14F2-416B-83BF-88B13C615FE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0</xdr:colOff>
      <xdr:row>16</xdr:row>
      <xdr:rowOff>0</xdr:rowOff>
    </xdr:from>
    <xdr:to>
      <xdr:col>8</xdr:col>
      <xdr:colOff>0</xdr:colOff>
      <xdr:row>29</xdr:row>
      <xdr:rowOff>0</xdr:rowOff>
    </xdr:to>
    <xdr:graphicFrame macro="">
      <xdr:nvGraphicFramePr>
        <xdr:cNvPr id="7" name="Grafiek 6">
          <a:extLst>
            <a:ext uri="{FF2B5EF4-FFF2-40B4-BE49-F238E27FC236}">
              <a16:creationId xmlns:a16="http://schemas.microsoft.com/office/drawing/2014/main" id="{1B71E45D-CB32-4971-8B3C-33D4631E079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0</xdr:rowOff>
    </xdr:from>
    <xdr:to>
      <xdr:col>8</xdr:col>
      <xdr:colOff>0</xdr:colOff>
      <xdr:row>15</xdr:row>
      <xdr:rowOff>0</xdr:rowOff>
    </xdr:to>
    <xdr:graphicFrame macro="">
      <xdr:nvGraphicFramePr>
        <xdr:cNvPr id="5" name="Grafiek 4">
          <a:extLst>
            <a:ext uri="{FF2B5EF4-FFF2-40B4-BE49-F238E27FC236}">
              <a16:creationId xmlns:a16="http://schemas.microsoft.com/office/drawing/2014/main" id="{992DC80F-C8CB-42E4-A015-30B101D6F68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2</xdr:row>
      <xdr:rowOff>0</xdr:rowOff>
    </xdr:from>
    <xdr:to>
      <xdr:col>13</xdr:col>
      <xdr:colOff>0</xdr:colOff>
      <xdr:row>13</xdr:row>
      <xdr:rowOff>0</xdr:rowOff>
    </xdr:to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7CF68CAE-9395-4C8E-A233-57DBA70FC4E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G Verbruggen" refreshedDate="44140.882512152777" createdVersion="6" refreshedVersion="6" minRefreshableVersion="3" recordCount="48" xr:uid="{BFE44188-2313-44FD-BF1E-9B97E219E265}">
  <cacheSource type="worksheet">
    <worksheetSource name="Tabel10"/>
  </cacheSource>
  <cacheFields count="4">
    <cacheField name="Regio" numFmtId="0">
      <sharedItems count="4">
        <s v="Noord"/>
        <s v="Oost"/>
        <s v="West"/>
        <s v="Zuid"/>
      </sharedItems>
    </cacheField>
    <cacheField name="Maand" numFmtId="165">
      <sharedItems containsSemiMixedTypes="0" containsNonDate="0" containsDate="1" containsString="0" minDate="2020-01-01T00:00:00" maxDate="2020-12-02T00:00:00"/>
    </cacheField>
    <cacheField name="Product" numFmtId="0">
      <sharedItems/>
    </cacheField>
    <cacheField name="Aantal" numFmtId="0">
      <sharedItems containsSemiMixedTypes="0" containsString="0" containsNumber="1" containsInteger="1" minValue="102" maxValue="199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G Verbruggen" refreshedDate="44140.882569560184" createdVersion="6" refreshedVersion="6" minRefreshableVersion="3" recordCount="48" xr:uid="{93C6BEC8-4DC5-41DE-823D-380C091ECF0C}">
  <cacheSource type="worksheet">
    <worksheetSource name="Tabel10"/>
  </cacheSource>
  <cacheFields count="4">
    <cacheField name="Regio" numFmtId="0">
      <sharedItems count="4">
        <s v="Noord"/>
        <s v="Oost"/>
        <s v="West"/>
        <s v="Zuid"/>
      </sharedItems>
    </cacheField>
    <cacheField name="Maand" numFmtId="165">
      <sharedItems containsSemiMixedTypes="0" containsNonDate="0" containsDate="1" containsString="0" minDate="2020-01-01T00:00:00" maxDate="2020-12-02T00:00:00"/>
    </cacheField>
    <cacheField name="Product" numFmtId="0">
      <sharedItems/>
    </cacheField>
    <cacheField name="Aantal" numFmtId="0">
      <sharedItems containsSemiMixedTypes="0" containsString="0" containsNumber="1" containsInteger="1" minValue="101" maxValue="199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G Verbruggen" refreshedDate="44140.882638078707" createdVersion="6" refreshedVersion="6" minRefreshableVersion="3" recordCount="48" xr:uid="{62347874-1908-4227-8313-BD0596E22E94}">
  <cacheSource type="worksheet">
    <worksheetSource name="Tabel10"/>
  </cacheSource>
  <cacheFields count="4">
    <cacheField name="Regio" numFmtId="0">
      <sharedItems/>
    </cacheField>
    <cacheField name="Maand" numFmtId="165">
      <sharedItems containsSemiMixedTypes="0" containsNonDate="0" containsDate="1" containsString="0" minDate="2020-01-01T00:00:00" maxDate="2020-12-02T00:00:00"/>
    </cacheField>
    <cacheField name="Product" numFmtId="0">
      <sharedItems count="5">
        <s v="P1"/>
        <s v="P2"/>
        <s v="P3"/>
        <s v="P4"/>
        <s v="P5"/>
      </sharedItems>
    </cacheField>
    <cacheField name="Aantal" numFmtId="0">
      <sharedItems containsSemiMixedTypes="0" containsString="0" containsNumber="1" containsInteger="1" minValue="100" maxValue="199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8">
  <r>
    <x v="0"/>
    <d v="2020-01-01T00:00:00"/>
    <s v="P1"/>
    <n v="160"/>
  </r>
  <r>
    <x v="0"/>
    <d v="2020-02-01T00:00:00"/>
    <s v="P2"/>
    <n v="108"/>
  </r>
  <r>
    <x v="0"/>
    <d v="2020-03-01T00:00:00"/>
    <s v="P3"/>
    <n v="154"/>
  </r>
  <r>
    <x v="0"/>
    <d v="2020-04-01T00:00:00"/>
    <s v="P4"/>
    <n v="137"/>
  </r>
  <r>
    <x v="0"/>
    <d v="2020-05-01T00:00:00"/>
    <s v="P5"/>
    <n v="154"/>
  </r>
  <r>
    <x v="0"/>
    <d v="2020-06-01T00:00:00"/>
    <s v="P1"/>
    <n v="104"/>
  </r>
  <r>
    <x v="0"/>
    <d v="2020-07-01T00:00:00"/>
    <s v="P2"/>
    <n v="134"/>
  </r>
  <r>
    <x v="0"/>
    <d v="2020-08-01T00:00:00"/>
    <s v="P3"/>
    <n v="134"/>
  </r>
  <r>
    <x v="0"/>
    <d v="2020-09-01T00:00:00"/>
    <s v="P4"/>
    <n v="193"/>
  </r>
  <r>
    <x v="0"/>
    <d v="2020-10-01T00:00:00"/>
    <s v="P5"/>
    <n v="141"/>
  </r>
  <r>
    <x v="0"/>
    <d v="2020-11-01T00:00:00"/>
    <s v="P1"/>
    <n v="169"/>
  </r>
  <r>
    <x v="0"/>
    <d v="2020-12-01T00:00:00"/>
    <s v="P2"/>
    <n v="136"/>
  </r>
  <r>
    <x v="1"/>
    <d v="2020-01-01T00:00:00"/>
    <s v="P3"/>
    <n v="172"/>
  </r>
  <r>
    <x v="1"/>
    <d v="2020-02-01T00:00:00"/>
    <s v="P4"/>
    <n v="111"/>
  </r>
  <r>
    <x v="1"/>
    <d v="2020-03-01T00:00:00"/>
    <s v="P5"/>
    <n v="122"/>
  </r>
  <r>
    <x v="1"/>
    <d v="2020-04-01T00:00:00"/>
    <s v="P1"/>
    <n v="147"/>
  </r>
  <r>
    <x v="1"/>
    <d v="2020-05-01T00:00:00"/>
    <s v="P2"/>
    <n v="105"/>
  </r>
  <r>
    <x v="1"/>
    <d v="2020-06-01T00:00:00"/>
    <s v="P3"/>
    <n v="102"/>
  </r>
  <r>
    <x v="1"/>
    <d v="2020-07-01T00:00:00"/>
    <s v="P4"/>
    <n v="112"/>
  </r>
  <r>
    <x v="1"/>
    <d v="2020-08-01T00:00:00"/>
    <s v="P5"/>
    <n v="165"/>
  </r>
  <r>
    <x v="1"/>
    <d v="2020-09-01T00:00:00"/>
    <s v="P1"/>
    <n v="116"/>
  </r>
  <r>
    <x v="1"/>
    <d v="2020-10-01T00:00:00"/>
    <s v="P2"/>
    <n v="182"/>
  </r>
  <r>
    <x v="1"/>
    <d v="2020-11-01T00:00:00"/>
    <s v="P3"/>
    <n v="126"/>
  </r>
  <r>
    <x v="1"/>
    <d v="2020-12-01T00:00:00"/>
    <s v="P4"/>
    <n v="118"/>
  </r>
  <r>
    <x v="2"/>
    <d v="2020-01-01T00:00:00"/>
    <s v="P2"/>
    <n v="129"/>
  </r>
  <r>
    <x v="2"/>
    <d v="2020-02-01T00:00:00"/>
    <s v="P3"/>
    <n v="192"/>
  </r>
  <r>
    <x v="2"/>
    <d v="2020-03-01T00:00:00"/>
    <s v="P4"/>
    <n v="102"/>
  </r>
  <r>
    <x v="2"/>
    <d v="2020-04-01T00:00:00"/>
    <s v="P5"/>
    <n v="141"/>
  </r>
  <r>
    <x v="2"/>
    <d v="2020-05-01T00:00:00"/>
    <s v="P1"/>
    <n v="191"/>
  </r>
  <r>
    <x v="2"/>
    <d v="2020-06-01T00:00:00"/>
    <s v="P2"/>
    <n v="168"/>
  </r>
  <r>
    <x v="2"/>
    <d v="2020-07-01T00:00:00"/>
    <s v="P3"/>
    <n v="173"/>
  </r>
  <r>
    <x v="2"/>
    <d v="2020-08-01T00:00:00"/>
    <s v="P4"/>
    <n v="124"/>
  </r>
  <r>
    <x v="2"/>
    <d v="2020-09-01T00:00:00"/>
    <s v="P5"/>
    <n v="184"/>
  </r>
  <r>
    <x v="2"/>
    <d v="2020-10-01T00:00:00"/>
    <s v="P1"/>
    <n v="141"/>
  </r>
  <r>
    <x v="2"/>
    <d v="2020-11-01T00:00:00"/>
    <s v="P2"/>
    <n v="178"/>
  </r>
  <r>
    <x v="2"/>
    <d v="2020-12-01T00:00:00"/>
    <s v="P3"/>
    <n v="152"/>
  </r>
  <r>
    <x v="3"/>
    <d v="2020-01-01T00:00:00"/>
    <s v="P5"/>
    <n v="141"/>
  </r>
  <r>
    <x v="3"/>
    <d v="2020-02-01T00:00:00"/>
    <s v="P1"/>
    <n v="182"/>
  </r>
  <r>
    <x v="3"/>
    <d v="2020-03-01T00:00:00"/>
    <s v="P2"/>
    <n v="159"/>
  </r>
  <r>
    <x v="3"/>
    <d v="2020-04-01T00:00:00"/>
    <s v="P3"/>
    <n v="109"/>
  </r>
  <r>
    <x v="3"/>
    <d v="2020-05-01T00:00:00"/>
    <s v="P4"/>
    <n v="125"/>
  </r>
  <r>
    <x v="3"/>
    <d v="2020-06-01T00:00:00"/>
    <s v="P5"/>
    <n v="109"/>
  </r>
  <r>
    <x v="3"/>
    <d v="2020-07-01T00:00:00"/>
    <s v="P1"/>
    <n v="118"/>
  </r>
  <r>
    <x v="3"/>
    <d v="2020-08-01T00:00:00"/>
    <s v="P2"/>
    <n v="107"/>
  </r>
  <r>
    <x v="3"/>
    <d v="2020-09-01T00:00:00"/>
    <s v="P3"/>
    <n v="199"/>
  </r>
  <r>
    <x v="3"/>
    <d v="2020-10-01T00:00:00"/>
    <s v="P4"/>
    <n v="176"/>
  </r>
  <r>
    <x v="3"/>
    <d v="2020-11-01T00:00:00"/>
    <s v="P5"/>
    <n v="168"/>
  </r>
  <r>
    <x v="3"/>
    <d v="2020-12-01T00:00:00"/>
    <s v="P1"/>
    <n v="195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8">
  <r>
    <x v="0"/>
    <d v="2020-01-01T00:00:00"/>
    <s v="P1"/>
    <n v="124"/>
  </r>
  <r>
    <x v="0"/>
    <d v="2020-02-01T00:00:00"/>
    <s v="P2"/>
    <n v="167"/>
  </r>
  <r>
    <x v="0"/>
    <d v="2020-03-01T00:00:00"/>
    <s v="P3"/>
    <n v="199"/>
  </r>
  <r>
    <x v="0"/>
    <d v="2020-04-01T00:00:00"/>
    <s v="P4"/>
    <n v="172"/>
  </r>
  <r>
    <x v="0"/>
    <d v="2020-05-01T00:00:00"/>
    <s v="P5"/>
    <n v="121"/>
  </r>
  <r>
    <x v="0"/>
    <d v="2020-06-01T00:00:00"/>
    <s v="P1"/>
    <n v="128"/>
  </r>
  <r>
    <x v="0"/>
    <d v="2020-07-01T00:00:00"/>
    <s v="P2"/>
    <n v="144"/>
  </r>
  <r>
    <x v="0"/>
    <d v="2020-08-01T00:00:00"/>
    <s v="P3"/>
    <n v="135"/>
  </r>
  <r>
    <x v="0"/>
    <d v="2020-09-01T00:00:00"/>
    <s v="P4"/>
    <n v="168"/>
  </r>
  <r>
    <x v="0"/>
    <d v="2020-10-01T00:00:00"/>
    <s v="P5"/>
    <n v="106"/>
  </r>
  <r>
    <x v="0"/>
    <d v="2020-11-01T00:00:00"/>
    <s v="P1"/>
    <n v="122"/>
  </r>
  <r>
    <x v="0"/>
    <d v="2020-12-01T00:00:00"/>
    <s v="P2"/>
    <n v="157"/>
  </r>
  <r>
    <x v="1"/>
    <d v="2020-01-01T00:00:00"/>
    <s v="P3"/>
    <n v="142"/>
  </r>
  <r>
    <x v="1"/>
    <d v="2020-02-01T00:00:00"/>
    <s v="P4"/>
    <n v="148"/>
  </r>
  <r>
    <x v="1"/>
    <d v="2020-03-01T00:00:00"/>
    <s v="P5"/>
    <n v="131"/>
  </r>
  <r>
    <x v="1"/>
    <d v="2020-04-01T00:00:00"/>
    <s v="P1"/>
    <n v="129"/>
  </r>
  <r>
    <x v="1"/>
    <d v="2020-05-01T00:00:00"/>
    <s v="P2"/>
    <n v="121"/>
  </r>
  <r>
    <x v="1"/>
    <d v="2020-06-01T00:00:00"/>
    <s v="P3"/>
    <n v="176"/>
  </r>
  <r>
    <x v="1"/>
    <d v="2020-07-01T00:00:00"/>
    <s v="P4"/>
    <n v="144"/>
  </r>
  <r>
    <x v="1"/>
    <d v="2020-08-01T00:00:00"/>
    <s v="P5"/>
    <n v="148"/>
  </r>
  <r>
    <x v="1"/>
    <d v="2020-09-01T00:00:00"/>
    <s v="P1"/>
    <n v="198"/>
  </r>
  <r>
    <x v="1"/>
    <d v="2020-10-01T00:00:00"/>
    <s v="P2"/>
    <n v="122"/>
  </r>
  <r>
    <x v="1"/>
    <d v="2020-11-01T00:00:00"/>
    <s v="P3"/>
    <n v="139"/>
  </r>
  <r>
    <x v="1"/>
    <d v="2020-12-01T00:00:00"/>
    <s v="P4"/>
    <n v="145"/>
  </r>
  <r>
    <x v="2"/>
    <d v="2020-01-01T00:00:00"/>
    <s v="P2"/>
    <n v="160"/>
  </r>
  <r>
    <x v="2"/>
    <d v="2020-02-01T00:00:00"/>
    <s v="P3"/>
    <n v="187"/>
  </r>
  <r>
    <x v="2"/>
    <d v="2020-03-01T00:00:00"/>
    <s v="P4"/>
    <n v="187"/>
  </r>
  <r>
    <x v="2"/>
    <d v="2020-04-01T00:00:00"/>
    <s v="P5"/>
    <n v="176"/>
  </r>
  <r>
    <x v="2"/>
    <d v="2020-05-01T00:00:00"/>
    <s v="P1"/>
    <n v="137"/>
  </r>
  <r>
    <x v="2"/>
    <d v="2020-06-01T00:00:00"/>
    <s v="P2"/>
    <n v="179"/>
  </r>
  <r>
    <x v="2"/>
    <d v="2020-07-01T00:00:00"/>
    <s v="P3"/>
    <n v="126"/>
  </r>
  <r>
    <x v="2"/>
    <d v="2020-08-01T00:00:00"/>
    <s v="P4"/>
    <n v="138"/>
  </r>
  <r>
    <x v="2"/>
    <d v="2020-09-01T00:00:00"/>
    <s v="P5"/>
    <n v="163"/>
  </r>
  <r>
    <x v="2"/>
    <d v="2020-10-01T00:00:00"/>
    <s v="P1"/>
    <n v="119"/>
  </r>
  <r>
    <x v="2"/>
    <d v="2020-11-01T00:00:00"/>
    <s v="P2"/>
    <n v="186"/>
  </r>
  <r>
    <x v="2"/>
    <d v="2020-12-01T00:00:00"/>
    <s v="P3"/>
    <n v="141"/>
  </r>
  <r>
    <x v="3"/>
    <d v="2020-01-01T00:00:00"/>
    <s v="P5"/>
    <n v="154"/>
  </r>
  <r>
    <x v="3"/>
    <d v="2020-02-01T00:00:00"/>
    <s v="P1"/>
    <n v="143"/>
  </r>
  <r>
    <x v="3"/>
    <d v="2020-03-01T00:00:00"/>
    <s v="P2"/>
    <n v="177"/>
  </r>
  <r>
    <x v="3"/>
    <d v="2020-04-01T00:00:00"/>
    <s v="P3"/>
    <n v="124"/>
  </r>
  <r>
    <x v="3"/>
    <d v="2020-05-01T00:00:00"/>
    <s v="P4"/>
    <n v="175"/>
  </r>
  <r>
    <x v="3"/>
    <d v="2020-06-01T00:00:00"/>
    <s v="P5"/>
    <n v="101"/>
  </r>
  <r>
    <x v="3"/>
    <d v="2020-07-01T00:00:00"/>
    <s v="P1"/>
    <n v="192"/>
  </r>
  <r>
    <x v="3"/>
    <d v="2020-08-01T00:00:00"/>
    <s v="P2"/>
    <n v="111"/>
  </r>
  <r>
    <x v="3"/>
    <d v="2020-09-01T00:00:00"/>
    <s v="P3"/>
    <n v="126"/>
  </r>
  <r>
    <x v="3"/>
    <d v="2020-10-01T00:00:00"/>
    <s v="P4"/>
    <n v="112"/>
  </r>
  <r>
    <x v="3"/>
    <d v="2020-11-01T00:00:00"/>
    <s v="P5"/>
    <n v="141"/>
  </r>
  <r>
    <x v="3"/>
    <d v="2020-12-01T00:00:00"/>
    <s v="P1"/>
    <n v="165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8">
  <r>
    <s v="Noord"/>
    <d v="2020-01-01T00:00:00"/>
    <x v="0"/>
    <n v="168"/>
  </r>
  <r>
    <s v="Noord"/>
    <d v="2020-02-01T00:00:00"/>
    <x v="1"/>
    <n v="128"/>
  </r>
  <r>
    <s v="Noord"/>
    <d v="2020-03-01T00:00:00"/>
    <x v="2"/>
    <n v="190"/>
  </r>
  <r>
    <s v="Noord"/>
    <d v="2020-04-01T00:00:00"/>
    <x v="3"/>
    <n v="128"/>
  </r>
  <r>
    <s v="Noord"/>
    <d v="2020-05-01T00:00:00"/>
    <x v="4"/>
    <n v="167"/>
  </r>
  <r>
    <s v="Noord"/>
    <d v="2020-06-01T00:00:00"/>
    <x v="0"/>
    <n v="127"/>
  </r>
  <r>
    <s v="Noord"/>
    <d v="2020-07-01T00:00:00"/>
    <x v="1"/>
    <n v="134"/>
  </r>
  <r>
    <s v="Noord"/>
    <d v="2020-08-01T00:00:00"/>
    <x v="2"/>
    <n v="191"/>
  </r>
  <r>
    <s v="Noord"/>
    <d v="2020-09-01T00:00:00"/>
    <x v="3"/>
    <n v="161"/>
  </r>
  <r>
    <s v="Noord"/>
    <d v="2020-10-01T00:00:00"/>
    <x v="4"/>
    <n v="197"/>
  </r>
  <r>
    <s v="Noord"/>
    <d v="2020-11-01T00:00:00"/>
    <x v="0"/>
    <n v="197"/>
  </r>
  <r>
    <s v="Noord"/>
    <d v="2020-12-01T00:00:00"/>
    <x v="1"/>
    <n v="113"/>
  </r>
  <r>
    <s v="Oost"/>
    <d v="2020-01-01T00:00:00"/>
    <x v="2"/>
    <n v="112"/>
  </r>
  <r>
    <s v="Oost"/>
    <d v="2020-02-01T00:00:00"/>
    <x v="3"/>
    <n v="161"/>
  </r>
  <r>
    <s v="Oost"/>
    <d v="2020-03-01T00:00:00"/>
    <x v="4"/>
    <n v="165"/>
  </r>
  <r>
    <s v="Oost"/>
    <d v="2020-04-01T00:00:00"/>
    <x v="0"/>
    <n v="161"/>
  </r>
  <r>
    <s v="Oost"/>
    <d v="2020-05-01T00:00:00"/>
    <x v="1"/>
    <n v="136"/>
  </r>
  <r>
    <s v="Oost"/>
    <d v="2020-06-01T00:00:00"/>
    <x v="2"/>
    <n v="137"/>
  </r>
  <r>
    <s v="Oost"/>
    <d v="2020-07-01T00:00:00"/>
    <x v="3"/>
    <n v="192"/>
  </r>
  <r>
    <s v="Oost"/>
    <d v="2020-08-01T00:00:00"/>
    <x v="4"/>
    <n v="120"/>
  </r>
  <r>
    <s v="Oost"/>
    <d v="2020-09-01T00:00:00"/>
    <x v="0"/>
    <n v="160"/>
  </r>
  <r>
    <s v="Oost"/>
    <d v="2020-10-01T00:00:00"/>
    <x v="1"/>
    <n v="171"/>
  </r>
  <r>
    <s v="Oost"/>
    <d v="2020-11-01T00:00:00"/>
    <x v="2"/>
    <n v="128"/>
  </r>
  <r>
    <s v="Oost"/>
    <d v="2020-12-01T00:00:00"/>
    <x v="3"/>
    <n v="179"/>
  </r>
  <r>
    <s v="West"/>
    <d v="2020-01-01T00:00:00"/>
    <x v="1"/>
    <n v="195"/>
  </r>
  <r>
    <s v="West"/>
    <d v="2020-02-01T00:00:00"/>
    <x v="2"/>
    <n v="163"/>
  </r>
  <r>
    <s v="West"/>
    <d v="2020-03-01T00:00:00"/>
    <x v="3"/>
    <n v="174"/>
  </r>
  <r>
    <s v="West"/>
    <d v="2020-04-01T00:00:00"/>
    <x v="4"/>
    <n v="112"/>
  </r>
  <r>
    <s v="West"/>
    <d v="2020-05-01T00:00:00"/>
    <x v="0"/>
    <n v="171"/>
  </r>
  <r>
    <s v="West"/>
    <d v="2020-06-01T00:00:00"/>
    <x v="1"/>
    <n v="199"/>
  </r>
  <r>
    <s v="West"/>
    <d v="2020-07-01T00:00:00"/>
    <x v="2"/>
    <n v="100"/>
  </r>
  <r>
    <s v="West"/>
    <d v="2020-08-01T00:00:00"/>
    <x v="3"/>
    <n v="143"/>
  </r>
  <r>
    <s v="West"/>
    <d v="2020-09-01T00:00:00"/>
    <x v="4"/>
    <n v="123"/>
  </r>
  <r>
    <s v="West"/>
    <d v="2020-10-01T00:00:00"/>
    <x v="0"/>
    <n v="159"/>
  </r>
  <r>
    <s v="West"/>
    <d v="2020-11-01T00:00:00"/>
    <x v="1"/>
    <n v="150"/>
  </r>
  <r>
    <s v="West"/>
    <d v="2020-12-01T00:00:00"/>
    <x v="2"/>
    <n v="153"/>
  </r>
  <r>
    <s v="Zuid"/>
    <d v="2020-01-01T00:00:00"/>
    <x v="4"/>
    <n v="131"/>
  </r>
  <r>
    <s v="Zuid"/>
    <d v="2020-02-01T00:00:00"/>
    <x v="0"/>
    <n v="170"/>
  </r>
  <r>
    <s v="Zuid"/>
    <d v="2020-03-01T00:00:00"/>
    <x v="1"/>
    <n v="120"/>
  </r>
  <r>
    <s v="Zuid"/>
    <d v="2020-04-01T00:00:00"/>
    <x v="2"/>
    <n v="133"/>
  </r>
  <r>
    <s v="Zuid"/>
    <d v="2020-05-01T00:00:00"/>
    <x v="3"/>
    <n v="111"/>
  </r>
  <r>
    <s v="Zuid"/>
    <d v="2020-06-01T00:00:00"/>
    <x v="4"/>
    <n v="199"/>
  </r>
  <r>
    <s v="Zuid"/>
    <d v="2020-07-01T00:00:00"/>
    <x v="0"/>
    <n v="121"/>
  </r>
  <r>
    <s v="Zuid"/>
    <d v="2020-08-01T00:00:00"/>
    <x v="1"/>
    <n v="110"/>
  </r>
  <r>
    <s v="Zuid"/>
    <d v="2020-09-01T00:00:00"/>
    <x v="2"/>
    <n v="199"/>
  </r>
  <r>
    <s v="Zuid"/>
    <d v="2020-10-01T00:00:00"/>
    <x v="3"/>
    <n v="120"/>
  </r>
  <r>
    <s v="Zuid"/>
    <d v="2020-11-01T00:00:00"/>
    <x v="4"/>
    <n v="198"/>
  </r>
  <r>
    <s v="Zuid"/>
    <d v="2020-12-01T00:00:00"/>
    <x v="0"/>
    <n v="16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D80A2F8-4E3A-461F-BCFE-A05A447BAEBC}" name="Draaitabel9" cacheId="0" applyNumberFormats="0" applyBorderFormats="0" applyFontFormats="0" applyPatternFormats="0" applyAlignmentFormats="0" applyWidthHeightFormats="1" dataCaption="Waarden" updatedVersion="6" minRefreshableVersion="3" useAutoFormatting="1" rowGrandTotals="0" colGrandTotals="0" itemPrintTitles="1" createdVersion="6" indent="0" compact="0" compactData="0" multipleFieldFilters="0" chartFormat="2">
  <location ref="J3:K7" firstHeaderRow="1" firstDataRow="1" firstDataCol="1"/>
  <pivotFields count="4">
    <pivotField axis="axisRow" compact="0" outline="0" showAll="0" sortType="ascending" defaultSubtotal="0">
      <items count="4">
        <item x="0"/>
        <item x="1"/>
        <item x="2"/>
        <item x="3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  <extLst>
        <ext xmlns:x14="http://schemas.microsoft.com/office/spreadsheetml/2009/9/main" uri="{2946ED86-A175-432a-8AC1-64E0C546D7DE}">
          <x14:pivotField fillDownLabels="1"/>
        </ext>
      </extLst>
    </pivotField>
    <pivotField compact="0" numFmtId="165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1">
    <field x="0"/>
  </rowFields>
  <rowItems count="4">
    <i>
      <x v="1"/>
    </i>
    <i>
      <x/>
    </i>
    <i>
      <x v="3"/>
    </i>
    <i>
      <x v="2"/>
    </i>
  </rowItems>
  <colItems count="1">
    <i/>
  </colItems>
  <dataFields count="1">
    <dataField name="Som van Aantal" fld="3" baseField="0" baseItem="0"/>
  </dataFields>
  <chartFormats count="1">
    <chartFormat chart="1" format="1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799ED65-E995-4D3D-99E8-8C98E1016253}" name="Draaitabel2" cacheId="1" applyNumberFormats="0" applyBorderFormats="0" applyFontFormats="0" applyPatternFormats="0" applyAlignmentFormats="0" applyWidthHeightFormats="1" dataCaption="Waarden" updatedVersion="6" minRefreshableVersion="3" useAutoFormatting="1" itemPrintTitles="1" createdVersion="6" indent="0" outline="1" outlineData="1" multipleFieldFilters="0">
  <location ref="G3:H8" firstHeaderRow="1" firstDataRow="1" firstDataCol="1"/>
  <pivotFields count="4">
    <pivotField axis="axisRow" showAll="0">
      <items count="5">
        <item x="0"/>
        <item x="1"/>
        <item x="2"/>
        <item x="3"/>
        <item t="default"/>
      </items>
    </pivotField>
    <pivotField numFmtId="165" showAll="0"/>
    <pivotField showAll="0"/>
    <pivotField dataField="1" showAll="0"/>
  </pivotFields>
  <rowFields count="1">
    <field x="0"/>
  </rowFields>
  <rowItems count="5">
    <i>
      <x/>
    </i>
    <i>
      <x v="1"/>
    </i>
    <i>
      <x v="2"/>
    </i>
    <i>
      <x v="3"/>
    </i>
    <i t="grand">
      <x/>
    </i>
  </rowItems>
  <colItems count="1">
    <i/>
  </colItems>
  <dataFields count="1">
    <dataField name="Som van Aantal" fld="3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D075D7B-9D56-45DC-9760-8AA62F6838C4}" name="Draaitabel29" cacheId="2" applyNumberFormats="0" applyBorderFormats="0" applyFontFormats="0" applyPatternFormats="0" applyAlignmentFormats="0" applyWidthHeightFormats="1" dataCaption="Waarden" updatedVersion="6" minRefreshableVersion="3" useAutoFormatting="1" colGrandTotals="0" itemPrintTitles="1" createdVersion="6" indent="0" outline="1" outlineData="1" multipleFieldFilters="0">
  <location ref="G10:H16" firstHeaderRow="1" firstDataRow="1" firstDataCol="1"/>
  <pivotFields count="4">
    <pivotField showAll="0"/>
    <pivotField numFmtId="165" showAll="0"/>
    <pivotField axis="axisRow" showAll="0">
      <items count="6">
        <item x="0"/>
        <item x="1"/>
        <item x="2"/>
        <item x="3"/>
        <item x="4"/>
        <item t="default"/>
      </items>
    </pivotField>
    <pivotField dataField="1" showAll="0"/>
  </pivotFields>
  <rowFields count="1">
    <field x="2"/>
  </rowFields>
  <rowItems count="6">
    <i>
      <x/>
    </i>
    <i>
      <x v="1"/>
    </i>
    <i>
      <x v="2"/>
    </i>
    <i>
      <x v="3"/>
    </i>
    <i>
      <x v="4"/>
    </i>
    <i t="grand">
      <x/>
    </i>
  </rowItems>
  <colItems count="1">
    <i/>
  </colItems>
  <dataFields count="1">
    <dataField name="Som van Aantal" fld="3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119A4B8C-C027-497B-9C40-89BD96842F5F}" name="Tabel2" displayName="Tabel2" ref="B3:F15" totalsRowShown="0" headerRowDxfId="86" dataDxfId="84" headerRowBorderDxfId="85" tableBorderDxfId="83" dataCellStyle="Komma">
  <autoFilter ref="B3:F15" xr:uid="{C4932A8C-9B1D-4BA4-A20F-4C9DD6F574B2}"/>
  <tableColumns count="5">
    <tableColumn id="1" xr3:uid="{55C1EBB5-3FE0-40B3-A2BA-CD061B36E012}" name="Maand" dataDxfId="82"/>
    <tableColumn id="2" xr3:uid="{E6CAF543-03E1-418E-A29D-5A596AEF9D8E}" name="Noord" dataDxfId="81" dataCellStyle="Komma">
      <calculatedColumnFormula>Opmaak!C4</calculatedColumnFormula>
    </tableColumn>
    <tableColumn id="3" xr3:uid="{4CB0BC8A-5BE7-4769-821E-917D983EED57}" name="Oost" dataDxfId="80" dataCellStyle="Komma">
      <calculatedColumnFormula>Opmaak!D4</calculatedColumnFormula>
    </tableColumn>
    <tableColumn id="4" xr3:uid="{1D14AEF3-FC82-49B9-B504-0B7B71F9203E}" name="Zuid" dataDxfId="79" dataCellStyle="Komma">
      <calculatedColumnFormula>Opmaak!E4</calculatedColumnFormula>
    </tableColumn>
    <tableColumn id="5" xr3:uid="{8D996F7D-A8F2-4107-AF92-D382B49B8ADE}" name="West" dataDxfId="78" dataCellStyle="Komma">
      <calculatedColumnFormula>Opmaak!F4</calculatedColumnFormula>
    </tableColumn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5AB3A54-9829-4BE2-9AAD-922E3DD7D974}" name="Tabel12" displayName="Tabel12" ref="B3:F15" totalsRowShown="0" headerRowDxfId="8" dataDxfId="6" headerRowBorderDxfId="7" tableBorderDxfId="5" dataCellStyle="Komma">
  <autoFilter ref="B3:F15" xr:uid="{A432C33C-A61D-4528-9C35-445F98DBCA67}"/>
  <tableColumns count="5">
    <tableColumn id="1" xr3:uid="{03528A70-C853-4DC8-A10D-3C36731CBBC2}" name="Maand" dataDxfId="4"/>
    <tableColumn id="2" xr3:uid="{AB98F72D-28C3-48E7-BAB4-247DD72F50EE}" name="Noord" dataDxfId="3" dataCellStyle="Komma">
      <calculatedColumnFormula>Sparklines!C4</calculatedColumnFormula>
    </tableColumn>
    <tableColumn id="3" xr3:uid="{A956072B-0487-42B2-861B-6EBB0D7A8D39}" name="Oost" dataDxfId="2" dataCellStyle="Komma">
      <calculatedColumnFormula>Sparklines!D4</calculatedColumnFormula>
    </tableColumn>
    <tableColumn id="4" xr3:uid="{35257C03-F52A-4DB6-A31F-F9B1964C88AB}" name="Zuid" dataDxfId="1" dataCellStyle="Komma">
      <calculatedColumnFormula>Sparklines!E4</calculatedColumnFormula>
    </tableColumn>
    <tableColumn id="5" xr3:uid="{B6936264-54B5-4B2F-8F9C-068983A04E35}" name="West" dataDxfId="0" dataCellStyle="Komma">
      <calculatedColumnFormula>Sparklines!F4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3D53A522-A52B-4FB2-8424-27C4D4A705F6}" name="Tabel3" displayName="Tabel3" ref="H3:L15" totalsRowShown="0" headerRowDxfId="77" dataDxfId="75" headerRowBorderDxfId="76" tableBorderDxfId="74" dataCellStyle="Komma">
  <autoFilter ref="H3:L15" xr:uid="{AC7B7BD6-68D3-458A-89E9-2167A9EC97F6}"/>
  <tableColumns count="5">
    <tableColumn id="1" xr3:uid="{E971591E-07E9-48D8-9183-51D65533F553}" name="Maand" dataDxfId="73"/>
    <tableColumn id="2" xr3:uid="{19EFA469-5973-4E45-92C2-13FEE760E7C3}" name="Noord" dataDxfId="72" dataCellStyle="Komma">
      <calculatedColumnFormula>Opmaak!I4</calculatedColumnFormula>
    </tableColumn>
    <tableColumn id="3" xr3:uid="{92577AAD-FDCE-46AD-B503-E0B90B9E67DA}" name="Oost" dataDxfId="71" dataCellStyle="Komma">
      <calculatedColumnFormula>Opmaak!J4</calculatedColumnFormula>
    </tableColumn>
    <tableColumn id="4" xr3:uid="{EDD343C7-F133-441D-8650-5D401089EEE7}" name="Zuid" dataDxfId="70" dataCellStyle="Komma">
      <calculatedColumnFormula>Opmaak!K4</calculatedColumnFormula>
    </tableColumn>
    <tableColumn id="5" xr3:uid="{EC7FA762-5FE2-45BE-A48B-94402115877F}" name="West" dataDxfId="69" dataCellStyle="Komma">
      <calculatedColumnFormula>Opmaak!L4</calculatedColumnFormula>
    </tableColumn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534C8985-13AE-4652-8994-FC51DA4D9152}" name="Tabel4" displayName="Tabel4" ref="N3:R15" totalsRowShown="0" headerRowDxfId="68" dataDxfId="66" headerRowBorderDxfId="67" tableBorderDxfId="65" dataCellStyle="Komma">
  <autoFilter ref="N3:R15" xr:uid="{752B6A24-E1C7-4C7E-A742-1956DFBA448B}"/>
  <tableColumns count="5">
    <tableColumn id="1" xr3:uid="{F32A4F2A-EAFD-4CD4-ADAA-60BA2F82FD96}" name="Maand" dataDxfId="64"/>
    <tableColumn id="2" xr3:uid="{57F22FA4-32CF-4A65-92D4-A938C751957D}" name="Noord" dataDxfId="63" dataCellStyle="Komma">
      <calculatedColumnFormula>Opmaak!O4</calculatedColumnFormula>
    </tableColumn>
    <tableColumn id="3" xr3:uid="{D7A0FAF7-E2AF-424F-A313-AF5CCC9FCE4F}" name="Oost" dataDxfId="62" dataCellStyle="Komma">
      <calculatedColumnFormula>Opmaak!P4</calculatedColumnFormula>
    </tableColumn>
    <tableColumn id="4" xr3:uid="{12A48BA8-1391-4CC8-9E84-91CC58B3982C}" name="Zuid" dataDxfId="61" dataCellStyle="Komma">
      <calculatedColumnFormula>Opmaak!Q4</calculatedColumnFormula>
    </tableColumn>
    <tableColumn id="5" xr3:uid="{FE9C2492-9DED-4D89-942C-E58E15AABD3A}" name="West" dataDxfId="60" dataCellStyle="Komma">
      <calculatedColumnFormula>Opmaak!R4</calculatedColumnFormula>
    </tableColumn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4806DF55-A58F-4203-9302-AD9A8FA4C200}" name="Tabel5" displayName="Tabel5" ref="B19:F31" totalsRowShown="0" headerRowDxfId="59" dataDxfId="57" headerRowBorderDxfId="58" tableBorderDxfId="56" dataCellStyle="Komma">
  <autoFilter ref="B19:F31" xr:uid="{4AA06A50-E3B7-45B2-86C3-4E5960512F07}"/>
  <tableColumns count="5">
    <tableColumn id="1" xr3:uid="{A5A08026-D938-47AB-BA28-0492151E5173}" name="Maand" dataDxfId="55"/>
    <tableColumn id="2" xr3:uid="{A0B5EEA7-1EA1-4008-B496-94A45A042081}" name="Noord" dataDxfId="54" dataCellStyle="Komma">
      <calculatedColumnFormula>Opmaak!C20</calculatedColumnFormula>
    </tableColumn>
    <tableColumn id="3" xr3:uid="{D77879D2-4344-4B46-AB64-2CD73FE14720}" name="Oost" dataDxfId="53" dataCellStyle="Komma">
      <calculatedColumnFormula>Opmaak!D20</calculatedColumnFormula>
    </tableColumn>
    <tableColumn id="4" xr3:uid="{150040A4-438A-4B1B-B914-AD41D5DD663F}" name="Zuid" dataDxfId="52" dataCellStyle="Komma">
      <calculatedColumnFormula>Opmaak!E20</calculatedColumnFormula>
    </tableColumn>
    <tableColumn id="5" xr3:uid="{206D6133-BC46-4BA8-856A-3DDF59BB7E81}" name="West" dataDxfId="51" dataCellStyle="Komma">
      <calculatedColumnFormula>Opmaak!F20</calculatedColumnFormula>
    </tableColumn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523C87AE-A267-4D72-886E-19F7FC74128F}" name="Tabel6" displayName="Tabel6" ref="H19:L31" totalsRowShown="0" headerRowDxfId="50" dataDxfId="48" headerRowBorderDxfId="49" tableBorderDxfId="47" dataCellStyle="Komma">
  <autoFilter ref="H19:L31" xr:uid="{07E9FA99-F86D-4DC7-80DB-613E45688726}"/>
  <tableColumns count="5">
    <tableColumn id="1" xr3:uid="{B8BA2BA8-B057-43D9-ADB7-F3FF0CFBDA81}" name="Maand" dataDxfId="46"/>
    <tableColumn id="2" xr3:uid="{9EAA44E6-4793-4650-8F42-7DBB27DE21E8}" name="Noord" dataDxfId="45" dataCellStyle="Komma">
      <calculatedColumnFormula>Opmaak!I20</calculatedColumnFormula>
    </tableColumn>
    <tableColumn id="3" xr3:uid="{BF05E87D-B3F5-47DF-81E6-A5BE7D992A5A}" name="Oost" dataDxfId="44" dataCellStyle="Komma">
      <calculatedColumnFormula>Opmaak!J20</calculatedColumnFormula>
    </tableColumn>
    <tableColumn id="4" xr3:uid="{19462EDC-BE8B-4C27-8909-2D7D522CAA9A}" name="Zuid" dataDxfId="43" dataCellStyle="Komma">
      <calculatedColumnFormula>Opmaak!K20</calculatedColumnFormula>
    </tableColumn>
    <tableColumn id="5" xr3:uid="{A7C8C7B5-477A-4BC2-9736-34CA45493B2C}" name="West" dataDxfId="42" dataCellStyle="Komma">
      <calculatedColumnFormula>Opmaak!L20</calculatedColumnFormula>
    </tableColumn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2202FED7-23F4-42BC-9410-F5D39106EAA1}" name="Tabel7" displayName="Tabel7" ref="N19:R32" totalsRowShown="0" headerRowDxfId="41" dataDxfId="39" headerRowBorderDxfId="40" tableBorderDxfId="38" dataCellStyle="Komma">
  <autoFilter ref="N19:R32" xr:uid="{5816F5A2-C8EB-4A76-930C-AD20908F3D8F}"/>
  <tableColumns count="5">
    <tableColumn id="1" xr3:uid="{1604F0C0-84CD-466F-8703-4943749EF917}" name="Maand" dataDxfId="37"/>
    <tableColumn id="2" xr3:uid="{1C6BC312-49F1-473E-B570-EC89D5ED1142}" name="Noord" dataDxfId="36" dataCellStyle="Komma">
      <calculatedColumnFormula>Opmaak!O20</calculatedColumnFormula>
    </tableColumn>
    <tableColumn id="3" xr3:uid="{4259DE4F-C3CA-4311-AB27-48DEE07C8672}" name="Oost" dataDxfId="35" dataCellStyle="Komma">
      <calculatedColumnFormula>Opmaak!P20</calculatedColumnFormula>
    </tableColumn>
    <tableColumn id="4" xr3:uid="{6F632E16-58D8-4784-A739-E02598B4FA8D}" name="Zuid" dataDxfId="34" dataCellStyle="Komma">
      <calculatedColumnFormula>Opmaak!Q20</calculatedColumnFormula>
    </tableColumn>
    <tableColumn id="5" xr3:uid="{F3F13D6C-D55A-4566-9E50-B110E4BEB2C3}" name="West" dataDxfId="33" dataCellStyle="Komma">
      <calculatedColumnFormula>Opmaak!R20</calculatedColumnFormula>
    </tableColumn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C40E3CE-CE16-42B5-B846-9EF4E730D0A9}" name="Tabel8" displayName="Tabel8" ref="B3:F16" totalsRowShown="0" headerRowDxfId="32" dataDxfId="30" headerRowBorderDxfId="31" tableBorderDxfId="29" dataCellStyle="Komma">
  <autoFilter ref="B3:F16" xr:uid="{A2477CA8-636E-4240-B79D-BEF99DEE9E8F}"/>
  <tableColumns count="5">
    <tableColumn id="1" xr3:uid="{9784E1D3-8349-4201-8E62-F06585D31DCE}" name="Maand" dataDxfId="28"/>
    <tableColumn id="2" xr3:uid="{C98F13E3-FAB6-4058-BB05-41AA7F5CB4EA}" name="Noord" dataDxfId="27" dataCellStyle="Komma">
      <calculatedColumnFormula>Grafieken!C4</calculatedColumnFormula>
    </tableColumn>
    <tableColumn id="3" xr3:uid="{EE95441F-F3EA-4B1E-ADE1-8BAABC4648BB}" name="Oost" dataDxfId="26" dataCellStyle="Komma">
      <calculatedColumnFormula>Grafieken!D4</calculatedColumnFormula>
    </tableColumn>
    <tableColumn id="4" xr3:uid="{878FA7B0-2519-481C-BC95-41B0C1B672EC}" name="Zuid" dataDxfId="25" dataCellStyle="Komma">
      <calculatedColumnFormula>Grafieken!E4</calculatedColumnFormula>
    </tableColumn>
    <tableColumn id="5" xr3:uid="{42FE5F0F-BC49-4FB9-8324-FC6A54402F7B}" name="West" dataDxfId="24" dataCellStyle="Komma">
      <calculatedColumnFormula>Grafieken!F4</calculatedColumnFormula>
    </tableColumn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D8D33F9C-EC20-487A-9D46-6DCD5B661206}" name="Tabel9" displayName="Tabel9" ref="B3:F16" totalsRowCount="1" headerRowDxfId="23" dataDxfId="21" headerRowBorderDxfId="22" tableBorderDxfId="20" dataCellStyle="Komma">
  <autoFilter ref="B3:F15" xr:uid="{6F8155D1-586B-4D41-A27E-635F1479F037}"/>
  <tableColumns count="5">
    <tableColumn id="1" xr3:uid="{DC2869DB-2C85-45D2-A238-A04F1453B49E}" name="Maand" dataDxfId="19" totalsRowDxfId="18"/>
    <tableColumn id="2" xr3:uid="{104C1198-B550-43AA-8657-7829D7B83F3D}" name="Noord" totalsRowFunction="sum" dataDxfId="17" totalsRowDxfId="16" dataCellStyle="Komma" totalsRowCellStyle="Komma">
      <calculatedColumnFormula>Totalen!C4</calculatedColumnFormula>
    </tableColumn>
    <tableColumn id="3" xr3:uid="{1F2DB009-C68D-4EC2-AE78-E841A89A16B2}" name="Oost" totalsRowFunction="sum" dataDxfId="15" totalsRowDxfId="14" dataCellStyle="Komma" totalsRowCellStyle="Komma">
      <calculatedColumnFormula>Totalen!D4</calculatedColumnFormula>
    </tableColumn>
    <tableColumn id="4" xr3:uid="{D74AC45F-60A0-467D-A8BE-51649634538D}" name="Zuid" totalsRowFunction="sum" dataDxfId="13" totalsRowDxfId="12" dataCellStyle="Komma" totalsRowCellStyle="Komma">
      <calculatedColumnFormula>Totalen!E4</calculatedColumnFormula>
    </tableColumn>
    <tableColumn id="5" xr3:uid="{B591AE04-A307-4CD0-9862-492D12D2B300}" name="West" totalsRowFunction="sum" dataDxfId="11" totalsRowDxfId="10" dataCellStyle="Komma" totalsRowCellStyle="Komma">
      <calculatedColumnFormula>Totalen!F4</calculatedColumnFormula>
    </tableColumn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938A4D82-288D-4F1A-9C63-4165633700C2}" name="Tabel10" displayName="Tabel10" ref="B3:E51" totalsRowShown="0">
  <autoFilter ref="B3:E51" xr:uid="{F30FAAEC-FCB1-4225-BDEF-2B960A7D4CC4}"/>
  <tableColumns count="4">
    <tableColumn id="2" xr3:uid="{54D69458-A6EE-4072-84E9-2BF6204168B4}" name="Regio"/>
    <tableColumn id="1" xr3:uid="{CD458CDB-D187-4676-ABF3-E9FF5A5F9380}" name="Maand" dataDxfId="9"/>
    <tableColumn id="4" xr3:uid="{D824B50F-8864-407D-B15B-1B26811166DB}" name="Product"/>
    <tableColumn id="3" xr3:uid="{0C8493D2-C72F-44FE-B425-29D20FF5F184}" name="Aantal">
      <calculatedColumnFormula>RANDBETWEEN(100,200)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www.ginfo.nl/?page_id=68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Relationship Id="rId6" Type="http://schemas.openxmlformats.org/officeDocument/2006/relationships/table" Target="../tables/table5.xml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3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6" Type="http://schemas.openxmlformats.org/officeDocument/2006/relationships/table" Target="../tables/table9.xml"/><Relationship Id="rId5" Type="http://schemas.openxmlformats.org/officeDocument/2006/relationships/drawing" Target="../drawings/drawing4.xml"/><Relationship Id="rId4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CED410-15EF-46C3-94D0-9332BE2D22CA}">
  <sheetPr>
    <tabColor indexed="30"/>
    <pageSetUpPr fitToPage="1"/>
  </sheetPr>
  <dimension ref="A1:AR82"/>
  <sheetViews>
    <sheetView showGridLines="0" showRowColHeaders="0" tabSelected="1" workbookViewId="0"/>
  </sheetViews>
  <sheetFormatPr defaultColWidth="0" defaultRowHeight="12.75" customHeight="1" zeroHeight="1" x14ac:dyDescent="0.2"/>
  <cols>
    <col min="1" max="1" width="1.140625" style="49" customWidth="1"/>
    <col min="2" max="3" width="8.7109375" style="49" customWidth="1"/>
    <col min="4" max="4" width="2.7109375" style="49" customWidth="1"/>
    <col min="5" max="13" width="8.7109375" style="49" customWidth="1"/>
    <col min="14" max="14" width="5.7109375" style="66" customWidth="1"/>
    <col min="15" max="15" width="10.28515625" style="49" customWidth="1"/>
    <col min="16" max="16" width="2.7109375" style="49" customWidth="1"/>
    <col min="17" max="26" width="9.140625" style="49" customWidth="1"/>
    <col min="27" max="16384" width="9.140625" style="49" hidden="1"/>
  </cols>
  <sheetData>
    <row r="1" spans="1:44" ht="7.15" customHeight="1" x14ac:dyDescent="0.2">
      <c r="A1" s="47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8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  <c r="AI1" s="47"/>
      <c r="AJ1" s="47"/>
      <c r="AK1" s="47"/>
      <c r="AL1" s="47"/>
      <c r="AM1" s="47"/>
      <c r="AN1" s="47"/>
      <c r="AO1" s="47"/>
      <c r="AP1" s="47"/>
      <c r="AQ1" s="47"/>
      <c r="AR1" s="47"/>
    </row>
    <row r="2" spans="1:44" x14ac:dyDescent="0.2">
      <c r="A2" s="47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8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  <c r="AH2" s="47"/>
      <c r="AI2" s="47"/>
      <c r="AJ2" s="47"/>
      <c r="AK2" s="47"/>
      <c r="AL2" s="47"/>
      <c r="AM2" s="47"/>
      <c r="AN2" s="47"/>
      <c r="AO2" s="47"/>
      <c r="AP2" s="47"/>
      <c r="AQ2" s="47"/>
      <c r="AR2" s="47"/>
    </row>
    <row r="3" spans="1:44" x14ac:dyDescent="0.2">
      <c r="A3" s="47"/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8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  <c r="AC3" s="47"/>
      <c r="AD3" s="47"/>
      <c r="AE3" s="47"/>
      <c r="AF3" s="47"/>
      <c r="AG3" s="47"/>
      <c r="AH3" s="47"/>
      <c r="AI3" s="47"/>
      <c r="AJ3" s="47"/>
      <c r="AK3" s="47"/>
      <c r="AL3" s="47"/>
      <c r="AM3" s="47"/>
      <c r="AN3" s="47"/>
      <c r="AO3" s="47"/>
      <c r="AP3" s="47"/>
      <c r="AQ3" s="47"/>
      <c r="AR3" s="47"/>
    </row>
    <row r="4" spans="1:44" ht="13.5" thickBot="1" x14ac:dyDescent="0.25">
      <c r="A4" s="47"/>
      <c r="B4" s="47"/>
      <c r="C4" s="47"/>
      <c r="D4" s="50"/>
      <c r="E4" s="50"/>
      <c r="F4" s="50"/>
      <c r="G4" s="50"/>
      <c r="H4" s="50"/>
      <c r="I4" s="50"/>
      <c r="J4" s="50"/>
      <c r="K4" s="50"/>
      <c r="L4" s="50"/>
      <c r="M4" s="50"/>
      <c r="N4" s="51"/>
      <c r="O4" s="50"/>
      <c r="P4" s="50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  <c r="AE4" s="47"/>
      <c r="AF4" s="47"/>
      <c r="AG4" s="47"/>
      <c r="AH4" s="47"/>
      <c r="AI4" s="47"/>
      <c r="AJ4" s="47"/>
      <c r="AK4" s="47"/>
      <c r="AL4" s="47"/>
      <c r="AM4" s="47"/>
      <c r="AN4" s="47"/>
      <c r="AO4" s="47"/>
      <c r="AP4" s="47"/>
      <c r="AQ4" s="47"/>
      <c r="AR4" s="47"/>
    </row>
    <row r="5" spans="1:44" ht="13.5" thickTop="1" x14ac:dyDescent="0.2">
      <c r="A5" s="47"/>
      <c r="B5" s="47"/>
      <c r="C5" s="47"/>
      <c r="D5" s="50"/>
      <c r="E5" s="52"/>
      <c r="F5" s="53"/>
      <c r="G5" s="53"/>
      <c r="H5" s="53"/>
      <c r="I5" s="53"/>
      <c r="J5" s="53"/>
      <c r="K5" s="53"/>
      <c r="L5" s="53"/>
      <c r="M5" s="53"/>
      <c r="N5" s="53"/>
      <c r="O5" s="54"/>
      <c r="P5" s="50"/>
      <c r="Q5" s="47"/>
      <c r="R5" s="47"/>
      <c r="S5" s="47"/>
      <c r="T5" s="47"/>
      <c r="U5" s="47"/>
      <c r="V5" s="47"/>
      <c r="W5" s="47"/>
      <c r="X5" s="47"/>
      <c r="Y5" s="47"/>
      <c r="Z5" s="47"/>
      <c r="AA5" s="47"/>
      <c r="AB5" s="47"/>
      <c r="AC5" s="47"/>
      <c r="AD5" s="47"/>
      <c r="AE5" s="47"/>
      <c r="AF5" s="47"/>
      <c r="AG5" s="47"/>
      <c r="AH5" s="47"/>
      <c r="AI5" s="47"/>
      <c r="AJ5" s="47"/>
      <c r="AK5" s="47"/>
      <c r="AL5" s="47"/>
      <c r="AM5" s="47"/>
      <c r="AN5" s="47"/>
      <c r="AO5" s="47"/>
      <c r="AP5" s="47"/>
      <c r="AQ5" s="47"/>
      <c r="AR5" s="47"/>
    </row>
    <row r="6" spans="1:44" ht="20.25" x14ac:dyDescent="0.3">
      <c r="A6" s="47"/>
      <c r="B6" s="47"/>
      <c r="C6" s="47"/>
      <c r="D6" s="50"/>
      <c r="E6" s="55"/>
      <c r="F6" s="56"/>
      <c r="G6" s="51"/>
      <c r="H6" s="51"/>
      <c r="I6" s="51"/>
      <c r="J6" s="51"/>
      <c r="K6" s="51"/>
      <c r="L6" s="51"/>
      <c r="M6" s="51"/>
      <c r="N6" s="51"/>
      <c r="O6" s="57"/>
      <c r="P6" s="50"/>
      <c r="Q6" s="47"/>
      <c r="R6" s="47"/>
      <c r="S6" s="47"/>
      <c r="T6" s="47"/>
      <c r="U6" s="47"/>
      <c r="V6" s="47"/>
      <c r="W6" s="47"/>
      <c r="X6" s="47"/>
      <c r="Y6" s="47"/>
      <c r="Z6" s="47"/>
      <c r="AA6" s="47"/>
      <c r="AB6" s="47"/>
      <c r="AC6" s="47"/>
      <c r="AD6" s="47"/>
      <c r="AE6" s="47"/>
      <c r="AF6" s="47"/>
      <c r="AG6" s="47"/>
      <c r="AH6" s="47"/>
      <c r="AI6" s="47"/>
      <c r="AJ6" s="47"/>
      <c r="AK6" s="47"/>
      <c r="AL6" s="47"/>
      <c r="AM6" s="47"/>
      <c r="AN6" s="47"/>
      <c r="AO6" s="47"/>
      <c r="AP6" s="47"/>
      <c r="AQ6" s="47"/>
      <c r="AR6" s="47"/>
    </row>
    <row r="7" spans="1:44" x14ac:dyDescent="0.2">
      <c r="A7" s="47"/>
      <c r="B7" s="47"/>
      <c r="C7" s="47"/>
      <c r="D7" s="50"/>
      <c r="E7" s="55"/>
      <c r="F7" s="51"/>
      <c r="G7" s="51"/>
      <c r="H7" s="51"/>
      <c r="I7" s="51"/>
      <c r="J7" s="51"/>
      <c r="K7" s="51"/>
      <c r="L7" s="51"/>
      <c r="M7" s="51"/>
      <c r="N7" s="51"/>
      <c r="O7" s="57"/>
      <c r="P7" s="50"/>
      <c r="Q7" s="47"/>
      <c r="R7" s="47"/>
      <c r="S7" s="47"/>
      <c r="T7" s="47"/>
      <c r="U7" s="47"/>
      <c r="V7" s="47"/>
      <c r="W7" s="47"/>
      <c r="X7" s="47"/>
      <c r="Y7" s="47"/>
      <c r="Z7" s="47"/>
      <c r="AA7" s="47"/>
      <c r="AB7" s="47"/>
      <c r="AC7" s="47"/>
      <c r="AD7" s="47"/>
      <c r="AE7" s="47"/>
      <c r="AF7" s="47"/>
      <c r="AG7" s="47"/>
      <c r="AH7" s="47"/>
      <c r="AI7" s="47"/>
      <c r="AJ7" s="47"/>
      <c r="AK7" s="47"/>
      <c r="AL7" s="47"/>
      <c r="AM7" s="47"/>
      <c r="AN7" s="47"/>
      <c r="AO7" s="47"/>
      <c r="AP7" s="47"/>
      <c r="AQ7" s="47"/>
      <c r="AR7" s="47"/>
    </row>
    <row r="8" spans="1:44" x14ac:dyDescent="0.2">
      <c r="A8" s="47"/>
      <c r="B8" s="47"/>
      <c r="C8" s="47"/>
      <c r="D8" s="50"/>
      <c r="E8" s="55"/>
      <c r="F8" s="51"/>
      <c r="G8" s="51"/>
      <c r="H8" s="51"/>
      <c r="I8" s="51"/>
      <c r="J8" s="51"/>
      <c r="K8" s="51"/>
      <c r="L8" s="51"/>
      <c r="M8" s="51"/>
      <c r="N8" s="51"/>
      <c r="O8" s="57"/>
      <c r="P8" s="50"/>
      <c r="Q8" s="47"/>
      <c r="R8" s="47"/>
      <c r="S8" s="47"/>
      <c r="T8" s="47"/>
      <c r="U8" s="47"/>
      <c r="V8" s="47"/>
      <c r="W8" s="47"/>
      <c r="X8" s="47"/>
      <c r="Y8" s="47"/>
      <c r="Z8" s="47"/>
      <c r="AA8" s="47"/>
      <c r="AB8" s="47"/>
      <c r="AC8" s="47"/>
      <c r="AD8" s="47"/>
      <c r="AE8" s="47"/>
      <c r="AF8" s="47"/>
      <c r="AG8" s="47"/>
      <c r="AH8" s="47"/>
      <c r="AI8" s="47"/>
      <c r="AJ8" s="47"/>
      <c r="AK8" s="47"/>
      <c r="AL8" s="47"/>
      <c r="AM8" s="47"/>
      <c r="AN8" s="47"/>
      <c r="AO8" s="47"/>
      <c r="AP8" s="47"/>
      <c r="AQ8" s="47"/>
      <c r="AR8" s="47"/>
    </row>
    <row r="9" spans="1:44" x14ac:dyDescent="0.2">
      <c r="A9" s="47"/>
      <c r="B9" s="47"/>
      <c r="C9" s="47"/>
      <c r="D9" s="50"/>
      <c r="E9" s="55"/>
      <c r="F9" s="51"/>
      <c r="G9" s="51"/>
      <c r="H9" s="51"/>
      <c r="I9" s="51"/>
      <c r="J9" s="51"/>
      <c r="K9" s="51"/>
      <c r="L9" s="51"/>
      <c r="M9" s="51"/>
      <c r="N9" s="51"/>
      <c r="O9" s="57"/>
      <c r="P9" s="50"/>
      <c r="Q9" s="47"/>
      <c r="R9" s="47"/>
      <c r="S9" s="47"/>
      <c r="T9" s="47"/>
      <c r="U9" s="47"/>
      <c r="V9" s="47"/>
      <c r="W9" s="47"/>
      <c r="X9" s="47"/>
      <c r="Y9" s="47"/>
      <c r="Z9" s="47"/>
      <c r="AA9" s="47"/>
      <c r="AB9" s="47"/>
      <c r="AC9" s="47"/>
      <c r="AD9" s="47"/>
      <c r="AE9" s="47"/>
      <c r="AF9" s="47"/>
      <c r="AG9" s="47"/>
      <c r="AH9" s="47"/>
      <c r="AI9" s="47"/>
      <c r="AJ9" s="47"/>
      <c r="AK9" s="47"/>
      <c r="AL9" s="47"/>
      <c r="AM9" s="47"/>
      <c r="AN9" s="47"/>
      <c r="AO9" s="47"/>
      <c r="AP9" s="47"/>
      <c r="AQ9" s="47"/>
      <c r="AR9" s="47"/>
    </row>
    <row r="10" spans="1:44" x14ac:dyDescent="0.2">
      <c r="A10" s="47"/>
      <c r="B10" s="47"/>
      <c r="C10" s="47"/>
      <c r="D10" s="50"/>
      <c r="E10" s="55"/>
      <c r="F10" s="51"/>
      <c r="G10" s="51"/>
      <c r="H10" s="51"/>
      <c r="I10" s="51"/>
      <c r="J10" s="51"/>
      <c r="K10" s="51"/>
      <c r="L10" s="51"/>
      <c r="M10" s="51"/>
      <c r="N10" s="51"/>
      <c r="O10" s="57"/>
      <c r="P10" s="50"/>
      <c r="Q10" s="47"/>
      <c r="R10" s="47"/>
      <c r="S10" s="47"/>
      <c r="T10" s="47"/>
      <c r="U10" s="47"/>
      <c r="V10" s="47"/>
      <c r="W10" s="47"/>
      <c r="X10" s="47"/>
      <c r="Y10" s="47"/>
      <c r="Z10" s="47"/>
      <c r="AA10" s="47"/>
      <c r="AB10" s="47"/>
      <c r="AC10" s="47"/>
      <c r="AD10" s="47"/>
      <c r="AE10" s="47"/>
      <c r="AF10" s="47"/>
      <c r="AG10" s="47"/>
      <c r="AH10" s="47"/>
      <c r="AI10" s="47"/>
      <c r="AJ10" s="47"/>
      <c r="AK10" s="47"/>
      <c r="AL10" s="47"/>
      <c r="AM10" s="47"/>
      <c r="AN10" s="47"/>
      <c r="AO10" s="47"/>
      <c r="AP10" s="47"/>
      <c r="AQ10" s="47"/>
      <c r="AR10" s="47"/>
    </row>
    <row r="11" spans="1:44" x14ac:dyDescent="0.2">
      <c r="A11" s="47"/>
      <c r="B11" s="47"/>
      <c r="C11" s="47"/>
      <c r="D11" s="50"/>
      <c r="E11" s="55"/>
      <c r="F11" s="51"/>
      <c r="G11" s="51"/>
      <c r="H11" s="51"/>
      <c r="I11" s="51"/>
      <c r="J11" s="51"/>
      <c r="K11" s="51"/>
      <c r="L11" s="51"/>
      <c r="M11" s="51"/>
      <c r="N11" s="51"/>
      <c r="O11" s="57"/>
      <c r="P11" s="50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F11" s="47"/>
      <c r="AG11" s="47"/>
      <c r="AH11" s="47"/>
      <c r="AI11" s="47"/>
      <c r="AJ11" s="47"/>
      <c r="AK11" s="47"/>
      <c r="AL11" s="47"/>
      <c r="AM11" s="47"/>
      <c r="AN11" s="47"/>
      <c r="AO11" s="47"/>
      <c r="AP11" s="47"/>
      <c r="AQ11" s="47"/>
      <c r="AR11" s="47"/>
    </row>
    <row r="12" spans="1:44" x14ac:dyDescent="0.2">
      <c r="A12" s="47"/>
      <c r="B12" s="47"/>
      <c r="C12" s="47"/>
      <c r="D12" s="50"/>
      <c r="E12" s="55"/>
      <c r="F12" s="51"/>
      <c r="G12" s="51"/>
      <c r="H12" s="51"/>
      <c r="I12" s="51"/>
      <c r="J12" s="51"/>
      <c r="K12" s="51"/>
      <c r="L12" s="51"/>
      <c r="M12" s="51"/>
      <c r="N12" s="51"/>
      <c r="O12" s="57"/>
      <c r="P12" s="50"/>
      <c r="Q12" s="47"/>
      <c r="R12" s="47"/>
      <c r="S12" s="47"/>
      <c r="T12" s="47"/>
      <c r="U12" s="47"/>
      <c r="V12" s="47"/>
      <c r="W12" s="47"/>
      <c r="X12" s="47"/>
      <c r="Y12" s="47"/>
      <c r="Z12" s="47"/>
      <c r="AA12" s="47"/>
      <c r="AB12" s="47"/>
      <c r="AC12" s="47"/>
      <c r="AD12" s="47"/>
      <c r="AE12" s="47"/>
      <c r="AF12" s="47"/>
      <c r="AG12" s="47"/>
      <c r="AH12" s="47"/>
      <c r="AI12" s="47"/>
      <c r="AJ12" s="47"/>
      <c r="AK12" s="47"/>
      <c r="AL12" s="47"/>
      <c r="AM12" s="47"/>
      <c r="AN12" s="47"/>
      <c r="AO12" s="47"/>
      <c r="AP12" s="47"/>
      <c r="AQ12" s="47"/>
      <c r="AR12" s="47"/>
    </row>
    <row r="13" spans="1:44" x14ac:dyDescent="0.2">
      <c r="A13" s="47"/>
      <c r="B13" s="47"/>
      <c r="C13" s="47"/>
      <c r="D13" s="50"/>
      <c r="E13" s="55"/>
      <c r="F13" s="51"/>
      <c r="G13" s="51"/>
      <c r="H13" s="51"/>
      <c r="I13" s="51"/>
      <c r="J13" s="51"/>
      <c r="K13" s="51"/>
      <c r="L13" s="51"/>
      <c r="M13" s="51"/>
      <c r="N13" s="51"/>
      <c r="O13" s="57"/>
      <c r="P13" s="50"/>
      <c r="Q13" s="47"/>
      <c r="R13" s="47"/>
      <c r="S13" s="47"/>
      <c r="T13" s="47"/>
      <c r="U13" s="47"/>
      <c r="V13" s="47"/>
      <c r="W13" s="47"/>
      <c r="X13" s="47"/>
      <c r="Y13" s="47"/>
      <c r="Z13" s="47"/>
      <c r="AA13" s="47"/>
      <c r="AB13" s="47"/>
      <c r="AC13" s="47"/>
      <c r="AD13" s="47"/>
      <c r="AE13" s="47"/>
      <c r="AF13" s="47"/>
      <c r="AG13" s="47"/>
      <c r="AH13" s="47"/>
      <c r="AI13" s="47"/>
      <c r="AJ13" s="47"/>
      <c r="AK13" s="47"/>
      <c r="AL13" s="47"/>
      <c r="AM13" s="47"/>
      <c r="AN13" s="47"/>
      <c r="AO13" s="47"/>
      <c r="AP13" s="47"/>
      <c r="AQ13" s="47"/>
      <c r="AR13" s="47"/>
    </row>
    <row r="14" spans="1:44" x14ac:dyDescent="0.2">
      <c r="A14" s="47"/>
      <c r="B14" s="47"/>
      <c r="C14" s="47"/>
      <c r="D14" s="50"/>
      <c r="E14" s="55"/>
      <c r="F14" s="51"/>
      <c r="G14" s="51"/>
      <c r="H14" s="51"/>
      <c r="I14" s="51"/>
      <c r="J14" s="51"/>
      <c r="K14" s="51"/>
      <c r="L14" s="51"/>
      <c r="M14" s="51"/>
      <c r="N14" s="51"/>
      <c r="O14" s="57"/>
      <c r="P14" s="50"/>
      <c r="Q14" s="47"/>
      <c r="R14" s="47"/>
      <c r="S14" s="47"/>
      <c r="T14" s="47"/>
      <c r="U14" s="47"/>
      <c r="V14" s="47"/>
      <c r="W14" s="47"/>
      <c r="X14" s="47"/>
      <c r="Y14" s="47"/>
      <c r="Z14" s="47"/>
      <c r="AA14" s="47"/>
      <c r="AB14" s="47"/>
      <c r="AC14" s="47"/>
      <c r="AD14" s="47"/>
      <c r="AE14" s="47"/>
      <c r="AF14" s="47"/>
      <c r="AG14" s="47"/>
      <c r="AH14" s="47"/>
      <c r="AI14" s="47"/>
      <c r="AJ14" s="47"/>
      <c r="AK14" s="47"/>
      <c r="AL14" s="47"/>
      <c r="AM14" s="47"/>
      <c r="AN14" s="47"/>
      <c r="AO14" s="47"/>
      <c r="AP14" s="47"/>
      <c r="AQ14" s="47"/>
      <c r="AR14" s="47"/>
    </row>
    <row r="15" spans="1:44" x14ac:dyDescent="0.2">
      <c r="A15" s="47"/>
      <c r="B15" s="47"/>
      <c r="C15" s="47"/>
      <c r="D15" s="50"/>
      <c r="E15" s="55"/>
      <c r="F15" s="51"/>
      <c r="G15" s="51"/>
      <c r="H15" s="51"/>
      <c r="I15" s="51"/>
      <c r="J15" s="51"/>
      <c r="K15" s="51"/>
      <c r="L15" s="51"/>
      <c r="M15" s="51"/>
      <c r="N15" s="51"/>
      <c r="O15" s="57"/>
      <c r="P15" s="50"/>
      <c r="Q15" s="47"/>
      <c r="R15" s="47"/>
      <c r="S15" s="47"/>
      <c r="T15" s="47"/>
      <c r="U15" s="47"/>
      <c r="V15" s="47"/>
      <c r="W15" s="47"/>
      <c r="X15" s="47"/>
      <c r="Y15" s="47"/>
      <c r="Z15" s="47"/>
      <c r="AA15" s="47"/>
      <c r="AB15" s="47"/>
      <c r="AC15" s="47"/>
      <c r="AD15" s="47"/>
      <c r="AE15" s="47"/>
      <c r="AF15" s="47"/>
      <c r="AG15" s="47"/>
      <c r="AH15" s="47"/>
      <c r="AI15" s="47"/>
      <c r="AJ15" s="47"/>
      <c r="AK15" s="47"/>
      <c r="AL15" s="47"/>
      <c r="AM15" s="47"/>
      <c r="AN15" s="47"/>
      <c r="AO15" s="47"/>
      <c r="AP15" s="47"/>
      <c r="AQ15" s="47"/>
      <c r="AR15" s="47"/>
    </row>
    <row r="16" spans="1:44" x14ac:dyDescent="0.2">
      <c r="A16" s="47"/>
      <c r="B16" s="47"/>
      <c r="C16" s="47"/>
      <c r="D16" s="50"/>
      <c r="E16" s="55"/>
      <c r="F16" s="51"/>
      <c r="G16" s="51"/>
      <c r="H16" s="51"/>
      <c r="I16" s="51"/>
      <c r="J16" s="51"/>
      <c r="K16" s="51"/>
      <c r="L16" s="51"/>
      <c r="M16" s="51"/>
      <c r="N16" s="51"/>
      <c r="O16" s="57"/>
      <c r="P16" s="50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47"/>
      <c r="AD16" s="47"/>
      <c r="AE16" s="47"/>
      <c r="AF16" s="47"/>
      <c r="AG16" s="47"/>
      <c r="AH16" s="47"/>
      <c r="AI16" s="47"/>
      <c r="AJ16" s="47"/>
      <c r="AK16" s="47"/>
      <c r="AL16" s="47"/>
      <c r="AM16" s="47"/>
      <c r="AN16" s="47"/>
      <c r="AO16" s="47"/>
      <c r="AP16" s="47"/>
      <c r="AQ16" s="47"/>
      <c r="AR16" s="47"/>
    </row>
    <row r="17" spans="1:44" x14ac:dyDescent="0.2">
      <c r="A17" s="47"/>
      <c r="B17" s="47"/>
      <c r="C17" s="47"/>
      <c r="D17" s="50"/>
      <c r="E17" s="55"/>
      <c r="F17" s="51"/>
      <c r="G17" s="51"/>
      <c r="H17" s="51"/>
      <c r="I17" s="51"/>
      <c r="J17" s="51"/>
      <c r="K17" s="51"/>
      <c r="L17" s="51"/>
      <c r="M17" s="51"/>
      <c r="N17" s="51"/>
      <c r="O17" s="57"/>
      <c r="P17" s="50"/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47"/>
      <c r="AB17" s="47"/>
      <c r="AC17" s="47"/>
      <c r="AD17" s="47"/>
      <c r="AE17" s="47"/>
      <c r="AF17" s="47"/>
      <c r="AG17" s="47"/>
      <c r="AH17" s="47"/>
      <c r="AI17" s="47"/>
      <c r="AJ17" s="47"/>
      <c r="AK17" s="47"/>
      <c r="AL17" s="47"/>
      <c r="AM17" s="47"/>
      <c r="AN17" s="47"/>
      <c r="AO17" s="47"/>
      <c r="AP17" s="47"/>
      <c r="AQ17" s="47"/>
      <c r="AR17" s="47"/>
    </row>
    <row r="18" spans="1:44" ht="37.5" x14ac:dyDescent="0.5">
      <c r="A18" s="47"/>
      <c r="B18" s="47"/>
      <c r="C18" s="47"/>
      <c r="D18" s="50"/>
      <c r="E18" s="55"/>
      <c r="F18" s="51"/>
      <c r="G18" s="51"/>
      <c r="H18" s="51"/>
      <c r="I18" s="51"/>
      <c r="J18" s="51"/>
      <c r="K18" s="51"/>
      <c r="L18" s="51"/>
      <c r="M18" s="51"/>
      <c r="N18" s="58"/>
      <c r="O18" s="57"/>
      <c r="P18" s="50"/>
      <c r="Q18" s="47"/>
      <c r="R18" s="47"/>
      <c r="S18" s="47"/>
      <c r="T18" s="47"/>
      <c r="U18" s="47"/>
      <c r="V18" s="47"/>
      <c r="W18" s="47"/>
      <c r="X18" s="47"/>
      <c r="Y18" s="47"/>
      <c r="Z18" s="47"/>
      <c r="AA18" s="47"/>
      <c r="AB18" s="47"/>
      <c r="AC18" s="47"/>
      <c r="AD18" s="47"/>
      <c r="AE18" s="47"/>
      <c r="AF18" s="47"/>
      <c r="AG18" s="47"/>
      <c r="AH18" s="47"/>
      <c r="AI18" s="47"/>
      <c r="AJ18" s="47"/>
      <c r="AK18" s="47"/>
      <c r="AL18" s="47"/>
      <c r="AM18" s="47"/>
      <c r="AN18" s="47"/>
      <c r="AO18" s="47"/>
      <c r="AP18" s="47"/>
      <c r="AQ18" s="47"/>
      <c r="AR18" s="47"/>
    </row>
    <row r="19" spans="1:44" x14ac:dyDescent="0.2">
      <c r="A19" s="47"/>
      <c r="B19" s="47"/>
      <c r="C19" s="47"/>
      <c r="D19" s="50"/>
      <c r="E19" s="55"/>
      <c r="F19" s="51"/>
      <c r="G19" s="51"/>
      <c r="H19" s="51"/>
      <c r="I19" s="51"/>
      <c r="J19" s="51"/>
      <c r="K19" s="51"/>
      <c r="L19" s="51"/>
      <c r="M19" s="51"/>
      <c r="N19" s="51"/>
      <c r="O19" s="57"/>
      <c r="P19" s="50"/>
      <c r="Q19" s="47"/>
      <c r="R19" s="47"/>
      <c r="S19" s="47"/>
      <c r="T19" s="47"/>
      <c r="U19" s="47"/>
      <c r="V19" s="47"/>
      <c r="W19" s="47"/>
      <c r="X19" s="47"/>
      <c r="Y19" s="47"/>
      <c r="Z19" s="47"/>
      <c r="AA19" s="47"/>
      <c r="AB19" s="47"/>
      <c r="AC19" s="47"/>
      <c r="AD19" s="47"/>
      <c r="AE19" s="47"/>
      <c r="AF19" s="47"/>
      <c r="AG19" s="47"/>
      <c r="AH19" s="47"/>
      <c r="AI19" s="47"/>
      <c r="AJ19" s="47"/>
      <c r="AK19" s="47"/>
      <c r="AL19" s="47"/>
      <c r="AM19" s="47"/>
      <c r="AN19" s="47"/>
      <c r="AO19" s="47"/>
      <c r="AP19" s="47"/>
      <c r="AQ19" s="47"/>
      <c r="AR19" s="47"/>
    </row>
    <row r="20" spans="1:44" x14ac:dyDescent="0.2">
      <c r="A20" s="47"/>
      <c r="B20" s="47"/>
      <c r="C20" s="47"/>
      <c r="D20" s="50"/>
      <c r="E20" s="55"/>
      <c r="F20" s="51"/>
      <c r="G20" s="51"/>
      <c r="H20" s="51"/>
      <c r="I20" s="51"/>
      <c r="J20" s="51"/>
      <c r="K20" s="51"/>
      <c r="L20" s="51"/>
      <c r="M20" s="51"/>
      <c r="N20" s="51"/>
      <c r="O20" s="57"/>
      <c r="P20" s="50"/>
      <c r="Q20" s="47"/>
      <c r="R20" s="47"/>
      <c r="S20" s="47"/>
      <c r="T20" s="47"/>
      <c r="U20" s="47"/>
      <c r="V20" s="47"/>
      <c r="W20" s="47"/>
      <c r="X20" s="47"/>
      <c r="Y20" s="47"/>
      <c r="Z20" s="47"/>
      <c r="AA20" s="47"/>
      <c r="AB20" s="47"/>
      <c r="AC20" s="47"/>
      <c r="AD20" s="47"/>
      <c r="AE20" s="47"/>
      <c r="AF20" s="47"/>
      <c r="AG20" s="47"/>
      <c r="AH20" s="47"/>
      <c r="AI20" s="47"/>
      <c r="AJ20" s="47"/>
      <c r="AK20" s="47"/>
      <c r="AL20" s="47"/>
      <c r="AM20" s="47"/>
      <c r="AN20" s="47"/>
      <c r="AO20" s="47"/>
      <c r="AP20" s="47"/>
      <c r="AQ20" s="47"/>
      <c r="AR20" s="47"/>
    </row>
    <row r="21" spans="1:44" x14ac:dyDescent="0.2">
      <c r="A21" s="47"/>
      <c r="B21" s="47"/>
      <c r="C21" s="47"/>
      <c r="D21" s="50"/>
      <c r="E21" s="55"/>
      <c r="F21" s="51"/>
      <c r="G21" s="51"/>
      <c r="H21" s="51"/>
      <c r="I21" s="51"/>
      <c r="J21" s="51"/>
      <c r="K21" s="51"/>
      <c r="L21" s="51"/>
      <c r="M21" s="51"/>
      <c r="N21" s="51"/>
      <c r="O21" s="57"/>
      <c r="P21" s="50"/>
      <c r="Q21" s="47"/>
      <c r="R21" s="47"/>
      <c r="S21" s="47"/>
      <c r="T21" s="47"/>
      <c r="U21" s="47"/>
      <c r="V21" s="47"/>
      <c r="W21" s="47"/>
      <c r="X21" s="47"/>
      <c r="Y21" s="47"/>
      <c r="Z21" s="47"/>
      <c r="AA21" s="47"/>
      <c r="AB21" s="47"/>
      <c r="AC21" s="47"/>
      <c r="AD21" s="47"/>
      <c r="AE21" s="47"/>
      <c r="AF21" s="47"/>
      <c r="AG21" s="47"/>
      <c r="AH21" s="47"/>
      <c r="AI21" s="47"/>
      <c r="AJ21" s="47"/>
      <c r="AK21" s="47"/>
      <c r="AL21" s="47"/>
      <c r="AM21" s="47"/>
      <c r="AN21" s="47"/>
      <c r="AO21" s="47"/>
      <c r="AP21" s="47"/>
      <c r="AQ21" s="47"/>
      <c r="AR21" s="47"/>
    </row>
    <row r="22" spans="1:44" x14ac:dyDescent="0.2">
      <c r="A22" s="47"/>
      <c r="B22" s="47"/>
      <c r="C22" s="47"/>
      <c r="D22" s="50"/>
      <c r="E22" s="55"/>
      <c r="F22" s="51"/>
      <c r="G22" s="51"/>
      <c r="H22" s="51"/>
      <c r="I22" s="51"/>
      <c r="J22" s="51"/>
      <c r="K22" s="51"/>
      <c r="L22" s="51"/>
      <c r="M22" s="51"/>
      <c r="N22" s="51"/>
      <c r="O22" s="57"/>
      <c r="P22" s="50"/>
      <c r="Q22" s="47"/>
      <c r="R22" s="47"/>
      <c r="S22" s="47"/>
      <c r="T22" s="47"/>
      <c r="U22" s="47"/>
      <c r="V22" s="47"/>
      <c r="W22" s="47"/>
      <c r="X22" s="47"/>
      <c r="Y22" s="47"/>
      <c r="Z22" s="47"/>
      <c r="AA22" s="47"/>
      <c r="AB22" s="47"/>
      <c r="AC22" s="47"/>
      <c r="AD22" s="47"/>
      <c r="AE22" s="47"/>
      <c r="AF22" s="47"/>
      <c r="AG22" s="47"/>
      <c r="AH22" s="47"/>
      <c r="AI22" s="47"/>
      <c r="AJ22" s="47"/>
      <c r="AK22" s="47"/>
      <c r="AL22" s="47"/>
      <c r="AM22" s="47"/>
      <c r="AN22" s="47"/>
      <c r="AO22" s="47"/>
      <c r="AP22" s="47"/>
      <c r="AQ22" s="47"/>
      <c r="AR22" s="47"/>
    </row>
    <row r="23" spans="1:44" x14ac:dyDescent="0.2">
      <c r="A23" s="47"/>
      <c r="B23" s="47"/>
      <c r="C23" s="47"/>
      <c r="D23" s="50"/>
      <c r="E23" s="55"/>
      <c r="F23" s="51"/>
      <c r="G23" s="51"/>
      <c r="H23" s="51"/>
      <c r="I23" s="51"/>
      <c r="J23" s="51"/>
      <c r="K23" s="51"/>
      <c r="L23" s="51"/>
      <c r="M23" s="51"/>
      <c r="N23" s="51"/>
      <c r="O23" s="57"/>
      <c r="P23" s="50"/>
      <c r="Q23" s="47"/>
      <c r="R23" s="47"/>
      <c r="S23" s="47"/>
      <c r="T23" s="47"/>
      <c r="U23" s="47"/>
      <c r="V23" s="47"/>
      <c r="W23" s="47"/>
      <c r="X23" s="47"/>
      <c r="Y23" s="47"/>
      <c r="Z23" s="47"/>
      <c r="AA23" s="47"/>
      <c r="AB23" s="47"/>
      <c r="AC23" s="47"/>
      <c r="AD23" s="47"/>
      <c r="AE23" s="47"/>
      <c r="AF23" s="47"/>
      <c r="AG23" s="47"/>
      <c r="AH23" s="47"/>
      <c r="AI23" s="47"/>
      <c r="AJ23" s="47"/>
      <c r="AK23" s="47"/>
      <c r="AL23" s="47"/>
      <c r="AM23" s="47"/>
      <c r="AN23" s="47"/>
      <c r="AO23" s="47"/>
      <c r="AP23" s="47"/>
      <c r="AQ23" s="47"/>
      <c r="AR23" s="47"/>
    </row>
    <row r="24" spans="1:44" ht="23.25" x14ac:dyDescent="0.35">
      <c r="A24" s="47"/>
      <c r="B24" s="47"/>
      <c r="C24" s="47"/>
      <c r="D24" s="50"/>
      <c r="E24" s="55"/>
      <c r="F24" s="51"/>
      <c r="G24" s="51"/>
      <c r="H24" s="51"/>
      <c r="I24" s="51"/>
      <c r="J24" s="51"/>
      <c r="K24" s="51"/>
      <c r="L24" s="51"/>
      <c r="M24" s="51"/>
      <c r="N24" s="59" t="s">
        <v>24</v>
      </c>
      <c r="O24" s="57"/>
      <c r="P24" s="50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47"/>
      <c r="AB24" s="47"/>
      <c r="AC24" s="47"/>
      <c r="AD24" s="47"/>
      <c r="AE24" s="47"/>
      <c r="AF24" s="47"/>
      <c r="AG24" s="47"/>
      <c r="AH24" s="47"/>
      <c r="AI24" s="47"/>
      <c r="AJ24" s="47"/>
      <c r="AK24" s="47"/>
      <c r="AL24" s="47"/>
      <c r="AM24" s="47"/>
      <c r="AN24" s="47"/>
      <c r="AO24" s="47"/>
      <c r="AP24" s="47"/>
      <c r="AQ24" s="47"/>
      <c r="AR24" s="47"/>
    </row>
    <row r="25" spans="1:44" x14ac:dyDescent="0.2">
      <c r="A25" s="47"/>
      <c r="B25" s="47"/>
      <c r="C25" s="47"/>
      <c r="D25" s="50"/>
      <c r="E25" s="55"/>
      <c r="F25" s="51"/>
      <c r="G25" s="51"/>
      <c r="H25" s="51"/>
      <c r="I25" s="51"/>
      <c r="J25" s="51"/>
      <c r="K25" s="51"/>
      <c r="L25" s="51"/>
      <c r="M25" s="51"/>
      <c r="N25" s="51"/>
      <c r="O25" s="57"/>
      <c r="P25" s="50"/>
      <c r="Q25" s="47"/>
      <c r="R25" s="47"/>
      <c r="S25" s="47"/>
      <c r="T25" s="47"/>
      <c r="U25" s="47"/>
      <c r="V25" s="47"/>
      <c r="W25" s="47"/>
      <c r="X25" s="47"/>
      <c r="Y25" s="47"/>
      <c r="Z25" s="47"/>
      <c r="AA25" s="47"/>
      <c r="AB25" s="47"/>
      <c r="AC25" s="47"/>
      <c r="AD25" s="47"/>
      <c r="AE25" s="47"/>
      <c r="AF25" s="47"/>
      <c r="AG25" s="47"/>
      <c r="AH25" s="47"/>
      <c r="AI25" s="47"/>
      <c r="AJ25" s="47"/>
      <c r="AK25" s="47"/>
      <c r="AL25" s="47"/>
      <c r="AM25" s="47"/>
      <c r="AN25" s="47"/>
      <c r="AO25" s="47"/>
      <c r="AP25" s="47"/>
      <c r="AQ25" s="47"/>
      <c r="AR25" s="47"/>
    </row>
    <row r="26" spans="1:44" x14ac:dyDescent="0.2">
      <c r="A26" s="47"/>
      <c r="B26" s="47"/>
      <c r="C26" s="47"/>
      <c r="D26" s="50"/>
      <c r="E26" s="55"/>
      <c r="F26" s="51"/>
      <c r="G26" s="51"/>
      <c r="H26" s="51"/>
      <c r="I26" s="51"/>
      <c r="J26" s="51"/>
      <c r="K26" s="51"/>
      <c r="L26" s="51"/>
      <c r="M26" s="51"/>
      <c r="N26" s="51"/>
      <c r="O26" s="57"/>
      <c r="P26" s="50"/>
      <c r="Q26" s="47"/>
      <c r="R26" s="47"/>
      <c r="S26" s="47"/>
      <c r="T26" s="47"/>
      <c r="U26" s="47"/>
      <c r="V26" s="47"/>
      <c r="W26" s="47"/>
      <c r="X26" s="47"/>
      <c r="Y26" s="47"/>
      <c r="Z26" s="47"/>
      <c r="AA26" s="47"/>
      <c r="AB26" s="47"/>
      <c r="AC26" s="47"/>
      <c r="AD26" s="47"/>
      <c r="AE26" s="47"/>
      <c r="AF26" s="47"/>
      <c r="AG26" s="47"/>
      <c r="AH26" s="47"/>
      <c r="AI26" s="47"/>
      <c r="AJ26" s="47"/>
      <c r="AK26" s="47"/>
      <c r="AL26" s="47"/>
      <c r="AM26" s="47"/>
      <c r="AN26" s="47"/>
      <c r="AO26" s="47"/>
      <c r="AP26" s="47"/>
      <c r="AQ26" s="47"/>
      <c r="AR26" s="47"/>
    </row>
    <row r="27" spans="1:44" x14ac:dyDescent="0.2">
      <c r="A27" s="47"/>
      <c r="B27" s="47"/>
      <c r="C27" s="47"/>
      <c r="D27" s="50"/>
      <c r="E27" s="55"/>
      <c r="F27" s="51"/>
      <c r="G27" s="51"/>
      <c r="H27" s="51"/>
      <c r="I27" s="51"/>
      <c r="J27" s="51"/>
      <c r="K27" s="51"/>
      <c r="L27" s="51"/>
      <c r="M27" s="51"/>
      <c r="N27" s="51"/>
      <c r="O27" s="57"/>
      <c r="P27" s="50"/>
      <c r="Q27" s="47"/>
      <c r="R27" s="47"/>
      <c r="S27" s="47"/>
      <c r="T27" s="47"/>
      <c r="U27" s="47"/>
      <c r="V27" s="47"/>
      <c r="W27" s="47"/>
      <c r="X27" s="47"/>
      <c r="Y27" s="47"/>
      <c r="Z27" s="47"/>
      <c r="AA27" s="47"/>
      <c r="AB27" s="47"/>
      <c r="AC27" s="47"/>
      <c r="AD27" s="47"/>
      <c r="AE27" s="47"/>
      <c r="AF27" s="47"/>
      <c r="AG27" s="47"/>
      <c r="AH27" s="47"/>
      <c r="AI27" s="47"/>
      <c r="AJ27" s="47"/>
      <c r="AK27" s="47"/>
      <c r="AL27" s="47"/>
      <c r="AM27" s="47"/>
      <c r="AN27" s="47"/>
      <c r="AO27" s="47"/>
      <c r="AP27" s="47"/>
      <c r="AQ27" s="47"/>
      <c r="AR27" s="47"/>
    </row>
    <row r="28" spans="1:44" x14ac:dyDescent="0.2">
      <c r="A28" s="47"/>
      <c r="B28" s="47"/>
      <c r="C28" s="47"/>
      <c r="D28" s="50"/>
      <c r="E28" s="55"/>
      <c r="F28" s="51"/>
      <c r="G28" s="51"/>
      <c r="H28" s="51"/>
      <c r="I28" s="51"/>
      <c r="J28" s="51"/>
      <c r="K28" s="51"/>
      <c r="L28" s="51"/>
      <c r="M28" s="51"/>
      <c r="N28" s="51"/>
      <c r="O28" s="57"/>
      <c r="P28" s="50"/>
      <c r="Q28" s="47"/>
      <c r="R28" s="47"/>
      <c r="S28" s="47"/>
      <c r="T28" s="47"/>
      <c r="U28" s="47"/>
      <c r="V28" s="47"/>
      <c r="W28" s="47"/>
      <c r="X28" s="47"/>
      <c r="Y28" s="47"/>
      <c r="Z28" s="47"/>
      <c r="AA28" s="47"/>
      <c r="AB28" s="47"/>
      <c r="AC28" s="47"/>
      <c r="AD28" s="47"/>
      <c r="AE28" s="47"/>
      <c r="AF28" s="47"/>
      <c r="AG28" s="47"/>
      <c r="AH28" s="47"/>
      <c r="AI28" s="47"/>
      <c r="AJ28" s="47"/>
      <c r="AK28" s="47"/>
      <c r="AL28" s="47"/>
      <c r="AM28" s="47"/>
      <c r="AN28" s="47"/>
      <c r="AO28" s="47"/>
      <c r="AP28" s="47"/>
      <c r="AQ28" s="47"/>
      <c r="AR28" s="47"/>
    </row>
    <row r="29" spans="1:44" x14ac:dyDescent="0.2">
      <c r="A29" s="47"/>
      <c r="B29" s="47"/>
      <c r="C29" s="47"/>
      <c r="D29" s="50"/>
      <c r="E29" s="55"/>
      <c r="F29" s="51"/>
      <c r="G29" s="51"/>
      <c r="H29" s="51"/>
      <c r="I29" s="51"/>
      <c r="J29" s="51"/>
      <c r="K29" s="51"/>
      <c r="L29" s="51"/>
      <c r="M29" s="51"/>
      <c r="N29" s="51"/>
      <c r="O29" s="57"/>
      <c r="P29" s="50"/>
      <c r="Q29" s="47"/>
      <c r="R29" s="47"/>
      <c r="S29" s="47"/>
      <c r="T29" s="47"/>
      <c r="U29" s="47"/>
      <c r="V29" s="47"/>
      <c r="W29" s="47"/>
      <c r="X29" s="47"/>
      <c r="Y29" s="47"/>
      <c r="Z29" s="47"/>
      <c r="AA29" s="47"/>
      <c r="AB29" s="47"/>
      <c r="AC29" s="47"/>
      <c r="AD29" s="47"/>
      <c r="AE29" s="47"/>
      <c r="AF29" s="47"/>
      <c r="AG29" s="47"/>
      <c r="AH29" s="47"/>
      <c r="AI29" s="47"/>
      <c r="AJ29" s="47"/>
      <c r="AK29" s="47"/>
      <c r="AL29" s="47"/>
      <c r="AM29" s="47"/>
      <c r="AN29" s="47"/>
      <c r="AO29" s="47"/>
      <c r="AP29" s="47"/>
      <c r="AQ29" s="47"/>
      <c r="AR29" s="47"/>
    </row>
    <row r="30" spans="1:44" x14ac:dyDescent="0.2">
      <c r="A30" s="47"/>
      <c r="B30" s="47"/>
      <c r="C30" s="47"/>
      <c r="D30" s="50"/>
      <c r="E30" s="55"/>
      <c r="F30" s="51"/>
      <c r="G30" s="51"/>
      <c r="H30" s="51"/>
      <c r="I30" s="51"/>
      <c r="J30" s="51"/>
      <c r="K30" s="51"/>
      <c r="L30" s="51"/>
      <c r="M30" s="51"/>
      <c r="N30" s="51"/>
      <c r="O30" s="57"/>
      <c r="P30" s="50"/>
      <c r="Q30" s="47"/>
      <c r="R30" s="47"/>
      <c r="S30" s="47"/>
      <c r="T30" s="47"/>
      <c r="U30" s="47"/>
      <c r="V30" s="47"/>
      <c r="W30" s="47"/>
      <c r="X30" s="47"/>
      <c r="Y30" s="47"/>
      <c r="Z30" s="47"/>
      <c r="AA30" s="47"/>
      <c r="AB30" s="47"/>
      <c r="AC30" s="47"/>
      <c r="AD30" s="47"/>
      <c r="AE30" s="47"/>
      <c r="AF30" s="47"/>
      <c r="AG30" s="47"/>
      <c r="AH30" s="47"/>
      <c r="AI30" s="47"/>
      <c r="AJ30" s="47"/>
      <c r="AK30" s="47"/>
      <c r="AL30" s="47"/>
      <c r="AM30" s="47"/>
      <c r="AN30" s="47"/>
      <c r="AO30" s="47"/>
      <c r="AP30" s="47"/>
      <c r="AQ30" s="47"/>
      <c r="AR30" s="47"/>
    </row>
    <row r="31" spans="1:44" x14ac:dyDescent="0.2">
      <c r="A31" s="47"/>
      <c r="B31" s="47"/>
      <c r="C31" s="47"/>
      <c r="D31" s="50"/>
      <c r="E31" s="55"/>
      <c r="F31" s="51"/>
      <c r="G31" s="51"/>
      <c r="H31" s="51"/>
      <c r="I31" s="51"/>
      <c r="J31" s="51"/>
      <c r="K31" s="51"/>
      <c r="L31" s="51"/>
      <c r="M31" s="51"/>
      <c r="N31" s="51"/>
      <c r="O31" s="57"/>
      <c r="P31" s="50"/>
      <c r="Q31" s="47"/>
      <c r="R31" s="47"/>
      <c r="S31" s="47"/>
      <c r="T31" s="47"/>
      <c r="U31" s="47"/>
      <c r="V31" s="47"/>
      <c r="W31" s="47"/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7"/>
      <c r="AL31" s="47"/>
      <c r="AM31" s="47"/>
      <c r="AN31" s="47"/>
      <c r="AO31" s="47"/>
      <c r="AP31" s="47"/>
      <c r="AQ31" s="47"/>
      <c r="AR31" s="47"/>
    </row>
    <row r="32" spans="1:44" x14ac:dyDescent="0.2">
      <c r="A32" s="47"/>
      <c r="B32" s="47"/>
      <c r="C32" s="47"/>
      <c r="D32" s="50"/>
      <c r="E32" s="55"/>
      <c r="F32" s="51"/>
      <c r="G32" s="51"/>
      <c r="H32" s="51"/>
      <c r="I32" s="51"/>
      <c r="J32" s="51"/>
      <c r="K32" s="51"/>
      <c r="L32" s="51"/>
      <c r="M32" s="51"/>
      <c r="N32" s="51"/>
      <c r="O32" s="57"/>
      <c r="P32" s="50"/>
      <c r="Q32" s="47"/>
      <c r="R32" s="47"/>
      <c r="S32" s="47"/>
      <c r="T32" s="47"/>
      <c r="U32" s="47"/>
      <c r="V32" s="47"/>
      <c r="W32" s="47"/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7"/>
      <c r="AI32" s="47"/>
      <c r="AJ32" s="47"/>
      <c r="AK32" s="47"/>
      <c r="AL32" s="47"/>
      <c r="AM32" s="47"/>
      <c r="AN32" s="47"/>
      <c r="AO32" s="47"/>
      <c r="AP32" s="47"/>
      <c r="AQ32" s="47"/>
      <c r="AR32" s="47"/>
    </row>
    <row r="33" spans="1:44" x14ac:dyDescent="0.2">
      <c r="A33" s="47"/>
      <c r="B33" s="47"/>
      <c r="C33" s="47"/>
      <c r="D33" s="50"/>
      <c r="E33" s="55"/>
      <c r="F33" s="51"/>
      <c r="G33" s="51"/>
      <c r="H33" s="51"/>
      <c r="I33" s="51"/>
      <c r="J33" s="51"/>
      <c r="K33" s="51"/>
      <c r="L33" s="51"/>
      <c r="M33" s="51"/>
      <c r="N33" s="60" t="s">
        <v>22</v>
      </c>
      <c r="O33" s="57"/>
      <c r="P33" s="50"/>
      <c r="Q33" s="47"/>
      <c r="R33" s="47"/>
      <c r="S33" s="47"/>
      <c r="T33" s="47"/>
      <c r="U33" s="47"/>
      <c r="V33" s="47"/>
      <c r="W33" s="47"/>
      <c r="X33" s="47"/>
      <c r="Y33" s="47"/>
      <c r="Z33" s="47"/>
      <c r="AA33" s="47"/>
      <c r="AB33" s="47"/>
      <c r="AC33" s="47"/>
      <c r="AD33" s="47"/>
      <c r="AE33" s="47"/>
      <c r="AF33" s="47"/>
      <c r="AG33" s="47"/>
      <c r="AH33" s="47"/>
      <c r="AI33" s="47"/>
      <c r="AJ33" s="47"/>
      <c r="AK33" s="47"/>
      <c r="AL33" s="47"/>
      <c r="AM33" s="47"/>
      <c r="AN33" s="47"/>
      <c r="AO33" s="47"/>
      <c r="AP33" s="47"/>
      <c r="AQ33" s="47"/>
      <c r="AR33" s="47"/>
    </row>
    <row r="34" spans="1:44" x14ac:dyDescent="0.2">
      <c r="A34" s="47"/>
      <c r="B34" s="47"/>
      <c r="C34" s="47"/>
      <c r="D34" s="50"/>
      <c r="E34" s="55"/>
      <c r="F34" s="51"/>
      <c r="G34" s="51"/>
      <c r="H34" s="51"/>
      <c r="I34" s="51"/>
      <c r="J34" s="51"/>
      <c r="K34" s="51"/>
      <c r="L34" s="51"/>
      <c r="M34" s="51"/>
      <c r="N34" s="61" t="s">
        <v>23</v>
      </c>
      <c r="O34" s="57"/>
      <c r="P34" s="50"/>
      <c r="Q34" s="47"/>
      <c r="R34" s="47"/>
      <c r="S34" s="47"/>
      <c r="T34" s="47"/>
      <c r="U34" s="47"/>
      <c r="V34" s="47"/>
      <c r="W34" s="47"/>
      <c r="X34" s="47"/>
      <c r="Y34" s="47"/>
      <c r="Z34" s="47"/>
      <c r="AA34" s="47"/>
      <c r="AB34" s="47"/>
      <c r="AC34" s="47"/>
      <c r="AD34" s="47"/>
      <c r="AE34" s="47"/>
      <c r="AF34" s="47"/>
      <c r="AG34" s="47"/>
      <c r="AH34" s="47"/>
      <c r="AI34" s="47"/>
      <c r="AJ34" s="47"/>
      <c r="AK34" s="47"/>
      <c r="AL34" s="47"/>
      <c r="AM34" s="47"/>
      <c r="AN34" s="47"/>
      <c r="AO34" s="47"/>
      <c r="AP34" s="47"/>
      <c r="AQ34" s="47"/>
      <c r="AR34" s="47"/>
    </row>
    <row r="35" spans="1:44" x14ac:dyDescent="0.2">
      <c r="A35" s="47"/>
      <c r="B35" s="47"/>
      <c r="C35" s="47"/>
      <c r="D35" s="50"/>
      <c r="E35" s="55"/>
      <c r="F35" s="51"/>
      <c r="G35" s="51"/>
      <c r="H35" s="51"/>
      <c r="I35" s="51"/>
      <c r="J35" s="51"/>
      <c r="K35" s="51"/>
      <c r="L35" s="51"/>
      <c r="M35" s="51"/>
      <c r="N35" s="62"/>
      <c r="O35" s="57"/>
      <c r="P35" s="50"/>
      <c r="Q35" s="47"/>
      <c r="R35" s="47"/>
      <c r="S35" s="47"/>
      <c r="T35" s="47"/>
      <c r="U35" s="47"/>
      <c r="V35" s="47"/>
      <c r="W35" s="47"/>
      <c r="X35" s="47"/>
      <c r="Y35" s="47"/>
      <c r="Z35" s="47"/>
      <c r="AA35" s="47"/>
      <c r="AB35" s="47"/>
      <c r="AC35" s="47"/>
      <c r="AD35" s="47"/>
      <c r="AE35" s="47"/>
      <c r="AF35" s="47"/>
      <c r="AG35" s="47"/>
      <c r="AH35" s="47"/>
      <c r="AI35" s="47"/>
      <c r="AJ35" s="47"/>
      <c r="AK35" s="47"/>
      <c r="AL35" s="47"/>
      <c r="AM35" s="47"/>
      <c r="AN35" s="47"/>
      <c r="AO35" s="47"/>
      <c r="AP35" s="47"/>
      <c r="AQ35" s="47"/>
      <c r="AR35" s="47"/>
    </row>
    <row r="36" spans="1:44" x14ac:dyDescent="0.2">
      <c r="A36" s="47"/>
      <c r="B36" s="47"/>
      <c r="C36" s="47"/>
      <c r="D36" s="50"/>
      <c r="E36" s="55"/>
      <c r="F36" s="51"/>
      <c r="G36" s="51"/>
      <c r="H36" s="51"/>
      <c r="I36" s="51"/>
      <c r="J36" s="51"/>
      <c r="K36" s="51"/>
      <c r="L36" s="51"/>
      <c r="M36" s="51"/>
      <c r="N36" s="51"/>
      <c r="O36" s="57"/>
      <c r="P36" s="50"/>
      <c r="Q36" s="47"/>
      <c r="R36" s="47"/>
      <c r="S36" s="47"/>
      <c r="T36" s="47"/>
      <c r="U36" s="47"/>
      <c r="V36" s="47"/>
      <c r="W36" s="47"/>
      <c r="X36" s="47"/>
      <c r="Y36" s="47"/>
      <c r="Z36" s="47"/>
      <c r="AA36" s="47"/>
      <c r="AB36" s="47"/>
      <c r="AC36" s="47"/>
      <c r="AD36" s="47"/>
      <c r="AE36" s="47"/>
      <c r="AF36" s="47"/>
      <c r="AG36" s="47"/>
      <c r="AH36" s="47"/>
      <c r="AI36" s="47"/>
      <c r="AJ36" s="47"/>
      <c r="AK36" s="47"/>
      <c r="AL36" s="47"/>
      <c r="AM36" s="47"/>
      <c r="AN36" s="47"/>
      <c r="AO36" s="47"/>
      <c r="AP36" s="47"/>
      <c r="AQ36" s="47"/>
      <c r="AR36" s="47"/>
    </row>
    <row r="37" spans="1:44" ht="13.5" thickBot="1" x14ac:dyDescent="0.25">
      <c r="A37" s="47"/>
      <c r="B37" s="47"/>
      <c r="C37" s="47"/>
      <c r="D37" s="50"/>
      <c r="E37" s="63"/>
      <c r="F37" s="64"/>
      <c r="G37" s="64"/>
      <c r="H37" s="64"/>
      <c r="I37" s="64"/>
      <c r="J37" s="64"/>
      <c r="K37" s="64"/>
      <c r="L37" s="64"/>
      <c r="M37" s="64"/>
      <c r="N37" s="64"/>
      <c r="O37" s="65"/>
      <c r="P37" s="50"/>
      <c r="Q37" s="47"/>
      <c r="R37" s="47"/>
      <c r="S37" s="47"/>
      <c r="T37" s="47"/>
      <c r="U37" s="47"/>
      <c r="V37" s="47"/>
      <c r="W37" s="47"/>
      <c r="X37" s="47"/>
      <c r="Y37" s="47"/>
      <c r="Z37" s="47"/>
      <c r="AA37" s="47"/>
      <c r="AB37" s="47"/>
      <c r="AC37" s="47"/>
      <c r="AD37" s="47"/>
      <c r="AE37" s="47"/>
      <c r="AF37" s="47"/>
      <c r="AG37" s="47"/>
      <c r="AH37" s="47"/>
      <c r="AI37" s="47"/>
      <c r="AJ37" s="47"/>
      <c r="AK37" s="47"/>
      <c r="AL37" s="47"/>
      <c r="AM37" s="47"/>
      <c r="AN37" s="47"/>
      <c r="AO37" s="47"/>
      <c r="AP37" s="47"/>
      <c r="AQ37" s="47"/>
      <c r="AR37" s="47"/>
    </row>
    <row r="38" spans="1:44" ht="13.5" thickTop="1" x14ac:dyDescent="0.2">
      <c r="A38" s="47"/>
      <c r="B38" s="47"/>
      <c r="C38" s="47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1"/>
      <c r="O38" s="50"/>
      <c r="P38" s="50"/>
      <c r="Q38" s="47"/>
      <c r="R38" s="47"/>
      <c r="S38" s="47"/>
      <c r="T38" s="47"/>
      <c r="U38" s="47"/>
      <c r="V38" s="47"/>
      <c r="W38" s="47"/>
      <c r="X38" s="47"/>
      <c r="Y38" s="47"/>
      <c r="Z38" s="47"/>
      <c r="AA38" s="47"/>
      <c r="AB38" s="47"/>
      <c r="AC38" s="47"/>
      <c r="AD38" s="47"/>
      <c r="AE38" s="47"/>
      <c r="AF38" s="47"/>
      <c r="AG38" s="47"/>
      <c r="AH38" s="47"/>
      <c r="AI38" s="47"/>
      <c r="AJ38" s="47"/>
      <c r="AK38" s="47"/>
      <c r="AL38" s="47"/>
      <c r="AM38" s="47"/>
      <c r="AN38" s="47"/>
      <c r="AO38" s="47"/>
      <c r="AP38" s="47"/>
      <c r="AQ38" s="47"/>
      <c r="AR38" s="47"/>
    </row>
    <row r="39" spans="1:44" x14ac:dyDescent="0.2">
      <c r="A39" s="47"/>
      <c r="B39" s="47"/>
      <c r="C39" s="47"/>
      <c r="D39" s="47"/>
      <c r="E39" s="47"/>
      <c r="F39" s="47"/>
      <c r="G39" s="47"/>
      <c r="H39" s="47"/>
      <c r="I39" s="47"/>
      <c r="J39" s="47"/>
      <c r="K39" s="47"/>
      <c r="L39" s="47"/>
      <c r="M39" s="47"/>
      <c r="N39" s="48"/>
      <c r="O39" s="47"/>
      <c r="P39" s="47"/>
      <c r="Q39" s="47"/>
      <c r="R39" s="47"/>
      <c r="S39" s="47"/>
      <c r="T39" s="47"/>
      <c r="U39" s="47"/>
      <c r="V39" s="47"/>
      <c r="W39" s="47"/>
      <c r="X39" s="47"/>
      <c r="Y39" s="47"/>
      <c r="Z39" s="47"/>
      <c r="AA39" s="47"/>
      <c r="AB39" s="47"/>
      <c r="AC39" s="47"/>
      <c r="AD39" s="47"/>
      <c r="AE39" s="47"/>
      <c r="AF39" s="47"/>
      <c r="AG39" s="47"/>
      <c r="AH39" s="47"/>
      <c r="AI39" s="47"/>
      <c r="AJ39" s="47"/>
      <c r="AK39" s="47"/>
      <c r="AL39" s="47"/>
      <c r="AM39" s="47"/>
      <c r="AN39" s="47"/>
      <c r="AO39" s="47"/>
      <c r="AP39" s="47"/>
      <c r="AQ39" s="47"/>
      <c r="AR39" s="47"/>
    </row>
    <row r="40" spans="1:44" x14ac:dyDescent="0.2">
      <c r="A40" s="47"/>
      <c r="B40" s="47"/>
      <c r="C40" s="47"/>
      <c r="D40" s="47"/>
      <c r="E40" s="47"/>
      <c r="F40" s="47"/>
      <c r="G40" s="47"/>
      <c r="H40" s="47"/>
      <c r="I40" s="47"/>
      <c r="J40" s="47"/>
      <c r="K40" s="47"/>
      <c r="L40" s="47"/>
      <c r="M40" s="47"/>
      <c r="N40" s="48"/>
      <c r="O40" s="47"/>
      <c r="P40" s="47"/>
      <c r="Q40" s="47"/>
      <c r="R40" s="47"/>
      <c r="S40" s="47"/>
      <c r="T40" s="47"/>
      <c r="U40" s="47"/>
      <c r="V40" s="47"/>
      <c r="W40" s="47"/>
      <c r="X40" s="47"/>
      <c r="Y40" s="47"/>
      <c r="Z40" s="47"/>
      <c r="AA40" s="47"/>
      <c r="AB40" s="47"/>
      <c r="AC40" s="47"/>
      <c r="AD40" s="47"/>
      <c r="AE40" s="47"/>
      <c r="AF40" s="47"/>
      <c r="AG40" s="47"/>
      <c r="AH40" s="47"/>
      <c r="AI40" s="47"/>
      <c r="AJ40" s="47"/>
      <c r="AK40" s="47"/>
      <c r="AL40" s="47"/>
      <c r="AM40" s="47"/>
      <c r="AN40" s="47"/>
      <c r="AO40" s="47"/>
      <c r="AP40" s="47"/>
      <c r="AQ40" s="47"/>
      <c r="AR40" s="47"/>
    </row>
    <row r="41" spans="1:44" x14ac:dyDescent="0.2">
      <c r="A41" s="47"/>
      <c r="B41" s="47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48"/>
      <c r="O41" s="47"/>
      <c r="P41" s="47"/>
      <c r="Q41" s="47"/>
      <c r="R41" s="47"/>
      <c r="S41" s="47"/>
      <c r="T41" s="47"/>
      <c r="U41" s="47"/>
      <c r="V41" s="47"/>
      <c r="W41" s="47"/>
      <c r="X41" s="47"/>
      <c r="Y41" s="47"/>
      <c r="Z41" s="47"/>
      <c r="AA41" s="47"/>
      <c r="AB41" s="47"/>
      <c r="AC41" s="47"/>
      <c r="AD41" s="47"/>
      <c r="AE41" s="47"/>
      <c r="AF41" s="47"/>
      <c r="AG41" s="47"/>
      <c r="AH41" s="47"/>
      <c r="AI41" s="47"/>
      <c r="AJ41" s="47"/>
      <c r="AK41" s="47"/>
      <c r="AL41" s="47"/>
      <c r="AM41" s="47"/>
      <c r="AN41" s="47"/>
      <c r="AO41" s="47"/>
      <c r="AP41" s="47"/>
      <c r="AQ41" s="47"/>
      <c r="AR41" s="47"/>
    </row>
    <row r="42" spans="1:44" x14ac:dyDescent="0.2">
      <c r="A42" s="47"/>
      <c r="B42" s="47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48"/>
      <c r="O42" s="47"/>
      <c r="P42" s="47"/>
      <c r="Q42" s="47"/>
      <c r="R42" s="47"/>
      <c r="S42" s="47"/>
      <c r="T42" s="47"/>
      <c r="U42" s="47"/>
      <c r="V42" s="47"/>
      <c r="W42" s="47"/>
      <c r="X42" s="47"/>
      <c r="Y42" s="47"/>
      <c r="Z42" s="47"/>
      <c r="AA42" s="47"/>
      <c r="AB42" s="47"/>
      <c r="AC42" s="47"/>
      <c r="AD42" s="47"/>
      <c r="AE42" s="47"/>
      <c r="AF42" s="47"/>
      <c r="AG42" s="47"/>
      <c r="AH42" s="47"/>
      <c r="AI42" s="47"/>
      <c r="AJ42" s="47"/>
      <c r="AK42" s="47"/>
      <c r="AL42" s="47"/>
      <c r="AM42" s="47"/>
      <c r="AN42" s="47"/>
      <c r="AO42" s="47"/>
      <c r="AP42" s="47"/>
      <c r="AQ42" s="47"/>
      <c r="AR42" s="47"/>
    </row>
    <row r="43" spans="1:44" x14ac:dyDescent="0.2">
      <c r="A43" s="47"/>
      <c r="B43" s="47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48"/>
      <c r="O43" s="47"/>
      <c r="P43" s="47"/>
      <c r="Q43" s="47"/>
      <c r="R43" s="47"/>
      <c r="S43" s="47"/>
      <c r="T43" s="47"/>
      <c r="U43" s="47"/>
      <c r="V43" s="47"/>
      <c r="W43" s="47"/>
      <c r="X43" s="47"/>
      <c r="Y43" s="47"/>
      <c r="Z43" s="47"/>
      <c r="AA43" s="47"/>
      <c r="AB43" s="47"/>
      <c r="AC43" s="47"/>
      <c r="AD43" s="47"/>
      <c r="AE43" s="47"/>
      <c r="AF43" s="47"/>
      <c r="AG43" s="47"/>
      <c r="AH43" s="47"/>
      <c r="AI43" s="47"/>
      <c r="AJ43" s="47"/>
      <c r="AK43" s="47"/>
      <c r="AL43" s="47"/>
      <c r="AM43" s="47"/>
      <c r="AN43" s="47"/>
      <c r="AO43" s="47"/>
      <c r="AP43" s="47"/>
      <c r="AQ43" s="47"/>
      <c r="AR43" s="47"/>
    </row>
    <row r="44" spans="1:44" x14ac:dyDescent="0.2">
      <c r="A44" s="47"/>
      <c r="B44" s="47"/>
      <c r="C44" s="47"/>
      <c r="D44" s="47"/>
      <c r="E44" s="47"/>
      <c r="F44" s="47"/>
      <c r="G44" s="47"/>
      <c r="H44" s="47"/>
      <c r="I44" s="47"/>
      <c r="J44" s="47"/>
      <c r="K44" s="47"/>
      <c r="L44" s="47"/>
      <c r="M44" s="47"/>
      <c r="N44" s="48"/>
      <c r="O44" s="47"/>
      <c r="P44" s="47"/>
      <c r="Q44" s="47"/>
      <c r="R44" s="47"/>
      <c r="S44" s="47"/>
      <c r="T44" s="47"/>
      <c r="U44" s="47"/>
      <c r="V44" s="47"/>
      <c r="W44" s="47"/>
      <c r="X44" s="47"/>
      <c r="Y44" s="47"/>
      <c r="Z44" s="47"/>
      <c r="AA44" s="47"/>
      <c r="AB44" s="47"/>
      <c r="AC44" s="47"/>
      <c r="AD44" s="47"/>
      <c r="AE44" s="47"/>
      <c r="AF44" s="47"/>
      <c r="AG44" s="47"/>
      <c r="AH44" s="47"/>
      <c r="AI44" s="47"/>
      <c r="AJ44" s="47"/>
      <c r="AK44" s="47"/>
      <c r="AL44" s="47"/>
      <c r="AM44" s="47"/>
      <c r="AN44" s="47"/>
      <c r="AO44" s="47"/>
      <c r="AP44" s="47"/>
      <c r="AQ44" s="47"/>
      <c r="AR44" s="47"/>
    </row>
    <row r="45" spans="1:44" x14ac:dyDescent="0.2">
      <c r="A45" s="47"/>
      <c r="B45" s="47"/>
      <c r="C45" s="47"/>
      <c r="D45" s="47"/>
      <c r="E45" s="47"/>
      <c r="F45" s="47"/>
      <c r="G45" s="47"/>
      <c r="H45" s="47"/>
      <c r="I45" s="47"/>
      <c r="J45" s="47"/>
      <c r="K45" s="47"/>
      <c r="L45" s="47"/>
      <c r="M45" s="47"/>
      <c r="N45" s="48"/>
      <c r="O45" s="47"/>
      <c r="P45" s="47"/>
      <c r="Q45" s="47"/>
      <c r="R45" s="47"/>
      <c r="S45" s="47"/>
      <c r="T45" s="47"/>
      <c r="U45" s="47"/>
      <c r="V45" s="47"/>
      <c r="W45" s="47"/>
      <c r="X45" s="47"/>
      <c r="Y45" s="47"/>
      <c r="Z45" s="47"/>
      <c r="AA45" s="47"/>
      <c r="AB45" s="47"/>
      <c r="AC45" s="47"/>
      <c r="AD45" s="47"/>
      <c r="AE45" s="47"/>
      <c r="AF45" s="47"/>
      <c r="AG45" s="47"/>
      <c r="AH45" s="47"/>
      <c r="AI45" s="47"/>
      <c r="AJ45" s="47"/>
      <c r="AK45" s="47"/>
      <c r="AL45" s="47"/>
      <c r="AM45" s="47"/>
      <c r="AN45" s="47"/>
      <c r="AO45" s="47"/>
      <c r="AP45" s="47"/>
      <c r="AQ45" s="47"/>
      <c r="AR45" s="47"/>
    </row>
    <row r="46" spans="1:44" x14ac:dyDescent="0.2">
      <c r="A46" s="47"/>
      <c r="B46" s="47"/>
      <c r="C46" s="47"/>
      <c r="D46" s="47"/>
      <c r="E46" s="47"/>
      <c r="F46" s="47"/>
      <c r="G46" s="47"/>
      <c r="H46" s="47"/>
      <c r="I46" s="47"/>
      <c r="J46" s="47"/>
      <c r="K46" s="47"/>
      <c r="L46" s="47"/>
      <c r="M46" s="47"/>
      <c r="N46" s="48"/>
      <c r="O46" s="47"/>
      <c r="P46" s="47"/>
      <c r="Q46" s="47"/>
      <c r="R46" s="47"/>
      <c r="S46" s="47"/>
      <c r="T46" s="47"/>
      <c r="U46" s="47"/>
      <c r="V46" s="47"/>
      <c r="W46" s="47"/>
      <c r="X46" s="47"/>
      <c r="Y46" s="47"/>
      <c r="Z46" s="47"/>
      <c r="AA46" s="47"/>
      <c r="AB46" s="47"/>
      <c r="AC46" s="47"/>
      <c r="AD46" s="47"/>
      <c r="AE46" s="47"/>
      <c r="AF46" s="47"/>
      <c r="AG46" s="47"/>
      <c r="AH46" s="47"/>
      <c r="AI46" s="47"/>
      <c r="AJ46" s="47"/>
      <c r="AK46" s="47"/>
      <c r="AL46" s="47"/>
      <c r="AM46" s="47"/>
      <c r="AN46" s="47"/>
      <c r="AO46" s="47"/>
      <c r="AP46" s="47"/>
      <c r="AQ46" s="47"/>
      <c r="AR46" s="47"/>
    </row>
    <row r="47" spans="1:44" x14ac:dyDescent="0.2">
      <c r="A47" s="47"/>
      <c r="B47" s="47"/>
      <c r="C47" s="47"/>
      <c r="D47" s="47"/>
      <c r="E47" s="47"/>
      <c r="F47" s="47"/>
      <c r="G47" s="47"/>
      <c r="H47" s="47"/>
      <c r="I47" s="47"/>
      <c r="J47" s="47"/>
      <c r="K47" s="47"/>
      <c r="L47" s="47"/>
      <c r="M47" s="47"/>
      <c r="N47" s="48"/>
      <c r="O47" s="47"/>
      <c r="P47" s="47"/>
      <c r="Q47" s="47"/>
      <c r="R47" s="47"/>
      <c r="S47" s="47"/>
      <c r="T47" s="47"/>
      <c r="U47" s="47"/>
      <c r="V47" s="47"/>
      <c r="W47" s="47"/>
      <c r="X47" s="47"/>
      <c r="Y47" s="47"/>
      <c r="Z47" s="47"/>
      <c r="AA47" s="47"/>
      <c r="AB47" s="47"/>
      <c r="AC47" s="47"/>
      <c r="AD47" s="47"/>
      <c r="AE47" s="47"/>
      <c r="AF47" s="47"/>
      <c r="AG47" s="47"/>
      <c r="AH47" s="47"/>
      <c r="AI47" s="47"/>
      <c r="AJ47" s="47"/>
      <c r="AK47" s="47"/>
      <c r="AL47" s="47"/>
      <c r="AM47" s="47"/>
      <c r="AN47" s="47"/>
      <c r="AO47" s="47"/>
      <c r="AP47" s="47"/>
      <c r="AQ47" s="47"/>
      <c r="AR47" s="47"/>
    </row>
    <row r="48" spans="1:44" x14ac:dyDescent="0.2">
      <c r="A48" s="47"/>
      <c r="B48" s="47"/>
      <c r="C48" s="47"/>
      <c r="D48" s="47"/>
      <c r="E48" s="47"/>
      <c r="F48" s="47"/>
      <c r="G48" s="47"/>
      <c r="H48" s="47"/>
      <c r="I48" s="47"/>
      <c r="J48" s="47"/>
      <c r="K48" s="47"/>
      <c r="L48" s="47"/>
      <c r="M48" s="47"/>
      <c r="N48" s="48"/>
      <c r="O48" s="47"/>
      <c r="P48" s="47"/>
      <c r="Q48" s="47"/>
      <c r="R48" s="47"/>
      <c r="S48" s="47"/>
      <c r="T48" s="47"/>
      <c r="U48" s="47"/>
      <c r="V48" s="47"/>
      <c r="W48" s="47"/>
      <c r="X48" s="47"/>
      <c r="Y48" s="47"/>
      <c r="Z48" s="47"/>
      <c r="AA48" s="47"/>
      <c r="AB48" s="47"/>
      <c r="AC48" s="47"/>
      <c r="AD48" s="47"/>
      <c r="AE48" s="47"/>
      <c r="AF48" s="47"/>
      <c r="AG48" s="47"/>
      <c r="AH48" s="47"/>
      <c r="AI48" s="47"/>
      <c r="AJ48" s="47"/>
      <c r="AK48" s="47"/>
      <c r="AL48" s="47"/>
      <c r="AM48" s="47"/>
      <c r="AN48" s="47"/>
      <c r="AO48" s="47"/>
      <c r="AP48" s="47"/>
      <c r="AQ48" s="47"/>
      <c r="AR48" s="47"/>
    </row>
    <row r="49" spans="1:44" x14ac:dyDescent="0.2">
      <c r="A49" s="47"/>
      <c r="B49" s="47"/>
      <c r="C49" s="47"/>
      <c r="D49" s="47"/>
      <c r="E49" s="47"/>
      <c r="F49" s="47"/>
      <c r="G49" s="47"/>
      <c r="H49" s="47"/>
      <c r="I49" s="47"/>
      <c r="J49" s="47"/>
      <c r="K49" s="47"/>
      <c r="L49" s="47"/>
      <c r="M49" s="47"/>
      <c r="N49" s="48"/>
      <c r="O49" s="47"/>
      <c r="P49" s="47"/>
      <c r="Q49" s="47"/>
      <c r="R49" s="47"/>
      <c r="S49" s="47"/>
      <c r="T49" s="47"/>
      <c r="U49" s="47"/>
      <c r="V49" s="47"/>
      <c r="W49" s="47"/>
      <c r="X49" s="47"/>
      <c r="Y49" s="47"/>
      <c r="Z49" s="47"/>
      <c r="AA49" s="47"/>
      <c r="AB49" s="47"/>
      <c r="AC49" s="47"/>
      <c r="AD49" s="47"/>
      <c r="AE49" s="47"/>
      <c r="AF49" s="47"/>
      <c r="AG49" s="47"/>
      <c r="AH49" s="47"/>
      <c r="AI49" s="47"/>
      <c r="AJ49" s="47"/>
      <c r="AK49" s="47"/>
      <c r="AL49" s="47"/>
      <c r="AM49" s="47"/>
      <c r="AN49" s="47"/>
      <c r="AO49" s="47"/>
      <c r="AP49" s="47"/>
      <c r="AQ49" s="47"/>
      <c r="AR49" s="47"/>
    </row>
    <row r="50" spans="1:44" x14ac:dyDescent="0.2">
      <c r="A50" s="47"/>
      <c r="B50" s="47"/>
      <c r="C50" s="47"/>
      <c r="D50" s="47"/>
      <c r="E50" s="47"/>
      <c r="F50" s="47"/>
      <c r="G50" s="47"/>
      <c r="H50" s="47"/>
      <c r="I50" s="47"/>
      <c r="J50" s="47"/>
      <c r="K50" s="47"/>
      <c r="L50" s="47"/>
      <c r="M50" s="47"/>
      <c r="N50" s="48"/>
      <c r="O50" s="47"/>
      <c r="P50" s="47"/>
      <c r="Q50" s="47"/>
      <c r="R50" s="47"/>
      <c r="S50" s="47"/>
      <c r="T50" s="47"/>
      <c r="U50" s="47"/>
      <c r="V50" s="47"/>
      <c r="W50" s="47"/>
      <c r="X50" s="47"/>
      <c r="Y50" s="47"/>
      <c r="Z50" s="47"/>
      <c r="AA50" s="47"/>
      <c r="AB50" s="47"/>
      <c r="AC50" s="47"/>
      <c r="AD50" s="47"/>
      <c r="AE50" s="47"/>
      <c r="AF50" s="47"/>
      <c r="AG50" s="47"/>
      <c r="AH50" s="47"/>
      <c r="AI50" s="47"/>
      <c r="AJ50" s="47"/>
      <c r="AK50" s="47"/>
      <c r="AL50" s="47"/>
      <c r="AM50" s="47"/>
      <c r="AN50" s="47"/>
      <c r="AO50" s="47"/>
      <c r="AP50" s="47"/>
      <c r="AQ50" s="47"/>
      <c r="AR50" s="47"/>
    </row>
    <row r="51" spans="1:44" hidden="1" x14ac:dyDescent="0.2">
      <c r="A51" s="47"/>
      <c r="B51" s="47"/>
      <c r="C51" s="47"/>
      <c r="D51" s="47"/>
      <c r="E51" s="47"/>
      <c r="F51" s="47"/>
      <c r="G51" s="47"/>
      <c r="H51" s="47"/>
      <c r="I51" s="47"/>
      <c r="J51" s="47"/>
      <c r="K51" s="47"/>
      <c r="L51" s="47"/>
      <c r="M51" s="47"/>
      <c r="N51" s="48"/>
      <c r="O51" s="47"/>
      <c r="P51" s="47"/>
      <c r="Q51" s="47"/>
      <c r="R51" s="47"/>
      <c r="S51" s="47"/>
      <c r="T51" s="47"/>
      <c r="U51" s="47"/>
      <c r="V51" s="47"/>
      <c r="W51" s="47"/>
      <c r="X51" s="47"/>
      <c r="Y51" s="47"/>
      <c r="Z51" s="47"/>
      <c r="AA51" s="47"/>
      <c r="AB51" s="47"/>
      <c r="AC51" s="47"/>
      <c r="AD51" s="47"/>
      <c r="AE51" s="47"/>
      <c r="AF51" s="47"/>
      <c r="AG51" s="47"/>
      <c r="AH51" s="47"/>
      <c r="AI51" s="47"/>
      <c r="AJ51" s="47"/>
      <c r="AK51" s="47"/>
      <c r="AL51" s="47"/>
      <c r="AM51" s="47"/>
      <c r="AN51" s="47"/>
      <c r="AO51" s="47"/>
      <c r="AP51" s="47"/>
      <c r="AQ51" s="47"/>
      <c r="AR51" s="47"/>
    </row>
    <row r="52" spans="1:44" hidden="1" x14ac:dyDescent="0.2">
      <c r="A52" s="47"/>
      <c r="B52" s="47"/>
      <c r="C52" s="47"/>
      <c r="D52" s="47"/>
      <c r="E52" s="47"/>
      <c r="F52" s="47"/>
      <c r="G52" s="47"/>
      <c r="H52" s="47"/>
      <c r="I52" s="47"/>
      <c r="J52" s="47"/>
      <c r="K52" s="47"/>
      <c r="L52" s="47"/>
      <c r="M52" s="47"/>
      <c r="N52" s="48"/>
      <c r="O52" s="47"/>
      <c r="P52" s="47"/>
      <c r="Q52" s="47"/>
      <c r="R52" s="47"/>
      <c r="S52" s="47"/>
      <c r="T52" s="47"/>
      <c r="U52" s="47"/>
      <c r="V52" s="47"/>
      <c r="W52" s="47"/>
      <c r="X52" s="47"/>
      <c r="Y52" s="47"/>
      <c r="Z52" s="47"/>
      <c r="AA52" s="47"/>
      <c r="AB52" s="47"/>
      <c r="AC52" s="47"/>
      <c r="AD52" s="47"/>
      <c r="AE52" s="47"/>
      <c r="AF52" s="47"/>
      <c r="AG52" s="47"/>
      <c r="AH52" s="47"/>
      <c r="AI52" s="47"/>
      <c r="AJ52" s="47"/>
      <c r="AK52" s="47"/>
      <c r="AL52" s="47"/>
      <c r="AM52" s="47"/>
      <c r="AN52" s="47"/>
      <c r="AO52" s="47"/>
      <c r="AP52" s="47"/>
      <c r="AQ52" s="47"/>
      <c r="AR52" s="47"/>
    </row>
    <row r="53" spans="1:44" hidden="1" x14ac:dyDescent="0.2">
      <c r="A53" s="47"/>
      <c r="B53" s="47"/>
      <c r="C53" s="47"/>
      <c r="D53" s="47"/>
      <c r="E53" s="47"/>
      <c r="F53" s="47"/>
      <c r="G53" s="47"/>
      <c r="H53" s="47"/>
      <c r="I53" s="47"/>
      <c r="J53" s="47"/>
      <c r="K53" s="47"/>
      <c r="L53" s="47"/>
      <c r="M53" s="47"/>
      <c r="N53" s="48"/>
      <c r="O53" s="47"/>
      <c r="P53" s="47"/>
      <c r="Q53" s="47"/>
      <c r="R53" s="47"/>
      <c r="S53" s="47"/>
      <c r="T53" s="47"/>
      <c r="U53" s="47"/>
      <c r="V53" s="47"/>
      <c r="W53" s="47"/>
      <c r="X53" s="47"/>
      <c r="Y53" s="47"/>
      <c r="Z53" s="47"/>
      <c r="AA53" s="47"/>
      <c r="AB53" s="47"/>
      <c r="AC53" s="47"/>
      <c r="AD53" s="47"/>
      <c r="AE53" s="47"/>
      <c r="AF53" s="47"/>
      <c r="AG53" s="47"/>
      <c r="AH53" s="47"/>
      <c r="AI53" s="47"/>
      <c r="AJ53" s="47"/>
      <c r="AK53" s="47"/>
      <c r="AL53" s="47"/>
      <c r="AM53" s="47"/>
      <c r="AN53" s="47"/>
      <c r="AO53" s="47"/>
      <c r="AP53" s="47"/>
      <c r="AQ53" s="47"/>
      <c r="AR53" s="47"/>
    </row>
    <row r="54" spans="1:44" hidden="1" x14ac:dyDescent="0.2">
      <c r="A54" s="47"/>
      <c r="B54" s="47"/>
      <c r="C54" s="47"/>
      <c r="D54" s="47"/>
      <c r="E54" s="47"/>
      <c r="F54" s="47"/>
      <c r="G54" s="47"/>
      <c r="H54" s="47"/>
      <c r="I54" s="47"/>
      <c r="J54" s="47"/>
      <c r="K54" s="47"/>
      <c r="L54" s="47"/>
      <c r="M54" s="47"/>
      <c r="N54" s="48"/>
      <c r="O54" s="47"/>
      <c r="P54" s="47"/>
      <c r="Q54" s="47"/>
      <c r="R54" s="47"/>
      <c r="S54" s="47"/>
      <c r="T54" s="47"/>
      <c r="U54" s="47"/>
      <c r="V54" s="47"/>
      <c r="W54" s="47"/>
      <c r="X54" s="47"/>
      <c r="Y54" s="47"/>
      <c r="Z54" s="47"/>
      <c r="AA54" s="47"/>
      <c r="AB54" s="47"/>
      <c r="AC54" s="47"/>
      <c r="AD54" s="47"/>
      <c r="AE54" s="47"/>
      <c r="AF54" s="47"/>
      <c r="AG54" s="47"/>
      <c r="AH54" s="47"/>
      <c r="AI54" s="47"/>
      <c r="AJ54" s="47"/>
      <c r="AK54" s="47"/>
      <c r="AL54" s="47"/>
      <c r="AM54" s="47"/>
      <c r="AN54" s="47"/>
      <c r="AO54" s="47"/>
      <c r="AP54" s="47"/>
      <c r="AQ54" s="47"/>
      <c r="AR54" s="47"/>
    </row>
    <row r="55" spans="1:44" hidden="1" x14ac:dyDescent="0.2">
      <c r="A55" s="47"/>
      <c r="B55" s="47"/>
      <c r="C55" s="47"/>
      <c r="D55" s="47"/>
      <c r="E55" s="47"/>
      <c r="F55" s="47"/>
      <c r="G55" s="47"/>
      <c r="H55" s="47"/>
      <c r="I55" s="47"/>
      <c r="J55" s="47"/>
      <c r="K55" s="47"/>
      <c r="L55" s="47"/>
      <c r="M55" s="47"/>
      <c r="N55" s="48"/>
      <c r="O55" s="47"/>
      <c r="P55" s="47"/>
      <c r="Q55" s="47"/>
      <c r="R55" s="47"/>
      <c r="S55" s="47"/>
      <c r="T55" s="47"/>
      <c r="U55" s="47"/>
      <c r="V55" s="47"/>
      <c r="W55" s="47"/>
      <c r="X55" s="47"/>
      <c r="Y55" s="47"/>
      <c r="Z55" s="47"/>
      <c r="AA55" s="47"/>
      <c r="AB55" s="47"/>
      <c r="AC55" s="47"/>
      <c r="AD55" s="47"/>
      <c r="AE55" s="47"/>
      <c r="AF55" s="47"/>
      <c r="AG55" s="47"/>
      <c r="AH55" s="47"/>
      <c r="AI55" s="47"/>
      <c r="AJ55" s="47"/>
      <c r="AK55" s="47"/>
      <c r="AL55" s="47"/>
      <c r="AM55" s="47"/>
      <c r="AN55" s="47"/>
      <c r="AO55" s="47"/>
      <c r="AP55" s="47"/>
      <c r="AQ55" s="47"/>
      <c r="AR55" s="47"/>
    </row>
    <row r="56" spans="1:44" hidden="1" x14ac:dyDescent="0.2">
      <c r="A56" s="47"/>
      <c r="B56" s="47"/>
      <c r="C56" s="47"/>
      <c r="D56" s="47"/>
      <c r="E56" s="47"/>
      <c r="F56" s="47"/>
      <c r="G56" s="47"/>
      <c r="H56" s="47"/>
      <c r="I56" s="47"/>
      <c r="J56" s="47"/>
      <c r="K56" s="47"/>
      <c r="L56" s="47"/>
      <c r="M56" s="47"/>
      <c r="N56" s="48"/>
      <c r="O56" s="47"/>
      <c r="P56" s="47"/>
      <c r="Q56" s="47"/>
      <c r="R56" s="47"/>
      <c r="S56" s="47"/>
      <c r="T56" s="47"/>
      <c r="U56" s="47"/>
      <c r="V56" s="47"/>
      <c r="W56" s="47"/>
      <c r="X56" s="47"/>
      <c r="Y56" s="47"/>
      <c r="Z56" s="47"/>
      <c r="AA56" s="47"/>
      <c r="AB56" s="47"/>
      <c r="AC56" s="47"/>
      <c r="AD56" s="47"/>
      <c r="AE56" s="47"/>
      <c r="AF56" s="47"/>
      <c r="AG56" s="47"/>
      <c r="AH56" s="47"/>
      <c r="AI56" s="47"/>
      <c r="AJ56" s="47"/>
      <c r="AK56" s="47"/>
      <c r="AL56" s="47"/>
      <c r="AM56" s="47"/>
      <c r="AN56" s="47"/>
      <c r="AO56" s="47"/>
      <c r="AP56" s="47"/>
      <c r="AQ56" s="47"/>
      <c r="AR56" s="47"/>
    </row>
    <row r="57" spans="1:44" hidden="1" x14ac:dyDescent="0.2">
      <c r="A57" s="47"/>
      <c r="B57" s="47"/>
      <c r="C57" s="47"/>
      <c r="D57" s="47"/>
      <c r="E57" s="47"/>
      <c r="F57" s="47"/>
      <c r="G57" s="47"/>
      <c r="H57" s="47"/>
      <c r="I57" s="47"/>
      <c r="J57" s="47"/>
      <c r="K57" s="47"/>
      <c r="L57" s="47"/>
      <c r="M57" s="47"/>
      <c r="N57" s="48"/>
      <c r="O57" s="47"/>
      <c r="P57" s="47"/>
      <c r="Q57" s="47"/>
      <c r="R57" s="47"/>
      <c r="S57" s="47"/>
      <c r="T57" s="47"/>
      <c r="U57" s="47"/>
      <c r="V57" s="47"/>
      <c r="W57" s="47"/>
      <c r="X57" s="47"/>
      <c r="Y57" s="47"/>
      <c r="Z57" s="47"/>
      <c r="AA57" s="47"/>
      <c r="AB57" s="47"/>
      <c r="AC57" s="47"/>
      <c r="AD57" s="47"/>
      <c r="AE57" s="47"/>
      <c r="AF57" s="47"/>
      <c r="AG57" s="47"/>
      <c r="AH57" s="47"/>
      <c r="AI57" s="47"/>
      <c r="AJ57" s="47"/>
      <c r="AK57" s="47"/>
      <c r="AL57" s="47"/>
      <c r="AM57" s="47"/>
      <c r="AN57" s="47"/>
      <c r="AO57" s="47"/>
      <c r="AP57" s="47"/>
      <c r="AQ57" s="47"/>
      <c r="AR57" s="47"/>
    </row>
    <row r="58" spans="1:44" hidden="1" x14ac:dyDescent="0.2">
      <c r="A58" s="47"/>
      <c r="B58" s="47"/>
      <c r="C58" s="47"/>
      <c r="D58" s="47"/>
      <c r="E58" s="47"/>
      <c r="F58" s="47"/>
      <c r="G58" s="47"/>
      <c r="H58" s="47"/>
      <c r="I58" s="47"/>
      <c r="J58" s="47"/>
      <c r="K58" s="47"/>
      <c r="L58" s="47"/>
      <c r="M58" s="47"/>
      <c r="N58" s="48"/>
      <c r="O58" s="47"/>
      <c r="P58" s="47"/>
      <c r="Q58" s="47"/>
      <c r="R58" s="47"/>
      <c r="S58" s="47"/>
      <c r="T58" s="47"/>
      <c r="U58" s="47"/>
      <c r="V58" s="47"/>
      <c r="W58" s="47"/>
      <c r="X58" s="47"/>
      <c r="Y58" s="47"/>
      <c r="Z58" s="47"/>
      <c r="AA58" s="47"/>
      <c r="AB58" s="47"/>
      <c r="AC58" s="47"/>
      <c r="AD58" s="47"/>
      <c r="AE58" s="47"/>
      <c r="AF58" s="47"/>
      <c r="AG58" s="47"/>
      <c r="AH58" s="47"/>
      <c r="AI58" s="47"/>
      <c r="AJ58" s="47"/>
      <c r="AK58" s="47"/>
      <c r="AL58" s="47"/>
      <c r="AM58" s="47"/>
      <c r="AN58" s="47"/>
      <c r="AO58" s="47"/>
      <c r="AP58" s="47"/>
      <c r="AQ58" s="47"/>
      <c r="AR58" s="47"/>
    </row>
    <row r="59" spans="1:44" hidden="1" x14ac:dyDescent="0.2">
      <c r="A59" s="47"/>
      <c r="B59" s="47"/>
      <c r="C59" s="47"/>
      <c r="D59" s="47"/>
      <c r="E59" s="47"/>
      <c r="F59" s="47"/>
      <c r="G59" s="47"/>
      <c r="H59" s="47"/>
      <c r="I59" s="47"/>
      <c r="J59" s="47"/>
      <c r="K59" s="47"/>
      <c r="L59" s="47"/>
      <c r="M59" s="47"/>
      <c r="N59" s="48"/>
      <c r="O59" s="47"/>
      <c r="P59" s="47"/>
      <c r="Q59" s="47"/>
      <c r="R59" s="47"/>
      <c r="S59" s="47"/>
      <c r="T59" s="47"/>
      <c r="U59" s="47"/>
      <c r="V59" s="47"/>
      <c r="W59" s="47"/>
      <c r="X59" s="47"/>
      <c r="Y59" s="47"/>
      <c r="Z59" s="47"/>
      <c r="AA59" s="47"/>
      <c r="AB59" s="47"/>
      <c r="AC59" s="47"/>
      <c r="AD59" s="47"/>
      <c r="AE59" s="47"/>
      <c r="AF59" s="47"/>
      <c r="AG59" s="47"/>
      <c r="AH59" s="47"/>
      <c r="AI59" s="47"/>
      <c r="AJ59" s="47"/>
      <c r="AK59" s="47"/>
      <c r="AL59" s="47"/>
      <c r="AM59" s="47"/>
      <c r="AN59" s="47"/>
      <c r="AO59" s="47"/>
      <c r="AP59" s="47"/>
      <c r="AQ59" s="47"/>
      <c r="AR59" s="47"/>
    </row>
    <row r="60" spans="1:44" hidden="1" x14ac:dyDescent="0.2">
      <c r="A60" s="47"/>
      <c r="B60" s="47"/>
      <c r="C60" s="47"/>
      <c r="D60" s="47"/>
      <c r="E60" s="47"/>
      <c r="F60" s="47"/>
      <c r="G60" s="47"/>
      <c r="H60" s="47"/>
      <c r="I60" s="47"/>
      <c r="J60" s="47"/>
      <c r="K60" s="47"/>
      <c r="L60" s="47"/>
      <c r="M60" s="47"/>
      <c r="N60" s="48"/>
      <c r="O60" s="47"/>
      <c r="P60" s="47"/>
      <c r="Q60" s="47"/>
      <c r="R60" s="47"/>
      <c r="S60" s="47"/>
      <c r="T60" s="47"/>
      <c r="U60" s="47"/>
      <c r="V60" s="47"/>
      <c r="W60" s="47"/>
      <c r="X60" s="47"/>
      <c r="Y60" s="47"/>
      <c r="Z60" s="47"/>
      <c r="AA60" s="47"/>
      <c r="AB60" s="47"/>
      <c r="AC60" s="47"/>
      <c r="AD60" s="47"/>
      <c r="AE60" s="47"/>
      <c r="AF60" s="47"/>
      <c r="AG60" s="47"/>
      <c r="AH60" s="47"/>
      <c r="AI60" s="47"/>
      <c r="AJ60" s="47"/>
      <c r="AK60" s="47"/>
      <c r="AL60" s="47"/>
      <c r="AM60" s="47"/>
      <c r="AN60" s="47"/>
      <c r="AO60" s="47"/>
      <c r="AP60" s="47"/>
      <c r="AQ60" s="47"/>
      <c r="AR60" s="47"/>
    </row>
    <row r="61" spans="1:44" hidden="1" x14ac:dyDescent="0.2">
      <c r="A61" s="47"/>
      <c r="B61" s="47"/>
      <c r="C61" s="47"/>
      <c r="D61" s="47"/>
      <c r="E61" s="47"/>
      <c r="F61" s="47"/>
      <c r="G61" s="47"/>
      <c r="H61" s="47"/>
      <c r="I61" s="47"/>
      <c r="J61" s="47"/>
      <c r="K61" s="47"/>
      <c r="L61" s="47"/>
      <c r="M61" s="47"/>
      <c r="N61" s="48"/>
      <c r="O61" s="47"/>
      <c r="P61" s="47"/>
      <c r="Q61" s="47"/>
      <c r="R61" s="47"/>
      <c r="S61" s="47"/>
      <c r="T61" s="47"/>
      <c r="U61" s="47"/>
      <c r="V61" s="47"/>
      <c r="W61" s="47"/>
      <c r="X61" s="47"/>
      <c r="Y61" s="47"/>
      <c r="Z61" s="47"/>
      <c r="AA61" s="47"/>
      <c r="AB61" s="47"/>
      <c r="AC61" s="47"/>
      <c r="AD61" s="47"/>
      <c r="AE61" s="47"/>
      <c r="AF61" s="47"/>
      <c r="AG61" s="47"/>
      <c r="AH61" s="47"/>
      <c r="AI61" s="47"/>
      <c r="AJ61" s="47"/>
      <c r="AK61" s="47"/>
      <c r="AL61" s="47"/>
      <c r="AM61" s="47"/>
      <c r="AN61" s="47"/>
      <c r="AO61" s="47"/>
      <c r="AP61" s="47"/>
      <c r="AQ61" s="47"/>
      <c r="AR61" s="47"/>
    </row>
    <row r="62" spans="1:44" hidden="1" x14ac:dyDescent="0.2">
      <c r="A62" s="47"/>
      <c r="B62" s="47"/>
      <c r="C62" s="47"/>
      <c r="D62" s="47"/>
      <c r="E62" s="47"/>
      <c r="F62" s="47"/>
      <c r="G62" s="47"/>
      <c r="H62" s="47"/>
      <c r="I62" s="47"/>
      <c r="J62" s="47"/>
      <c r="K62" s="47"/>
      <c r="L62" s="47"/>
      <c r="M62" s="47"/>
      <c r="N62" s="48"/>
      <c r="O62" s="47"/>
      <c r="P62" s="47"/>
      <c r="Q62" s="47"/>
      <c r="R62" s="47"/>
      <c r="S62" s="47"/>
      <c r="T62" s="47"/>
      <c r="U62" s="47"/>
      <c r="V62" s="47"/>
      <c r="W62" s="47"/>
      <c r="X62" s="47"/>
      <c r="Y62" s="47"/>
      <c r="Z62" s="47"/>
      <c r="AA62" s="47"/>
      <c r="AB62" s="47"/>
      <c r="AC62" s="47"/>
      <c r="AD62" s="47"/>
      <c r="AE62" s="47"/>
      <c r="AF62" s="47"/>
      <c r="AG62" s="47"/>
      <c r="AH62" s="47"/>
      <c r="AI62" s="47"/>
      <c r="AJ62" s="47"/>
      <c r="AK62" s="47"/>
      <c r="AL62" s="47"/>
      <c r="AM62" s="47"/>
      <c r="AN62" s="47"/>
      <c r="AO62" s="47"/>
      <c r="AP62" s="47"/>
      <c r="AQ62" s="47"/>
      <c r="AR62" s="47"/>
    </row>
    <row r="63" spans="1:44" hidden="1" x14ac:dyDescent="0.2">
      <c r="A63" s="47"/>
      <c r="B63" s="47"/>
      <c r="C63" s="47"/>
      <c r="D63" s="47"/>
      <c r="E63" s="47"/>
      <c r="F63" s="47"/>
      <c r="G63" s="47"/>
      <c r="H63" s="47"/>
      <c r="I63" s="47"/>
      <c r="J63" s="47"/>
      <c r="K63" s="47"/>
      <c r="L63" s="47"/>
      <c r="M63" s="47"/>
      <c r="N63" s="48"/>
      <c r="O63" s="47"/>
      <c r="P63" s="47"/>
      <c r="Q63" s="47"/>
      <c r="R63" s="47"/>
      <c r="S63" s="47"/>
      <c r="T63" s="47"/>
      <c r="U63" s="47"/>
      <c r="V63" s="47"/>
      <c r="W63" s="47"/>
      <c r="X63" s="47"/>
      <c r="Y63" s="47"/>
      <c r="Z63" s="47"/>
      <c r="AA63" s="47"/>
      <c r="AB63" s="47"/>
      <c r="AC63" s="47"/>
      <c r="AD63" s="47"/>
      <c r="AE63" s="47"/>
      <c r="AF63" s="47"/>
      <c r="AG63" s="47"/>
      <c r="AH63" s="47"/>
      <c r="AI63" s="47"/>
      <c r="AJ63" s="47"/>
      <c r="AK63" s="47"/>
      <c r="AL63" s="47"/>
      <c r="AM63" s="47"/>
      <c r="AN63" s="47"/>
      <c r="AO63" s="47"/>
      <c r="AP63" s="47"/>
      <c r="AQ63" s="47"/>
      <c r="AR63" s="47"/>
    </row>
    <row r="64" spans="1:44" hidden="1" x14ac:dyDescent="0.2">
      <c r="A64" s="47"/>
      <c r="B64" s="47"/>
      <c r="C64" s="47"/>
      <c r="D64" s="47"/>
      <c r="E64" s="47"/>
      <c r="F64" s="47"/>
      <c r="G64" s="47"/>
      <c r="H64" s="47"/>
      <c r="I64" s="47"/>
      <c r="J64" s="47"/>
      <c r="K64" s="47"/>
      <c r="L64" s="47"/>
      <c r="M64" s="47"/>
      <c r="N64" s="48"/>
      <c r="O64" s="47"/>
      <c r="P64" s="47"/>
      <c r="Q64" s="47"/>
      <c r="R64" s="47"/>
      <c r="S64" s="47"/>
      <c r="T64" s="47"/>
      <c r="U64" s="47"/>
      <c r="V64" s="47"/>
      <c r="W64" s="47"/>
      <c r="X64" s="47"/>
      <c r="Y64" s="47"/>
      <c r="Z64" s="47"/>
      <c r="AA64" s="47"/>
      <c r="AB64" s="47"/>
      <c r="AC64" s="47"/>
      <c r="AD64" s="47"/>
      <c r="AE64" s="47"/>
      <c r="AF64" s="47"/>
      <c r="AG64" s="47"/>
      <c r="AH64" s="47"/>
      <c r="AI64" s="47"/>
      <c r="AJ64" s="47"/>
      <c r="AK64" s="47"/>
      <c r="AL64" s="47"/>
      <c r="AM64" s="47"/>
      <c r="AN64" s="47"/>
      <c r="AO64" s="47"/>
      <c r="AP64" s="47"/>
      <c r="AQ64" s="47"/>
      <c r="AR64" s="47"/>
    </row>
    <row r="65" spans="1:44" hidden="1" x14ac:dyDescent="0.2">
      <c r="A65" s="47"/>
      <c r="B65" s="47"/>
      <c r="C65" s="47"/>
      <c r="D65" s="47"/>
      <c r="E65" s="47"/>
      <c r="F65" s="47"/>
      <c r="G65" s="47"/>
      <c r="H65" s="47"/>
      <c r="I65" s="47"/>
      <c r="J65" s="47"/>
      <c r="K65" s="47"/>
      <c r="L65" s="47"/>
      <c r="M65" s="47"/>
      <c r="N65" s="48"/>
      <c r="O65" s="47"/>
      <c r="P65" s="47"/>
      <c r="Q65" s="47"/>
      <c r="R65" s="47"/>
      <c r="S65" s="47"/>
      <c r="T65" s="47"/>
      <c r="U65" s="47"/>
      <c r="V65" s="47"/>
      <c r="W65" s="47"/>
      <c r="X65" s="47"/>
      <c r="Y65" s="47"/>
      <c r="Z65" s="47"/>
      <c r="AA65" s="47"/>
      <c r="AB65" s="47"/>
      <c r="AC65" s="47"/>
      <c r="AD65" s="47"/>
      <c r="AE65" s="47"/>
      <c r="AF65" s="47"/>
      <c r="AG65" s="47"/>
      <c r="AH65" s="47"/>
      <c r="AI65" s="47"/>
      <c r="AJ65" s="47"/>
      <c r="AK65" s="47"/>
      <c r="AL65" s="47"/>
      <c r="AM65" s="47"/>
      <c r="AN65" s="47"/>
      <c r="AO65" s="47"/>
      <c r="AP65" s="47"/>
      <c r="AQ65" s="47"/>
      <c r="AR65" s="47"/>
    </row>
    <row r="66" spans="1:44" hidden="1" x14ac:dyDescent="0.2">
      <c r="A66" s="47"/>
      <c r="B66" s="47"/>
      <c r="C66" s="47"/>
      <c r="D66" s="47"/>
      <c r="E66" s="47"/>
      <c r="F66" s="47"/>
      <c r="G66" s="47"/>
      <c r="H66" s="47"/>
      <c r="I66" s="47"/>
      <c r="J66" s="47"/>
      <c r="K66" s="47"/>
      <c r="L66" s="47"/>
      <c r="M66" s="47"/>
      <c r="N66" s="48"/>
      <c r="O66" s="47"/>
      <c r="P66" s="47"/>
      <c r="Q66" s="47"/>
      <c r="R66" s="47"/>
      <c r="S66" s="47"/>
      <c r="T66" s="47"/>
      <c r="U66" s="47"/>
      <c r="V66" s="47"/>
      <c r="W66" s="47"/>
      <c r="X66" s="47"/>
      <c r="Y66" s="47"/>
      <c r="Z66" s="47"/>
      <c r="AA66" s="47"/>
      <c r="AB66" s="47"/>
      <c r="AC66" s="47"/>
      <c r="AD66" s="47"/>
      <c r="AE66" s="47"/>
      <c r="AF66" s="47"/>
      <c r="AG66" s="47"/>
      <c r="AH66" s="47"/>
      <c r="AI66" s="47"/>
      <c r="AJ66" s="47"/>
      <c r="AK66" s="47"/>
      <c r="AL66" s="47"/>
      <c r="AM66" s="47"/>
      <c r="AN66" s="47"/>
      <c r="AO66" s="47"/>
      <c r="AP66" s="47"/>
      <c r="AQ66" s="47"/>
      <c r="AR66" s="47"/>
    </row>
    <row r="67" spans="1:44" hidden="1" x14ac:dyDescent="0.2">
      <c r="A67" s="47"/>
      <c r="B67" s="47"/>
      <c r="C67" s="47"/>
      <c r="D67" s="47"/>
      <c r="E67" s="47"/>
      <c r="F67" s="47"/>
      <c r="G67" s="47"/>
      <c r="H67" s="47"/>
      <c r="I67" s="47"/>
      <c r="J67" s="47"/>
      <c r="K67" s="47"/>
      <c r="L67" s="47"/>
      <c r="M67" s="47"/>
      <c r="N67" s="48"/>
      <c r="O67" s="47"/>
      <c r="P67" s="47"/>
      <c r="Q67" s="47"/>
      <c r="R67" s="47"/>
      <c r="S67" s="47"/>
      <c r="T67" s="47"/>
      <c r="U67" s="47"/>
      <c r="V67" s="47"/>
      <c r="W67" s="47"/>
      <c r="X67" s="47"/>
      <c r="Y67" s="47"/>
      <c r="Z67" s="47"/>
      <c r="AA67" s="47"/>
      <c r="AB67" s="47"/>
      <c r="AC67" s="47"/>
      <c r="AD67" s="47"/>
      <c r="AE67" s="47"/>
      <c r="AF67" s="47"/>
      <c r="AG67" s="47"/>
      <c r="AH67" s="47"/>
      <c r="AI67" s="47"/>
      <c r="AJ67" s="47"/>
      <c r="AK67" s="47"/>
      <c r="AL67" s="47"/>
      <c r="AM67" s="47"/>
      <c r="AN67" s="47"/>
      <c r="AO67" s="47"/>
      <c r="AP67" s="47"/>
      <c r="AQ67" s="47"/>
      <c r="AR67" s="47"/>
    </row>
    <row r="68" spans="1:44" hidden="1" x14ac:dyDescent="0.2">
      <c r="A68" s="47"/>
      <c r="B68" s="47"/>
      <c r="C68" s="47"/>
      <c r="D68" s="47"/>
      <c r="E68" s="47"/>
      <c r="F68" s="47"/>
      <c r="G68" s="47"/>
      <c r="H68" s="47"/>
      <c r="I68" s="47"/>
      <c r="J68" s="47"/>
      <c r="K68" s="47"/>
      <c r="L68" s="47"/>
      <c r="M68" s="47"/>
      <c r="N68" s="48"/>
      <c r="O68" s="47"/>
      <c r="P68" s="47"/>
      <c r="Q68" s="47"/>
      <c r="R68" s="47"/>
      <c r="S68" s="47"/>
      <c r="T68" s="47"/>
      <c r="U68" s="47"/>
      <c r="V68" s="47"/>
      <c r="W68" s="47"/>
      <c r="X68" s="47"/>
      <c r="Y68" s="47"/>
      <c r="Z68" s="47"/>
      <c r="AA68" s="47"/>
      <c r="AB68" s="47"/>
      <c r="AC68" s="47"/>
      <c r="AD68" s="47"/>
      <c r="AE68" s="47"/>
      <c r="AF68" s="47"/>
      <c r="AG68" s="47"/>
      <c r="AH68" s="47"/>
      <c r="AI68" s="47"/>
      <c r="AJ68" s="47"/>
      <c r="AK68" s="47"/>
      <c r="AL68" s="47"/>
      <c r="AM68" s="47"/>
      <c r="AN68" s="47"/>
      <c r="AO68" s="47"/>
      <c r="AP68" s="47"/>
      <c r="AQ68" s="47"/>
      <c r="AR68" s="47"/>
    </row>
    <row r="69" spans="1:44" hidden="1" x14ac:dyDescent="0.2">
      <c r="A69" s="47"/>
      <c r="B69" s="47"/>
      <c r="C69" s="47"/>
      <c r="D69" s="47"/>
      <c r="E69" s="47"/>
      <c r="F69" s="47"/>
      <c r="G69" s="47"/>
      <c r="H69" s="47"/>
      <c r="I69" s="47"/>
      <c r="J69" s="47"/>
      <c r="K69" s="47"/>
      <c r="L69" s="47"/>
      <c r="M69" s="47"/>
      <c r="N69" s="48"/>
      <c r="O69" s="47"/>
      <c r="P69" s="47"/>
      <c r="Q69" s="47"/>
      <c r="R69" s="47"/>
      <c r="S69" s="47"/>
      <c r="T69" s="47"/>
      <c r="U69" s="47"/>
      <c r="V69" s="47"/>
      <c r="W69" s="47"/>
      <c r="X69" s="47"/>
      <c r="Y69" s="47"/>
      <c r="Z69" s="47"/>
      <c r="AA69" s="47"/>
      <c r="AB69" s="47"/>
      <c r="AC69" s="47"/>
      <c r="AD69" s="47"/>
      <c r="AE69" s="47"/>
      <c r="AF69" s="47"/>
      <c r="AG69" s="47"/>
      <c r="AH69" s="47"/>
      <c r="AI69" s="47"/>
      <c r="AJ69" s="47"/>
      <c r="AK69" s="47"/>
      <c r="AL69" s="47"/>
      <c r="AM69" s="47"/>
      <c r="AN69" s="47"/>
      <c r="AO69" s="47"/>
      <c r="AP69" s="47"/>
      <c r="AQ69" s="47"/>
      <c r="AR69" s="47"/>
    </row>
    <row r="70" spans="1:44" hidden="1" x14ac:dyDescent="0.2">
      <c r="A70" s="47"/>
      <c r="B70" s="47"/>
      <c r="C70" s="47"/>
      <c r="D70" s="47"/>
      <c r="E70" s="47"/>
      <c r="F70" s="47"/>
      <c r="G70" s="47"/>
      <c r="H70" s="47"/>
      <c r="I70" s="47"/>
      <c r="J70" s="47"/>
      <c r="K70" s="47"/>
      <c r="L70" s="47"/>
      <c r="M70" s="47"/>
      <c r="N70" s="48"/>
      <c r="O70" s="47"/>
      <c r="P70" s="47"/>
      <c r="Q70" s="47"/>
      <c r="R70" s="47"/>
      <c r="S70" s="47"/>
      <c r="T70" s="47"/>
      <c r="U70" s="47"/>
      <c r="V70" s="47"/>
      <c r="W70" s="47"/>
      <c r="X70" s="47"/>
      <c r="Y70" s="47"/>
      <c r="Z70" s="47"/>
      <c r="AA70" s="47"/>
      <c r="AB70" s="47"/>
      <c r="AC70" s="47"/>
      <c r="AD70" s="47"/>
      <c r="AE70" s="47"/>
      <c r="AF70" s="47"/>
      <c r="AG70" s="47"/>
      <c r="AH70" s="47"/>
      <c r="AI70" s="47"/>
      <c r="AJ70" s="47"/>
      <c r="AK70" s="47"/>
      <c r="AL70" s="47"/>
      <c r="AM70" s="47"/>
      <c r="AN70" s="47"/>
      <c r="AO70" s="47"/>
      <c r="AP70" s="47"/>
      <c r="AQ70" s="47"/>
      <c r="AR70" s="47"/>
    </row>
    <row r="71" spans="1:44" hidden="1" x14ac:dyDescent="0.2">
      <c r="A71" s="47"/>
      <c r="B71" s="47"/>
      <c r="C71" s="47"/>
      <c r="D71" s="47"/>
      <c r="E71" s="47"/>
      <c r="F71" s="47"/>
      <c r="G71" s="47"/>
      <c r="H71" s="47"/>
      <c r="I71" s="47"/>
      <c r="J71" s="47"/>
      <c r="K71" s="47"/>
      <c r="L71" s="47"/>
      <c r="M71" s="47"/>
      <c r="N71" s="48"/>
      <c r="O71" s="47"/>
      <c r="P71" s="47"/>
      <c r="Q71" s="47"/>
      <c r="R71" s="47"/>
      <c r="S71" s="47"/>
      <c r="T71" s="47"/>
      <c r="U71" s="47"/>
      <c r="V71" s="47"/>
      <c r="W71" s="47"/>
      <c r="X71" s="47"/>
      <c r="Y71" s="47"/>
      <c r="Z71" s="47"/>
      <c r="AA71" s="47"/>
      <c r="AB71" s="47"/>
      <c r="AC71" s="47"/>
      <c r="AD71" s="47"/>
      <c r="AE71" s="47"/>
      <c r="AF71" s="47"/>
      <c r="AG71" s="47"/>
      <c r="AH71" s="47"/>
      <c r="AI71" s="47"/>
      <c r="AJ71" s="47"/>
      <c r="AK71" s="47"/>
      <c r="AL71" s="47"/>
      <c r="AM71" s="47"/>
      <c r="AN71" s="47"/>
      <c r="AO71" s="47"/>
      <c r="AP71" s="47"/>
      <c r="AQ71" s="47"/>
      <c r="AR71" s="47"/>
    </row>
    <row r="72" spans="1:44" hidden="1" x14ac:dyDescent="0.2">
      <c r="A72" s="47"/>
      <c r="B72" s="47"/>
      <c r="C72" s="47"/>
      <c r="D72" s="47"/>
      <c r="E72" s="47"/>
      <c r="F72" s="47"/>
      <c r="G72" s="47"/>
      <c r="H72" s="47"/>
      <c r="I72" s="47"/>
      <c r="J72" s="47"/>
      <c r="K72" s="47"/>
      <c r="L72" s="47"/>
      <c r="M72" s="47"/>
      <c r="N72" s="48"/>
      <c r="O72" s="47"/>
      <c r="P72" s="47"/>
      <c r="Q72" s="47"/>
      <c r="R72" s="47"/>
      <c r="S72" s="47"/>
      <c r="T72" s="47"/>
      <c r="U72" s="47"/>
      <c r="V72" s="47"/>
      <c r="W72" s="47"/>
      <c r="X72" s="47"/>
      <c r="Y72" s="47"/>
      <c r="Z72" s="47"/>
      <c r="AA72" s="47"/>
      <c r="AB72" s="47"/>
      <c r="AC72" s="47"/>
      <c r="AD72" s="47"/>
      <c r="AE72" s="47"/>
      <c r="AF72" s="47"/>
      <c r="AG72" s="47"/>
      <c r="AH72" s="47"/>
      <c r="AI72" s="47"/>
      <c r="AJ72" s="47"/>
      <c r="AK72" s="47"/>
      <c r="AL72" s="47"/>
      <c r="AM72" s="47"/>
      <c r="AN72" s="47"/>
      <c r="AO72" s="47"/>
      <c r="AP72" s="47"/>
      <c r="AQ72" s="47"/>
      <c r="AR72" s="47"/>
    </row>
    <row r="73" spans="1:44" hidden="1" x14ac:dyDescent="0.2">
      <c r="A73" s="47"/>
      <c r="B73" s="47"/>
      <c r="C73" s="47"/>
      <c r="D73" s="47"/>
      <c r="E73" s="47"/>
      <c r="F73" s="47"/>
      <c r="G73" s="47"/>
      <c r="H73" s="47"/>
      <c r="I73" s="47"/>
      <c r="J73" s="47"/>
      <c r="K73" s="47"/>
      <c r="L73" s="47"/>
      <c r="M73" s="47"/>
      <c r="N73" s="48"/>
      <c r="O73" s="47"/>
      <c r="P73" s="47"/>
      <c r="Q73" s="47"/>
      <c r="R73" s="47"/>
      <c r="S73" s="47"/>
      <c r="T73" s="47"/>
      <c r="U73" s="47"/>
      <c r="V73" s="47"/>
      <c r="W73" s="47"/>
      <c r="X73" s="47"/>
      <c r="Y73" s="47"/>
      <c r="Z73" s="47"/>
      <c r="AA73" s="47"/>
      <c r="AB73" s="47"/>
      <c r="AC73" s="47"/>
      <c r="AD73" s="47"/>
      <c r="AE73" s="47"/>
      <c r="AF73" s="47"/>
      <c r="AG73" s="47"/>
      <c r="AH73" s="47"/>
      <c r="AI73" s="47"/>
      <c r="AJ73" s="47"/>
      <c r="AK73" s="47"/>
      <c r="AL73" s="47"/>
      <c r="AM73" s="47"/>
      <c r="AN73" s="47"/>
      <c r="AO73" s="47"/>
      <c r="AP73" s="47"/>
      <c r="AQ73" s="47"/>
      <c r="AR73" s="47"/>
    </row>
    <row r="74" spans="1:44" hidden="1" x14ac:dyDescent="0.2">
      <c r="A74" s="47"/>
      <c r="B74" s="47"/>
      <c r="C74" s="47"/>
      <c r="D74" s="47"/>
      <c r="E74" s="47"/>
      <c r="F74" s="47"/>
      <c r="G74" s="47"/>
      <c r="H74" s="47"/>
      <c r="I74" s="47"/>
      <c r="J74" s="47"/>
      <c r="K74" s="47"/>
      <c r="L74" s="47"/>
      <c r="M74" s="47"/>
      <c r="N74" s="48"/>
      <c r="O74" s="47"/>
      <c r="P74" s="47"/>
      <c r="Q74" s="47"/>
      <c r="R74" s="47"/>
      <c r="S74" s="47"/>
      <c r="T74" s="47"/>
      <c r="U74" s="47"/>
      <c r="V74" s="47"/>
      <c r="W74" s="47"/>
      <c r="X74" s="47"/>
      <c r="Y74" s="47"/>
      <c r="Z74" s="47"/>
      <c r="AA74" s="47"/>
      <c r="AB74" s="47"/>
      <c r="AC74" s="47"/>
      <c r="AD74" s="47"/>
      <c r="AE74" s="47"/>
      <c r="AF74" s="47"/>
      <c r="AG74" s="47"/>
      <c r="AH74" s="47"/>
      <c r="AI74" s="47"/>
      <c r="AJ74" s="47"/>
      <c r="AK74" s="47"/>
      <c r="AL74" s="47"/>
      <c r="AM74" s="47"/>
      <c r="AN74" s="47"/>
      <c r="AO74" s="47"/>
      <c r="AP74" s="47"/>
      <c r="AQ74" s="47"/>
      <c r="AR74" s="47"/>
    </row>
    <row r="75" spans="1:44" hidden="1" x14ac:dyDescent="0.2">
      <c r="A75" s="47"/>
      <c r="B75" s="47"/>
      <c r="C75" s="47"/>
      <c r="D75" s="47"/>
      <c r="E75" s="47"/>
      <c r="F75" s="47"/>
      <c r="G75" s="47"/>
      <c r="H75" s="47"/>
      <c r="I75" s="47"/>
      <c r="J75" s="47"/>
      <c r="K75" s="47"/>
      <c r="L75" s="47"/>
      <c r="M75" s="47"/>
      <c r="N75" s="48"/>
      <c r="O75" s="47"/>
      <c r="P75" s="47"/>
      <c r="Q75" s="47"/>
      <c r="R75" s="47"/>
      <c r="S75" s="47"/>
      <c r="T75" s="47"/>
      <c r="U75" s="47"/>
      <c r="V75" s="47"/>
      <c r="W75" s="47"/>
      <c r="X75" s="47"/>
      <c r="Y75" s="47"/>
      <c r="Z75" s="47"/>
      <c r="AA75" s="47"/>
      <c r="AB75" s="47"/>
      <c r="AC75" s="47"/>
      <c r="AD75" s="47"/>
      <c r="AE75" s="47"/>
      <c r="AF75" s="47"/>
      <c r="AG75" s="47"/>
      <c r="AH75" s="47"/>
      <c r="AI75" s="47"/>
      <c r="AJ75" s="47"/>
      <c r="AK75" s="47"/>
      <c r="AL75" s="47"/>
      <c r="AM75" s="47"/>
      <c r="AN75" s="47"/>
      <c r="AO75" s="47"/>
      <c r="AP75" s="47"/>
      <c r="AQ75" s="47"/>
      <c r="AR75" s="47"/>
    </row>
    <row r="76" spans="1:44" hidden="1" x14ac:dyDescent="0.2">
      <c r="A76" s="47"/>
      <c r="B76" s="47"/>
      <c r="C76" s="47"/>
      <c r="D76" s="47"/>
      <c r="E76" s="47"/>
      <c r="F76" s="47"/>
      <c r="G76" s="47"/>
      <c r="H76" s="47"/>
      <c r="I76" s="47"/>
      <c r="J76" s="47"/>
      <c r="K76" s="47"/>
      <c r="L76" s="47"/>
      <c r="M76" s="47"/>
      <c r="N76" s="48"/>
      <c r="O76" s="47"/>
      <c r="P76" s="47"/>
      <c r="Q76" s="47"/>
      <c r="R76" s="47"/>
      <c r="S76" s="47"/>
      <c r="T76" s="47"/>
      <c r="U76" s="47"/>
      <c r="V76" s="47"/>
      <c r="W76" s="47"/>
      <c r="X76" s="47"/>
      <c r="Y76" s="47"/>
      <c r="Z76" s="47"/>
      <c r="AA76" s="47"/>
      <c r="AB76" s="47"/>
      <c r="AC76" s="47"/>
      <c r="AD76" s="47"/>
      <c r="AE76" s="47"/>
      <c r="AF76" s="47"/>
      <c r="AG76" s="47"/>
      <c r="AH76" s="47"/>
      <c r="AI76" s="47"/>
      <c r="AJ76" s="47"/>
      <c r="AK76" s="47"/>
      <c r="AL76" s="47"/>
      <c r="AM76" s="47"/>
      <c r="AN76" s="47"/>
      <c r="AO76" s="47"/>
      <c r="AP76" s="47"/>
      <c r="AQ76" s="47"/>
      <c r="AR76" s="47"/>
    </row>
    <row r="77" spans="1:44" hidden="1" x14ac:dyDescent="0.2">
      <c r="A77" s="47"/>
      <c r="B77" s="47"/>
      <c r="C77" s="47"/>
      <c r="D77" s="47"/>
      <c r="E77" s="47"/>
      <c r="F77" s="47"/>
      <c r="G77" s="47"/>
      <c r="H77" s="47"/>
      <c r="I77" s="47"/>
      <c r="J77" s="47"/>
      <c r="K77" s="47"/>
      <c r="L77" s="47"/>
      <c r="M77" s="47"/>
      <c r="N77" s="48"/>
      <c r="O77" s="47"/>
      <c r="P77" s="47"/>
      <c r="Q77" s="47"/>
      <c r="R77" s="47"/>
      <c r="S77" s="47"/>
      <c r="T77" s="47"/>
      <c r="U77" s="47"/>
      <c r="V77" s="47"/>
      <c r="W77" s="47"/>
      <c r="X77" s="47"/>
      <c r="Y77" s="47"/>
      <c r="Z77" s="47"/>
      <c r="AA77" s="47"/>
      <c r="AB77" s="47"/>
      <c r="AC77" s="47"/>
      <c r="AD77" s="47"/>
      <c r="AE77" s="47"/>
      <c r="AF77" s="47"/>
      <c r="AG77" s="47"/>
      <c r="AH77" s="47"/>
      <c r="AI77" s="47"/>
      <c r="AJ77" s="47"/>
      <c r="AK77" s="47"/>
      <c r="AL77" s="47"/>
      <c r="AM77" s="47"/>
      <c r="AN77" s="47"/>
      <c r="AO77" s="47"/>
      <c r="AP77" s="47"/>
      <c r="AQ77" s="47"/>
      <c r="AR77" s="47"/>
    </row>
    <row r="78" spans="1:44" hidden="1" x14ac:dyDescent="0.2">
      <c r="A78" s="47"/>
      <c r="B78" s="47"/>
      <c r="C78" s="47"/>
      <c r="D78" s="47"/>
      <c r="E78" s="47"/>
      <c r="F78" s="47"/>
      <c r="G78" s="47"/>
      <c r="H78" s="47"/>
      <c r="I78" s="47"/>
      <c r="J78" s="47"/>
      <c r="K78" s="47"/>
      <c r="L78" s="47"/>
      <c r="M78" s="47"/>
      <c r="N78" s="48"/>
      <c r="O78" s="47"/>
      <c r="P78" s="47"/>
      <c r="Q78" s="47"/>
      <c r="R78" s="47"/>
      <c r="S78" s="47"/>
      <c r="T78" s="47"/>
      <c r="U78" s="47"/>
      <c r="V78" s="47"/>
      <c r="W78" s="47"/>
      <c r="X78" s="47"/>
      <c r="Y78" s="47"/>
      <c r="Z78" s="47"/>
      <c r="AA78" s="47"/>
      <c r="AB78" s="47"/>
      <c r="AC78" s="47"/>
      <c r="AD78" s="47"/>
      <c r="AE78" s="47"/>
      <c r="AF78" s="47"/>
      <c r="AG78" s="47"/>
      <c r="AH78" s="47"/>
      <c r="AI78" s="47"/>
      <c r="AJ78" s="47"/>
      <c r="AK78" s="47"/>
      <c r="AL78" s="47"/>
      <c r="AM78" s="47"/>
      <c r="AN78" s="47"/>
      <c r="AO78" s="47"/>
      <c r="AP78" s="47"/>
      <c r="AQ78" s="47"/>
      <c r="AR78" s="47"/>
    </row>
    <row r="79" spans="1:44" hidden="1" x14ac:dyDescent="0.2">
      <c r="A79" s="47"/>
      <c r="B79" s="47"/>
      <c r="C79" s="47"/>
      <c r="D79" s="47"/>
      <c r="E79" s="47"/>
      <c r="F79" s="47"/>
      <c r="G79" s="47"/>
      <c r="H79" s="47"/>
      <c r="I79" s="47"/>
      <c r="J79" s="47"/>
      <c r="K79" s="47"/>
      <c r="L79" s="47"/>
      <c r="M79" s="47"/>
      <c r="N79" s="48"/>
      <c r="O79" s="47"/>
      <c r="P79" s="47"/>
      <c r="Q79" s="47"/>
      <c r="R79" s="47"/>
      <c r="S79" s="47"/>
      <c r="T79" s="47"/>
      <c r="U79" s="47"/>
      <c r="V79" s="47"/>
      <c r="W79" s="47"/>
      <c r="X79" s="47"/>
      <c r="Y79" s="47"/>
      <c r="Z79" s="47"/>
      <c r="AA79" s="47"/>
      <c r="AB79" s="47"/>
      <c r="AC79" s="47"/>
      <c r="AD79" s="47"/>
      <c r="AE79" s="47"/>
      <c r="AF79" s="47"/>
      <c r="AG79" s="47"/>
      <c r="AH79" s="47"/>
      <c r="AI79" s="47"/>
      <c r="AJ79" s="47"/>
      <c r="AK79" s="47"/>
      <c r="AL79" s="47"/>
      <c r="AM79" s="47"/>
      <c r="AN79" s="47"/>
      <c r="AO79" s="47"/>
      <c r="AP79" s="47"/>
      <c r="AQ79" s="47"/>
      <c r="AR79" s="47"/>
    </row>
    <row r="80" spans="1:44" hidden="1" x14ac:dyDescent="0.2">
      <c r="A80" s="47"/>
      <c r="B80" s="47"/>
      <c r="C80" s="47"/>
      <c r="D80" s="47"/>
      <c r="E80" s="47"/>
      <c r="F80" s="47"/>
      <c r="G80" s="47"/>
      <c r="H80" s="47"/>
      <c r="I80" s="47"/>
      <c r="J80" s="47"/>
      <c r="K80" s="47"/>
      <c r="L80" s="47"/>
      <c r="M80" s="47"/>
      <c r="N80" s="48"/>
      <c r="O80" s="47"/>
      <c r="P80" s="47"/>
      <c r="Q80" s="47"/>
      <c r="R80" s="47"/>
      <c r="S80" s="47"/>
      <c r="T80" s="47"/>
      <c r="U80" s="47"/>
      <c r="V80" s="47"/>
      <c r="W80" s="47"/>
      <c r="X80" s="47"/>
      <c r="Y80" s="47"/>
      <c r="Z80" s="47"/>
      <c r="AA80" s="47"/>
      <c r="AB80" s="47"/>
      <c r="AC80" s="47"/>
      <c r="AD80" s="47"/>
      <c r="AE80" s="47"/>
      <c r="AF80" s="47"/>
      <c r="AG80" s="47"/>
      <c r="AH80" s="47"/>
      <c r="AI80" s="47"/>
      <c r="AJ80" s="47"/>
      <c r="AK80" s="47"/>
      <c r="AL80" s="47"/>
      <c r="AM80" s="47"/>
      <c r="AN80" s="47"/>
      <c r="AO80" s="47"/>
      <c r="AP80" s="47"/>
      <c r="AQ80" s="47"/>
      <c r="AR80" s="47"/>
    </row>
    <row r="81" spans="1:44" hidden="1" x14ac:dyDescent="0.2">
      <c r="A81" s="47"/>
      <c r="B81" s="47"/>
      <c r="C81" s="47"/>
      <c r="D81" s="47"/>
      <c r="E81" s="47"/>
      <c r="F81" s="47"/>
      <c r="G81" s="47"/>
      <c r="H81" s="47"/>
      <c r="I81" s="47"/>
      <c r="J81" s="47"/>
      <c r="K81" s="47"/>
      <c r="L81" s="47"/>
      <c r="M81" s="47"/>
      <c r="N81" s="48"/>
      <c r="O81" s="47"/>
      <c r="P81" s="47"/>
      <c r="Q81" s="47"/>
      <c r="R81" s="47"/>
      <c r="S81" s="47"/>
      <c r="T81" s="47"/>
      <c r="U81" s="47"/>
      <c r="V81" s="47"/>
      <c r="W81" s="47"/>
      <c r="X81" s="47"/>
      <c r="Y81" s="47"/>
      <c r="Z81" s="47"/>
      <c r="AA81" s="47"/>
      <c r="AB81" s="47"/>
      <c r="AC81" s="47"/>
      <c r="AD81" s="47"/>
      <c r="AE81" s="47"/>
      <c r="AF81" s="47"/>
      <c r="AG81" s="47"/>
      <c r="AH81" s="47"/>
      <c r="AI81" s="47"/>
      <c r="AJ81" s="47"/>
      <c r="AK81" s="47"/>
      <c r="AL81" s="47"/>
      <c r="AM81" s="47"/>
      <c r="AN81" s="47"/>
      <c r="AO81" s="47"/>
      <c r="AP81" s="47"/>
      <c r="AQ81" s="47"/>
      <c r="AR81" s="47"/>
    </row>
    <row r="82" spans="1:44" hidden="1" x14ac:dyDescent="0.2">
      <c r="A82" s="47"/>
      <c r="B82" s="47"/>
      <c r="C82" s="47"/>
      <c r="D82" s="47"/>
      <c r="E82" s="47"/>
      <c r="F82" s="47"/>
      <c r="G82" s="47"/>
      <c r="H82" s="47"/>
      <c r="I82" s="47"/>
      <c r="J82" s="47"/>
      <c r="K82" s="47"/>
      <c r="L82" s="47"/>
      <c r="M82" s="47"/>
      <c r="N82" s="48"/>
      <c r="O82" s="47"/>
      <c r="P82" s="47"/>
      <c r="Q82" s="47"/>
      <c r="R82" s="47"/>
      <c r="S82" s="47"/>
      <c r="T82" s="47"/>
      <c r="U82" s="47"/>
      <c r="V82" s="47"/>
      <c r="W82" s="47"/>
      <c r="X82" s="47"/>
      <c r="Y82" s="47"/>
      <c r="Z82" s="47"/>
      <c r="AA82" s="47"/>
      <c r="AB82" s="47"/>
      <c r="AC82" s="47"/>
      <c r="AD82" s="47"/>
      <c r="AE82" s="47"/>
      <c r="AF82" s="47"/>
      <c r="AG82" s="47"/>
      <c r="AH82" s="47"/>
      <c r="AI82" s="47"/>
      <c r="AJ82" s="47"/>
      <c r="AK82" s="47"/>
      <c r="AL82" s="47"/>
      <c r="AM82" s="47"/>
      <c r="AN82" s="47"/>
      <c r="AO82" s="47"/>
      <c r="AP82" s="47"/>
      <c r="AQ82" s="47"/>
      <c r="AR82" s="47"/>
    </row>
  </sheetData>
  <sheetProtection selectLockedCells="1" selectUnlockedCells="1"/>
  <hyperlinks>
    <hyperlink ref="N34" r:id="rId1" tooltip="Klik hier voor meer tips." xr:uid="{A6946336-DD83-4250-8180-EF1B02CEF0BD}"/>
  </hyperlinks>
  <pageMargins left="0.24000000000000002" right="0.24000000000000002" top="0.43000000000000005" bottom="0.49" header="0.17000000000000004" footer="0.24000000000000002"/>
  <pageSetup paperSize="9" scale="43" orientation="portrait"/>
  <headerFooter>
    <oddHeader>&amp;R&amp;8&amp;U&amp;K000000G-Info</oddHeader>
    <oddFooter>&amp;L&amp;8&amp;D, &amp;T&amp;C&amp;8&amp;F/&amp;A&amp;R&amp;8Pag. &amp;P van &amp;N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B6D66A-14C8-4FD7-82DC-1527ABCC9C25}">
  <dimension ref="B1:H15"/>
  <sheetViews>
    <sheetView workbookViewId="0"/>
  </sheetViews>
  <sheetFormatPr defaultRowHeight="15" x14ac:dyDescent="0.25"/>
  <cols>
    <col min="1" max="1" width="3.140625" customWidth="1"/>
    <col min="2" max="6" width="10.42578125" customWidth="1"/>
    <col min="7" max="9" width="10.5703125" customWidth="1"/>
  </cols>
  <sheetData>
    <row r="1" spans="2:8" ht="15.75" thickBot="1" x14ac:dyDescent="0.3"/>
    <row r="2" spans="2:8" x14ac:dyDescent="0.25">
      <c r="B2" s="1"/>
      <c r="C2" s="2" t="s">
        <v>5</v>
      </c>
      <c r="D2" s="3"/>
      <c r="E2" s="3"/>
      <c r="F2" s="4"/>
      <c r="H2" s="23"/>
    </row>
    <row r="3" spans="2:8" x14ac:dyDescent="0.25">
      <c r="B3" s="5" t="s">
        <v>4</v>
      </c>
      <c r="C3" s="6" t="s">
        <v>0</v>
      </c>
      <c r="D3" s="7" t="s">
        <v>1</v>
      </c>
      <c r="E3" s="7" t="s">
        <v>2</v>
      </c>
      <c r="F3" s="8" t="s">
        <v>3</v>
      </c>
      <c r="H3" s="24"/>
    </row>
    <row r="4" spans="2:8" x14ac:dyDescent="0.25">
      <c r="B4" s="9">
        <v>43831</v>
      </c>
      <c r="C4" s="11">
        <f ca="1">RANDBETWEEN(100,200)-150</f>
        <v>3</v>
      </c>
      <c r="D4" s="12">
        <f t="shared" ref="D4:F15" ca="1" si="0">RANDBETWEEN(100,200)-150</f>
        <v>40</v>
      </c>
      <c r="E4" s="12">
        <f t="shared" ca="1" si="0"/>
        <v>33</v>
      </c>
      <c r="F4" s="13">
        <f t="shared" ca="1" si="0"/>
        <v>32</v>
      </c>
      <c r="H4" s="12"/>
    </row>
    <row r="5" spans="2:8" x14ac:dyDescent="0.25">
      <c r="B5" s="9">
        <v>43862</v>
      </c>
      <c r="C5" s="11">
        <f t="shared" ref="C5:C15" ca="1" si="1">RANDBETWEEN(100,200)-150</f>
        <v>-15</v>
      </c>
      <c r="D5" s="12">
        <f t="shared" ca="1" si="0"/>
        <v>9</v>
      </c>
      <c r="E5" s="12">
        <f t="shared" ca="1" si="0"/>
        <v>29</v>
      </c>
      <c r="F5" s="13">
        <f t="shared" ca="1" si="0"/>
        <v>31</v>
      </c>
      <c r="H5" s="12"/>
    </row>
    <row r="6" spans="2:8" x14ac:dyDescent="0.25">
      <c r="B6" s="9">
        <v>43891</v>
      </c>
      <c r="C6" s="11">
        <f t="shared" ca="1" si="1"/>
        <v>-7</v>
      </c>
      <c r="D6" s="12">
        <f t="shared" ca="1" si="0"/>
        <v>-16</v>
      </c>
      <c r="E6" s="12">
        <f t="shared" ca="1" si="0"/>
        <v>4</v>
      </c>
      <c r="F6" s="13">
        <f t="shared" ca="1" si="0"/>
        <v>14</v>
      </c>
      <c r="H6" s="12"/>
    </row>
    <row r="7" spans="2:8" x14ac:dyDescent="0.25">
      <c r="B7" s="9">
        <v>43922</v>
      </c>
      <c r="C7" s="11">
        <f t="shared" ca="1" si="1"/>
        <v>-28</v>
      </c>
      <c r="D7" s="12">
        <f t="shared" ca="1" si="0"/>
        <v>-19</v>
      </c>
      <c r="E7" s="12">
        <f t="shared" ca="1" si="0"/>
        <v>27</v>
      </c>
      <c r="F7" s="13">
        <f t="shared" ca="1" si="0"/>
        <v>47</v>
      </c>
      <c r="H7" s="12"/>
    </row>
    <row r="8" spans="2:8" x14ac:dyDescent="0.25">
      <c r="B8" s="9">
        <v>43952</v>
      </c>
      <c r="C8" s="11">
        <f t="shared" ca="1" si="1"/>
        <v>31</v>
      </c>
      <c r="D8" s="12">
        <f t="shared" ca="1" si="0"/>
        <v>41</v>
      </c>
      <c r="E8" s="12">
        <f t="shared" ca="1" si="0"/>
        <v>-3</v>
      </c>
      <c r="F8" s="13">
        <f t="shared" ca="1" si="0"/>
        <v>38</v>
      </c>
      <c r="H8" s="12"/>
    </row>
    <row r="9" spans="2:8" x14ac:dyDescent="0.25">
      <c r="B9" s="9">
        <v>43983</v>
      </c>
      <c r="C9" s="11">
        <f t="shared" ca="1" si="1"/>
        <v>-27</v>
      </c>
      <c r="D9" s="12">
        <f t="shared" ca="1" si="0"/>
        <v>11</v>
      </c>
      <c r="E9" s="12">
        <f t="shared" ca="1" si="0"/>
        <v>-14</v>
      </c>
      <c r="F9" s="13">
        <f t="shared" ca="1" si="0"/>
        <v>-21</v>
      </c>
      <c r="H9" s="12"/>
    </row>
    <row r="10" spans="2:8" x14ac:dyDescent="0.25">
      <c r="B10" s="9">
        <v>44013</v>
      </c>
      <c r="C10" s="11">
        <f t="shared" ca="1" si="1"/>
        <v>-45</v>
      </c>
      <c r="D10" s="12">
        <f t="shared" ca="1" si="0"/>
        <v>-48</v>
      </c>
      <c r="E10" s="12">
        <f t="shared" ca="1" si="0"/>
        <v>25</v>
      </c>
      <c r="F10" s="13">
        <f t="shared" ca="1" si="0"/>
        <v>-1</v>
      </c>
      <c r="H10" s="12"/>
    </row>
    <row r="11" spans="2:8" x14ac:dyDescent="0.25">
      <c r="B11" s="9">
        <v>44044</v>
      </c>
      <c r="C11" s="11">
        <f t="shared" ca="1" si="1"/>
        <v>-49</v>
      </c>
      <c r="D11" s="12">
        <f t="shared" ca="1" si="0"/>
        <v>-10</v>
      </c>
      <c r="E11" s="12">
        <f t="shared" ca="1" si="0"/>
        <v>4</v>
      </c>
      <c r="F11" s="13">
        <f t="shared" ca="1" si="0"/>
        <v>35</v>
      </c>
      <c r="H11" s="12"/>
    </row>
    <row r="12" spans="2:8" x14ac:dyDescent="0.25">
      <c r="B12" s="9">
        <v>44075</v>
      </c>
      <c r="C12" s="11">
        <f t="shared" ca="1" si="1"/>
        <v>49</v>
      </c>
      <c r="D12" s="12">
        <f t="shared" ca="1" si="0"/>
        <v>-39</v>
      </c>
      <c r="E12" s="12">
        <f t="shared" ca="1" si="0"/>
        <v>-41</v>
      </c>
      <c r="F12" s="13">
        <f t="shared" ca="1" si="0"/>
        <v>-36</v>
      </c>
      <c r="H12" s="12"/>
    </row>
    <row r="13" spans="2:8" x14ac:dyDescent="0.25">
      <c r="B13" s="9">
        <v>44105</v>
      </c>
      <c r="C13" s="11">
        <f t="shared" ca="1" si="1"/>
        <v>38</v>
      </c>
      <c r="D13" s="12">
        <f t="shared" ca="1" si="0"/>
        <v>13</v>
      </c>
      <c r="E13" s="12">
        <f t="shared" ca="1" si="0"/>
        <v>-22</v>
      </c>
      <c r="F13" s="13">
        <f t="shared" ca="1" si="0"/>
        <v>-42</v>
      </c>
      <c r="H13" s="12"/>
    </row>
    <row r="14" spans="2:8" x14ac:dyDescent="0.25">
      <c r="B14" s="9">
        <v>44136</v>
      </c>
      <c r="C14" s="11">
        <f t="shared" ca="1" si="1"/>
        <v>44</v>
      </c>
      <c r="D14" s="12">
        <f t="shared" ca="1" si="0"/>
        <v>13</v>
      </c>
      <c r="E14" s="12">
        <f t="shared" ca="1" si="0"/>
        <v>14</v>
      </c>
      <c r="F14" s="13">
        <f t="shared" ca="1" si="0"/>
        <v>34</v>
      </c>
      <c r="H14" s="12"/>
    </row>
    <row r="15" spans="2:8" ht="15.75" thickBot="1" x14ac:dyDescent="0.3">
      <c r="B15" s="10">
        <v>44166</v>
      </c>
      <c r="C15" s="14">
        <f t="shared" ca="1" si="1"/>
        <v>14</v>
      </c>
      <c r="D15" s="15">
        <f t="shared" ca="1" si="0"/>
        <v>13</v>
      </c>
      <c r="E15" s="15">
        <f t="shared" ca="1" si="0"/>
        <v>48</v>
      </c>
      <c r="F15" s="16">
        <f t="shared" ca="1" si="0"/>
        <v>39</v>
      </c>
      <c r="H15" s="12"/>
    </row>
  </sheetData>
  <pageMargins left="0.7" right="0.7" top="0.75" bottom="0.75" header="0.3" footer="0.3"/>
  <pageSetup paperSize="9" orientation="portrait" r:id="rId1"/>
  <extLst>
    <ext xmlns:x14="http://schemas.microsoft.com/office/spreadsheetml/2009/9/main" uri="{05C60535-1F16-4fd2-B633-F4F36F0B64E0}">
      <x14:sparklineGroups xmlns:xm="http://schemas.microsoft.com/office/excel/2006/main">
        <x14:sparklineGroup type="stacked" displayEmptyCellsAs="span" negative="1" xr2:uid="{2A604A77-EAE9-478C-A4D9-4D049A7F7DF6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Sparklines!C4:F4</xm:f>
              <xm:sqref>I4</xm:sqref>
            </x14:sparkline>
            <x14:sparkline>
              <xm:f>Sparklines!C5:F5</xm:f>
              <xm:sqref>I5</xm:sqref>
            </x14:sparkline>
            <x14:sparkline>
              <xm:f>Sparklines!C6:F6</xm:f>
              <xm:sqref>I6</xm:sqref>
            </x14:sparkline>
            <x14:sparkline>
              <xm:f>Sparklines!C7:F7</xm:f>
              <xm:sqref>I7</xm:sqref>
            </x14:sparkline>
            <x14:sparkline>
              <xm:f>Sparklines!C8:F8</xm:f>
              <xm:sqref>I8</xm:sqref>
            </x14:sparkline>
            <x14:sparkline>
              <xm:f>Sparklines!C9:F9</xm:f>
              <xm:sqref>I9</xm:sqref>
            </x14:sparkline>
            <x14:sparkline>
              <xm:f>Sparklines!C10:F10</xm:f>
              <xm:sqref>I10</xm:sqref>
            </x14:sparkline>
            <x14:sparkline>
              <xm:f>Sparklines!C11:F11</xm:f>
              <xm:sqref>I11</xm:sqref>
            </x14:sparkline>
            <x14:sparkline>
              <xm:f>Sparklines!C12:F12</xm:f>
              <xm:sqref>I12</xm:sqref>
            </x14:sparkline>
            <x14:sparkline>
              <xm:f>Sparklines!C13:F13</xm:f>
              <xm:sqref>I13</xm:sqref>
            </x14:sparkline>
            <x14:sparkline>
              <xm:f>Sparklines!C14:F14</xm:f>
              <xm:sqref>I14</xm:sqref>
            </x14:sparkline>
            <x14:sparkline>
              <xm:f>Sparklines!C15:F15</xm:f>
              <xm:sqref>I15</xm:sqref>
            </x14:sparkline>
          </x14:sparklines>
        </x14:sparklineGroup>
        <x14:sparklineGroup type="column" displayEmptyCellsAs="span" xr2:uid="{53C59672-7503-4BB8-A103-CC7B98B6006B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Sparklines!C4:F4</xm:f>
              <xm:sqref>H4</xm:sqref>
            </x14:sparkline>
            <x14:sparkline>
              <xm:f>Sparklines!C5:F5</xm:f>
              <xm:sqref>H5</xm:sqref>
            </x14:sparkline>
            <x14:sparkline>
              <xm:f>Sparklines!C6:F6</xm:f>
              <xm:sqref>H6</xm:sqref>
            </x14:sparkline>
            <x14:sparkline>
              <xm:f>Sparklines!C7:F7</xm:f>
              <xm:sqref>H7</xm:sqref>
            </x14:sparkline>
            <x14:sparkline>
              <xm:f>Sparklines!C8:F8</xm:f>
              <xm:sqref>H8</xm:sqref>
            </x14:sparkline>
            <x14:sparkline>
              <xm:f>Sparklines!C9:F9</xm:f>
              <xm:sqref>H9</xm:sqref>
            </x14:sparkline>
            <x14:sparkline>
              <xm:f>Sparklines!C10:F10</xm:f>
              <xm:sqref>H10</xm:sqref>
            </x14:sparkline>
            <x14:sparkline>
              <xm:f>Sparklines!C11:F11</xm:f>
              <xm:sqref>H11</xm:sqref>
            </x14:sparkline>
            <x14:sparkline>
              <xm:f>Sparklines!C12:F12</xm:f>
              <xm:sqref>H12</xm:sqref>
            </x14:sparkline>
            <x14:sparkline>
              <xm:f>Sparklines!C13:F13</xm:f>
              <xm:sqref>H13</xm:sqref>
            </x14:sparkline>
            <x14:sparkline>
              <xm:f>Sparklines!C14:F14</xm:f>
              <xm:sqref>H14</xm:sqref>
            </x14:sparkline>
            <x14:sparkline>
              <xm:f>Sparklines!C15:F15</xm:f>
              <xm:sqref>H15</xm:sqref>
            </x14:sparkline>
          </x14:sparklines>
        </x14:sparklineGroup>
        <x14:sparklineGroup displayEmptyCellsAs="span" xr2:uid="{5C1D78CB-77BD-480D-B3DA-A6D7E59E4A42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Sparklines!C4:F4</xm:f>
              <xm:sqref>G4</xm:sqref>
            </x14:sparkline>
            <x14:sparkline>
              <xm:f>Sparklines!C5:F5</xm:f>
              <xm:sqref>G5</xm:sqref>
            </x14:sparkline>
            <x14:sparkline>
              <xm:f>Sparklines!C6:F6</xm:f>
              <xm:sqref>G6</xm:sqref>
            </x14:sparkline>
            <x14:sparkline>
              <xm:f>Sparklines!C7:F7</xm:f>
              <xm:sqref>G7</xm:sqref>
            </x14:sparkline>
            <x14:sparkline>
              <xm:f>Sparklines!C8:F8</xm:f>
              <xm:sqref>G8</xm:sqref>
            </x14:sparkline>
            <x14:sparkline>
              <xm:f>Sparklines!C9:F9</xm:f>
              <xm:sqref>G9</xm:sqref>
            </x14:sparkline>
            <x14:sparkline>
              <xm:f>Sparklines!C10:F10</xm:f>
              <xm:sqref>G10</xm:sqref>
            </x14:sparkline>
            <x14:sparkline>
              <xm:f>Sparklines!C11:F11</xm:f>
              <xm:sqref>G11</xm:sqref>
            </x14:sparkline>
            <x14:sparkline>
              <xm:f>Sparklines!C12:F12</xm:f>
              <xm:sqref>G12</xm:sqref>
            </x14:sparkline>
            <x14:sparkline>
              <xm:f>Sparklines!C13:F13</xm:f>
              <xm:sqref>G13</xm:sqref>
            </x14:sparkline>
            <x14:sparkline>
              <xm:f>Sparklines!C14:F14</xm:f>
              <xm:sqref>G14</xm:sqref>
            </x14:sparkline>
            <x14:sparkline>
              <xm:f>Sparklines!C15:F15</xm:f>
              <xm:sqref>G15</xm:sqref>
            </x14:sparkline>
          </x14:sparklines>
        </x14:sparklineGroup>
      </x14:sparklineGroup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DE816C-E002-4623-A081-64A242B666EF}">
  <dimension ref="B1:F15"/>
  <sheetViews>
    <sheetView workbookViewId="0"/>
  </sheetViews>
  <sheetFormatPr defaultRowHeight="15" x14ac:dyDescent="0.25"/>
  <cols>
    <col min="1" max="1" width="3.140625" customWidth="1"/>
    <col min="2" max="6" width="10.42578125" customWidth="1"/>
    <col min="7" max="9" width="10.5703125" customWidth="1"/>
  </cols>
  <sheetData>
    <row r="1" spans="2:6" ht="15.75" thickBot="1" x14ac:dyDescent="0.3"/>
    <row r="2" spans="2:6" x14ac:dyDescent="0.25">
      <c r="B2" s="1"/>
      <c r="C2" s="2" t="s">
        <v>5</v>
      </c>
      <c r="D2" s="3"/>
      <c r="E2" s="3"/>
      <c r="F2" s="4"/>
    </row>
    <row r="3" spans="2:6" x14ac:dyDescent="0.25">
      <c r="B3" s="7" t="s">
        <v>4</v>
      </c>
      <c r="C3" s="6" t="s">
        <v>0</v>
      </c>
      <c r="D3" s="7" t="s">
        <v>1</v>
      </c>
      <c r="E3" s="7" t="s">
        <v>2</v>
      </c>
      <c r="F3" s="7" t="s">
        <v>3</v>
      </c>
    </row>
    <row r="4" spans="2:6" x14ac:dyDescent="0.25">
      <c r="B4" s="17">
        <v>43831</v>
      </c>
      <c r="C4" s="41">
        <f ca="1">Sparklines!C4</f>
        <v>3</v>
      </c>
      <c r="D4" s="40">
        <f ca="1">Sparklines!D4</f>
        <v>40</v>
      </c>
      <c r="E4" s="40">
        <f ca="1">Sparklines!E4</f>
        <v>33</v>
      </c>
      <c r="F4" s="40">
        <f ca="1">Sparklines!F4</f>
        <v>32</v>
      </c>
    </row>
    <row r="5" spans="2:6" x14ac:dyDescent="0.25">
      <c r="B5" s="17">
        <v>43862</v>
      </c>
      <c r="C5" s="11">
        <f ca="1">Sparklines!C5</f>
        <v>-15</v>
      </c>
      <c r="D5" s="12">
        <f ca="1">Sparklines!D5</f>
        <v>9</v>
      </c>
      <c r="E5" s="12">
        <f ca="1">Sparklines!E5</f>
        <v>29</v>
      </c>
      <c r="F5" s="12">
        <f ca="1">Sparklines!F5</f>
        <v>31</v>
      </c>
    </row>
    <row r="6" spans="2:6" x14ac:dyDescent="0.25">
      <c r="B6" s="17">
        <v>43891</v>
      </c>
      <c r="C6" s="11">
        <f ca="1">Sparklines!C6</f>
        <v>-7</v>
      </c>
      <c r="D6" s="12">
        <f ca="1">Sparklines!D6</f>
        <v>-16</v>
      </c>
      <c r="E6" s="12">
        <f ca="1">Sparklines!E6</f>
        <v>4</v>
      </c>
      <c r="F6" s="12">
        <f ca="1">Sparklines!F6</f>
        <v>14</v>
      </c>
    </row>
    <row r="7" spans="2:6" x14ac:dyDescent="0.25">
      <c r="B7" s="17">
        <v>43922</v>
      </c>
      <c r="C7" s="11">
        <f ca="1">Sparklines!C7</f>
        <v>-28</v>
      </c>
      <c r="D7" s="12">
        <f ca="1">Sparklines!D7</f>
        <v>-19</v>
      </c>
      <c r="E7" s="12">
        <f ca="1">Sparklines!E7</f>
        <v>27</v>
      </c>
      <c r="F7" s="12">
        <f ca="1">Sparklines!F7</f>
        <v>47</v>
      </c>
    </row>
    <row r="8" spans="2:6" x14ac:dyDescent="0.25">
      <c r="B8" s="17">
        <v>43952</v>
      </c>
      <c r="C8" s="11">
        <f ca="1">Sparklines!C8</f>
        <v>31</v>
      </c>
      <c r="D8" s="12">
        <f ca="1">Sparklines!D8</f>
        <v>41</v>
      </c>
      <c r="E8" s="12">
        <f ca="1">Sparklines!E8</f>
        <v>-3</v>
      </c>
      <c r="F8" s="12">
        <f ca="1">Sparklines!F8</f>
        <v>38</v>
      </c>
    </row>
    <row r="9" spans="2:6" x14ac:dyDescent="0.25">
      <c r="B9" s="17">
        <v>43983</v>
      </c>
      <c r="C9" s="11">
        <f ca="1">Sparklines!C9</f>
        <v>-27</v>
      </c>
      <c r="D9" s="12">
        <f ca="1">Sparklines!D9</f>
        <v>11</v>
      </c>
      <c r="E9" s="12">
        <f ca="1">Sparklines!E9</f>
        <v>-14</v>
      </c>
      <c r="F9" s="12">
        <f ca="1">Sparklines!F9</f>
        <v>-21</v>
      </c>
    </row>
    <row r="10" spans="2:6" x14ac:dyDescent="0.25">
      <c r="B10" s="17">
        <v>44013</v>
      </c>
      <c r="C10" s="11">
        <f ca="1">Sparklines!C10</f>
        <v>-45</v>
      </c>
      <c r="D10" s="12">
        <f ca="1">Sparklines!D10</f>
        <v>-48</v>
      </c>
      <c r="E10" s="12">
        <f ca="1">Sparklines!E10</f>
        <v>25</v>
      </c>
      <c r="F10" s="12">
        <f ca="1">Sparklines!F10</f>
        <v>-1</v>
      </c>
    </row>
    <row r="11" spans="2:6" x14ac:dyDescent="0.25">
      <c r="B11" s="17">
        <v>44044</v>
      </c>
      <c r="C11" s="11">
        <f ca="1">Sparklines!C11</f>
        <v>-49</v>
      </c>
      <c r="D11" s="12">
        <f ca="1">Sparklines!D11</f>
        <v>-10</v>
      </c>
      <c r="E11" s="12">
        <f ca="1">Sparklines!E11</f>
        <v>4</v>
      </c>
      <c r="F11" s="12">
        <f ca="1">Sparklines!F11</f>
        <v>35</v>
      </c>
    </row>
    <row r="12" spans="2:6" x14ac:dyDescent="0.25">
      <c r="B12" s="17">
        <v>44075</v>
      </c>
      <c r="C12" s="11">
        <f ca="1">Sparklines!C12</f>
        <v>49</v>
      </c>
      <c r="D12" s="12">
        <f ca="1">Sparklines!D12</f>
        <v>-39</v>
      </c>
      <c r="E12" s="12">
        <f ca="1">Sparklines!E12</f>
        <v>-41</v>
      </c>
      <c r="F12" s="12">
        <f ca="1">Sparklines!F12</f>
        <v>-36</v>
      </c>
    </row>
    <row r="13" spans="2:6" x14ac:dyDescent="0.25">
      <c r="B13" s="17">
        <v>44105</v>
      </c>
      <c r="C13" s="11">
        <f ca="1">Sparklines!C13</f>
        <v>38</v>
      </c>
      <c r="D13" s="12">
        <f ca="1">Sparklines!D13</f>
        <v>13</v>
      </c>
      <c r="E13" s="12">
        <f ca="1">Sparklines!E13</f>
        <v>-22</v>
      </c>
      <c r="F13" s="12">
        <f ca="1">Sparklines!F13</f>
        <v>-42</v>
      </c>
    </row>
    <row r="14" spans="2:6" x14ac:dyDescent="0.25">
      <c r="B14" s="17">
        <v>44136</v>
      </c>
      <c r="C14" s="11">
        <f ca="1">Sparklines!C14</f>
        <v>44</v>
      </c>
      <c r="D14" s="12">
        <f ca="1">Sparklines!D14</f>
        <v>13</v>
      </c>
      <c r="E14" s="12">
        <f ca="1">Sparklines!E14</f>
        <v>14</v>
      </c>
      <c r="F14" s="12">
        <f ca="1">Sparklines!F14</f>
        <v>34</v>
      </c>
    </row>
    <row r="15" spans="2:6" x14ac:dyDescent="0.25">
      <c r="B15" s="17">
        <v>44166</v>
      </c>
      <c r="C15" s="11">
        <f ca="1">Sparklines!C15</f>
        <v>14</v>
      </c>
      <c r="D15" s="12">
        <f ca="1">Sparklines!D15</f>
        <v>13</v>
      </c>
      <c r="E15" s="12">
        <f ca="1">Sparklines!E15</f>
        <v>48</v>
      </c>
      <c r="F15" s="12">
        <f ca="1">Sparklines!F15</f>
        <v>39</v>
      </c>
    </row>
  </sheetData>
  <pageMargins left="0.7" right="0.7" top="0.75" bottom="0.75" header="0.3" footer="0.3"/>
  <pageSetup paperSize="9" orientation="portrait" r:id="rId1"/>
  <tableParts count="1">
    <tablePart r:id="rId2"/>
  </tableParts>
  <extLst>
    <ext xmlns:x14="http://schemas.microsoft.com/office/spreadsheetml/2009/9/main" uri="{05C60535-1F16-4fd2-B633-F4F36F0B64E0}">
      <x14:sparklineGroups xmlns:xm="http://schemas.microsoft.com/office/excel/2006/main">
        <x14:sparklineGroup displayEmptyCellsAs="span" xr2:uid="{20BBE78E-86CD-44A3-8457-DC6A77ACC0A6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Sparklines2!C4:F4</xm:f>
              <xm:sqref>G4</xm:sqref>
            </x14:sparkline>
            <x14:sparkline>
              <xm:f>Sparklines2!C5:F5</xm:f>
              <xm:sqref>G5</xm:sqref>
            </x14:sparkline>
            <x14:sparkline>
              <xm:f>Sparklines2!C6:F6</xm:f>
              <xm:sqref>G6</xm:sqref>
            </x14:sparkline>
            <x14:sparkline>
              <xm:f>Sparklines2!C7:F7</xm:f>
              <xm:sqref>G7</xm:sqref>
            </x14:sparkline>
            <x14:sparkline>
              <xm:f>Sparklines2!C8:F8</xm:f>
              <xm:sqref>G8</xm:sqref>
            </x14:sparkline>
            <x14:sparkline>
              <xm:f>Sparklines2!C9:F9</xm:f>
              <xm:sqref>G9</xm:sqref>
            </x14:sparkline>
            <x14:sparkline>
              <xm:f>Sparklines2!C10:F10</xm:f>
              <xm:sqref>G10</xm:sqref>
            </x14:sparkline>
            <x14:sparkline>
              <xm:f>Sparklines2!C11:F11</xm:f>
              <xm:sqref>G11</xm:sqref>
            </x14:sparkline>
            <x14:sparkline>
              <xm:f>Sparklines2!C12:F12</xm:f>
              <xm:sqref>G12</xm:sqref>
            </x14:sparkline>
            <x14:sparkline>
              <xm:f>Sparklines2!C13:F13</xm:f>
              <xm:sqref>G13</xm:sqref>
            </x14:sparkline>
            <x14:sparkline>
              <xm:f>Sparklines2!C14:F14</xm:f>
              <xm:sqref>G14</xm:sqref>
            </x14:sparkline>
            <x14:sparkline>
              <xm:f>Sparklines2!C15:F15</xm:f>
              <xm:sqref>G15</xm:sqref>
            </x14:sparkline>
          </x14:sparklines>
        </x14:sparklineGroup>
        <x14:sparklineGroup type="column" displayEmptyCellsAs="span" xr2:uid="{0F06C2B8-D58F-45F6-BEB7-0F029D6246E8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Sparklines2!C4:F4</xm:f>
              <xm:sqref>H4</xm:sqref>
            </x14:sparkline>
            <x14:sparkline>
              <xm:f>Sparklines2!C5:F5</xm:f>
              <xm:sqref>H5</xm:sqref>
            </x14:sparkline>
            <x14:sparkline>
              <xm:f>Sparklines2!C6:F6</xm:f>
              <xm:sqref>H6</xm:sqref>
            </x14:sparkline>
            <x14:sparkline>
              <xm:f>Sparklines2!C7:F7</xm:f>
              <xm:sqref>H7</xm:sqref>
            </x14:sparkline>
            <x14:sparkline>
              <xm:f>Sparklines2!C8:F8</xm:f>
              <xm:sqref>H8</xm:sqref>
            </x14:sparkline>
            <x14:sparkline>
              <xm:f>Sparklines2!C9:F9</xm:f>
              <xm:sqref>H9</xm:sqref>
            </x14:sparkline>
            <x14:sparkline>
              <xm:f>Sparklines2!C10:F10</xm:f>
              <xm:sqref>H10</xm:sqref>
            </x14:sparkline>
            <x14:sparkline>
              <xm:f>Sparklines2!C11:F11</xm:f>
              <xm:sqref>H11</xm:sqref>
            </x14:sparkline>
            <x14:sparkline>
              <xm:f>Sparklines2!C12:F12</xm:f>
              <xm:sqref>H12</xm:sqref>
            </x14:sparkline>
            <x14:sparkline>
              <xm:f>Sparklines2!C13:F13</xm:f>
              <xm:sqref>H13</xm:sqref>
            </x14:sparkline>
            <x14:sparkline>
              <xm:f>Sparklines2!C14:F14</xm:f>
              <xm:sqref>H14</xm:sqref>
            </x14:sparkline>
            <x14:sparkline>
              <xm:f>Sparklines2!C15:F15</xm:f>
              <xm:sqref>H15</xm:sqref>
            </x14:sparkline>
          </x14:sparklines>
        </x14:sparklineGroup>
        <x14:sparklineGroup type="stacked" displayEmptyCellsAs="span" negative="1" xr2:uid="{27D33015-29F0-42FA-BADD-1D62CB46A425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Sparklines2!C4:F4</xm:f>
              <xm:sqref>I4</xm:sqref>
            </x14:sparkline>
            <x14:sparkline>
              <xm:f>Sparklines2!C5:F5</xm:f>
              <xm:sqref>I5</xm:sqref>
            </x14:sparkline>
            <x14:sparkline>
              <xm:f>Sparklines2!C6:F6</xm:f>
              <xm:sqref>I6</xm:sqref>
            </x14:sparkline>
            <x14:sparkline>
              <xm:f>Sparklines2!C7:F7</xm:f>
              <xm:sqref>I7</xm:sqref>
            </x14:sparkline>
            <x14:sparkline>
              <xm:f>Sparklines2!C8:F8</xm:f>
              <xm:sqref>I8</xm:sqref>
            </x14:sparkline>
            <x14:sparkline>
              <xm:f>Sparklines2!C9:F9</xm:f>
              <xm:sqref>I9</xm:sqref>
            </x14:sparkline>
            <x14:sparkline>
              <xm:f>Sparklines2!C10:F10</xm:f>
              <xm:sqref>I10</xm:sqref>
            </x14:sparkline>
            <x14:sparkline>
              <xm:f>Sparklines2!C11:F11</xm:f>
              <xm:sqref>I11</xm:sqref>
            </x14:sparkline>
            <x14:sparkline>
              <xm:f>Sparklines2!C12:F12</xm:f>
              <xm:sqref>I12</xm:sqref>
            </x14:sparkline>
            <x14:sparkline>
              <xm:f>Sparklines2!C13:F13</xm:f>
              <xm:sqref>I13</xm:sqref>
            </x14:sparkline>
            <x14:sparkline>
              <xm:f>Sparklines2!C14:F14</xm:f>
              <xm:sqref>I14</xm:sqref>
            </x14:sparkline>
            <x14:sparkline>
              <xm:f>Sparklines2!C15:F15</xm:f>
              <xm:sqref>I15</xm:sqref>
            </x14:sparkline>
          </x14:sparklines>
        </x14:sparklineGroup>
      </x14:sparklineGroup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D75DF9-8C20-4265-A81D-D37072F1B22E}">
  <dimension ref="B1:F15"/>
  <sheetViews>
    <sheetView workbookViewId="0"/>
  </sheetViews>
  <sheetFormatPr defaultRowHeight="15" x14ac:dyDescent="0.25"/>
  <cols>
    <col min="1" max="1" width="3.140625" customWidth="1"/>
    <col min="2" max="6" width="10.42578125" customWidth="1"/>
  </cols>
  <sheetData>
    <row r="1" spans="2:6" ht="15.75" thickBot="1" x14ac:dyDescent="0.3"/>
    <row r="2" spans="2:6" x14ac:dyDescent="0.25">
      <c r="B2" s="1"/>
      <c r="C2" s="2" t="s">
        <v>5</v>
      </c>
      <c r="D2" s="3"/>
      <c r="E2" s="3"/>
      <c r="F2" s="4"/>
    </row>
    <row r="3" spans="2:6" x14ac:dyDescent="0.25">
      <c r="B3" s="5" t="s">
        <v>4</v>
      </c>
      <c r="C3" s="6" t="s">
        <v>0</v>
      </c>
      <c r="D3" s="7" t="s">
        <v>1</v>
      </c>
      <c r="E3" s="7" t="s">
        <v>2</v>
      </c>
      <c r="F3" s="8" t="s">
        <v>3</v>
      </c>
    </row>
    <row r="4" spans="2:6" x14ac:dyDescent="0.25">
      <c r="B4" s="9">
        <v>43831</v>
      </c>
      <c r="C4" s="11">
        <f ca="1">RANDBETWEEN(100,200)</f>
        <v>109</v>
      </c>
      <c r="D4" s="12">
        <f t="shared" ref="D4:F15" ca="1" si="0">RANDBETWEEN(100,200)</f>
        <v>143</v>
      </c>
      <c r="E4" s="12">
        <f t="shared" ca="1" si="0"/>
        <v>180</v>
      </c>
      <c r="F4" s="13">
        <f t="shared" ca="1" si="0"/>
        <v>126</v>
      </c>
    </row>
    <row r="5" spans="2:6" x14ac:dyDescent="0.25">
      <c r="B5" s="9">
        <v>43862</v>
      </c>
      <c r="C5" s="11">
        <f t="shared" ref="C5:C15" ca="1" si="1">RANDBETWEEN(100,200)</f>
        <v>157</v>
      </c>
      <c r="D5" s="12">
        <f t="shared" ca="1" si="0"/>
        <v>178</v>
      </c>
      <c r="E5" s="12">
        <f t="shared" ca="1" si="0"/>
        <v>127</v>
      </c>
      <c r="F5" s="13">
        <f t="shared" ca="1" si="0"/>
        <v>144</v>
      </c>
    </row>
    <row r="6" spans="2:6" x14ac:dyDescent="0.25">
      <c r="B6" s="9">
        <v>43891</v>
      </c>
      <c r="C6" s="11">
        <f t="shared" ca="1" si="1"/>
        <v>107</v>
      </c>
      <c r="D6" s="12">
        <f t="shared" ca="1" si="0"/>
        <v>138</v>
      </c>
      <c r="E6" s="12">
        <f t="shared" ca="1" si="0"/>
        <v>157</v>
      </c>
      <c r="F6" s="13">
        <f t="shared" ca="1" si="0"/>
        <v>119</v>
      </c>
    </row>
    <row r="7" spans="2:6" x14ac:dyDescent="0.25">
      <c r="B7" s="9">
        <v>43922</v>
      </c>
      <c r="C7" s="11">
        <f t="shared" ca="1" si="1"/>
        <v>164</v>
      </c>
      <c r="D7" s="12">
        <f t="shared" ca="1" si="0"/>
        <v>187</v>
      </c>
      <c r="E7" s="12">
        <f t="shared" ca="1" si="0"/>
        <v>171</v>
      </c>
      <c r="F7" s="13">
        <f t="shared" ca="1" si="0"/>
        <v>176</v>
      </c>
    </row>
    <row r="8" spans="2:6" x14ac:dyDescent="0.25">
      <c r="B8" s="9">
        <v>43952</v>
      </c>
      <c r="C8" s="11">
        <f t="shared" ca="1" si="1"/>
        <v>108</v>
      </c>
      <c r="D8" s="12">
        <f t="shared" ca="1" si="0"/>
        <v>101</v>
      </c>
      <c r="E8" s="12">
        <f t="shared" ca="1" si="0"/>
        <v>103</v>
      </c>
      <c r="F8" s="13">
        <f t="shared" ca="1" si="0"/>
        <v>107</v>
      </c>
    </row>
    <row r="9" spans="2:6" x14ac:dyDescent="0.25">
      <c r="B9" s="9">
        <v>43983</v>
      </c>
      <c r="C9" s="11">
        <f t="shared" ca="1" si="1"/>
        <v>165</v>
      </c>
      <c r="D9" s="12">
        <f t="shared" ca="1" si="0"/>
        <v>164</v>
      </c>
      <c r="E9" s="12">
        <f t="shared" ca="1" si="0"/>
        <v>144</v>
      </c>
      <c r="F9" s="13">
        <f t="shared" ca="1" si="0"/>
        <v>171</v>
      </c>
    </row>
    <row r="10" spans="2:6" x14ac:dyDescent="0.25">
      <c r="B10" s="9">
        <v>44013</v>
      </c>
      <c r="C10" s="11">
        <f t="shared" ca="1" si="1"/>
        <v>198</v>
      </c>
      <c r="D10" s="12">
        <f t="shared" ca="1" si="0"/>
        <v>164</v>
      </c>
      <c r="E10" s="12">
        <f t="shared" ca="1" si="0"/>
        <v>147</v>
      </c>
      <c r="F10" s="13">
        <f t="shared" ca="1" si="0"/>
        <v>181</v>
      </c>
    </row>
    <row r="11" spans="2:6" x14ac:dyDescent="0.25">
      <c r="B11" s="9">
        <v>44044</v>
      </c>
      <c r="C11" s="11">
        <f t="shared" ca="1" si="1"/>
        <v>133</v>
      </c>
      <c r="D11" s="12">
        <f t="shared" ca="1" si="0"/>
        <v>130</v>
      </c>
      <c r="E11" s="12">
        <f t="shared" ca="1" si="0"/>
        <v>119</v>
      </c>
      <c r="F11" s="13">
        <f t="shared" ca="1" si="0"/>
        <v>174</v>
      </c>
    </row>
    <row r="12" spans="2:6" x14ac:dyDescent="0.25">
      <c r="B12" s="9">
        <v>44075</v>
      </c>
      <c r="C12" s="11">
        <f t="shared" ca="1" si="1"/>
        <v>178</v>
      </c>
      <c r="D12" s="12">
        <f t="shared" ca="1" si="0"/>
        <v>156</v>
      </c>
      <c r="E12" s="12">
        <f t="shared" ca="1" si="0"/>
        <v>142</v>
      </c>
      <c r="F12" s="13">
        <f t="shared" ca="1" si="0"/>
        <v>200</v>
      </c>
    </row>
    <row r="13" spans="2:6" x14ac:dyDescent="0.25">
      <c r="B13" s="9">
        <v>44105</v>
      </c>
      <c r="C13" s="11">
        <f t="shared" ca="1" si="1"/>
        <v>157</v>
      </c>
      <c r="D13" s="12">
        <f t="shared" ca="1" si="0"/>
        <v>112</v>
      </c>
      <c r="E13" s="12">
        <f t="shared" ca="1" si="0"/>
        <v>112</v>
      </c>
      <c r="F13" s="13">
        <f t="shared" ca="1" si="0"/>
        <v>171</v>
      </c>
    </row>
    <row r="14" spans="2:6" x14ac:dyDescent="0.25">
      <c r="B14" s="9">
        <v>44136</v>
      </c>
      <c r="C14" s="11">
        <f t="shared" ca="1" si="1"/>
        <v>148</v>
      </c>
      <c r="D14" s="12">
        <f t="shared" ca="1" si="0"/>
        <v>169</v>
      </c>
      <c r="E14" s="12">
        <f t="shared" ca="1" si="0"/>
        <v>129</v>
      </c>
      <c r="F14" s="13">
        <f t="shared" ca="1" si="0"/>
        <v>108</v>
      </c>
    </row>
    <row r="15" spans="2:6" ht="15.75" thickBot="1" x14ac:dyDescent="0.3">
      <c r="B15" s="10">
        <v>44166</v>
      </c>
      <c r="C15" s="14">
        <f t="shared" ca="1" si="1"/>
        <v>127</v>
      </c>
      <c r="D15" s="15">
        <f t="shared" ca="1" si="0"/>
        <v>119</v>
      </c>
      <c r="E15" s="15">
        <f t="shared" ca="1" si="0"/>
        <v>178</v>
      </c>
      <c r="F15" s="16">
        <f t="shared" ca="1" si="0"/>
        <v>153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6C635B-73B9-45C5-B6E1-51518B2ADF13}">
  <dimension ref="B1:R32"/>
  <sheetViews>
    <sheetView zoomScaleNormal="100" workbookViewId="0"/>
  </sheetViews>
  <sheetFormatPr defaultRowHeight="15" x14ac:dyDescent="0.25"/>
  <cols>
    <col min="1" max="1" width="3.140625" customWidth="1"/>
    <col min="2" max="6" width="10.42578125" customWidth="1"/>
    <col min="7" max="7" width="3" customWidth="1"/>
    <col min="8" max="12" width="10.42578125" customWidth="1"/>
    <col min="13" max="13" width="3.140625" customWidth="1"/>
    <col min="14" max="18" width="10.42578125" customWidth="1"/>
  </cols>
  <sheetData>
    <row r="1" spans="2:18" ht="15.75" thickBot="1" x14ac:dyDescent="0.3"/>
    <row r="2" spans="2:18" x14ac:dyDescent="0.25">
      <c r="B2" s="1"/>
      <c r="C2" s="2" t="s">
        <v>5</v>
      </c>
      <c r="D2" s="3"/>
      <c r="E2" s="3"/>
      <c r="F2" s="4"/>
      <c r="H2" s="1"/>
      <c r="I2" s="2" t="s">
        <v>5</v>
      </c>
      <c r="J2" s="3"/>
      <c r="K2" s="3"/>
      <c r="L2" s="4"/>
      <c r="N2" s="1"/>
      <c r="O2" s="2" t="s">
        <v>5</v>
      </c>
      <c r="P2" s="3"/>
      <c r="Q2" s="3"/>
      <c r="R2" s="4"/>
    </row>
    <row r="3" spans="2:18" x14ac:dyDescent="0.25">
      <c r="B3" s="5" t="s">
        <v>4</v>
      </c>
      <c r="C3" s="6" t="s">
        <v>0</v>
      </c>
      <c r="D3" s="7" t="s">
        <v>1</v>
      </c>
      <c r="E3" s="7" t="s">
        <v>2</v>
      </c>
      <c r="F3" s="8" t="s">
        <v>3</v>
      </c>
      <c r="H3" s="5" t="s">
        <v>4</v>
      </c>
      <c r="I3" s="6" t="s">
        <v>0</v>
      </c>
      <c r="J3" s="7" t="s">
        <v>1</v>
      </c>
      <c r="K3" s="7" t="s">
        <v>2</v>
      </c>
      <c r="L3" s="8" t="s">
        <v>3</v>
      </c>
      <c r="N3" s="5" t="s">
        <v>4</v>
      </c>
      <c r="O3" s="6" t="s">
        <v>0</v>
      </c>
      <c r="P3" s="7" t="s">
        <v>1</v>
      </c>
      <c r="Q3" s="7" t="s">
        <v>2</v>
      </c>
      <c r="R3" s="8" t="s">
        <v>3</v>
      </c>
    </row>
    <row r="4" spans="2:18" x14ac:dyDescent="0.25">
      <c r="B4" s="9">
        <v>43831</v>
      </c>
      <c r="C4" s="11">
        <f ca="1">RANDBETWEEN(100,200)</f>
        <v>102</v>
      </c>
      <c r="D4" s="12">
        <f t="shared" ref="D4:F15" ca="1" si="0">RANDBETWEEN(100,200)</f>
        <v>107</v>
      </c>
      <c r="E4" s="12">
        <f t="shared" ca="1" si="0"/>
        <v>168</v>
      </c>
      <c r="F4" s="13">
        <f t="shared" ca="1" si="0"/>
        <v>200</v>
      </c>
      <c r="H4" s="9">
        <v>43831</v>
      </c>
      <c r="I4" s="11">
        <f ca="1">C4</f>
        <v>102</v>
      </c>
      <c r="J4" s="12">
        <f t="shared" ref="J4:J15" ca="1" si="1">D4</f>
        <v>107</v>
      </c>
      <c r="K4" s="12">
        <f t="shared" ref="K4:K15" ca="1" si="2">E4</f>
        <v>168</v>
      </c>
      <c r="L4" s="13">
        <f t="shared" ref="L4:L15" ca="1" si="3">F4</f>
        <v>200</v>
      </c>
      <c r="N4" s="9">
        <v>43831</v>
      </c>
      <c r="O4" s="11">
        <f t="shared" ref="O4:O15" ca="1" si="4">I4</f>
        <v>102</v>
      </c>
      <c r="P4" s="12">
        <f t="shared" ref="P4:P15" ca="1" si="5">J4</f>
        <v>107</v>
      </c>
      <c r="Q4" s="12">
        <f t="shared" ref="Q4:Q15" ca="1" si="6">K4</f>
        <v>168</v>
      </c>
      <c r="R4" s="13">
        <f t="shared" ref="R4:R15" ca="1" si="7">L4</f>
        <v>200</v>
      </c>
    </row>
    <row r="5" spans="2:18" x14ac:dyDescent="0.25">
      <c r="B5" s="9">
        <v>43862</v>
      </c>
      <c r="C5" s="11">
        <f t="shared" ref="C5:C15" ca="1" si="8">RANDBETWEEN(100,200)</f>
        <v>125</v>
      </c>
      <c r="D5" s="12">
        <f t="shared" ca="1" si="0"/>
        <v>178</v>
      </c>
      <c r="E5" s="12">
        <f t="shared" ca="1" si="0"/>
        <v>166</v>
      </c>
      <c r="F5" s="13">
        <f t="shared" ca="1" si="0"/>
        <v>112</v>
      </c>
      <c r="H5" s="9">
        <v>43862</v>
      </c>
      <c r="I5" s="11">
        <f t="shared" ref="I5:I15" ca="1" si="9">C5</f>
        <v>125</v>
      </c>
      <c r="J5" s="12">
        <f t="shared" ca="1" si="1"/>
        <v>178</v>
      </c>
      <c r="K5" s="12">
        <f t="shared" ca="1" si="2"/>
        <v>166</v>
      </c>
      <c r="L5" s="13">
        <f t="shared" ca="1" si="3"/>
        <v>112</v>
      </c>
      <c r="N5" s="9">
        <v>43862</v>
      </c>
      <c r="O5" s="11">
        <f t="shared" ca="1" si="4"/>
        <v>125</v>
      </c>
      <c r="P5" s="12">
        <f t="shared" ca="1" si="5"/>
        <v>178</v>
      </c>
      <c r="Q5" s="12">
        <f t="shared" ca="1" si="6"/>
        <v>166</v>
      </c>
      <c r="R5" s="13">
        <f t="shared" ca="1" si="7"/>
        <v>112</v>
      </c>
    </row>
    <row r="6" spans="2:18" x14ac:dyDescent="0.25">
      <c r="B6" s="9">
        <v>43891</v>
      </c>
      <c r="C6" s="11">
        <f t="shared" ca="1" si="8"/>
        <v>179</v>
      </c>
      <c r="D6" s="12">
        <f t="shared" ca="1" si="0"/>
        <v>109</v>
      </c>
      <c r="E6" s="12">
        <f t="shared" ca="1" si="0"/>
        <v>152</v>
      </c>
      <c r="F6" s="13">
        <f t="shared" ca="1" si="0"/>
        <v>179</v>
      </c>
      <c r="H6" s="9">
        <v>43891</v>
      </c>
      <c r="I6" s="11">
        <f t="shared" ca="1" si="9"/>
        <v>179</v>
      </c>
      <c r="J6" s="12">
        <f t="shared" ca="1" si="1"/>
        <v>109</v>
      </c>
      <c r="K6" s="12">
        <f t="shared" ca="1" si="2"/>
        <v>152</v>
      </c>
      <c r="L6" s="13">
        <f t="shared" ca="1" si="3"/>
        <v>179</v>
      </c>
      <c r="N6" s="9">
        <v>43891</v>
      </c>
      <c r="O6" s="11">
        <f t="shared" ca="1" si="4"/>
        <v>179</v>
      </c>
      <c r="P6" s="12">
        <f t="shared" ca="1" si="5"/>
        <v>109</v>
      </c>
      <c r="Q6" s="12">
        <f t="shared" ca="1" si="6"/>
        <v>152</v>
      </c>
      <c r="R6" s="13">
        <f t="shared" ca="1" si="7"/>
        <v>179</v>
      </c>
    </row>
    <row r="7" spans="2:18" x14ac:dyDescent="0.25">
      <c r="B7" s="9">
        <v>43922</v>
      </c>
      <c r="C7" s="11">
        <f t="shared" ca="1" si="8"/>
        <v>107</v>
      </c>
      <c r="D7" s="12">
        <f t="shared" ca="1" si="0"/>
        <v>159</v>
      </c>
      <c r="E7" s="12">
        <f t="shared" ca="1" si="0"/>
        <v>183</v>
      </c>
      <c r="F7" s="13">
        <f t="shared" ca="1" si="0"/>
        <v>143</v>
      </c>
      <c r="H7" s="9">
        <v>43922</v>
      </c>
      <c r="I7" s="11">
        <f t="shared" ca="1" si="9"/>
        <v>107</v>
      </c>
      <c r="J7" s="12">
        <f t="shared" ca="1" si="1"/>
        <v>159</v>
      </c>
      <c r="K7" s="12">
        <f t="shared" ca="1" si="2"/>
        <v>183</v>
      </c>
      <c r="L7" s="13">
        <f t="shared" ca="1" si="3"/>
        <v>143</v>
      </c>
      <c r="N7" s="9">
        <v>43922</v>
      </c>
      <c r="O7" s="11">
        <f t="shared" ca="1" si="4"/>
        <v>107</v>
      </c>
      <c r="P7" s="12">
        <f t="shared" ca="1" si="5"/>
        <v>159</v>
      </c>
      <c r="Q7" s="12">
        <f t="shared" ca="1" si="6"/>
        <v>183</v>
      </c>
      <c r="R7" s="13">
        <f t="shared" ca="1" si="7"/>
        <v>143</v>
      </c>
    </row>
    <row r="8" spans="2:18" x14ac:dyDescent="0.25">
      <c r="B8" s="9">
        <v>43952</v>
      </c>
      <c r="C8" s="11">
        <f t="shared" ca="1" si="8"/>
        <v>141</v>
      </c>
      <c r="D8" s="12">
        <f t="shared" ca="1" si="0"/>
        <v>176</v>
      </c>
      <c r="E8" s="12">
        <f t="shared" ca="1" si="0"/>
        <v>143</v>
      </c>
      <c r="F8" s="13">
        <f t="shared" ca="1" si="0"/>
        <v>132</v>
      </c>
      <c r="H8" s="9">
        <v>43952</v>
      </c>
      <c r="I8" s="11">
        <f t="shared" ca="1" si="9"/>
        <v>141</v>
      </c>
      <c r="J8" s="12">
        <f t="shared" ca="1" si="1"/>
        <v>176</v>
      </c>
      <c r="K8" s="12">
        <f t="shared" ca="1" si="2"/>
        <v>143</v>
      </c>
      <c r="L8" s="13">
        <f t="shared" ca="1" si="3"/>
        <v>132</v>
      </c>
      <c r="N8" s="9">
        <v>43952</v>
      </c>
      <c r="O8" s="11">
        <f t="shared" ca="1" si="4"/>
        <v>141</v>
      </c>
      <c r="P8" s="12">
        <f t="shared" ca="1" si="5"/>
        <v>176</v>
      </c>
      <c r="Q8" s="12">
        <f t="shared" ca="1" si="6"/>
        <v>143</v>
      </c>
      <c r="R8" s="13">
        <f t="shared" ca="1" si="7"/>
        <v>132</v>
      </c>
    </row>
    <row r="9" spans="2:18" x14ac:dyDescent="0.25">
      <c r="B9" s="9">
        <v>43983</v>
      </c>
      <c r="C9" s="11">
        <f t="shared" ca="1" si="8"/>
        <v>108</v>
      </c>
      <c r="D9" s="12">
        <f t="shared" ca="1" si="0"/>
        <v>146</v>
      </c>
      <c r="E9" s="12">
        <f t="shared" ca="1" si="0"/>
        <v>145</v>
      </c>
      <c r="F9" s="13">
        <f t="shared" ca="1" si="0"/>
        <v>150</v>
      </c>
      <c r="H9" s="9">
        <v>43983</v>
      </c>
      <c r="I9" s="11">
        <f t="shared" ca="1" si="9"/>
        <v>108</v>
      </c>
      <c r="J9" s="12">
        <f t="shared" ca="1" si="1"/>
        <v>146</v>
      </c>
      <c r="K9" s="12">
        <f t="shared" ca="1" si="2"/>
        <v>145</v>
      </c>
      <c r="L9" s="13">
        <f t="shared" ca="1" si="3"/>
        <v>150</v>
      </c>
      <c r="N9" s="9">
        <v>43983</v>
      </c>
      <c r="O9" s="11">
        <f t="shared" ca="1" si="4"/>
        <v>108</v>
      </c>
      <c r="P9" s="12">
        <f t="shared" ca="1" si="5"/>
        <v>146</v>
      </c>
      <c r="Q9" s="12">
        <f t="shared" ca="1" si="6"/>
        <v>145</v>
      </c>
      <c r="R9" s="13">
        <f t="shared" ca="1" si="7"/>
        <v>150</v>
      </c>
    </row>
    <row r="10" spans="2:18" x14ac:dyDescent="0.25">
      <c r="B10" s="9">
        <v>44013</v>
      </c>
      <c r="C10" s="11">
        <f t="shared" ca="1" si="8"/>
        <v>143</v>
      </c>
      <c r="D10" s="12">
        <f t="shared" ca="1" si="0"/>
        <v>161</v>
      </c>
      <c r="E10" s="12">
        <f t="shared" ca="1" si="0"/>
        <v>177</v>
      </c>
      <c r="F10" s="13">
        <f t="shared" ca="1" si="0"/>
        <v>122</v>
      </c>
      <c r="H10" s="9">
        <v>44013</v>
      </c>
      <c r="I10" s="11">
        <f t="shared" ca="1" si="9"/>
        <v>143</v>
      </c>
      <c r="J10" s="12">
        <f t="shared" ca="1" si="1"/>
        <v>161</v>
      </c>
      <c r="K10" s="12">
        <f t="shared" ca="1" si="2"/>
        <v>177</v>
      </c>
      <c r="L10" s="13">
        <f t="shared" ca="1" si="3"/>
        <v>122</v>
      </c>
      <c r="N10" s="9">
        <v>44013</v>
      </c>
      <c r="O10" s="11">
        <f t="shared" ca="1" si="4"/>
        <v>143</v>
      </c>
      <c r="P10" s="12">
        <f t="shared" ca="1" si="5"/>
        <v>161</v>
      </c>
      <c r="Q10" s="12">
        <f t="shared" ca="1" si="6"/>
        <v>177</v>
      </c>
      <c r="R10" s="13">
        <f t="shared" ca="1" si="7"/>
        <v>122</v>
      </c>
    </row>
    <row r="11" spans="2:18" x14ac:dyDescent="0.25">
      <c r="B11" s="9">
        <v>44044</v>
      </c>
      <c r="C11" s="11">
        <f t="shared" ca="1" si="8"/>
        <v>126</v>
      </c>
      <c r="D11" s="12">
        <f t="shared" ca="1" si="0"/>
        <v>192</v>
      </c>
      <c r="E11" s="12">
        <f t="shared" ca="1" si="0"/>
        <v>133</v>
      </c>
      <c r="F11" s="13">
        <f t="shared" ca="1" si="0"/>
        <v>140</v>
      </c>
      <c r="H11" s="9">
        <v>44044</v>
      </c>
      <c r="I11" s="11">
        <f t="shared" ca="1" si="9"/>
        <v>126</v>
      </c>
      <c r="J11" s="12">
        <f t="shared" ca="1" si="1"/>
        <v>192</v>
      </c>
      <c r="K11" s="12">
        <f t="shared" ca="1" si="2"/>
        <v>133</v>
      </c>
      <c r="L11" s="13">
        <f t="shared" ca="1" si="3"/>
        <v>140</v>
      </c>
      <c r="N11" s="9">
        <v>44044</v>
      </c>
      <c r="O11" s="11">
        <f t="shared" ca="1" si="4"/>
        <v>126</v>
      </c>
      <c r="P11" s="12">
        <f t="shared" ca="1" si="5"/>
        <v>192</v>
      </c>
      <c r="Q11" s="12">
        <f t="shared" ca="1" si="6"/>
        <v>133</v>
      </c>
      <c r="R11" s="13">
        <f t="shared" ca="1" si="7"/>
        <v>140</v>
      </c>
    </row>
    <row r="12" spans="2:18" x14ac:dyDescent="0.25">
      <c r="B12" s="9">
        <v>44075</v>
      </c>
      <c r="C12" s="11">
        <f t="shared" ca="1" si="8"/>
        <v>195</v>
      </c>
      <c r="D12" s="12">
        <f t="shared" ca="1" si="0"/>
        <v>161</v>
      </c>
      <c r="E12" s="12">
        <f t="shared" ca="1" si="0"/>
        <v>127</v>
      </c>
      <c r="F12" s="13">
        <f t="shared" ca="1" si="0"/>
        <v>177</v>
      </c>
      <c r="H12" s="9">
        <v>44075</v>
      </c>
      <c r="I12" s="11">
        <f t="shared" ca="1" si="9"/>
        <v>195</v>
      </c>
      <c r="J12" s="12">
        <f t="shared" ca="1" si="1"/>
        <v>161</v>
      </c>
      <c r="K12" s="12">
        <f t="shared" ca="1" si="2"/>
        <v>127</v>
      </c>
      <c r="L12" s="13">
        <f t="shared" ca="1" si="3"/>
        <v>177</v>
      </c>
      <c r="N12" s="9">
        <v>44075</v>
      </c>
      <c r="O12" s="11">
        <f t="shared" ca="1" si="4"/>
        <v>195</v>
      </c>
      <c r="P12" s="12">
        <f t="shared" ca="1" si="5"/>
        <v>161</v>
      </c>
      <c r="Q12" s="12">
        <f t="shared" ca="1" si="6"/>
        <v>127</v>
      </c>
      <c r="R12" s="13">
        <f t="shared" ca="1" si="7"/>
        <v>177</v>
      </c>
    </row>
    <row r="13" spans="2:18" x14ac:dyDescent="0.25">
      <c r="B13" s="9">
        <v>44105</v>
      </c>
      <c r="C13" s="11">
        <f t="shared" ca="1" si="8"/>
        <v>130</v>
      </c>
      <c r="D13" s="12">
        <f t="shared" ca="1" si="0"/>
        <v>130</v>
      </c>
      <c r="E13" s="12">
        <f t="shared" ca="1" si="0"/>
        <v>125</v>
      </c>
      <c r="F13" s="13">
        <f t="shared" ca="1" si="0"/>
        <v>198</v>
      </c>
      <c r="H13" s="9">
        <v>44105</v>
      </c>
      <c r="I13" s="11">
        <f t="shared" ca="1" si="9"/>
        <v>130</v>
      </c>
      <c r="J13" s="12">
        <f t="shared" ca="1" si="1"/>
        <v>130</v>
      </c>
      <c r="K13" s="12">
        <f t="shared" ca="1" si="2"/>
        <v>125</v>
      </c>
      <c r="L13" s="13">
        <f t="shared" ca="1" si="3"/>
        <v>198</v>
      </c>
      <c r="N13" s="9">
        <v>44105</v>
      </c>
      <c r="O13" s="11">
        <f t="shared" ca="1" si="4"/>
        <v>130</v>
      </c>
      <c r="P13" s="12">
        <f t="shared" ca="1" si="5"/>
        <v>130</v>
      </c>
      <c r="Q13" s="12">
        <f t="shared" ca="1" si="6"/>
        <v>125</v>
      </c>
      <c r="R13" s="13">
        <f t="shared" ca="1" si="7"/>
        <v>198</v>
      </c>
    </row>
    <row r="14" spans="2:18" x14ac:dyDescent="0.25">
      <c r="B14" s="9">
        <v>44136</v>
      </c>
      <c r="C14" s="11">
        <f t="shared" ca="1" si="8"/>
        <v>105</v>
      </c>
      <c r="D14" s="12">
        <f t="shared" ca="1" si="0"/>
        <v>111</v>
      </c>
      <c r="E14" s="12">
        <f t="shared" ca="1" si="0"/>
        <v>189</v>
      </c>
      <c r="F14" s="13">
        <f t="shared" ca="1" si="0"/>
        <v>135</v>
      </c>
      <c r="H14" s="9">
        <v>44136</v>
      </c>
      <c r="I14" s="11">
        <f t="shared" ca="1" si="9"/>
        <v>105</v>
      </c>
      <c r="J14" s="12">
        <f t="shared" ca="1" si="1"/>
        <v>111</v>
      </c>
      <c r="K14" s="12">
        <f t="shared" ca="1" si="2"/>
        <v>189</v>
      </c>
      <c r="L14" s="13">
        <f t="shared" ca="1" si="3"/>
        <v>135</v>
      </c>
      <c r="N14" s="9">
        <v>44136</v>
      </c>
      <c r="O14" s="11">
        <f t="shared" ca="1" si="4"/>
        <v>105</v>
      </c>
      <c r="P14" s="12">
        <f t="shared" ca="1" si="5"/>
        <v>111</v>
      </c>
      <c r="Q14" s="12">
        <f t="shared" ca="1" si="6"/>
        <v>189</v>
      </c>
      <c r="R14" s="13">
        <f t="shared" ca="1" si="7"/>
        <v>135</v>
      </c>
    </row>
    <row r="15" spans="2:18" ht="15.75" thickBot="1" x14ac:dyDescent="0.3">
      <c r="B15" s="10">
        <v>44166</v>
      </c>
      <c r="C15" s="14">
        <f t="shared" ca="1" si="8"/>
        <v>143</v>
      </c>
      <c r="D15" s="15">
        <f t="shared" ca="1" si="0"/>
        <v>181</v>
      </c>
      <c r="E15" s="15">
        <f t="shared" ca="1" si="0"/>
        <v>160</v>
      </c>
      <c r="F15" s="16">
        <f t="shared" ca="1" si="0"/>
        <v>191</v>
      </c>
      <c r="H15" s="10">
        <v>44166</v>
      </c>
      <c r="I15" s="14">
        <f t="shared" ca="1" si="9"/>
        <v>143</v>
      </c>
      <c r="J15" s="15">
        <f t="shared" ca="1" si="1"/>
        <v>181</v>
      </c>
      <c r="K15" s="15">
        <f t="shared" ca="1" si="2"/>
        <v>160</v>
      </c>
      <c r="L15" s="16">
        <f t="shared" ca="1" si="3"/>
        <v>191</v>
      </c>
      <c r="N15" s="10">
        <v>44166</v>
      </c>
      <c r="O15" s="14">
        <f t="shared" ca="1" si="4"/>
        <v>143</v>
      </c>
      <c r="P15" s="15">
        <f t="shared" ca="1" si="5"/>
        <v>181</v>
      </c>
      <c r="Q15" s="15">
        <f t="shared" ca="1" si="6"/>
        <v>160</v>
      </c>
      <c r="R15" s="16">
        <f t="shared" ca="1" si="7"/>
        <v>191</v>
      </c>
    </row>
    <row r="17" spans="2:18" ht="15.75" thickBot="1" x14ac:dyDescent="0.3"/>
    <row r="18" spans="2:18" x14ac:dyDescent="0.25">
      <c r="B18" s="1"/>
      <c r="C18" s="2" t="s">
        <v>5</v>
      </c>
      <c r="D18" s="3"/>
      <c r="E18" s="3"/>
      <c r="F18" s="4"/>
      <c r="H18" s="1"/>
      <c r="I18" s="2" t="s">
        <v>5</v>
      </c>
      <c r="J18" s="3"/>
      <c r="K18" s="3"/>
      <c r="L18" s="4"/>
      <c r="N18" s="1"/>
      <c r="O18" s="2" t="s">
        <v>5</v>
      </c>
      <c r="P18" s="3"/>
      <c r="Q18" s="3"/>
      <c r="R18" s="4"/>
    </row>
    <row r="19" spans="2:18" x14ac:dyDescent="0.25">
      <c r="B19" s="5" t="s">
        <v>4</v>
      </c>
      <c r="C19" s="6" t="s">
        <v>0</v>
      </c>
      <c r="D19" s="7" t="s">
        <v>1</v>
      </c>
      <c r="E19" s="7" t="s">
        <v>2</v>
      </c>
      <c r="F19" s="8" t="s">
        <v>3</v>
      </c>
      <c r="H19" s="5" t="s">
        <v>4</v>
      </c>
      <c r="I19" s="6" t="s">
        <v>0</v>
      </c>
      <c r="J19" s="7" t="s">
        <v>1</v>
      </c>
      <c r="K19" s="7" t="s">
        <v>2</v>
      </c>
      <c r="L19" s="8" t="s">
        <v>3</v>
      </c>
      <c r="N19" s="5" t="s">
        <v>4</v>
      </c>
      <c r="O19" s="6" t="s">
        <v>0</v>
      </c>
      <c r="P19" s="7" t="s">
        <v>1</v>
      </c>
      <c r="Q19" s="7" t="s">
        <v>2</v>
      </c>
      <c r="R19" s="8" t="s">
        <v>3</v>
      </c>
    </row>
    <row r="20" spans="2:18" x14ac:dyDescent="0.25">
      <c r="B20" s="9">
        <v>43831</v>
      </c>
      <c r="C20" s="11">
        <f ca="1">C4</f>
        <v>102</v>
      </c>
      <c r="D20" s="12">
        <f t="shared" ref="D20:F20" ca="1" si="10">D4</f>
        <v>107</v>
      </c>
      <c r="E20" s="12">
        <f t="shared" ca="1" si="10"/>
        <v>168</v>
      </c>
      <c r="F20" s="13">
        <f t="shared" ca="1" si="10"/>
        <v>200</v>
      </c>
      <c r="H20" s="9">
        <v>43831</v>
      </c>
      <c r="I20" s="11">
        <f t="shared" ref="I20:L20" ca="1" si="11">I4</f>
        <v>102</v>
      </c>
      <c r="J20" s="12">
        <f t="shared" ca="1" si="11"/>
        <v>107</v>
      </c>
      <c r="K20" s="12">
        <f t="shared" ca="1" si="11"/>
        <v>168</v>
      </c>
      <c r="L20" s="13">
        <f t="shared" ca="1" si="11"/>
        <v>200</v>
      </c>
      <c r="N20" s="9">
        <v>43831</v>
      </c>
      <c r="O20" s="11">
        <f t="shared" ref="O20:R20" ca="1" si="12">O4</f>
        <v>102</v>
      </c>
      <c r="P20" s="12">
        <f t="shared" ca="1" si="12"/>
        <v>107</v>
      </c>
      <c r="Q20" s="12">
        <f t="shared" ca="1" si="12"/>
        <v>168</v>
      </c>
      <c r="R20" s="13">
        <f t="shared" ca="1" si="12"/>
        <v>200</v>
      </c>
    </row>
    <row r="21" spans="2:18" x14ac:dyDescent="0.25">
      <c r="B21" s="9">
        <v>43862</v>
      </c>
      <c r="C21" s="11">
        <f t="shared" ref="C21:F21" ca="1" si="13">C5</f>
        <v>125</v>
      </c>
      <c r="D21" s="12">
        <f t="shared" ca="1" si="13"/>
        <v>178</v>
      </c>
      <c r="E21" s="12">
        <f t="shared" ca="1" si="13"/>
        <v>166</v>
      </c>
      <c r="F21" s="13">
        <f t="shared" ca="1" si="13"/>
        <v>112</v>
      </c>
      <c r="H21" s="9">
        <v>43862</v>
      </c>
      <c r="I21" s="11">
        <f t="shared" ref="I21:L21" ca="1" si="14">I5</f>
        <v>125</v>
      </c>
      <c r="J21" s="12">
        <f t="shared" ca="1" si="14"/>
        <v>178</v>
      </c>
      <c r="K21" s="12">
        <f t="shared" ca="1" si="14"/>
        <v>166</v>
      </c>
      <c r="L21" s="13">
        <f t="shared" ca="1" si="14"/>
        <v>112</v>
      </c>
      <c r="N21" s="9">
        <v>43862</v>
      </c>
      <c r="O21" s="11">
        <f t="shared" ref="O21:R21" ca="1" si="15">O5</f>
        <v>125</v>
      </c>
      <c r="P21" s="12">
        <f t="shared" ca="1" si="15"/>
        <v>178</v>
      </c>
      <c r="Q21" s="12">
        <f t="shared" ca="1" si="15"/>
        <v>166</v>
      </c>
      <c r="R21" s="13">
        <f t="shared" ca="1" si="15"/>
        <v>112</v>
      </c>
    </row>
    <row r="22" spans="2:18" x14ac:dyDescent="0.25">
      <c r="B22" s="9">
        <v>43891</v>
      </c>
      <c r="C22" s="11">
        <f t="shared" ref="C22:F22" ca="1" si="16">C6</f>
        <v>179</v>
      </c>
      <c r="D22" s="12">
        <f t="shared" ca="1" si="16"/>
        <v>109</v>
      </c>
      <c r="E22" s="12">
        <f t="shared" ca="1" si="16"/>
        <v>152</v>
      </c>
      <c r="F22" s="13">
        <f t="shared" ca="1" si="16"/>
        <v>179</v>
      </c>
      <c r="H22" s="9">
        <v>43891</v>
      </c>
      <c r="I22" s="11">
        <f t="shared" ref="I22:L22" ca="1" si="17">I6</f>
        <v>179</v>
      </c>
      <c r="J22" s="12">
        <f t="shared" ca="1" si="17"/>
        <v>109</v>
      </c>
      <c r="K22" s="12">
        <f t="shared" ca="1" si="17"/>
        <v>152</v>
      </c>
      <c r="L22" s="13">
        <f t="shared" ca="1" si="17"/>
        <v>179</v>
      </c>
      <c r="N22" s="9">
        <v>43891</v>
      </c>
      <c r="O22" s="11">
        <f t="shared" ref="O22:R22" ca="1" si="18">O6</f>
        <v>179</v>
      </c>
      <c r="P22" s="12">
        <f t="shared" ca="1" si="18"/>
        <v>109</v>
      </c>
      <c r="Q22" s="12">
        <f t="shared" ca="1" si="18"/>
        <v>152</v>
      </c>
      <c r="R22" s="13">
        <f t="shared" ca="1" si="18"/>
        <v>179</v>
      </c>
    </row>
    <row r="23" spans="2:18" x14ac:dyDescent="0.25">
      <c r="B23" s="9">
        <v>43922</v>
      </c>
      <c r="C23" s="11">
        <f t="shared" ref="C23:F23" ca="1" si="19">C7</f>
        <v>107</v>
      </c>
      <c r="D23" s="12">
        <f t="shared" ca="1" si="19"/>
        <v>159</v>
      </c>
      <c r="E23" s="12">
        <f t="shared" ca="1" si="19"/>
        <v>183</v>
      </c>
      <c r="F23" s="13">
        <f t="shared" ca="1" si="19"/>
        <v>143</v>
      </c>
      <c r="H23" s="9">
        <v>43922</v>
      </c>
      <c r="I23" s="11">
        <f t="shared" ref="I23:L23" ca="1" si="20">I7</f>
        <v>107</v>
      </c>
      <c r="J23" s="12">
        <f t="shared" ca="1" si="20"/>
        <v>159</v>
      </c>
      <c r="K23" s="12">
        <f t="shared" ca="1" si="20"/>
        <v>183</v>
      </c>
      <c r="L23" s="13">
        <f t="shared" ca="1" si="20"/>
        <v>143</v>
      </c>
      <c r="N23" s="9">
        <v>43922</v>
      </c>
      <c r="O23" s="11">
        <f t="shared" ref="O23:R23" ca="1" si="21">O7</f>
        <v>107</v>
      </c>
      <c r="P23" s="12">
        <f t="shared" ca="1" si="21"/>
        <v>159</v>
      </c>
      <c r="Q23" s="12">
        <f t="shared" ca="1" si="21"/>
        <v>183</v>
      </c>
      <c r="R23" s="13">
        <f t="shared" ca="1" si="21"/>
        <v>143</v>
      </c>
    </row>
    <row r="24" spans="2:18" x14ac:dyDescent="0.25">
      <c r="B24" s="9">
        <v>43952</v>
      </c>
      <c r="C24" s="11">
        <f t="shared" ref="C24:F24" ca="1" si="22">C8</f>
        <v>141</v>
      </c>
      <c r="D24" s="12">
        <f t="shared" ca="1" si="22"/>
        <v>176</v>
      </c>
      <c r="E24" s="12">
        <f t="shared" ca="1" si="22"/>
        <v>143</v>
      </c>
      <c r="F24" s="13">
        <f t="shared" ca="1" si="22"/>
        <v>132</v>
      </c>
      <c r="H24" s="9">
        <v>43952</v>
      </c>
      <c r="I24" s="11">
        <f t="shared" ref="I24:L24" ca="1" si="23">I8</f>
        <v>141</v>
      </c>
      <c r="J24" s="12">
        <f t="shared" ca="1" si="23"/>
        <v>176</v>
      </c>
      <c r="K24" s="12">
        <f t="shared" ca="1" si="23"/>
        <v>143</v>
      </c>
      <c r="L24" s="13">
        <f t="shared" ca="1" si="23"/>
        <v>132</v>
      </c>
      <c r="N24" s="9">
        <v>43952</v>
      </c>
      <c r="O24" s="11">
        <f t="shared" ref="O24:R24" ca="1" si="24">O8</f>
        <v>141</v>
      </c>
      <c r="P24" s="12">
        <f t="shared" ca="1" si="24"/>
        <v>176</v>
      </c>
      <c r="Q24" s="12">
        <f t="shared" ca="1" si="24"/>
        <v>143</v>
      </c>
      <c r="R24" s="13">
        <f t="shared" ca="1" si="24"/>
        <v>132</v>
      </c>
    </row>
    <row r="25" spans="2:18" x14ac:dyDescent="0.25">
      <c r="B25" s="9">
        <v>43983</v>
      </c>
      <c r="C25" s="11">
        <f t="shared" ref="C25:F25" ca="1" si="25">C9</f>
        <v>108</v>
      </c>
      <c r="D25" s="12">
        <f t="shared" ca="1" si="25"/>
        <v>146</v>
      </c>
      <c r="E25" s="12">
        <f t="shared" ca="1" si="25"/>
        <v>145</v>
      </c>
      <c r="F25" s="13">
        <f t="shared" ca="1" si="25"/>
        <v>150</v>
      </c>
      <c r="H25" s="9">
        <v>43983</v>
      </c>
      <c r="I25" s="11">
        <f t="shared" ref="I25:L25" ca="1" si="26">I9</f>
        <v>108</v>
      </c>
      <c r="J25" s="12">
        <f t="shared" ca="1" si="26"/>
        <v>146</v>
      </c>
      <c r="K25" s="12">
        <f t="shared" ca="1" si="26"/>
        <v>145</v>
      </c>
      <c r="L25" s="13">
        <f t="shared" ca="1" si="26"/>
        <v>150</v>
      </c>
      <c r="N25" s="9">
        <v>43983</v>
      </c>
      <c r="O25" s="11">
        <f t="shared" ref="O25:R25" ca="1" si="27">O9</f>
        <v>108</v>
      </c>
      <c r="P25" s="12">
        <f t="shared" ca="1" si="27"/>
        <v>146</v>
      </c>
      <c r="Q25" s="12">
        <f t="shared" ca="1" si="27"/>
        <v>145</v>
      </c>
      <c r="R25" s="13">
        <f t="shared" ca="1" si="27"/>
        <v>150</v>
      </c>
    </row>
    <row r="26" spans="2:18" x14ac:dyDescent="0.25">
      <c r="B26" s="9">
        <v>44013</v>
      </c>
      <c r="C26" s="11">
        <f t="shared" ref="C26:F26" ca="1" si="28">C10</f>
        <v>143</v>
      </c>
      <c r="D26" s="12">
        <f t="shared" ca="1" si="28"/>
        <v>161</v>
      </c>
      <c r="E26" s="12">
        <f t="shared" ca="1" si="28"/>
        <v>177</v>
      </c>
      <c r="F26" s="13">
        <f t="shared" ca="1" si="28"/>
        <v>122</v>
      </c>
      <c r="H26" s="9">
        <v>44013</v>
      </c>
      <c r="I26" s="11">
        <f t="shared" ref="I26:L26" ca="1" si="29">I10</f>
        <v>143</v>
      </c>
      <c r="J26" s="12">
        <f t="shared" ca="1" si="29"/>
        <v>161</v>
      </c>
      <c r="K26" s="12">
        <f t="shared" ca="1" si="29"/>
        <v>177</v>
      </c>
      <c r="L26" s="13">
        <f t="shared" ca="1" si="29"/>
        <v>122</v>
      </c>
      <c r="N26" s="9">
        <v>44013</v>
      </c>
      <c r="O26" s="11">
        <f t="shared" ref="O26:R26" ca="1" si="30">O10</f>
        <v>143</v>
      </c>
      <c r="P26" s="12">
        <f t="shared" ca="1" si="30"/>
        <v>161</v>
      </c>
      <c r="Q26" s="12">
        <f t="shared" ca="1" si="30"/>
        <v>177</v>
      </c>
      <c r="R26" s="13">
        <f t="shared" ca="1" si="30"/>
        <v>122</v>
      </c>
    </row>
    <row r="27" spans="2:18" x14ac:dyDescent="0.25">
      <c r="B27" s="9">
        <v>44044</v>
      </c>
      <c r="C27" s="11">
        <f t="shared" ref="C27:F27" ca="1" si="31">C11</f>
        <v>126</v>
      </c>
      <c r="D27" s="12">
        <f t="shared" ca="1" si="31"/>
        <v>192</v>
      </c>
      <c r="E27" s="12">
        <f t="shared" ca="1" si="31"/>
        <v>133</v>
      </c>
      <c r="F27" s="13">
        <f t="shared" ca="1" si="31"/>
        <v>140</v>
      </c>
      <c r="H27" s="9">
        <v>44044</v>
      </c>
      <c r="I27" s="11">
        <f t="shared" ref="I27:L27" ca="1" si="32">I11</f>
        <v>126</v>
      </c>
      <c r="J27" s="12">
        <f t="shared" ca="1" si="32"/>
        <v>192</v>
      </c>
      <c r="K27" s="12">
        <f t="shared" ca="1" si="32"/>
        <v>133</v>
      </c>
      <c r="L27" s="13">
        <f t="shared" ca="1" si="32"/>
        <v>140</v>
      </c>
      <c r="N27" s="9">
        <v>44044</v>
      </c>
      <c r="O27" s="11">
        <f t="shared" ref="O27:R27" ca="1" si="33">O11</f>
        <v>126</v>
      </c>
      <c r="P27" s="12">
        <f t="shared" ca="1" si="33"/>
        <v>192</v>
      </c>
      <c r="Q27" s="12">
        <f t="shared" ca="1" si="33"/>
        <v>133</v>
      </c>
      <c r="R27" s="13">
        <f t="shared" ca="1" si="33"/>
        <v>140</v>
      </c>
    </row>
    <row r="28" spans="2:18" x14ac:dyDescent="0.25">
      <c r="B28" s="9">
        <v>44075</v>
      </c>
      <c r="C28" s="11">
        <f t="shared" ref="C28:F28" ca="1" si="34">C12</f>
        <v>195</v>
      </c>
      <c r="D28" s="12">
        <f t="shared" ca="1" si="34"/>
        <v>161</v>
      </c>
      <c r="E28" s="12">
        <f t="shared" ca="1" si="34"/>
        <v>127</v>
      </c>
      <c r="F28" s="13">
        <f t="shared" ca="1" si="34"/>
        <v>177</v>
      </c>
      <c r="H28" s="9">
        <v>44075</v>
      </c>
      <c r="I28" s="11">
        <f t="shared" ref="I28:L28" ca="1" si="35">I12</f>
        <v>195</v>
      </c>
      <c r="J28" s="12">
        <f t="shared" ca="1" si="35"/>
        <v>161</v>
      </c>
      <c r="K28" s="12">
        <f t="shared" ca="1" si="35"/>
        <v>127</v>
      </c>
      <c r="L28" s="13">
        <f t="shared" ca="1" si="35"/>
        <v>177</v>
      </c>
      <c r="N28" s="9">
        <v>44075</v>
      </c>
      <c r="O28" s="11">
        <f t="shared" ref="O28:R28" ca="1" si="36">O12</f>
        <v>195</v>
      </c>
      <c r="P28" s="12">
        <f t="shared" ca="1" si="36"/>
        <v>161</v>
      </c>
      <c r="Q28" s="12">
        <f t="shared" ca="1" si="36"/>
        <v>127</v>
      </c>
      <c r="R28" s="13">
        <f t="shared" ca="1" si="36"/>
        <v>177</v>
      </c>
    </row>
    <row r="29" spans="2:18" x14ac:dyDescent="0.25">
      <c r="B29" s="9">
        <v>44105</v>
      </c>
      <c r="C29" s="11">
        <f t="shared" ref="C29:F29" ca="1" si="37">C13</f>
        <v>130</v>
      </c>
      <c r="D29" s="12">
        <f t="shared" ca="1" si="37"/>
        <v>130</v>
      </c>
      <c r="E29" s="12">
        <f t="shared" ca="1" si="37"/>
        <v>125</v>
      </c>
      <c r="F29" s="13">
        <f t="shared" ca="1" si="37"/>
        <v>198</v>
      </c>
      <c r="H29" s="9">
        <v>44105</v>
      </c>
      <c r="I29" s="11">
        <f t="shared" ref="I29:L29" ca="1" si="38">I13</f>
        <v>130</v>
      </c>
      <c r="J29" s="12">
        <f t="shared" ca="1" si="38"/>
        <v>130</v>
      </c>
      <c r="K29" s="12">
        <f t="shared" ca="1" si="38"/>
        <v>125</v>
      </c>
      <c r="L29" s="13">
        <f t="shared" ca="1" si="38"/>
        <v>198</v>
      </c>
      <c r="N29" s="9">
        <v>44105</v>
      </c>
      <c r="O29" s="11">
        <f t="shared" ref="O29:R29" ca="1" si="39">O13</f>
        <v>130</v>
      </c>
      <c r="P29" s="12">
        <f t="shared" ca="1" si="39"/>
        <v>130</v>
      </c>
      <c r="Q29" s="12">
        <f t="shared" ca="1" si="39"/>
        <v>125</v>
      </c>
      <c r="R29" s="13">
        <f t="shared" ca="1" si="39"/>
        <v>198</v>
      </c>
    </row>
    <row r="30" spans="2:18" x14ac:dyDescent="0.25">
      <c r="B30" s="9">
        <v>44136</v>
      </c>
      <c r="C30" s="11">
        <f t="shared" ref="C30:F30" ca="1" si="40">C14</f>
        <v>105</v>
      </c>
      <c r="D30" s="12">
        <f t="shared" ca="1" si="40"/>
        <v>111</v>
      </c>
      <c r="E30" s="12">
        <f t="shared" ca="1" si="40"/>
        <v>189</v>
      </c>
      <c r="F30" s="13">
        <f t="shared" ca="1" si="40"/>
        <v>135</v>
      </c>
      <c r="H30" s="9">
        <v>44136</v>
      </c>
      <c r="I30" s="11">
        <f t="shared" ref="I30:L30" ca="1" si="41">I14</f>
        <v>105</v>
      </c>
      <c r="J30" s="12">
        <f t="shared" ca="1" si="41"/>
        <v>111</v>
      </c>
      <c r="K30" s="12">
        <f t="shared" ca="1" si="41"/>
        <v>189</v>
      </c>
      <c r="L30" s="13">
        <f t="shared" ca="1" si="41"/>
        <v>135</v>
      </c>
      <c r="N30" s="9">
        <v>44136</v>
      </c>
      <c r="O30" s="11">
        <f t="shared" ref="O30:R30" ca="1" si="42">O14</f>
        <v>105</v>
      </c>
      <c r="P30" s="12">
        <f t="shared" ca="1" si="42"/>
        <v>111</v>
      </c>
      <c r="Q30" s="12">
        <f t="shared" ca="1" si="42"/>
        <v>189</v>
      </c>
      <c r="R30" s="13">
        <f t="shared" ca="1" si="42"/>
        <v>135</v>
      </c>
    </row>
    <row r="31" spans="2:18" ht="15.75" thickBot="1" x14ac:dyDescent="0.3">
      <c r="B31" s="10">
        <v>44166</v>
      </c>
      <c r="C31" s="14">
        <f t="shared" ref="C31:F31" ca="1" si="43">C15</f>
        <v>143</v>
      </c>
      <c r="D31" s="15">
        <f t="shared" ca="1" si="43"/>
        <v>181</v>
      </c>
      <c r="E31" s="15">
        <f t="shared" ca="1" si="43"/>
        <v>160</v>
      </c>
      <c r="F31" s="16">
        <f t="shared" ca="1" si="43"/>
        <v>191</v>
      </c>
      <c r="H31" s="10">
        <v>44166</v>
      </c>
      <c r="I31" s="14">
        <f t="shared" ref="I31:L31" ca="1" si="44">I15</f>
        <v>143</v>
      </c>
      <c r="J31" s="15">
        <f t="shared" ca="1" si="44"/>
        <v>181</v>
      </c>
      <c r="K31" s="15">
        <f t="shared" ca="1" si="44"/>
        <v>160</v>
      </c>
      <c r="L31" s="16">
        <f t="shared" ca="1" si="44"/>
        <v>191</v>
      </c>
      <c r="N31" s="10">
        <v>44166</v>
      </c>
      <c r="O31" s="14">
        <f t="shared" ref="O31:R31" ca="1" si="45">O15</f>
        <v>143</v>
      </c>
      <c r="P31" s="15">
        <f t="shared" ca="1" si="45"/>
        <v>181</v>
      </c>
      <c r="Q31" s="15">
        <f t="shared" ca="1" si="45"/>
        <v>160</v>
      </c>
      <c r="R31" s="16">
        <f t="shared" ca="1" si="45"/>
        <v>191</v>
      </c>
    </row>
    <row r="32" spans="2:18" x14ac:dyDescent="0.25">
      <c r="C32" t="s">
        <v>20</v>
      </c>
      <c r="D32">
        <v>175</v>
      </c>
      <c r="I32" t="s">
        <v>21</v>
      </c>
      <c r="N32" s="46">
        <v>44197</v>
      </c>
      <c r="O32">
        <v>150</v>
      </c>
      <c r="P32">
        <v>150</v>
      </c>
      <c r="Q32">
        <v>160</v>
      </c>
      <c r="R32">
        <v>180</v>
      </c>
    </row>
  </sheetData>
  <conditionalFormatting sqref="C4:F15">
    <cfRule type="dataBar" priority="1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{64333AA0-0470-412E-B5E5-991C7A2B5305}</x14:id>
        </ext>
      </extLst>
    </cfRule>
  </conditionalFormatting>
  <conditionalFormatting sqref="I4:L15">
    <cfRule type="colorScale" priority="1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O4:R15">
    <cfRule type="iconSet" priority="10">
      <iconSet iconSet="3Arrows">
        <cfvo type="percent" val="0"/>
        <cfvo type="percent" val="33"/>
        <cfvo type="percent" val="67"/>
      </iconSet>
    </cfRule>
  </conditionalFormatting>
  <conditionalFormatting sqref="O20:R31">
    <cfRule type="dataBar" priority="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{C07A088F-1AA0-4D54-980B-26E32872A64C}</x14:id>
        </ext>
      </extLst>
    </cfRule>
  </conditionalFormatting>
  <conditionalFormatting sqref="C20:F31">
    <cfRule type="cellIs" dxfId="90" priority="2" operator="greaterThan">
      <formula>$D$32</formula>
    </cfRule>
  </conditionalFormatting>
  <conditionalFormatting sqref="I20:L31">
    <cfRule type="top10" dxfId="89" priority="1" percent="1" rank="10"/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64333AA0-0470-412E-B5E5-991C7A2B530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C4:F15</xm:sqref>
        </x14:conditionalFormatting>
        <x14:conditionalFormatting xmlns:xm="http://schemas.microsoft.com/office/excel/2006/main">
          <x14:cfRule type="dataBar" id="{C07A088F-1AA0-4D54-980B-26E32872A64C}">
            <x14:dataBar minLength="0" maxLength="100" gradient="0">
              <x14:cfvo type="min"/>
              <x14:cfvo type="autoMax"/>
              <x14:negativeFillColor rgb="FFFF0000"/>
              <x14:axisColor rgb="FF000000"/>
            </x14:dataBar>
          </x14:cfRule>
          <xm:sqref>O20:R31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F8B5BB-50FC-485B-BB45-4AFF8DE1AB36}">
  <dimension ref="B1:R32"/>
  <sheetViews>
    <sheetView workbookViewId="0"/>
  </sheetViews>
  <sheetFormatPr defaultRowHeight="15" x14ac:dyDescent="0.25"/>
  <cols>
    <col min="1" max="1" width="3.140625" customWidth="1"/>
    <col min="2" max="6" width="10.42578125" customWidth="1"/>
    <col min="7" max="7" width="2.85546875" customWidth="1"/>
    <col min="8" max="12" width="10.42578125" customWidth="1"/>
    <col min="13" max="13" width="2.85546875" customWidth="1"/>
    <col min="14" max="18" width="10.42578125" customWidth="1"/>
  </cols>
  <sheetData>
    <row r="1" spans="2:18" ht="15.75" thickBot="1" x14ac:dyDescent="0.3"/>
    <row r="2" spans="2:18" x14ac:dyDescent="0.25">
      <c r="B2" s="1"/>
      <c r="C2" s="2" t="s">
        <v>5</v>
      </c>
      <c r="D2" s="3"/>
      <c r="E2" s="3"/>
      <c r="F2" s="4"/>
      <c r="H2" s="1"/>
      <c r="I2" s="2" t="s">
        <v>5</v>
      </c>
      <c r="J2" s="3"/>
      <c r="K2" s="3"/>
      <c r="L2" s="4"/>
      <c r="N2" s="1"/>
      <c r="O2" s="2" t="s">
        <v>5</v>
      </c>
      <c r="P2" s="3"/>
      <c r="Q2" s="3"/>
      <c r="R2" s="4"/>
    </row>
    <row r="3" spans="2:18" x14ac:dyDescent="0.25">
      <c r="B3" s="7" t="s">
        <v>4</v>
      </c>
      <c r="C3" s="6" t="s">
        <v>0</v>
      </c>
      <c r="D3" s="7" t="s">
        <v>1</v>
      </c>
      <c r="E3" s="7" t="s">
        <v>2</v>
      </c>
      <c r="F3" s="7" t="s">
        <v>3</v>
      </c>
      <c r="H3" s="7" t="s">
        <v>4</v>
      </c>
      <c r="I3" s="6" t="s">
        <v>0</v>
      </c>
      <c r="J3" s="7" t="s">
        <v>1</v>
      </c>
      <c r="K3" s="7" t="s">
        <v>2</v>
      </c>
      <c r="L3" s="7" t="s">
        <v>3</v>
      </c>
      <c r="N3" s="7" t="s">
        <v>4</v>
      </c>
      <c r="O3" s="6" t="s">
        <v>0</v>
      </c>
      <c r="P3" s="7" t="s">
        <v>1</v>
      </c>
      <c r="Q3" s="7" t="s">
        <v>2</v>
      </c>
      <c r="R3" s="7" t="s">
        <v>3</v>
      </c>
    </row>
    <row r="4" spans="2:18" x14ac:dyDescent="0.25">
      <c r="B4" s="17">
        <v>43831</v>
      </c>
      <c r="C4" s="11">
        <f ca="1">Opmaak!C4</f>
        <v>102</v>
      </c>
      <c r="D4" s="12">
        <f ca="1">Opmaak!D4</f>
        <v>107</v>
      </c>
      <c r="E4" s="12">
        <f ca="1">Opmaak!E4</f>
        <v>168</v>
      </c>
      <c r="F4" s="12">
        <f ca="1">Opmaak!F4</f>
        <v>200</v>
      </c>
      <c r="H4" s="17">
        <v>43831</v>
      </c>
      <c r="I4" s="11">
        <f ca="1">Opmaak!I4</f>
        <v>102</v>
      </c>
      <c r="J4" s="12">
        <f ca="1">Opmaak!J4</f>
        <v>107</v>
      </c>
      <c r="K4" s="12">
        <f ca="1">Opmaak!K4</f>
        <v>168</v>
      </c>
      <c r="L4" s="12">
        <f ca="1">Opmaak!L4</f>
        <v>200</v>
      </c>
      <c r="N4" s="17">
        <v>43831</v>
      </c>
      <c r="O4" s="11">
        <f ca="1">Opmaak!O4</f>
        <v>102</v>
      </c>
      <c r="P4" s="12">
        <f ca="1">Opmaak!P4</f>
        <v>107</v>
      </c>
      <c r="Q4" s="12">
        <f ca="1">Opmaak!Q4</f>
        <v>168</v>
      </c>
      <c r="R4" s="12">
        <f ca="1">Opmaak!R4</f>
        <v>200</v>
      </c>
    </row>
    <row r="5" spans="2:18" x14ac:dyDescent="0.25">
      <c r="B5" s="17">
        <v>43862</v>
      </c>
      <c r="C5" s="11">
        <f ca="1">Opmaak!C5</f>
        <v>125</v>
      </c>
      <c r="D5" s="12">
        <f ca="1">Opmaak!D5</f>
        <v>178</v>
      </c>
      <c r="E5" s="12">
        <f ca="1">Opmaak!E5</f>
        <v>166</v>
      </c>
      <c r="F5" s="12">
        <f ca="1">Opmaak!F5</f>
        <v>112</v>
      </c>
      <c r="H5" s="17">
        <v>43862</v>
      </c>
      <c r="I5" s="11">
        <f ca="1">Opmaak!I5</f>
        <v>125</v>
      </c>
      <c r="J5" s="12">
        <f ca="1">Opmaak!J5</f>
        <v>178</v>
      </c>
      <c r="K5" s="12">
        <f ca="1">Opmaak!K5</f>
        <v>166</v>
      </c>
      <c r="L5" s="12">
        <f ca="1">Opmaak!L5</f>
        <v>112</v>
      </c>
      <c r="N5" s="17">
        <v>43862</v>
      </c>
      <c r="O5" s="11">
        <f ca="1">Opmaak!O5</f>
        <v>125</v>
      </c>
      <c r="P5" s="12">
        <f ca="1">Opmaak!P5</f>
        <v>178</v>
      </c>
      <c r="Q5" s="12">
        <f ca="1">Opmaak!Q5</f>
        <v>166</v>
      </c>
      <c r="R5" s="12">
        <f ca="1">Opmaak!R5</f>
        <v>112</v>
      </c>
    </row>
    <row r="6" spans="2:18" x14ac:dyDescent="0.25">
      <c r="B6" s="17">
        <v>43891</v>
      </c>
      <c r="C6" s="11">
        <f ca="1">Opmaak!C6</f>
        <v>179</v>
      </c>
      <c r="D6" s="12">
        <f ca="1">Opmaak!D6</f>
        <v>109</v>
      </c>
      <c r="E6" s="12">
        <f ca="1">Opmaak!E6</f>
        <v>152</v>
      </c>
      <c r="F6" s="12">
        <f ca="1">Opmaak!F6</f>
        <v>179</v>
      </c>
      <c r="H6" s="17">
        <v>43891</v>
      </c>
      <c r="I6" s="11">
        <f ca="1">Opmaak!I6</f>
        <v>179</v>
      </c>
      <c r="J6" s="12">
        <f ca="1">Opmaak!J6</f>
        <v>109</v>
      </c>
      <c r="K6" s="12">
        <f ca="1">Opmaak!K6</f>
        <v>152</v>
      </c>
      <c r="L6" s="12">
        <f ca="1">Opmaak!L6</f>
        <v>179</v>
      </c>
      <c r="N6" s="17">
        <v>43891</v>
      </c>
      <c r="O6" s="11">
        <f ca="1">Opmaak!O6</f>
        <v>179</v>
      </c>
      <c r="P6" s="12">
        <f ca="1">Opmaak!P6</f>
        <v>109</v>
      </c>
      <c r="Q6" s="12">
        <f ca="1">Opmaak!Q6</f>
        <v>152</v>
      </c>
      <c r="R6" s="12">
        <f ca="1">Opmaak!R6</f>
        <v>179</v>
      </c>
    </row>
    <row r="7" spans="2:18" x14ac:dyDescent="0.25">
      <c r="B7" s="17">
        <v>43922</v>
      </c>
      <c r="C7" s="11">
        <f ca="1">Opmaak!C7</f>
        <v>107</v>
      </c>
      <c r="D7" s="12">
        <f ca="1">Opmaak!D7</f>
        <v>159</v>
      </c>
      <c r="E7" s="12">
        <f ca="1">Opmaak!E7</f>
        <v>183</v>
      </c>
      <c r="F7" s="12">
        <f ca="1">Opmaak!F7</f>
        <v>143</v>
      </c>
      <c r="H7" s="17">
        <v>43922</v>
      </c>
      <c r="I7" s="11">
        <f ca="1">Opmaak!I7</f>
        <v>107</v>
      </c>
      <c r="J7" s="12">
        <f ca="1">Opmaak!J7</f>
        <v>159</v>
      </c>
      <c r="K7" s="12">
        <f ca="1">Opmaak!K7</f>
        <v>183</v>
      </c>
      <c r="L7" s="12">
        <f ca="1">Opmaak!L7</f>
        <v>143</v>
      </c>
      <c r="N7" s="17">
        <v>43922</v>
      </c>
      <c r="O7" s="11">
        <f ca="1">Opmaak!O7</f>
        <v>107</v>
      </c>
      <c r="P7" s="12">
        <f ca="1">Opmaak!P7</f>
        <v>159</v>
      </c>
      <c r="Q7" s="12">
        <f ca="1">Opmaak!Q7</f>
        <v>183</v>
      </c>
      <c r="R7" s="12">
        <f ca="1">Opmaak!R7</f>
        <v>143</v>
      </c>
    </row>
    <row r="8" spans="2:18" x14ac:dyDescent="0.25">
      <c r="B8" s="17">
        <v>43952</v>
      </c>
      <c r="C8" s="11">
        <f ca="1">Opmaak!C8</f>
        <v>141</v>
      </c>
      <c r="D8" s="12">
        <f ca="1">Opmaak!D8</f>
        <v>176</v>
      </c>
      <c r="E8" s="12">
        <f ca="1">Opmaak!E8</f>
        <v>143</v>
      </c>
      <c r="F8" s="12">
        <f ca="1">Opmaak!F8</f>
        <v>132</v>
      </c>
      <c r="H8" s="17">
        <v>43952</v>
      </c>
      <c r="I8" s="11">
        <f ca="1">Opmaak!I8</f>
        <v>141</v>
      </c>
      <c r="J8" s="12">
        <f ca="1">Opmaak!J8</f>
        <v>176</v>
      </c>
      <c r="K8" s="12">
        <f ca="1">Opmaak!K8</f>
        <v>143</v>
      </c>
      <c r="L8" s="12">
        <f ca="1">Opmaak!L8</f>
        <v>132</v>
      </c>
      <c r="N8" s="17">
        <v>43952</v>
      </c>
      <c r="O8" s="11">
        <f ca="1">Opmaak!O8</f>
        <v>141</v>
      </c>
      <c r="P8" s="12">
        <f ca="1">Opmaak!P8</f>
        <v>176</v>
      </c>
      <c r="Q8" s="12">
        <f ca="1">Opmaak!Q8</f>
        <v>143</v>
      </c>
      <c r="R8" s="12">
        <f ca="1">Opmaak!R8</f>
        <v>132</v>
      </c>
    </row>
    <row r="9" spans="2:18" x14ac:dyDescent="0.25">
      <c r="B9" s="17">
        <v>43983</v>
      </c>
      <c r="C9" s="11">
        <f ca="1">Opmaak!C9</f>
        <v>108</v>
      </c>
      <c r="D9" s="12">
        <f ca="1">Opmaak!D9</f>
        <v>146</v>
      </c>
      <c r="E9" s="12">
        <f ca="1">Opmaak!E9</f>
        <v>145</v>
      </c>
      <c r="F9" s="12">
        <f ca="1">Opmaak!F9</f>
        <v>150</v>
      </c>
      <c r="H9" s="17">
        <v>43983</v>
      </c>
      <c r="I9" s="11">
        <f ca="1">Opmaak!I9</f>
        <v>108</v>
      </c>
      <c r="J9" s="12">
        <f ca="1">Opmaak!J9</f>
        <v>146</v>
      </c>
      <c r="K9" s="12">
        <f ca="1">Opmaak!K9</f>
        <v>145</v>
      </c>
      <c r="L9" s="12">
        <f ca="1">Opmaak!L9</f>
        <v>150</v>
      </c>
      <c r="N9" s="17">
        <v>43983</v>
      </c>
      <c r="O9" s="11">
        <f ca="1">Opmaak!O9</f>
        <v>108</v>
      </c>
      <c r="P9" s="12">
        <f ca="1">Opmaak!P9</f>
        <v>146</v>
      </c>
      <c r="Q9" s="12">
        <f ca="1">Opmaak!Q9</f>
        <v>145</v>
      </c>
      <c r="R9" s="12">
        <f ca="1">Opmaak!R9</f>
        <v>150</v>
      </c>
    </row>
    <row r="10" spans="2:18" x14ac:dyDescent="0.25">
      <c r="B10" s="17">
        <v>44013</v>
      </c>
      <c r="C10" s="11">
        <f ca="1">Opmaak!C10</f>
        <v>143</v>
      </c>
      <c r="D10" s="12">
        <f ca="1">Opmaak!D10</f>
        <v>161</v>
      </c>
      <c r="E10" s="12">
        <f ca="1">Opmaak!E10</f>
        <v>177</v>
      </c>
      <c r="F10" s="12">
        <f ca="1">Opmaak!F10</f>
        <v>122</v>
      </c>
      <c r="H10" s="17">
        <v>44013</v>
      </c>
      <c r="I10" s="11">
        <f ca="1">Opmaak!I10</f>
        <v>143</v>
      </c>
      <c r="J10" s="12">
        <f ca="1">Opmaak!J10</f>
        <v>161</v>
      </c>
      <c r="K10" s="12">
        <f ca="1">Opmaak!K10</f>
        <v>177</v>
      </c>
      <c r="L10" s="12">
        <f ca="1">Opmaak!L10</f>
        <v>122</v>
      </c>
      <c r="N10" s="17">
        <v>44013</v>
      </c>
      <c r="O10" s="11">
        <f ca="1">Opmaak!O10</f>
        <v>143</v>
      </c>
      <c r="P10" s="12">
        <f ca="1">Opmaak!P10</f>
        <v>161</v>
      </c>
      <c r="Q10" s="12">
        <f ca="1">Opmaak!Q10</f>
        <v>177</v>
      </c>
      <c r="R10" s="12">
        <f ca="1">Opmaak!R10</f>
        <v>122</v>
      </c>
    </row>
    <row r="11" spans="2:18" x14ac:dyDescent="0.25">
      <c r="B11" s="17">
        <v>44044</v>
      </c>
      <c r="C11" s="11">
        <f ca="1">Opmaak!C11</f>
        <v>126</v>
      </c>
      <c r="D11" s="12">
        <f ca="1">Opmaak!D11</f>
        <v>192</v>
      </c>
      <c r="E11" s="12">
        <f ca="1">Opmaak!E11</f>
        <v>133</v>
      </c>
      <c r="F11" s="12">
        <f ca="1">Opmaak!F11</f>
        <v>140</v>
      </c>
      <c r="H11" s="17">
        <v>44044</v>
      </c>
      <c r="I11" s="11">
        <f ca="1">Opmaak!I11</f>
        <v>126</v>
      </c>
      <c r="J11" s="12">
        <f ca="1">Opmaak!J11</f>
        <v>192</v>
      </c>
      <c r="K11" s="12">
        <f ca="1">Opmaak!K11</f>
        <v>133</v>
      </c>
      <c r="L11" s="12">
        <f ca="1">Opmaak!L11</f>
        <v>140</v>
      </c>
      <c r="N11" s="17">
        <v>44044</v>
      </c>
      <c r="O11" s="11">
        <f ca="1">Opmaak!O11</f>
        <v>126</v>
      </c>
      <c r="P11" s="12">
        <f ca="1">Opmaak!P11</f>
        <v>192</v>
      </c>
      <c r="Q11" s="12">
        <f ca="1">Opmaak!Q11</f>
        <v>133</v>
      </c>
      <c r="R11" s="12">
        <f ca="1">Opmaak!R11</f>
        <v>140</v>
      </c>
    </row>
    <row r="12" spans="2:18" x14ac:dyDescent="0.25">
      <c r="B12" s="17">
        <v>44075</v>
      </c>
      <c r="C12" s="11">
        <f ca="1">Opmaak!C12</f>
        <v>195</v>
      </c>
      <c r="D12" s="12">
        <f ca="1">Opmaak!D12</f>
        <v>161</v>
      </c>
      <c r="E12" s="12">
        <f ca="1">Opmaak!E12</f>
        <v>127</v>
      </c>
      <c r="F12" s="12">
        <f ca="1">Opmaak!F12</f>
        <v>177</v>
      </c>
      <c r="H12" s="17">
        <v>44075</v>
      </c>
      <c r="I12" s="11">
        <f ca="1">Opmaak!I12</f>
        <v>195</v>
      </c>
      <c r="J12" s="12">
        <f ca="1">Opmaak!J12</f>
        <v>161</v>
      </c>
      <c r="K12" s="12">
        <f ca="1">Opmaak!K12</f>
        <v>127</v>
      </c>
      <c r="L12" s="12">
        <f ca="1">Opmaak!L12</f>
        <v>177</v>
      </c>
      <c r="N12" s="17">
        <v>44075</v>
      </c>
      <c r="O12" s="11">
        <f ca="1">Opmaak!O12</f>
        <v>195</v>
      </c>
      <c r="P12" s="12">
        <f ca="1">Opmaak!P12</f>
        <v>161</v>
      </c>
      <c r="Q12" s="12">
        <f ca="1">Opmaak!Q12</f>
        <v>127</v>
      </c>
      <c r="R12" s="12">
        <f ca="1">Opmaak!R12</f>
        <v>177</v>
      </c>
    </row>
    <row r="13" spans="2:18" x14ac:dyDescent="0.25">
      <c r="B13" s="17">
        <v>44105</v>
      </c>
      <c r="C13" s="11">
        <f ca="1">Opmaak!C13</f>
        <v>130</v>
      </c>
      <c r="D13" s="12">
        <f ca="1">Opmaak!D13</f>
        <v>130</v>
      </c>
      <c r="E13" s="12">
        <f ca="1">Opmaak!E13</f>
        <v>125</v>
      </c>
      <c r="F13" s="12">
        <f ca="1">Opmaak!F13</f>
        <v>198</v>
      </c>
      <c r="H13" s="17">
        <v>44105</v>
      </c>
      <c r="I13" s="11">
        <f ca="1">Opmaak!I13</f>
        <v>130</v>
      </c>
      <c r="J13" s="12">
        <f ca="1">Opmaak!J13</f>
        <v>130</v>
      </c>
      <c r="K13" s="12">
        <f ca="1">Opmaak!K13</f>
        <v>125</v>
      </c>
      <c r="L13" s="12">
        <f ca="1">Opmaak!L13</f>
        <v>198</v>
      </c>
      <c r="N13" s="17">
        <v>44105</v>
      </c>
      <c r="O13" s="11">
        <f ca="1">Opmaak!O13</f>
        <v>130</v>
      </c>
      <c r="P13" s="12">
        <f ca="1">Opmaak!P13</f>
        <v>130</v>
      </c>
      <c r="Q13" s="12">
        <f ca="1">Opmaak!Q13</f>
        <v>125</v>
      </c>
      <c r="R13" s="12">
        <f ca="1">Opmaak!R13</f>
        <v>198</v>
      </c>
    </row>
    <row r="14" spans="2:18" x14ac:dyDescent="0.25">
      <c r="B14" s="17">
        <v>44136</v>
      </c>
      <c r="C14" s="11">
        <f ca="1">Opmaak!C14</f>
        <v>105</v>
      </c>
      <c r="D14" s="12">
        <f ca="1">Opmaak!D14</f>
        <v>111</v>
      </c>
      <c r="E14" s="12">
        <f ca="1">Opmaak!E14</f>
        <v>189</v>
      </c>
      <c r="F14" s="12">
        <f ca="1">Opmaak!F14</f>
        <v>135</v>
      </c>
      <c r="H14" s="17">
        <v>44136</v>
      </c>
      <c r="I14" s="11">
        <f ca="1">Opmaak!I14</f>
        <v>105</v>
      </c>
      <c r="J14" s="12">
        <f ca="1">Opmaak!J14</f>
        <v>111</v>
      </c>
      <c r="K14" s="12">
        <f ca="1">Opmaak!K14</f>
        <v>189</v>
      </c>
      <c r="L14" s="12">
        <f ca="1">Opmaak!L14</f>
        <v>135</v>
      </c>
      <c r="N14" s="17">
        <v>44136</v>
      </c>
      <c r="O14" s="11">
        <f ca="1">Opmaak!O14</f>
        <v>105</v>
      </c>
      <c r="P14" s="12">
        <f ca="1">Opmaak!P14</f>
        <v>111</v>
      </c>
      <c r="Q14" s="12">
        <f ca="1">Opmaak!Q14</f>
        <v>189</v>
      </c>
      <c r="R14" s="12">
        <f ca="1">Opmaak!R14</f>
        <v>135</v>
      </c>
    </row>
    <row r="15" spans="2:18" x14ac:dyDescent="0.25">
      <c r="B15" s="17">
        <v>44166</v>
      </c>
      <c r="C15" s="11">
        <f ca="1">Opmaak!C15</f>
        <v>143</v>
      </c>
      <c r="D15" s="12">
        <f ca="1">Opmaak!D15</f>
        <v>181</v>
      </c>
      <c r="E15" s="12">
        <f ca="1">Opmaak!E15</f>
        <v>160</v>
      </c>
      <c r="F15" s="12">
        <f ca="1">Opmaak!F15</f>
        <v>191</v>
      </c>
      <c r="H15" s="17">
        <v>44166</v>
      </c>
      <c r="I15" s="11">
        <f ca="1">Opmaak!I15</f>
        <v>143</v>
      </c>
      <c r="J15" s="12">
        <f ca="1">Opmaak!J15</f>
        <v>181</v>
      </c>
      <c r="K15" s="12">
        <f ca="1">Opmaak!K15</f>
        <v>160</v>
      </c>
      <c r="L15" s="12">
        <f ca="1">Opmaak!L15</f>
        <v>191</v>
      </c>
      <c r="N15" s="17">
        <v>44166</v>
      </c>
      <c r="O15" s="11">
        <f ca="1">Opmaak!O15</f>
        <v>143</v>
      </c>
      <c r="P15" s="12">
        <f ca="1">Opmaak!P15</f>
        <v>181</v>
      </c>
      <c r="Q15" s="12">
        <f ca="1">Opmaak!Q15</f>
        <v>160</v>
      </c>
      <c r="R15" s="12">
        <f ca="1">Opmaak!R15</f>
        <v>191</v>
      </c>
    </row>
    <row r="17" spans="2:18" ht="15.75" thickBot="1" x14ac:dyDescent="0.3"/>
    <row r="18" spans="2:18" x14ac:dyDescent="0.25">
      <c r="B18" s="1"/>
      <c r="C18" s="2" t="s">
        <v>5</v>
      </c>
      <c r="D18" s="3"/>
      <c r="E18" s="3"/>
      <c r="F18" s="4"/>
      <c r="H18" s="1"/>
      <c r="I18" s="2" t="s">
        <v>5</v>
      </c>
      <c r="J18" s="3"/>
      <c r="K18" s="3"/>
      <c r="L18" s="4"/>
      <c r="N18" s="1"/>
      <c r="O18" s="2" t="s">
        <v>5</v>
      </c>
      <c r="P18" s="3"/>
      <c r="Q18" s="3"/>
      <c r="R18" s="4"/>
    </row>
    <row r="19" spans="2:18" x14ac:dyDescent="0.25">
      <c r="B19" s="7" t="s">
        <v>4</v>
      </c>
      <c r="C19" s="6" t="s">
        <v>0</v>
      </c>
      <c r="D19" s="7" t="s">
        <v>1</v>
      </c>
      <c r="E19" s="7" t="s">
        <v>2</v>
      </c>
      <c r="F19" s="7" t="s">
        <v>3</v>
      </c>
      <c r="H19" s="7" t="s">
        <v>4</v>
      </c>
      <c r="I19" s="6" t="s">
        <v>0</v>
      </c>
      <c r="J19" s="7" t="s">
        <v>1</v>
      </c>
      <c r="K19" s="7" t="s">
        <v>2</v>
      </c>
      <c r="L19" s="7" t="s">
        <v>3</v>
      </c>
      <c r="N19" s="7" t="s">
        <v>4</v>
      </c>
      <c r="O19" s="6" t="s">
        <v>0</v>
      </c>
      <c r="P19" s="7" t="s">
        <v>1</v>
      </c>
      <c r="Q19" s="7" t="s">
        <v>2</v>
      </c>
      <c r="R19" s="7" t="s">
        <v>3</v>
      </c>
    </row>
    <row r="20" spans="2:18" x14ac:dyDescent="0.25">
      <c r="B20" s="17">
        <v>43831</v>
      </c>
      <c r="C20" s="11">
        <f ca="1">Opmaak!C20</f>
        <v>102</v>
      </c>
      <c r="D20" s="12">
        <f ca="1">Opmaak!D20</f>
        <v>107</v>
      </c>
      <c r="E20" s="12">
        <f ca="1">Opmaak!E20</f>
        <v>168</v>
      </c>
      <c r="F20" s="12">
        <f ca="1">Opmaak!F20</f>
        <v>200</v>
      </c>
      <c r="H20" s="17">
        <v>43831</v>
      </c>
      <c r="I20" s="11">
        <f ca="1">Opmaak!I20</f>
        <v>102</v>
      </c>
      <c r="J20" s="12">
        <f ca="1">Opmaak!J20</f>
        <v>107</v>
      </c>
      <c r="K20" s="12">
        <f ca="1">Opmaak!K20</f>
        <v>168</v>
      </c>
      <c r="L20" s="12">
        <f ca="1">Opmaak!L20</f>
        <v>200</v>
      </c>
      <c r="N20" s="17">
        <v>43831</v>
      </c>
      <c r="O20" s="11">
        <f ca="1">Opmaak!O20</f>
        <v>102</v>
      </c>
      <c r="P20" s="12">
        <f ca="1">Opmaak!P20</f>
        <v>107</v>
      </c>
      <c r="Q20" s="12">
        <f ca="1">Opmaak!Q20</f>
        <v>168</v>
      </c>
      <c r="R20" s="12">
        <f ca="1">Opmaak!R20</f>
        <v>200</v>
      </c>
    </row>
    <row r="21" spans="2:18" x14ac:dyDescent="0.25">
      <c r="B21" s="17">
        <v>43862</v>
      </c>
      <c r="C21" s="11">
        <f ca="1">Opmaak!C21</f>
        <v>125</v>
      </c>
      <c r="D21" s="12">
        <f ca="1">Opmaak!D21</f>
        <v>178</v>
      </c>
      <c r="E21" s="12">
        <f ca="1">Opmaak!E21</f>
        <v>166</v>
      </c>
      <c r="F21" s="12">
        <f ca="1">Opmaak!F21</f>
        <v>112</v>
      </c>
      <c r="H21" s="17">
        <v>43862</v>
      </c>
      <c r="I21" s="11">
        <f ca="1">Opmaak!I21</f>
        <v>125</v>
      </c>
      <c r="J21" s="12">
        <f ca="1">Opmaak!J21</f>
        <v>178</v>
      </c>
      <c r="K21" s="12">
        <f ca="1">Opmaak!K21</f>
        <v>166</v>
      </c>
      <c r="L21" s="12">
        <f ca="1">Opmaak!L21</f>
        <v>112</v>
      </c>
      <c r="N21" s="17">
        <v>43862</v>
      </c>
      <c r="O21" s="11">
        <f ca="1">Opmaak!O21</f>
        <v>125</v>
      </c>
      <c r="P21" s="12">
        <f ca="1">Opmaak!P21</f>
        <v>178</v>
      </c>
      <c r="Q21" s="12">
        <f ca="1">Opmaak!Q21</f>
        <v>166</v>
      </c>
      <c r="R21" s="12">
        <f ca="1">Opmaak!R21</f>
        <v>112</v>
      </c>
    </row>
    <row r="22" spans="2:18" x14ac:dyDescent="0.25">
      <c r="B22" s="17">
        <v>43891</v>
      </c>
      <c r="C22" s="11">
        <f ca="1">Opmaak!C22</f>
        <v>179</v>
      </c>
      <c r="D22" s="12">
        <f ca="1">Opmaak!D22</f>
        <v>109</v>
      </c>
      <c r="E22" s="12">
        <f ca="1">Opmaak!E22</f>
        <v>152</v>
      </c>
      <c r="F22" s="12">
        <f ca="1">Opmaak!F22</f>
        <v>179</v>
      </c>
      <c r="H22" s="17">
        <v>43891</v>
      </c>
      <c r="I22" s="11">
        <f ca="1">Opmaak!I22</f>
        <v>179</v>
      </c>
      <c r="J22" s="12">
        <f ca="1">Opmaak!J22</f>
        <v>109</v>
      </c>
      <c r="K22" s="12">
        <f ca="1">Opmaak!K22</f>
        <v>152</v>
      </c>
      <c r="L22" s="12">
        <f ca="1">Opmaak!L22</f>
        <v>179</v>
      </c>
      <c r="N22" s="17">
        <v>43891</v>
      </c>
      <c r="O22" s="11">
        <f ca="1">Opmaak!O22</f>
        <v>179</v>
      </c>
      <c r="P22" s="12">
        <f ca="1">Opmaak!P22</f>
        <v>109</v>
      </c>
      <c r="Q22" s="12">
        <f ca="1">Opmaak!Q22</f>
        <v>152</v>
      </c>
      <c r="R22" s="12">
        <f ca="1">Opmaak!R22</f>
        <v>179</v>
      </c>
    </row>
    <row r="23" spans="2:18" x14ac:dyDescent="0.25">
      <c r="B23" s="17">
        <v>43922</v>
      </c>
      <c r="C23" s="11">
        <f ca="1">Opmaak!C23</f>
        <v>107</v>
      </c>
      <c r="D23" s="12">
        <f ca="1">Opmaak!D23</f>
        <v>159</v>
      </c>
      <c r="E23" s="12">
        <f ca="1">Opmaak!E23</f>
        <v>183</v>
      </c>
      <c r="F23" s="12">
        <f ca="1">Opmaak!F23</f>
        <v>143</v>
      </c>
      <c r="H23" s="17">
        <v>43922</v>
      </c>
      <c r="I23" s="11">
        <f ca="1">Opmaak!I23</f>
        <v>107</v>
      </c>
      <c r="J23" s="12">
        <f ca="1">Opmaak!J23</f>
        <v>159</v>
      </c>
      <c r="K23" s="12">
        <f ca="1">Opmaak!K23</f>
        <v>183</v>
      </c>
      <c r="L23" s="12">
        <f ca="1">Opmaak!L23</f>
        <v>143</v>
      </c>
      <c r="N23" s="17">
        <v>43922</v>
      </c>
      <c r="O23" s="11">
        <f ca="1">Opmaak!O23</f>
        <v>107</v>
      </c>
      <c r="P23" s="12">
        <f ca="1">Opmaak!P23</f>
        <v>159</v>
      </c>
      <c r="Q23" s="12">
        <f ca="1">Opmaak!Q23</f>
        <v>183</v>
      </c>
      <c r="R23" s="12">
        <f ca="1">Opmaak!R23</f>
        <v>143</v>
      </c>
    </row>
    <row r="24" spans="2:18" x14ac:dyDescent="0.25">
      <c r="B24" s="17">
        <v>43952</v>
      </c>
      <c r="C24" s="11">
        <f ca="1">Opmaak!C24</f>
        <v>141</v>
      </c>
      <c r="D24" s="12">
        <f ca="1">Opmaak!D24</f>
        <v>176</v>
      </c>
      <c r="E24" s="12">
        <f ca="1">Opmaak!E24</f>
        <v>143</v>
      </c>
      <c r="F24" s="12">
        <f ca="1">Opmaak!F24</f>
        <v>132</v>
      </c>
      <c r="H24" s="17">
        <v>43952</v>
      </c>
      <c r="I24" s="11">
        <f ca="1">Opmaak!I24</f>
        <v>141</v>
      </c>
      <c r="J24" s="12">
        <f ca="1">Opmaak!J24</f>
        <v>176</v>
      </c>
      <c r="K24" s="12">
        <f ca="1">Opmaak!K24</f>
        <v>143</v>
      </c>
      <c r="L24" s="12">
        <f ca="1">Opmaak!L24</f>
        <v>132</v>
      </c>
      <c r="N24" s="17">
        <v>43952</v>
      </c>
      <c r="O24" s="11">
        <f ca="1">Opmaak!O24</f>
        <v>141</v>
      </c>
      <c r="P24" s="12">
        <f ca="1">Opmaak!P24</f>
        <v>176</v>
      </c>
      <c r="Q24" s="12">
        <f ca="1">Opmaak!Q24</f>
        <v>143</v>
      </c>
      <c r="R24" s="12">
        <f ca="1">Opmaak!R24</f>
        <v>132</v>
      </c>
    </row>
    <row r="25" spans="2:18" x14ac:dyDescent="0.25">
      <c r="B25" s="17">
        <v>43983</v>
      </c>
      <c r="C25" s="11">
        <f ca="1">Opmaak!C25</f>
        <v>108</v>
      </c>
      <c r="D25" s="12">
        <f ca="1">Opmaak!D25</f>
        <v>146</v>
      </c>
      <c r="E25" s="12">
        <f ca="1">Opmaak!E25</f>
        <v>145</v>
      </c>
      <c r="F25" s="12">
        <f ca="1">Opmaak!F25</f>
        <v>150</v>
      </c>
      <c r="H25" s="17">
        <v>43983</v>
      </c>
      <c r="I25" s="11">
        <f ca="1">Opmaak!I25</f>
        <v>108</v>
      </c>
      <c r="J25" s="12">
        <f ca="1">Opmaak!J25</f>
        <v>146</v>
      </c>
      <c r="K25" s="12">
        <f ca="1">Opmaak!K25</f>
        <v>145</v>
      </c>
      <c r="L25" s="12">
        <f ca="1">Opmaak!L25</f>
        <v>150</v>
      </c>
      <c r="N25" s="17">
        <v>43983</v>
      </c>
      <c r="O25" s="11">
        <f ca="1">Opmaak!O25</f>
        <v>108</v>
      </c>
      <c r="P25" s="12">
        <f ca="1">Opmaak!P25</f>
        <v>146</v>
      </c>
      <c r="Q25" s="12">
        <f ca="1">Opmaak!Q25</f>
        <v>145</v>
      </c>
      <c r="R25" s="12">
        <f ca="1">Opmaak!R25</f>
        <v>150</v>
      </c>
    </row>
    <row r="26" spans="2:18" x14ac:dyDescent="0.25">
      <c r="B26" s="17">
        <v>44013</v>
      </c>
      <c r="C26" s="11">
        <f ca="1">Opmaak!C26</f>
        <v>143</v>
      </c>
      <c r="D26" s="12">
        <f ca="1">Opmaak!D26</f>
        <v>161</v>
      </c>
      <c r="E26" s="12">
        <f ca="1">Opmaak!E26</f>
        <v>177</v>
      </c>
      <c r="F26" s="12">
        <f ca="1">Opmaak!F26</f>
        <v>122</v>
      </c>
      <c r="H26" s="17">
        <v>44013</v>
      </c>
      <c r="I26" s="11">
        <f ca="1">Opmaak!I26</f>
        <v>143</v>
      </c>
      <c r="J26" s="12">
        <f ca="1">Opmaak!J26</f>
        <v>161</v>
      </c>
      <c r="K26" s="12">
        <f ca="1">Opmaak!K26</f>
        <v>177</v>
      </c>
      <c r="L26" s="12">
        <f ca="1">Opmaak!L26</f>
        <v>122</v>
      </c>
      <c r="N26" s="17">
        <v>44013</v>
      </c>
      <c r="O26" s="11">
        <f ca="1">Opmaak!O26</f>
        <v>143</v>
      </c>
      <c r="P26" s="12">
        <f ca="1">Opmaak!P26</f>
        <v>161</v>
      </c>
      <c r="Q26" s="12">
        <f ca="1">Opmaak!Q26</f>
        <v>177</v>
      </c>
      <c r="R26" s="12">
        <f ca="1">Opmaak!R26</f>
        <v>122</v>
      </c>
    </row>
    <row r="27" spans="2:18" x14ac:dyDescent="0.25">
      <c r="B27" s="17">
        <v>44044</v>
      </c>
      <c r="C27" s="11">
        <f ca="1">Opmaak!C27</f>
        <v>126</v>
      </c>
      <c r="D27" s="12">
        <f ca="1">Opmaak!D27</f>
        <v>192</v>
      </c>
      <c r="E27" s="12">
        <f ca="1">Opmaak!E27</f>
        <v>133</v>
      </c>
      <c r="F27" s="12">
        <f ca="1">Opmaak!F27</f>
        <v>140</v>
      </c>
      <c r="H27" s="17">
        <v>44044</v>
      </c>
      <c r="I27" s="11">
        <f ca="1">Opmaak!I27</f>
        <v>126</v>
      </c>
      <c r="J27" s="12">
        <f ca="1">Opmaak!J27</f>
        <v>192</v>
      </c>
      <c r="K27" s="12">
        <f ca="1">Opmaak!K27</f>
        <v>133</v>
      </c>
      <c r="L27" s="12">
        <f ca="1">Opmaak!L27</f>
        <v>140</v>
      </c>
      <c r="N27" s="17">
        <v>44044</v>
      </c>
      <c r="O27" s="11">
        <f ca="1">Opmaak!O27</f>
        <v>126</v>
      </c>
      <c r="P27" s="12">
        <f ca="1">Opmaak!P27</f>
        <v>192</v>
      </c>
      <c r="Q27" s="12">
        <f ca="1">Opmaak!Q27</f>
        <v>133</v>
      </c>
      <c r="R27" s="12">
        <f ca="1">Opmaak!R27</f>
        <v>140</v>
      </c>
    </row>
    <row r="28" spans="2:18" x14ac:dyDescent="0.25">
      <c r="B28" s="17">
        <v>44075</v>
      </c>
      <c r="C28" s="11">
        <f ca="1">Opmaak!C28</f>
        <v>195</v>
      </c>
      <c r="D28" s="12">
        <f ca="1">Opmaak!D28</f>
        <v>161</v>
      </c>
      <c r="E28" s="12">
        <f ca="1">Opmaak!E28</f>
        <v>127</v>
      </c>
      <c r="F28" s="12">
        <f ca="1">Opmaak!F28</f>
        <v>177</v>
      </c>
      <c r="H28" s="17">
        <v>44075</v>
      </c>
      <c r="I28" s="11">
        <f ca="1">Opmaak!I28</f>
        <v>195</v>
      </c>
      <c r="J28" s="12">
        <f ca="1">Opmaak!J28</f>
        <v>161</v>
      </c>
      <c r="K28" s="12">
        <f ca="1">Opmaak!K28</f>
        <v>127</v>
      </c>
      <c r="L28" s="12">
        <f ca="1">Opmaak!L28</f>
        <v>177</v>
      </c>
      <c r="N28" s="17">
        <v>44075</v>
      </c>
      <c r="O28" s="11">
        <f ca="1">Opmaak!O28</f>
        <v>195</v>
      </c>
      <c r="P28" s="12">
        <f ca="1">Opmaak!P28</f>
        <v>161</v>
      </c>
      <c r="Q28" s="12">
        <f ca="1">Opmaak!Q28</f>
        <v>127</v>
      </c>
      <c r="R28" s="12">
        <f ca="1">Opmaak!R28</f>
        <v>177</v>
      </c>
    </row>
    <row r="29" spans="2:18" x14ac:dyDescent="0.25">
      <c r="B29" s="17">
        <v>44105</v>
      </c>
      <c r="C29" s="11">
        <f ca="1">Opmaak!C29</f>
        <v>130</v>
      </c>
      <c r="D29" s="12">
        <f ca="1">Opmaak!D29</f>
        <v>130</v>
      </c>
      <c r="E29" s="12">
        <f ca="1">Opmaak!E29</f>
        <v>125</v>
      </c>
      <c r="F29" s="12">
        <f ca="1">Opmaak!F29</f>
        <v>198</v>
      </c>
      <c r="H29" s="17">
        <v>44105</v>
      </c>
      <c r="I29" s="11">
        <f ca="1">Opmaak!I29</f>
        <v>130</v>
      </c>
      <c r="J29" s="12">
        <f ca="1">Opmaak!J29</f>
        <v>130</v>
      </c>
      <c r="K29" s="12">
        <f ca="1">Opmaak!K29</f>
        <v>125</v>
      </c>
      <c r="L29" s="12">
        <f ca="1">Opmaak!L29</f>
        <v>198</v>
      </c>
      <c r="N29" s="17">
        <v>44105</v>
      </c>
      <c r="O29" s="11">
        <f ca="1">Opmaak!O29</f>
        <v>130</v>
      </c>
      <c r="P29" s="12">
        <f ca="1">Opmaak!P29</f>
        <v>130</v>
      </c>
      <c r="Q29" s="12">
        <f ca="1">Opmaak!Q29</f>
        <v>125</v>
      </c>
      <c r="R29" s="12">
        <f ca="1">Opmaak!R29</f>
        <v>198</v>
      </c>
    </row>
    <row r="30" spans="2:18" x14ac:dyDescent="0.25">
      <c r="B30" s="17">
        <v>44136</v>
      </c>
      <c r="C30" s="11">
        <f ca="1">Opmaak!C30</f>
        <v>105</v>
      </c>
      <c r="D30" s="12">
        <f ca="1">Opmaak!D30</f>
        <v>111</v>
      </c>
      <c r="E30" s="12">
        <f ca="1">Opmaak!E30</f>
        <v>189</v>
      </c>
      <c r="F30" s="12">
        <f ca="1">Opmaak!F30</f>
        <v>135</v>
      </c>
      <c r="H30" s="17">
        <v>44136</v>
      </c>
      <c r="I30" s="11">
        <f ca="1">Opmaak!I30</f>
        <v>105</v>
      </c>
      <c r="J30" s="12">
        <f ca="1">Opmaak!J30</f>
        <v>111</v>
      </c>
      <c r="K30" s="12">
        <f ca="1">Opmaak!K30</f>
        <v>189</v>
      </c>
      <c r="L30" s="12">
        <f ca="1">Opmaak!L30</f>
        <v>135</v>
      </c>
      <c r="N30" s="17">
        <v>44136</v>
      </c>
      <c r="O30" s="11">
        <f ca="1">Opmaak!O30</f>
        <v>105</v>
      </c>
      <c r="P30" s="12">
        <f ca="1">Opmaak!P30</f>
        <v>111</v>
      </c>
      <c r="Q30" s="12">
        <f ca="1">Opmaak!Q30</f>
        <v>189</v>
      </c>
      <c r="R30" s="12">
        <f ca="1">Opmaak!R30</f>
        <v>135</v>
      </c>
    </row>
    <row r="31" spans="2:18" x14ac:dyDescent="0.25">
      <c r="B31" s="17">
        <v>44166</v>
      </c>
      <c r="C31" s="11">
        <f ca="1">Opmaak!C31</f>
        <v>143</v>
      </c>
      <c r="D31" s="12">
        <f ca="1">Opmaak!D31</f>
        <v>181</v>
      </c>
      <c r="E31" s="12">
        <f ca="1">Opmaak!E31</f>
        <v>160</v>
      </c>
      <c r="F31" s="12">
        <f ca="1">Opmaak!F31</f>
        <v>191</v>
      </c>
      <c r="H31" s="17">
        <v>44166</v>
      </c>
      <c r="I31" s="11">
        <f ca="1">Opmaak!I31</f>
        <v>143</v>
      </c>
      <c r="J31" s="12">
        <f ca="1">Opmaak!J31</f>
        <v>181</v>
      </c>
      <c r="K31" s="12">
        <f ca="1">Opmaak!K31</f>
        <v>160</v>
      </c>
      <c r="L31" s="12">
        <f ca="1">Opmaak!L31</f>
        <v>191</v>
      </c>
      <c r="N31" s="17">
        <v>44166</v>
      </c>
      <c r="O31" s="11">
        <f ca="1">Opmaak!O31</f>
        <v>143</v>
      </c>
      <c r="P31" s="12">
        <f ca="1">Opmaak!P31</f>
        <v>181</v>
      </c>
      <c r="Q31" s="12">
        <f ca="1">Opmaak!Q31</f>
        <v>160</v>
      </c>
      <c r="R31" s="12">
        <f ca="1">Opmaak!R31</f>
        <v>191</v>
      </c>
    </row>
    <row r="32" spans="2:18" x14ac:dyDescent="0.25">
      <c r="N32" s="18">
        <v>44197</v>
      </c>
      <c r="O32" s="11">
        <v>130</v>
      </c>
      <c r="P32" s="19">
        <v>140</v>
      </c>
      <c r="Q32" s="19">
        <v>150</v>
      </c>
      <c r="R32" s="19">
        <v>160</v>
      </c>
    </row>
  </sheetData>
  <conditionalFormatting sqref="I4:L15">
    <cfRule type="colorScale" priority="5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O4:R15">
    <cfRule type="iconSet" priority="4">
      <iconSet iconSet="3Arrows">
        <cfvo type="percent" val="0"/>
        <cfvo type="percent" val="33"/>
        <cfvo type="percent" val="67"/>
      </iconSet>
    </cfRule>
  </conditionalFormatting>
  <conditionalFormatting sqref="C20:F31">
    <cfRule type="cellIs" dxfId="88" priority="3" operator="greaterThan">
      <formula>175</formula>
    </cfRule>
  </conditionalFormatting>
  <conditionalFormatting sqref="I20:L31">
    <cfRule type="top10" dxfId="87" priority="2" percent="1" rank="10"/>
  </conditionalFormatting>
  <conditionalFormatting sqref="O20:R32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{99E7D173-473A-45A0-B6DA-177B509321E0}</x14:id>
        </ext>
      </extLst>
    </cfRule>
  </conditionalFormatting>
  <conditionalFormatting sqref="C4:F15">
    <cfRule type="dataBar" priority="1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{CB676E42-2E70-46E4-AC95-B01C7F6D8852}</x14:id>
        </ext>
      </extLst>
    </cfRule>
  </conditionalFormatting>
  <pageMargins left="0.7" right="0.7" top="0.75" bottom="0.75" header="0.3" footer="0.3"/>
  <pageSetup paperSize="9" orientation="portrait" r:id="rId1"/>
  <tableParts count="6">
    <tablePart r:id="rId2"/>
    <tablePart r:id="rId3"/>
    <tablePart r:id="rId4"/>
    <tablePart r:id="rId5"/>
    <tablePart r:id="rId6"/>
    <tablePart r:id="rId7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99E7D173-473A-45A0-B6DA-177B509321E0}">
            <x14:dataBar minLength="0" maxLength="100" gradient="0">
              <x14:cfvo type="min"/>
              <x14:cfvo type="autoMax"/>
              <x14:negativeFillColor rgb="FFFF0000"/>
              <x14:axisColor rgb="FF000000"/>
            </x14:dataBar>
          </x14:cfRule>
          <xm:sqref>O20:R32</xm:sqref>
        </x14:conditionalFormatting>
        <x14:conditionalFormatting xmlns:xm="http://schemas.microsoft.com/office/excel/2006/main">
          <x14:cfRule type="dataBar" id="{CB676E42-2E70-46E4-AC95-B01C7F6D885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C4:F15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C69F3C-68BE-423F-B166-EAA849AA3B9E}">
  <dimension ref="B1:F15"/>
  <sheetViews>
    <sheetView workbookViewId="0"/>
  </sheetViews>
  <sheetFormatPr defaultRowHeight="15" x14ac:dyDescent="0.25"/>
  <cols>
    <col min="1" max="1" width="3.140625" customWidth="1"/>
    <col min="2" max="6" width="10.42578125" customWidth="1"/>
    <col min="7" max="7" width="2.85546875" customWidth="1"/>
    <col min="8" max="8" width="51.42578125" customWidth="1"/>
    <col min="9" max="9" width="3.7109375" customWidth="1"/>
  </cols>
  <sheetData>
    <row r="1" spans="2:6" ht="15.75" thickBot="1" x14ac:dyDescent="0.3"/>
    <row r="2" spans="2:6" x14ac:dyDescent="0.25">
      <c r="B2" s="1"/>
      <c r="C2" s="2" t="s">
        <v>5</v>
      </c>
      <c r="D2" s="3"/>
      <c r="E2" s="3"/>
      <c r="F2" s="4"/>
    </row>
    <row r="3" spans="2:6" x14ac:dyDescent="0.25">
      <c r="B3" s="5" t="s">
        <v>4</v>
      </c>
      <c r="C3" s="6" t="s">
        <v>0</v>
      </c>
      <c r="D3" s="7" t="s">
        <v>1</v>
      </c>
      <c r="E3" s="7" t="s">
        <v>2</v>
      </c>
      <c r="F3" s="8" t="s">
        <v>3</v>
      </c>
    </row>
    <row r="4" spans="2:6" x14ac:dyDescent="0.25">
      <c r="B4" s="9">
        <v>43831</v>
      </c>
      <c r="C4" s="11">
        <f ca="1">RANDBETWEEN(100,200)</f>
        <v>191</v>
      </c>
      <c r="D4" s="12">
        <f t="shared" ref="D4:F15" ca="1" si="0">RANDBETWEEN(100,200)</f>
        <v>173</v>
      </c>
      <c r="E4" s="12">
        <f t="shared" ca="1" si="0"/>
        <v>119</v>
      </c>
      <c r="F4" s="13">
        <f t="shared" ca="1" si="0"/>
        <v>130</v>
      </c>
    </row>
    <row r="5" spans="2:6" x14ac:dyDescent="0.25">
      <c r="B5" s="9">
        <v>43862</v>
      </c>
      <c r="C5" s="11">
        <f t="shared" ref="C5:C15" ca="1" si="1">RANDBETWEEN(100,200)</f>
        <v>174</v>
      </c>
      <c r="D5" s="12">
        <f t="shared" ca="1" si="0"/>
        <v>180</v>
      </c>
      <c r="E5" s="12">
        <f t="shared" ca="1" si="0"/>
        <v>160</v>
      </c>
      <c r="F5" s="13">
        <f t="shared" ca="1" si="0"/>
        <v>172</v>
      </c>
    </row>
    <row r="6" spans="2:6" x14ac:dyDescent="0.25">
      <c r="B6" s="9">
        <v>43891</v>
      </c>
      <c r="C6" s="11">
        <f t="shared" ca="1" si="1"/>
        <v>113</v>
      </c>
      <c r="D6" s="12">
        <f t="shared" ca="1" si="0"/>
        <v>104</v>
      </c>
      <c r="E6" s="12">
        <f t="shared" ca="1" si="0"/>
        <v>183</v>
      </c>
      <c r="F6" s="13">
        <f t="shared" ca="1" si="0"/>
        <v>161</v>
      </c>
    </row>
    <row r="7" spans="2:6" x14ac:dyDescent="0.25">
      <c r="B7" s="9">
        <v>43922</v>
      </c>
      <c r="C7" s="11">
        <f t="shared" ca="1" si="1"/>
        <v>109</v>
      </c>
      <c r="D7" s="12">
        <f t="shared" ca="1" si="0"/>
        <v>135</v>
      </c>
      <c r="E7" s="12">
        <f t="shared" ca="1" si="0"/>
        <v>196</v>
      </c>
      <c r="F7" s="13">
        <f t="shared" ca="1" si="0"/>
        <v>176</v>
      </c>
    </row>
    <row r="8" spans="2:6" x14ac:dyDescent="0.25">
      <c r="B8" s="9">
        <v>43952</v>
      </c>
      <c r="C8" s="11">
        <f t="shared" ca="1" si="1"/>
        <v>193</v>
      </c>
      <c r="D8" s="12">
        <f t="shared" ca="1" si="0"/>
        <v>149</v>
      </c>
      <c r="E8" s="12">
        <f t="shared" ca="1" si="0"/>
        <v>138</v>
      </c>
      <c r="F8" s="13">
        <f t="shared" ca="1" si="0"/>
        <v>101</v>
      </c>
    </row>
    <row r="9" spans="2:6" x14ac:dyDescent="0.25">
      <c r="B9" s="9">
        <v>43983</v>
      </c>
      <c r="C9" s="11">
        <f t="shared" ca="1" si="1"/>
        <v>165</v>
      </c>
      <c r="D9" s="12">
        <f t="shared" ca="1" si="0"/>
        <v>136</v>
      </c>
      <c r="E9" s="12">
        <f t="shared" ca="1" si="0"/>
        <v>112</v>
      </c>
      <c r="F9" s="13">
        <f t="shared" ca="1" si="0"/>
        <v>147</v>
      </c>
    </row>
    <row r="10" spans="2:6" x14ac:dyDescent="0.25">
      <c r="B10" s="9">
        <v>44013</v>
      </c>
      <c r="C10" s="11">
        <f t="shared" ca="1" si="1"/>
        <v>189</v>
      </c>
      <c r="D10" s="12">
        <f t="shared" ca="1" si="0"/>
        <v>132</v>
      </c>
      <c r="E10" s="12">
        <f t="shared" ca="1" si="0"/>
        <v>167</v>
      </c>
      <c r="F10" s="13">
        <f t="shared" ca="1" si="0"/>
        <v>150</v>
      </c>
    </row>
    <row r="11" spans="2:6" x14ac:dyDescent="0.25">
      <c r="B11" s="9">
        <v>44044</v>
      </c>
      <c r="C11" s="11">
        <f t="shared" ca="1" si="1"/>
        <v>105</v>
      </c>
      <c r="D11" s="12">
        <f t="shared" ca="1" si="0"/>
        <v>118</v>
      </c>
      <c r="E11" s="12">
        <f t="shared" ca="1" si="0"/>
        <v>155</v>
      </c>
      <c r="F11" s="13">
        <f t="shared" ca="1" si="0"/>
        <v>173</v>
      </c>
    </row>
    <row r="12" spans="2:6" x14ac:dyDescent="0.25">
      <c r="B12" s="9">
        <v>44075</v>
      </c>
      <c r="C12" s="11">
        <f t="shared" ca="1" si="1"/>
        <v>102</v>
      </c>
      <c r="D12" s="12">
        <f t="shared" ca="1" si="0"/>
        <v>137</v>
      </c>
      <c r="E12" s="12">
        <f t="shared" ca="1" si="0"/>
        <v>155</v>
      </c>
      <c r="F12" s="13">
        <f t="shared" ca="1" si="0"/>
        <v>194</v>
      </c>
    </row>
    <row r="13" spans="2:6" x14ac:dyDescent="0.25">
      <c r="B13" s="9">
        <v>44105</v>
      </c>
      <c r="C13" s="11">
        <f t="shared" ca="1" si="1"/>
        <v>192</v>
      </c>
      <c r="D13" s="12">
        <f t="shared" ca="1" si="0"/>
        <v>191</v>
      </c>
      <c r="E13" s="12">
        <f t="shared" ca="1" si="0"/>
        <v>124</v>
      </c>
      <c r="F13" s="13">
        <f t="shared" ca="1" si="0"/>
        <v>164</v>
      </c>
    </row>
    <row r="14" spans="2:6" x14ac:dyDescent="0.25">
      <c r="B14" s="9">
        <v>44136</v>
      </c>
      <c r="C14" s="11">
        <f t="shared" ca="1" si="1"/>
        <v>198</v>
      </c>
      <c r="D14" s="12">
        <f t="shared" ca="1" si="0"/>
        <v>173</v>
      </c>
      <c r="E14" s="12">
        <f t="shared" ca="1" si="0"/>
        <v>185</v>
      </c>
      <c r="F14" s="13">
        <f t="shared" ca="1" si="0"/>
        <v>177</v>
      </c>
    </row>
    <row r="15" spans="2:6" ht="15.75" thickBot="1" x14ac:dyDescent="0.3">
      <c r="B15" s="10">
        <v>44166</v>
      </c>
      <c r="C15" s="14">
        <f t="shared" ca="1" si="1"/>
        <v>100</v>
      </c>
      <c r="D15" s="15">
        <f t="shared" ca="1" si="0"/>
        <v>124</v>
      </c>
      <c r="E15" s="15">
        <f t="shared" ca="1" si="0"/>
        <v>160</v>
      </c>
      <c r="F15" s="16">
        <f t="shared" ca="1" si="0"/>
        <v>117</v>
      </c>
    </row>
  </sheetData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C6571C-6C58-4E60-9C8F-396590C326F5}">
  <dimension ref="B1:F16"/>
  <sheetViews>
    <sheetView workbookViewId="0"/>
  </sheetViews>
  <sheetFormatPr defaultRowHeight="15" x14ac:dyDescent="0.25"/>
  <cols>
    <col min="1" max="1" width="3.140625" customWidth="1"/>
    <col min="2" max="6" width="10.42578125" customWidth="1"/>
    <col min="7" max="7" width="5" customWidth="1"/>
    <col min="8" max="8" width="51.42578125" customWidth="1"/>
    <col min="9" max="9" width="3.7109375" customWidth="1"/>
    <col min="10" max="10" width="51.42578125" customWidth="1"/>
  </cols>
  <sheetData>
    <row r="1" spans="2:6" ht="15.75" thickBot="1" x14ac:dyDescent="0.3"/>
    <row r="2" spans="2:6" x14ac:dyDescent="0.25">
      <c r="B2" s="1"/>
      <c r="C2" s="2" t="s">
        <v>5</v>
      </c>
      <c r="D2" s="3"/>
      <c r="E2" s="3"/>
      <c r="F2" s="4"/>
    </row>
    <row r="3" spans="2:6" x14ac:dyDescent="0.25">
      <c r="B3" s="7" t="s">
        <v>4</v>
      </c>
      <c r="C3" s="6" t="s">
        <v>0</v>
      </c>
      <c r="D3" s="7" t="s">
        <v>1</v>
      </c>
      <c r="E3" s="7" t="s">
        <v>2</v>
      </c>
      <c r="F3" s="7" t="s">
        <v>3</v>
      </c>
    </row>
    <row r="4" spans="2:6" x14ac:dyDescent="0.25">
      <c r="B4" s="17">
        <v>43831</v>
      </c>
      <c r="C4" s="11">
        <f ca="1">Grafieken!C4</f>
        <v>191</v>
      </c>
      <c r="D4" s="12">
        <f ca="1">Grafieken!D4</f>
        <v>173</v>
      </c>
      <c r="E4" s="12">
        <f ca="1">Grafieken!E4</f>
        <v>119</v>
      </c>
      <c r="F4" s="12">
        <f ca="1">Grafieken!F4</f>
        <v>130</v>
      </c>
    </row>
    <row r="5" spans="2:6" x14ac:dyDescent="0.25">
      <c r="B5" s="17">
        <v>43862</v>
      </c>
      <c r="C5" s="11">
        <f ca="1">Grafieken!C5</f>
        <v>174</v>
      </c>
      <c r="D5" s="12">
        <f ca="1">Grafieken!D5</f>
        <v>180</v>
      </c>
      <c r="E5" s="12">
        <f ca="1">Grafieken!E5</f>
        <v>160</v>
      </c>
      <c r="F5" s="12">
        <f ca="1">Grafieken!F5</f>
        <v>172</v>
      </c>
    </row>
    <row r="6" spans="2:6" x14ac:dyDescent="0.25">
      <c r="B6" s="17">
        <v>43891</v>
      </c>
      <c r="C6" s="11">
        <f ca="1">Grafieken!C6</f>
        <v>113</v>
      </c>
      <c r="D6" s="12">
        <f ca="1">Grafieken!D6</f>
        <v>104</v>
      </c>
      <c r="E6" s="12">
        <f ca="1">Grafieken!E6</f>
        <v>183</v>
      </c>
      <c r="F6" s="12">
        <f ca="1">Grafieken!F6</f>
        <v>161</v>
      </c>
    </row>
    <row r="7" spans="2:6" x14ac:dyDescent="0.25">
      <c r="B7" s="17">
        <v>43922</v>
      </c>
      <c r="C7" s="11">
        <f ca="1">Grafieken!C7</f>
        <v>109</v>
      </c>
      <c r="D7" s="12">
        <f ca="1">Grafieken!D7</f>
        <v>135</v>
      </c>
      <c r="E7" s="12">
        <f ca="1">Grafieken!E7</f>
        <v>196</v>
      </c>
      <c r="F7" s="12">
        <f ca="1">Grafieken!F7</f>
        <v>176</v>
      </c>
    </row>
    <row r="8" spans="2:6" x14ac:dyDescent="0.25">
      <c r="B8" s="17">
        <v>43952</v>
      </c>
      <c r="C8" s="11">
        <f ca="1">Grafieken!C8</f>
        <v>193</v>
      </c>
      <c r="D8" s="12">
        <f ca="1">Grafieken!D8</f>
        <v>149</v>
      </c>
      <c r="E8" s="12">
        <f ca="1">Grafieken!E8</f>
        <v>138</v>
      </c>
      <c r="F8" s="12">
        <f ca="1">Grafieken!F8</f>
        <v>101</v>
      </c>
    </row>
    <row r="9" spans="2:6" x14ac:dyDescent="0.25">
      <c r="B9" s="17">
        <v>43983</v>
      </c>
      <c r="C9" s="11">
        <f ca="1">Grafieken!C9</f>
        <v>165</v>
      </c>
      <c r="D9" s="12">
        <f ca="1">Grafieken!D9</f>
        <v>136</v>
      </c>
      <c r="E9" s="12">
        <f ca="1">Grafieken!E9</f>
        <v>112</v>
      </c>
      <c r="F9" s="12">
        <f ca="1">Grafieken!F9</f>
        <v>147</v>
      </c>
    </row>
    <row r="10" spans="2:6" x14ac:dyDescent="0.25">
      <c r="B10" s="17">
        <v>44013</v>
      </c>
      <c r="C10" s="11">
        <f ca="1">Grafieken!C10</f>
        <v>189</v>
      </c>
      <c r="D10" s="12">
        <f ca="1">Grafieken!D10</f>
        <v>132</v>
      </c>
      <c r="E10" s="12">
        <f ca="1">Grafieken!E10</f>
        <v>167</v>
      </c>
      <c r="F10" s="12">
        <f ca="1">Grafieken!F10</f>
        <v>150</v>
      </c>
    </row>
    <row r="11" spans="2:6" x14ac:dyDescent="0.25">
      <c r="B11" s="17">
        <v>44044</v>
      </c>
      <c r="C11" s="11">
        <f ca="1">Grafieken!C11</f>
        <v>105</v>
      </c>
      <c r="D11" s="12">
        <f ca="1">Grafieken!D11</f>
        <v>118</v>
      </c>
      <c r="E11" s="12">
        <f ca="1">Grafieken!E11</f>
        <v>155</v>
      </c>
      <c r="F11" s="12">
        <f ca="1">Grafieken!F11</f>
        <v>173</v>
      </c>
    </row>
    <row r="12" spans="2:6" x14ac:dyDescent="0.25">
      <c r="B12" s="17">
        <v>44075</v>
      </c>
      <c r="C12" s="11">
        <f ca="1">Grafieken!C12</f>
        <v>102</v>
      </c>
      <c r="D12" s="12">
        <f ca="1">Grafieken!D12</f>
        <v>137</v>
      </c>
      <c r="E12" s="12">
        <f ca="1">Grafieken!E12</f>
        <v>155</v>
      </c>
      <c r="F12" s="12">
        <f ca="1">Grafieken!F12</f>
        <v>194</v>
      </c>
    </row>
    <row r="13" spans="2:6" x14ac:dyDescent="0.25">
      <c r="B13" s="17">
        <v>44105</v>
      </c>
      <c r="C13" s="11">
        <f ca="1">Grafieken!C13</f>
        <v>192</v>
      </c>
      <c r="D13" s="12">
        <f ca="1">Grafieken!D13</f>
        <v>191</v>
      </c>
      <c r="E13" s="12">
        <f ca="1">Grafieken!E13</f>
        <v>124</v>
      </c>
      <c r="F13" s="12">
        <f ca="1">Grafieken!F13</f>
        <v>164</v>
      </c>
    </row>
    <row r="14" spans="2:6" x14ac:dyDescent="0.25">
      <c r="B14" s="17">
        <v>44136</v>
      </c>
      <c r="C14" s="11">
        <f ca="1">Grafieken!C14</f>
        <v>198</v>
      </c>
      <c r="D14" s="12">
        <f ca="1">Grafieken!D14</f>
        <v>173</v>
      </c>
      <c r="E14" s="12">
        <f ca="1">Grafieken!E14</f>
        <v>185</v>
      </c>
      <c r="F14" s="12">
        <f ca="1">Grafieken!F14</f>
        <v>177</v>
      </c>
    </row>
    <row r="15" spans="2:6" x14ac:dyDescent="0.25">
      <c r="B15" s="17">
        <v>44166</v>
      </c>
      <c r="C15" s="11">
        <f ca="1">Grafieken!C15</f>
        <v>100</v>
      </c>
      <c r="D15" s="12">
        <f ca="1">Grafieken!D15</f>
        <v>124</v>
      </c>
      <c r="E15" s="12">
        <f ca="1">Grafieken!E15</f>
        <v>160</v>
      </c>
      <c r="F15" s="12">
        <f ca="1">Grafieken!F15</f>
        <v>117</v>
      </c>
    </row>
    <row r="16" spans="2:6" x14ac:dyDescent="0.25">
      <c r="B16" s="18">
        <v>44197</v>
      </c>
      <c r="C16" s="11">
        <v>150</v>
      </c>
      <c r="D16" s="19">
        <v>175</v>
      </c>
      <c r="E16" s="19">
        <v>200</v>
      </c>
      <c r="F16" s="19">
        <v>166</v>
      </c>
    </row>
  </sheetData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E4A9D6-2511-4945-BA23-B7B62E3C4657}">
  <dimension ref="B1:T19"/>
  <sheetViews>
    <sheetView workbookViewId="0"/>
  </sheetViews>
  <sheetFormatPr defaultRowHeight="15" x14ac:dyDescent="0.25"/>
  <cols>
    <col min="1" max="1" width="3.140625" customWidth="1"/>
    <col min="2" max="2" width="13.28515625" bestFit="1" customWidth="1"/>
    <col min="3" max="9" width="8.5703125" customWidth="1"/>
    <col min="10" max="10" width="13.28515625" bestFit="1" customWidth="1"/>
    <col min="12" max="12" width="7.140625" bestFit="1" customWidth="1"/>
    <col min="13" max="20" width="6.42578125" bestFit="1" customWidth="1"/>
  </cols>
  <sheetData>
    <row r="1" spans="2:20" ht="15.75" thickBot="1" x14ac:dyDescent="0.3"/>
    <row r="2" spans="2:20" x14ac:dyDescent="0.25">
      <c r="B2" s="1"/>
      <c r="C2" s="2" t="s">
        <v>5</v>
      </c>
      <c r="D2" s="3"/>
      <c r="E2" s="3"/>
      <c r="F2" s="4"/>
      <c r="G2" s="26"/>
      <c r="H2" s="26"/>
      <c r="I2" s="26"/>
      <c r="L2" s="1"/>
      <c r="M2" s="2" t="s">
        <v>5</v>
      </c>
      <c r="N2" s="3"/>
      <c r="O2" s="3"/>
      <c r="P2" s="3"/>
      <c r="Q2" s="3"/>
      <c r="R2" s="3"/>
      <c r="S2" s="3"/>
      <c r="T2" s="28"/>
    </row>
    <row r="3" spans="2:20" x14ac:dyDescent="0.25">
      <c r="B3" s="5" t="s">
        <v>4</v>
      </c>
      <c r="C3" s="6" t="s">
        <v>0</v>
      </c>
      <c r="D3" s="7" t="s">
        <v>1</v>
      </c>
      <c r="E3" s="7" t="s">
        <v>2</v>
      </c>
      <c r="F3" s="8" t="s">
        <v>3</v>
      </c>
      <c r="G3" s="25" t="s">
        <v>9</v>
      </c>
      <c r="H3" s="25" t="s">
        <v>6</v>
      </c>
      <c r="I3" s="17" t="s">
        <v>7</v>
      </c>
      <c r="J3" s="17" t="s">
        <v>8</v>
      </c>
      <c r="L3" s="5" t="s">
        <v>4</v>
      </c>
      <c r="M3" s="31" t="s">
        <v>0</v>
      </c>
      <c r="N3" s="32"/>
      <c r="O3" s="32" t="s">
        <v>1</v>
      </c>
      <c r="P3" s="32"/>
      <c r="Q3" s="32" t="s">
        <v>2</v>
      </c>
      <c r="R3" s="32"/>
      <c r="S3" s="32" t="s">
        <v>3</v>
      </c>
      <c r="T3" s="33"/>
    </row>
    <row r="4" spans="2:20" x14ac:dyDescent="0.25">
      <c r="B4" s="9">
        <v>43831</v>
      </c>
      <c r="C4" s="11">
        <f ca="1">RANDBETWEEN(100,200)</f>
        <v>134</v>
      </c>
      <c r="D4" s="12">
        <f t="shared" ref="D4:F15" ca="1" si="0">RANDBETWEEN(100,200)</f>
        <v>170</v>
      </c>
      <c r="E4" s="12">
        <f t="shared" ca="1" si="0"/>
        <v>181</v>
      </c>
      <c r="F4" s="13">
        <f t="shared" ca="1" si="0"/>
        <v>124</v>
      </c>
      <c r="G4" s="20">
        <f t="shared" ref="G4:G15" ca="1" si="1">SUM(C4:F4)</f>
        <v>609</v>
      </c>
      <c r="H4" s="22">
        <f t="shared" ref="H4:H15" ca="1" si="2">SUM(C4:F4)/SUM($C$4:$F$15)</f>
        <v>8.6077738515901059E-2</v>
      </c>
      <c r="I4" s="21">
        <f t="shared" ref="I4:I15" ca="1" si="3">AVERAGE(C4:F4)</f>
        <v>152.25</v>
      </c>
      <c r="J4" s="20">
        <f ca="1">SUM($C$4:F4)</f>
        <v>609</v>
      </c>
      <c r="L4" s="9">
        <v>43831</v>
      </c>
      <c r="M4" s="11">
        <f ca="1">C4</f>
        <v>134</v>
      </c>
      <c r="N4" s="21">
        <f ca="1">SUM($M$4:M4)</f>
        <v>134</v>
      </c>
      <c r="O4" s="12">
        <f t="shared" ref="O4:O15" ca="1" si="4">D4</f>
        <v>170</v>
      </c>
      <c r="P4" s="21">
        <f ca="1">SUM($O$4:O4)</f>
        <v>170</v>
      </c>
      <c r="Q4" s="12">
        <f t="shared" ref="Q4:Q15" ca="1" si="5">E4</f>
        <v>181</v>
      </c>
      <c r="R4" s="21">
        <f ca="1">SUM($Q$4:Q4)</f>
        <v>181</v>
      </c>
      <c r="S4" s="12">
        <f t="shared" ref="S4:S15" ca="1" si="6">F4</f>
        <v>124</v>
      </c>
      <c r="T4" s="29">
        <f ca="1">SUM($S$4:S4)</f>
        <v>124</v>
      </c>
    </row>
    <row r="5" spans="2:20" x14ac:dyDescent="0.25">
      <c r="B5" s="9">
        <v>43862</v>
      </c>
      <c r="C5" s="11">
        <f t="shared" ref="C5:C15" ca="1" si="7">RANDBETWEEN(100,200)</f>
        <v>183</v>
      </c>
      <c r="D5" s="12">
        <f t="shared" ca="1" si="0"/>
        <v>196</v>
      </c>
      <c r="E5" s="12">
        <f t="shared" ca="1" si="0"/>
        <v>135</v>
      </c>
      <c r="F5" s="13">
        <f t="shared" ca="1" si="0"/>
        <v>130</v>
      </c>
      <c r="G5" s="20">
        <f t="shared" ca="1" si="1"/>
        <v>644</v>
      </c>
      <c r="H5" s="22">
        <f t="shared" ca="1" si="2"/>
        <v>9.1024734982332156E-2</v>
      </c>
      <c r="I5" s="21">
        <f t="shared" ca="1" si="3"/>
        <v>161</v>
      </c>
      <c r="J5" s="20">
        <f ca="1">SUM($C$4:F5)</f>
        <v>1253</v>
      </c>
      <c r="L5" s="9">
        <v>43862</v>
      </c>
      <c r="M5" s="11">
        <f t="shared" ref="M5:M15" ca="1" si="8">C5</f>
        <v>183</v>
      </c>
      <c r="N5" s="21">
        <f ca="1">SUM($M$4:M5)</f>
        <v>317</v>
      </c>
      <c r="O5" s="12">
        <f t="shared" ca="1" si="4"/>
        <v>196</v>
      </c>
      <c r="P5" s="21">
        <f ca="1">SUM($O$4:O5)</f>
        <v>366</v>
      </c>
      <c r="Q5" s="12">
        <f t="shared" ca="1" si="5"/>
        <v>135</v>
      </c>
      <c r="R5" s="21">
        <f ca="1">SUM($Q$4:Q5)</f>
        <v>316</v>
      </c>
      <c r="S5" s="12">
        <f t="shared" ca="1" si="6"/>
        <v>130</v>
      </c>
      <c r="T5" s="29">
        <f ca="1">SUM($S$4:S5)</f>
        <v>254</v>
      </c>
    </row>
    <row r="6" spans="2:20" x14ac:dyDescent="0.25">
      <c r="B6" s="9">
        <v>43891</v>
      </c>
      <c r="C6" s="11">
        <f t="shared" ca="1" si="7"/>
        <v>179</v>
      </c>
      <c r="D6" s="12">
        <f t="shared" ca="1" si="0"/>
        <v>174</v>
      </c>
      <c r="E6" s="12">
        <f t="shared" ca="1" si="0"/>
        <v>121</v>
      </c>
      <c r="F6" s="13">
        <f t="shared" ca="1" si="0"/>
        <v>116</v>
      </c>
      <c r="G6" s="20">
        <f t="shared" ca="1" si="1"/>
        <v>590</v>
      </c>
      <c r="H6" s="22">
        <f t="shared" ca="1" si="2"/>
        <v>8.3392226148409895E-2</v>
      </c>
      <c r="I6" s="21">
        <f t="shared" ca="1" si="3"/>
        <v>147.5</v>
      </c>
      <c r="J6" s="20">
        <f ca="1">SUM($C$4:F6)</f>
        <v>1843</v>
      </c>
      <c r="L6" s="9">
        <v>43891</v>
      </c>
      <c r="M6" s="11">
        <f t="shared" ca="1" si="8"/>
        <v>179</v>
      </c>
      <c r="N6" s="21">
        <f ca="1">SUM($M$4:M6)</f>
        <v>496</v>
      </c>
      <c r="O6" s="12">
        <f t="shared" ca="1" si="4"/>
        <v>174</v>
      </c>
      <c r="P6" s="21">
        <f ca="1">SUM($O$4:O6)</f>
        <v>540</v>
      </c>
      <c r="Q6" s="12">
        <f t="shared" ca="1" si="5"/>
        <v>121</v>
      </c>
      <c r="R6" s="21">
        <f ca="1">SUM($Q$4:Q6)</f>
        <v>437</v>
      </c>
      <c r="S6" s="12">
        <f t="shared" ca="1" si="6"/>
        <v>116</v>
      </c>
      <c r="T6" s="29">
        <f ca="1">SUM($S$4:S6)</f>
        <v>370</v>
      </c>
    </row>
    <row r="7" spans="2:20" x14ac:dyDescent="0.25">
      <c r="B7" s="9">
        <v>43922</v>
      </c>
      <c r="C7" s="11">
        <f t="shared" ca="1" si="7"/>
        <v>148</v>
      </c>
      <c r="D7" s="12">
        <f t="shared" ca="1" si="0"/>
        <v>144</v>
      </c>
      <c r="E7" s="12">
        <f t="shared" ca="1" si="0"/>
        <v>194</v>
      </c>
      <c r="F7" s="13">
        <f t="shared" ca="1" si="0"/>
        <v>100</v>
      </c>
      <c r="G7" s="20">
        <f t="shared" ca="1" si="1"/>
        <v>586</v>
      </c>
      <c r="H7" s="22">
        <f t="shared" ca="1" si="2"/>
        <v>8.2826855123674908E-2</v>
      </c>
      <c r="I7" s="21">
        <f t="shared" ca="1" si="3"/>
        <v>146.5</v>
      </c>
      <c r="J7" s="20">
        <f ca="1">SUM($C$4:F7)</f>
        <v>2429</v>
      </c>
      <c r="L7" s="9">
        <v>43922</v>
      </c>
      <c r="M7" s="11">
        <f t="shared" ca="1" si="8"/>
        <v>148</v>
      </c>
      <c r="N7" s="21">
        <f ca="1">SUM($M$4:M7)</f>
        <v>644</v>
      </c>
      <c r="O7" s="12">
        <f t="shared" ca="1" si="4"/>
        <v>144</v>
      </c>
      <c r="P7" s="21">
        <f ca="1">SUM($O$4:O7)</f>
        <v>684</v>
      </c>
      <c r="Q7" s="12">
        <f t="shared" ca="1" si="5"/>
        <v>194</v>
      </c>
      <c r="R7" s="21">
        <f ca="1">SUM($Q$4:Q7)</f>
        <v>631</v>
      </c>
      <c r="S7" s="12">
        <f t="shared" ca="1" si="6"/>
        <v>100</v>
      </c>
      <c r="T7" s="29">
        <f ca="1">SUM($S$4:S7)</f>
        <v>470</v>
      </c>
    </row>
    <row r="8" spans="2:20" x14ac:dyDescent="0.25">
      <c r="B8" s="9">
        <v>43952</v>
      </c>
      <c r="C8" s="11">
        <f t="shared" ca="1" si="7"/>
        <v>198</v>
      </c>
      <c r="D8" s="12">
        <f t="shared" ca="1" si="0"/>
        <v>169</v>
      </c>
      <c r="E8" s="12">
        <f t="shared" ca="1" si="0"/>
        <v>154</v>
      </c>
      <c r="F8" s="13">
        <f t="shared" ca="1" si="0"/>
        <v>155</v>
      </c>
      <c r="G8" s="20">
        <f t="shared" ca="1" si="1"/>
        <v>676</v>
      </c>
      <c r="H8" s="22">
        <f t="shared" ca="1" si="2"/>
        <v>9.554770318021201E-2</v>
      </c>
      <c r="I8" s="21">
        <f t="shared" ca="1" si="3"/>
        <v>169</v>
      </c>
      <c r="J8" s="20">
        <f ca="1">SUM($C$4:F8)</f>
        <v>3105</v>
      </c>
      <c r="L8" s="9">
        <v>43952</v>
      </c>
      <c r="M8" s="11">
        <f t="shared" ca="1" si="8"/>
        <v>198</v>
      </c>
      <c r="N8" s="21">
        <f ca="1">SUM($M$4:M8)</f>
        <v>842</v>
      </c>
      <c r="O8" s="12">
        <f t="shared" ca="1" si="4"/>
        <v>169</v>
      </c>
      <c r="P8" s="21">
        <f ca="1">SUM($O$4:O8)</f>
        <v>853</v>
      </c>
      <c r="Q8" s="12">
        <f t="shared" ca="1" si="5"/>
        <v>154</v>
      </c>
      <c r="R8" s="21">
        <f ca="1">SUM($Q$4:Q8)</f>
        <v>785</v>
      </c>
      <c r="S8" s="12">
        <f t="shared" ca="1" si="6"/>
        <v>155</v>
      </c>
      <c r="T8" s="29">
        <f ca="1">SUM($S$4:S8)</f>
        <v>625</v>
      </c>
    </row>
    <row r="9" spans="2:20" x14ac:dyDescent="0.25">
      <c r="B9" s="9">
        <v>43983</v>
      </c>
      <c r="C9" s="11">
        <f t="shared" ca="1" si="7"/>
        <v>196</v>
      </c>
      <c r="D9" s="12">
        <f t="shared" ca="1" si="0"/>
        <v>149</v>
      </c>
      <c r="E9" s="12">
        <f t="shared" ca="1" si="0"/>
        <v>157</v>
      </c>
      <c r="F9" s="13">
        <f t="shared" ca="1" si="0"/>
        <v>136</v>
      </c>
      <c r="G9" s="20">
        <f t="shared" ca="1" si="1"/>
        <v>638</v>
      </c>
      <c r="H9" s="22">
        <f t="shared" ca="1" si="2"/>
        <v>9.0176678445229683E-2</v>
      </c>
      <c r="I9" s="21">
        <f t="shared" ca="1" si="3"/>
        <v>159.5</v>
      </c>
      <c r="J9" s="20">
        <f ca="1">SUM($C$4:F9)</f>
        <v>3743</v>
      </c>
      <c r="L9" s="9">
        <v>43983</v>
      </c>
      <c r="M9" s="11">
        <f t="shared" ca="1" si="8"/>
        <v>196</v>
      </c>
      <c r="N9" s="21">
        <f ca="1">SUM($M$4:M9)</f>
        <v>1038</v>
      </c>
      <c r="O9" s="12">
        <f t="shared" ca="1" si="4"/>
        <v>149</v>
      </c>
      <c r="P9" s="21">
        <f ca="1">SUM($O$4:O9)</f>
        <v>1002</v>
      </c>
      <c r="Q9" s="12">
        <f t="shared" ca="1" si="5"/>
        <v>157</v>
      </c>
      <c r="R9" s="21">
        <f ca="1">SUM($Q$4:Q9)</f>
        <v>942</v>
      </c>
      <c r="S9" s="12">
        <f t="shared" ca="1" si="6"/>
        <v>136</v>
      </c>
      <c r="T9" s="29">
        <f ca="1">SUM($S$4:S9)</f>
        <v>761</v>
      </c>
    </row>
    <row r="10" spans="2:20" x14ac:dyDescent="0.25">
      <c r="B10" s="9">
        <v>44013</v>
      </c>
      <c r="C10" s="11">
        <f t="shared" ca="1" si="7"/>
        <v>168</v>
      </c>
      <c r="D10" s="12">
        <f t="shared" ca="1" si="0"/>
        <v>116</v>
      </c>
      <c r="E10" s="12">
        <f t="shared" ca="1" si="0"/>
        <v>112</v>
      </c>
      <c r="F10" s="13">
        <f t="shared" ca="1" si="0"/>
        <v>147</v>
      </c>
      <c r="G10" s="20">
        <f t="shared" ca="1" si="1"/>
        <v>543</v>
      </c>
      <c r="H10" s="22">
        <f t="shared" ca="1" si="2"/>
        <v>7.6749116607773851E-2</v>
      </c>
      <c r="I10" s="21">
        <f t="shared" ca="1" si="3"/>
        <v>135.75</v>
      </c>
      <c r="J10" s="20">
        <f ca="1">SUM($C$4:F10)</f>
        <v>4286</v>
      </c>
      <c r="L10" s="9">
        <v>44013</v>
      </c>
      <c r="M10" s="11">
        <f t="shared" ca="1" si="8"/>
        <v>168</v>
      </c>
      <c r="N10" s="21">
        <f ca="1">SUM($M$4:M10)</f>
        <v>1206</v>
      </c>
      <c r="O10" s="12">
        <f t="shared" ca="1" si="4"/>
        <v>116</v>
      </c>
      <c r="P10" s="21">
        <f ca="1">SUM($O$4:O10)</f>
        <v>1118</v>
      </c>
      <c r="Q10" s="12">
        <f t="shared" ca="1" si="5"/>
        <v>112</v>
      </c>
      <c r="R10" s="21">
        <f ca="1">SUM($Q$4:Q10)</f>
        <v>1054</v>
      </c>
      <c r="S10" s="12">
        <f t="shared" ca="1" si="6"/>
        <v>147</v>
      </c>
      <c r="T10" s="29">
        <f ca="1">SUM($S$4:S10)</f>
        <v>908</v>
      </c>
    </row>
    <row r="11" spans="2:20" x14ac:dyDescent="0.25">
      <c r="B11" s="9">
        <v>44044</v>
      </c>
      <c r="C11" s="11">
        <f t="shared" ca="1" si="7"/>
        <v>103</v>
      </c>
      <c r="D11" s="12">
        <f t="shared" ca="1" si="0"/>
        <v>107</v>
      </c>
      <c r="E11" s="12">
        <f t="shared" ca="1" si="0"/>
        <v>113</v>
      </c>
      <c r="F11" s="13">
        <f t="shared" ca="1" si="0"/>
        <v>135</v>
      </c>
      <c r="G11" s="20">
        <f t="shared" ca="1" si="1"/>
        <v>458</v>
      </c>
      <c r="H11" s="22">
        <f t="shared" ca="1" si="2"/>
        <v>6.473498233215548E-2</v>
      </c>
      <c r="I11" s="21">
        <f t="shared" ca="1" si="3"/>
        <v>114.5</v>
      </c>
      <c r="J11" s="20">
        <f ca="1">SUM($C$4:F11)</f>
        <v>4744</v>
      </c>
      <c r="L11" s="9">
        <v>44044</v>
      </c>
      <c r="M11" s="11">
        <f t="shared" ca="1" si="8"/>
        <v>103</v>
      </c>
      <c r="N11" s="21">
        <f ca="1">SUM($M$4:M11)</f>
        <v>1309</v>
      </c>
      <c r="O11" s="12">
        <f t="shared" ca="1" si="4"/>
        <v>107</v>
      </c>
      <c r="P11" s="21">
        <f ca="1">SUM($O$4:O11)</f>
        <v>1225</v>
      </c>
      <c r="Q11" s="12">
        <f t="shared" ca="1" si="5"/>
        <v>113</v>
      </c>
      <c r="R11" s="21">
        <f ca="1">SUM($Q$4:Q11)</f>
        <v>1167</v>
      </c>
      <c r="S11" s="12">
        <f t="shared" ca="1" si="6"/>
        <v>135</v>
      </c>
      <c r="T11" s="29">
        <f ca="1">SUM($S$4:S11)</f>
        <v>1043</v>
      </c>
    </row>
    <row r="12" spans="2:20" x14ac:dyDescent="0.25">
      <c r="B12" s="9">
        <v>44075</v>
      </c>
      <c r="C12" s="11">
        <f t="shared" ca="1" si="7"/>
        <v>183</v>
      </c>
      <c r="D12" s="12">
        <f t="shared" ca="1" si="0"/>
        <v>117</v>
      </c>
      <c r="E12" s="12">
        <f t="shared" ca="1" si="0"/>
        <v>159</v>
      </c>
      <c r="F12" s="13">
        <f t="shared" ca="1" si="0"/>
        <v>175</v>
      </c>
      <c r="G12" s="20">
        <f t="shared" ca="1" si="1"/>
        <v>634</v>
      </c>
      <c r="H12" s="22">
        <f t="shared" ca="1" si="2"/>
        <v>8.9611307420494696E-2</v>
      </c>
      <c r="I12" s="21">
        <f t="shared" ca="1" si="3"/>
        <v>158.5</v>
      </c>
      <c r="J12" s="20">
        <f ca="1">SUM($C$4:F12)</f>
        <v>5378</v>
      </c>
      <c r="L12" s="9">
        <v>44075</v>
      </c>
      <c r="M12" s="11">
        <f t="shared" ca="1" si="8"/>
        <v>183</v>
      </c>
      <c r="N12" s="21">
        <f ca="1">SUM($M$4:M12)</f>
        <v>1492</v>
      </c>
      <c r="O12" s="12">
        <f t="shared" ca="1" si="4"/>
        <v>117</v>
      </c>
      <c r="P12" s="21">
        <f ca="1">SUM($O$4:O12)</f>
        <v>1342</v>
      </c>
      <c r="Q12" s="12">
        <f t="shared" ca="1" si="5"/>
        <v>159</v>
      </c>
      <c r="R12" s="21">
        <f ca="1">SUM($Q$4:Q12)</f>
        <v>1326</v>
      </c>
      <c r="S12" s="12">
        <f t="shared" ca="1" si="6"/>
        <v>175</v>
      </c>
      <c r="T12" s="29">
        <f ca="1">SUM($S$4:S12)</f>
        <v>1218</v>
      </c>
    </row>
    <row r="13" spans="2:20" x14ac:dyDescent="0.25">
      <c r="B13" s="9">
        <v>44105</v>
      </c>
      <c r="C13" s="11">
        <f t="shared" ca="1" si="7"/>
        <v>100</v>
      </c>
      <c r="D13" s="12">
        <f t="shared" ca="1" si="0"/>
        <v>163</v>
      </c>
      <c r="E13" s="12">
        <f t="shared" ca="1" si="0"/>
        <v>138</v>
      </c>
      <c r="F13" s="13">
        <f t="shared" ca="1" si="0"/>
        <v>144</v>
      </c>
      <c r="G13" s="20">
        <f t="shared" ca="1" si="1"/>
        <v>545</v>
      </c>
      <c r="H13" s="22">
        <f t="shared" ca="1" si="2"/>
        <v>7.7031802120141338E-2</v>
      </c>
      <c r="I13" s="21">
        <f t="shared" ca="1" si="3"/>
        <v>136.25</v>
      </c>
      <c r="J13" s="20">
        <f ca="1">SUM($C$4:F13)</f>
        <v>5923</v>
      </c>
      <c r="L13" s="9">
        <v>44105</v>
      </c>
      <c r="M13" s="11">
        <f t="shared" ca="1" si="8"/>
        <v>100</v>
      </c>
      <c r="N13" s="21">
        <f ca="1">SUM($M$4:M13)</f>
        <v>1592</v>
      </c>
      <c r="O13" s="12">
        <f t="shared" ca="1" si="4"/>
        <v>163</v>
      </c>
      <c r="P13" s="21">
        <f ca="1">SUM($O$4:O13)</f>
        <v>1505</v>
      </c>
      <c r="Q13" s="12">
        <f t="shared" ca="1" si="5"/>
        <v>138</v>
      </c>
      <c r="R13" s="21">
        <f ca="1">SUM($Q$4:Q13)</f>
        <v>1464</v>
      </c>
      <c r="S13" s="12">
        <f t="shared" ca="1" si="6"/>
        <v>144</v>
      </c>
      <c r="T13" s="29">
        <f ca="1">SUM($S$4:S13)</f>
        <v>1362</v>
      </c>
    </row>
    <row r="14" spans="2:20" x14ac:dyDescent="0.25">
      <c r="B14" s="9">
        <v>44136</v>
      </c>
      <c r="C14" s="11">
        <f t="shared" ca="1" si="7"/>
        <v>142</v>
      </c>
      <c r="D14" s="12">
        <f t="shared" ca="1" si="0"/>
        <v>188</v>
      </c>
      <c r="E14" s="12">
        <f t="shared" ca="1" si="0"/>
        <v>105</v>
      </c>
      <c r="F14" s="13">
        <f t="shared" ca="1" si="0"/>
        <v>121</v>
      </c>
      <c r="G14" s="20">
        <f t="shared" ca="1" si="1"/>
        <v>556</v>
      </c>
      <c r="H14" s="22">
        <f t="shared" ca="1" si="2"/>
        <v>7.8586572438162541E-2</v>
      </c>
      <c r="I14" s="21">
        <f t="shared" ca="1" si="3"/>
        <v>139</v>
      </c>
      <c r="J14" s="20">
        <f ca="1">SUM($C$4:F14)</f>
        <v>6479</v>
      </c>
      <c r="L14" s="9">
        <v>44136</v>
      </c>
      <c r="M14" s="11">
        <f t="shared" ca="1" si="8"/>
        <v>142</v>
      </c>
      <c r="N14" s="21">
        <f ca="1">SUM($M$4:M14)</f>
        <v>1734</v>
      </c>
      <c r="O14" s="12">
        <f t="shared" ca="1" si="4"/>
        <v>188</v>
      </c>
      <c r="P14" s="21">
        <f ca="1">SUM($O$4:O14)</f>
        <v>1693</v>
      </c>
      <c r="Q14" s="12">
        <f t="shared" ca="1" si="5"/>
        <v>105</v>
      </c>
      <c r="R14" s="21">
        <f ca="1">SUM($Q$4:Q14)</f>
        <v>1569</v>
      </c>
      <c r="S14" s="12">
        <f t="shared" ca="1" si="6"/>
        <v>121</v>
      </c>
      <c r="T14" s="29">
        <f ca="1">SUM($S$4:S14)</f>
        <v>1483</v>
      </c>
    </row>
    <row r="15" spans="2:20" ht="15.75" thickBot="1" x14ac:dyDescent="0.3">
      <c r="B15" s="10">
        <v>44166</v>
      </c>
      <c r="C15" s="14">
        <f t="shared" ca="1" si="7"/>
        <v>167</v>
      </c>
      <c r="D15" s="15">
        <f t="shared" ca="1" si="0"/>
        <v>163</v>
      </c>
      <c r="E15" s="15">
        <f t="shared" ca="1" si="0"/>
        <v>130</v>
      </c>
      <c r="F15" s="16">
        <f t="shared" ca="1" si="0"/>
        <v>136</v>
      </c>
      <c r="G15" s="20">
        <f t="shared" ca="1" si="1"/>
        <v>596</v>
      </c>
      <c r="H15" s="22">
        <f t="shared" ca="1" si="2"/>
        <v>8.4240282685512369E-2</v>
      </c>
      <c r="I15" s="21">
        <f t="shared" ca="1" si="3"/>
        <v>149</v>
      </c>
      <c r="J15" s="20">
        <f ca="1">SUM($C$4:F15)</f>
        <v>7075</v>
      </c>
      <c r="L15" s="10">
        <v>44166</v>
      </c>
      <c r="M15" s="14">
        <f t="shared" ca="1" si="8"/>
        <v>167</v>
      </c>
      <c r="N15" s="27">
        <f ca="1">SUM($M$4:M15)</f>
        <v>1901</v>
      </c>
      <c r="O15" s="15">
        <f t="shared" ca="1" si="4"/>
        <v>163</v>
      </c>
      <c r="P15" s="27">
        <f ca="1">SUM($O$4:O15)</f>
        <v>1856</v>
      </c>
      <c r="Q15" s="15">
        <f t="shared" ca="1" si="5"/>
        <v>130</v>
      </c>
      <c r="R15" s="27">
        <f ca="1">SUM($Q$4:Q15)</f>
        <v>1699</v>
      </c>
      <c r="S15" s="15">
        <f t="shared" ca="1" si="6"/>
        <v>136</v>
      </c>
      <c r="T15" s="30">
        <f ca="1">SUM($S$4:S15)</f>
        <v>1619</v>
      </c>
    </row>
    <row r="16" spans="2:20" x14ac:dyDescent="0.25">
      <c r="B16" s="25" t="s">
        <v>9</v>
      </c>
      <c r="C16" s="20">
        <f t="shared" ref="C16:F16" ca="1" si="9">SUM(C4:C15)</f>
        <v>1901</v>
      </c>
      <c r="D16" s="20">
        <f t="shared" ca="1" si="9"/>
        <v>1856</v>
      </c>
      <c r="E16" s="20">
        <f t="shared" ca="1" si="9"/>
        <v>1699</v>
      </c>
      <c r="F16" s="20">
        <f t="shared" ca="1" si="9"/>
        <v>1619</v>
      </c>
      <c r="G16" s="20"/>
      <c r="H16" s="20"/>
      <c r="I16" s="20"/>
      <c r="J16" s="20"/>
      <c r="M16" s="20">
        <f ca="1">SUM(M4:M15)</f>
        <v>1901</v>
      </c>
      <c r="O16" s="20">
        <f ca="1">SUM(O4:O15)</f>
        <v>1856</v>
      </c>
      <c r="Q16" s="20">
        <f ca="1">SUM(Q4:Q15)</f>
        <v>1699</v>
      </c>
      <c r="S16" s="20">
        <f ca="1">SUM(S4:S15)</f>
        <v>1619</v>
      </c>
    </row>
    <row r="17" spans="2:10" x14ac:dyDescent="0.25">
      <c r="B17" s="25" t="s">
        <v>6</v>
      </c>
      <c r="C17" s="22">
        <f ca="1">SUM(C4:C15)/SUM($C$4:$F$15)</f>
        <v>0.26869257950530034</v>
      </c>
      <c r="D17" s="22">
        <f ca="1">SUM(D4:D15)/SUM($C$4:$F$15)</f>
        <v>0.26233215547703181</v>
      </c>
      <c r="E17" s="22">
        <f ca="1">SUM(E4:E15)/SUM($C$4:$F$15)</f>
        <v>0.24014134275618373</v>
      </c>
      <c r="F17" s="22">
        <f ca="1">SUM(F4:F15)/SUM($C$4:$F$15)</f>
        <v>0.22883392226148411</v>
      </c>
      <c r="G17" s="22"/>
      <c r="H17" s="21"/>
      <c r="I17" s="21"/>
      <c r="J17" s="20"/>
    </row>
    <row r="18" spans="2:10" x14ac:dyDescent="0.25">
      <c r="B18" s="17" t="s">
        <v>7</v>
      </c>
      <c r="C18" s="21">
        <f ca="1">AVERAGE(C4:C15)</f>
        <v>158.41666666666666</v>
      </c>
      <c r="D18" s="21">
        <f ca="1">AVERAGE(D4:D15)</f>
        <v>154.66666666666666</v>
      </c>
      <c r="E18" s="21">
        <f ca="1">AVERAGE(E4:E15)</f>
        <v>141.58333333333334</v>
      </c>
      <c r="F18" s="21">
        <f ca="1">AVERAGE(F4:F15)</f>
        <v>134.91666666666666</v>
      </c>
      <c r="G18" s="21"/>
      <c r="H18" s="20"/>
      <c r="I18" s="20"/>
    </row>
    <row r="19" spans="2:10" x14ac:dyDescent="0.25">
      <c r="B19" s="17" t="s">
        <v>8</v>
      </c>
      <c r="C19" s="20">
        <f ca="1">SUM($C$4:C15)</f>
        <v>1901</v>
      </c>
      <c r="D19" s="20">
        <f ca="1">SUM($C$4:D15)</f>
        <v>3757</v>
      </c>
      <c r="E19" s="20">
        <f ca="1">SUM($C$4:E15)</f>
        <v>5456</v>
      </c>
      <c r="F19" s="20">
        <f ca="1">SUM($C$4:F15)</f>
        <v>7075</v>
      </c>
      <c r="G19" s="20"/>
      <c r="H19" s="22"/>
      <c r="I19" s="22"/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D97611-95E0-4873-AE8A-CD7127160030}">
  <dimension ref="B1:F22"/>
  <sheetViews>
    <sheetView workbookViewId="0"/>
  </sheetViews>
  <sheetFormatPr defaultRowHeight="15" x14ac:dyDescent="0.25"/>
  <cols>
    <col min="1" max="1" width="3.140625" customWidth="1"/>
    <col min="2" max="2" width="13.28515625" bestFit="1" customWidth="1"/>
    <col min="3" max="6" width="10.42578125" customWidth="1"/>
  </cols>
  <sheetData>
    <row r="1" spans="2:6" ht="15.75" thickBot="1" x14ac:dyDescent="0.3"/>
    <row r="2" spans="2:6" x14ac:dyDescent="0.25">
      <c r="B2" s="1"/>
      <c r="C2" s="2" t="s">
        <v>5</v>
      </c>
      <c r="D2" s="3"/>
      <c r="E2" s="3"/>
      <c r="F2" s="4"/>
    </row>
    <row r="3" spans="2:6" x14ac:dyDescent="0.25">
      <c r="B3" s="7" t="s">
        <v>4</v>
      </c>
      <c r="C3" s="6" t="s">
        <v>0</v>
      </c>
      <c r="D3" s="7" t="s">
        <v>1</v>
      </c>
      <c r="E3" s="7" t="s">
        <v>2</v>
      </c>
      <c r="F3" s="7" t="s">
        <v>3</v>
      </c>
    </row>
    <row r="4" spans="2:6" x14ac:dyDescent="0.25">
      <c r="B4" s="17">
        <v>43831</v>
      </c>
      <c r="C4" s="11">
        <f ca="1">Totalen!C4</f>
        <v>134</v>
      </c>
      <c r="D4" s="12">
        <f ca="1">Totalen!D4</f>
        <v>170</v>
      </c>
      <c r="E4" s="12">
        <f ca="1">Totalen!E4</f>
        <v>181</v>
      </c>
      <c r="F4" s="12">
        <f ca="1">Totalen!F4</f>
        <v>124</v>
      </c>
    </row>
    <row r="5" spans="2:6" x14ac:dyDescent="0.25">
      <c r="B5" s="17">
        <v>43862</v>
      </c>
      <c r="C5" s="11">
        <f ca="1">Totalen!C5</f>
        <v>183</v>
      </c>
      <c r="D5" s="12">
        <f ca="1">Totalen!D5</f>
        <v>196</v>
      </c>
      <c r="E5" s="12">
        <f ca="1">Totalen!E5</f>
        <v>135</v>
      </c>
      <c r="F5" s="12">
        <f ca="1">Totalen!F5</f>
        <v>130</v>
      </c>
    </row>
    <row r="6" spans="2:6" x14ac:dyDescent="0.25">
      <c r="B6" s="17">
        <v>43891</v>
      </c>
      <c r="C6" s="11">
        <f ca="1">Totalen!C6</f>
        <v>179</v>
      </c>
      <c r="D6" s="12">
        <f ca="1">Totalen!D6</f>
        <v>174</v>
      </c>
      <c r="E6" s="12">
        <f ca="1">Totalen!E6</f>
        <v>121</v>
      </c>
      <c r="F6" s="12">
        <f ca="1">Totalen!F6</f>
        <v>116</v>
      </c>
    </row>
    <row r="7" spans="2:6" x14ac:dyDescent="0.25">
      <c r="B7" s="17">
        <v>43922</v>
      </c>
      <c r="C7" s="11">
        <f ca="1">Totalen!C7</f>
        <v>148</v>
      </c>
      <c r="D7" s="12">
        <f ca="1">Totalen!D7</f>
        <v>144</v>
      </c>
      <c r="E7" s="12">
        <f ca="1">Totalen!E7</f>
        <v>194</v>
      </c>
      <c r="F7" s="12">
        <f ca="1">Totalen!F7</f>
        <v>100</v>
      </c>
    </row>
    <row r="8" spans="2:6" x14ac:dyDescent="0.25">
      <c r="B8" s="17">
        <v>43952</v>
      </c>
      <c r="C8" s="11">
        <f ca="1">Totalen!C8</f>
        <v>198</v>
      </c>
      <c r="D8" s="12">
        <f ca="1">Totalen!D8</f>
        <v>169</v>
      </c>
      <c r="E8" s="12">
        <f ca="1">Totalen!E8</f>
        <v>154</v>
      </c>
      <c r="F8" s="12">
        <f ca="1">Totalen!F8</f>
        <v>155</v>
      </c>
    </row>
    <row r="9" spans="2:6" x14ac:dyDescent="0.25">
      <c r="B9" s="17">
        <v>43983</v>
      </c>
      <c r="C9" s="11">
        <f ca="1">Totalen!C9</f>
        <v>196</v>
      </c>
      <c r="D9" s="12">
        <f ca="1">Totalen!D9</f>
        <v>149</v>
      </c>
      <c r="E9" s="12">
        <f ca="1">Totalen!E9</f>
        <v>157</v>
      </c>
      <c r="F9" s="12">
        <f ca="1">Totalen!F9</f>
        <v>136</v>
      </c>
    </row>
    <row r="10" spans="2:6" x14ac:dyDescent="0.25">
      <c r="B10" s="17">
        <v>44013</v>
      </c>
      <c r="C10" s="11">
        <f ca="1">Totalen!C10</f>
        <v>168</v>
      </c>
      <c r="D10" s="12">
        <f ca="1">Totalen!D10</f>
        <v>116</v>
      </c>
      <c r="E10" s="12">
        <f ca="1">Totalen!E10</f>
        <v>112</v>
      </c>
      <c r="F10" s="12">
        <f ca="1">Totalen!F10</f>
        <v>147</v>
      </c>
    </row>
    <row r="11" spans="2:6" x14ac:dyDescent="0.25">
      <c r="B11" s="17">
        <v>44044</v>
      </c>
      <c r="C11" s="11">
        <f ca="1">Totalen!C11</f>
        <v>103</v>
      </c>
      <c r="D11" s="12">
        <f ca="1">Totalen!D11</f>
        <v>107</v>
      </c>
      <c r="E11" s="12">
        <f ca="1">Totalen!E11</f>
        <v>113</v>
      </c>
      <c r="F11" s="12">
        <f ca="1">Totalen!F11</f>
        <v>135</v>
      </c>
    </row>
    <row r="12" spans="2:6" x14ac:dyDescent="0.25">
      <c r="B12" s="17">
        <v>44075</v>
      </c>
      <c r="C12" s="11">
        <f ca="1">Totalen!C12</f>
        <v>183</v>
      </c>
      <c r="D12" s="12">
        <f ca="1">Totalen!D12</f>
        <v>117</v>
      </c>
      <c r="E12" s="12">
        <f ca="1">Totalen!E12</f>
        <v>159</v>
      </c>
      <c r="F12" s="12">
        <f ca="1">Totalen!F12</f>
        <v>175</v>
      </c>
    </row>
    <row r="13" spans="2:6" x14ac:dyDescent="0.25">
      <c r="B13" s="17">
        <v>44105</v>
      </c>
      <c r="C13" s="11">
        <f ca="1">Totalen!C13</f>
        <v>100</v>
      </c>
      <c r="D13" s="12">
        <f ca="1">Totalen!D13</f>
        <v>163</v>
      </c>
      <c r="E13" s="12">
        <f ca="1">Totalen!E13</f>
        <v>138</v>
      </c>
      <c r="F13" s="12">
        <f ca="1">Totalen!F13</f>
        <v>144</v>
      </c>
    </row>
    <row r="14" spans="2:6" x14ac:dyDescent="0.25">
      <c r="B14" s="17">
        <v>44136</v>
      </c>
      <c r="C14" s="11">
        <f ca="1">Totalen!C14</f>
        <v>142</v>
      </c>
      <c r="D14" s="12">
        <f ca="1">Totalen!D14</f>
        <v>188</v>
      </c>
      <c r="E14" s="12">
        <f ca="1">Totalen!E14</f>
        <v>105</v>
      </c>
      <c r="F14" s="12">
        <f ca="1">Totalen!F14</f>
        <v>121</v>
      </c>
    </row>
    <row r="15" spans="2:6" x14ac:dyDescent="0.25">
      <c r="B15" s="17">
        <v>44166</v>
      </c>
      <c r="C15" s="11">
        <f ca="1">Totalen!C15</f>
        <v>167</v>
      </c>
      <c r="D15" s="12">
        <f ca="1">Totalen!D15</f>
        <v>163</v>
      </c>
      <c r="E15" s="12">
        <f ca="1">Totalen!E15</f>
        <v>130</v>
      </c>
      <c r="F15" s="12">
        <f ca="1">Totalen!F15</f>
        <v>136</v>
      </c>
    </row>
    <row r="16" spans="2:6" x14ac:dyDescent="0.25">
      <c r="B16" s="25"/>
      <c r="C16" s="11">
        <f ca="1">SUBTOTAL(109,Tabel9[Noord])</f>
        <v>1901</v>
      </c>
      <c r="D16" s="19">
        <f ca="1">SUBTOTAL(109,Tabel9[Oost])</f>
        <v>1856</v>
      </c>
      <c r="E16" s="19">
        <f ca="1">SUBTOTAL(109,Tabel9[Zuid])</f>
        <v>1699</v>
      </c>
      <c r="F16" s="19">
        <f ca="1">SUBTOTAL(109,Tabel9[West])</f>
        <v>1619</v>
      </c>
    </row>
    <row r="18" spans="2:6" ht="15.75" thickBot="1" x14ac:dyDescent="0.3"/>
    <row r="19" spans="2:6" ht="16.5" thickTop="1" thickBot="1" x14ac:dyDescent="0.3">
      <c r="B19" s="25" t="s">
        <v>9</v>
      </c>
      <c r="C19" s="37">
        <f ca="1">SUBTOTAL(109,Tabel9[Noord])</f>
        <v>1901</v>
      </c>
      <c r="D19" s="38">
        <f ca="1">SUBTOTAL(109,Tabel9[Oost])</f>
        <v>1856</v>
      </c>
      <c r="E19" s="38">
        <f ca="1">SUBTOTAL(109,Tabel9[Zuid])</f>
        <v>1699</v>
      </c>
      <c r="F19" s="39">
        <f ca="1">SUBTOTAL(109,Tabel9[West])</f>
        <v>1619</v>
      </c>
    </row>
    <row r="20" spans="2:6" ht="16.5" thickTop="1" thickBot="1" x14ac:dyDescent="0.3">
      <c r="B20" s="25" t="s">
        <v>6</v>
      </c>
      <c r="C20" s="34">
        <f ca="1">SUBTOTAL(109,Tabel9[Noord])/SUBTOTAL(109,Tabel9[[Noord]:[West]])</f>
        <v>0.26869257950530034</v>
      </c>
      <c r="D20" s="35">
        <f ca="1">SUBTOTAL(109,Tabel9[Oost])/SUBTOTAL(109,Tabel9[[Noord]:[West]])</f>
        <v>0.26233215547703181</v>
      </c>
      <c r="E20" s="35">
        <f ca="1">SUBTOTAL(109,Tabel9[Zuid])/SUBTOTAL(109,Tabel9[[Noord]:[West]])</f>
        <v>0.24014134275618373</v>
      </c>
      <c r="F20" s="36">
        <f ca="1">SUBTOTAL(109,Tabel9[West])/SUBTOTAL(109,Tabel9[[Noord]:[West]])</f>
        <v>0.22883392226148411</v>
      </c>
    </row>
    <row r="21" spans="2:6" ht="16.5" thickTop="1" thickBot="1" x14ac:dyDescent="0.3">
      <c r="B21" s="17" t="s">
        <v>7</v>
      </c>
      <c r="C21" s="37">
        <f ca="1">SUBTOTAL(101,Tabel9[Noord])</f>
        <v>158.41666666666666</v>
      </c>
      <c r="D21" s="38">
        <f ca="1">SUBTOTAL(101,Tabel9[Oost])</f>
        <v>154.66666666666666</v>
      </c>
      <c r="E21" s="38">
        <f ca="1">SUBTOTAL(101,Tabel9[Zuid])</f>
        <v>141.58333333333334</v>
      </c>
      <c r="F21" s="39">
        <f ca="1">SUBTOTAL(101,Tabel9[West])</f>
        <v>134.91666666666666</v>
      </c>
    </row>
    <row r="22" spans="2:6" ht="16.5" thickTop="1" thickBot="1" x14ac:dyDescent="0.3">
      <c r="B22" s="17" t="s">
        <v>8</v>
      </c>
      <c r="C22" s="37">
        <f ca="1">SUBTOTAL(109,Tabel9[Noord])</f>
        <v>1901</v>
      </c>
      <c r="D22" s="38">
        <f ca="1">SUBTOTAL(109,Tabel9[[Noord]:[Oost]])</f>
        <v>3757</v>
      </c>
      <c r="E22" s="38">
        <f ca="1">SUBTOTAL(109,Tabel9[[Noord]:[Zuid]])</f>
        <v>5456</v>
      </c>
      <c r="F22" s="39">
        <f ca="1">SUBTOTAL(109,Tabel9[[Noord]:[West]])</f>
        <v>7075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C90060-ED36-4EF7-9E35-A021EB56D545}">
  <dimension ref="B3:K51"/>
  <sheetViews>
    <sheetView workbookViewId="0"/>
  </sheetViews>
  <sheetFormatPr defaultRowHeight="15" x14ac:dyDescent="0.25"/>
  <cols>
    <col min="1" max="1" width="3.140625" customWidth="1"/>
    <col min="2" max="2" width="8.28515625" bestFit="1" customWidth="1"/>
    <col min="3" max="3" width="9.42578125" bestFit="1" customWidth="1"/>
    <col min="4" max="4" width="10.140625" bestFit="1" customWidth="1"/>
    <col min="5" max="5" width="9" bestFit="1" customWidth="1"/>
    <col min="7" max="7" width="10.85546875" bestFit="1" customWidth="1"/>
    <col min="8" max="8" width="14.7109375" bestFit="1" customWidth="1"/>
    <col min="10" max="10" width="8.28515625" bestFit="1" customWidth="1"/>
    <col min="11" max="11" width="14.7109375" bestFit="1" customWidth="1"/>
    <col min="13" max="13" width="53.42578125" customWidth="1"/>
  </cols>
  <sheetData>
    <row r="3" spans="2:11" x14ac:dyDescent="0.25">
      <c r="B3" t="s">
        <v>5</v>
      </c>
      <c r="C3" t="s">
        <v>4</v>
      </c>
      <c r="D3" t="s">
        <v>14</v>
      </c>
      <c r="E3" t="s">
        <v>10</v>
      </c>
      <c r="G3" s="43" t="s">
        <v>11</v>
      </c>
      <c r="H3" t="s">
        <v>12</v>
      </c>
      <c r="J3" s="43" t="s">
        <v>5</v>
      </c>
      <c r="K3" t="s">
        <v>12</v>
      </c>
    </row>
    <row r="4" spans="2:11" x14ac:dyDescent="0.25">
      <c r="B4" t="s">
        <v>0</v>
      </c>
      <c r="C4" s="42">
        <v>43831</v>
      </c>
      <c r="D4" t="s">
        <v>15</v>
      </c>
      <c r="E4">
        <f t="shared" ref="E4:E51" ca="1" si="0">RANDBETWEEN(100,200)</f>
        <v>128</v>
      </c>
      <c r="G4" s="44" t="s">
        <v>0</v>
      </c>
      <c r="H4" s="45">
        <v>1743</v>
      </c>
      <c r="J4" t="s">
        <v>1</v>
      </c>
      <c r="K4" s="45">
        <v>1578</v>
      </c>
    </row>
    <row r="5" spans="2:11" x14ac:dyDescent="0.25">
      <c r="B5" t="s">
        <v>0</v>
      </c>
      <c r="C5" s="42">
        <v>43862</v>
      </c>
      <c r="D5" t="s">
        <v>16</v>
      </c>
      <c r="E5">
        <f t="shared" ca="1" si="0"/>
        <v>166</v>
      </c>
      <c r="G5" s="44" t="s">
        <v>1</v>
      </c>
      <c r="H5" s="45">
        <v>1743</v>
      </c>
      <c r="J5" t="s">
        <v>0</v>
      </c>
      <c r="K5" s="45">
        <v>1724</v>
      </c>
    </row>
    <row r="6" spans="2:11" x14ac:dyDescent="0.25">
      <c r="B6" t="s">
        <v>0</v>
      </c>
      <c r="C6" s="42">
        <v>43891</v>
      </c>
      <c r="D6" t="s">
        <v>17</v>
      </c>
      <c r="E6">
        <f t="shared" ca="1" si="0"/>
        <v>100</v>
      </c>
      <c r="G6" s="44" t="s">
        <v>3</v>
      </c>
      <c r="H6" s="45">
        <v>1899</v>
      </c>
      <c r="J6" t="s">
        <v>2</v>
      </c>
      <c r="K6" s="45">
        <v>1788</v>
      </c>
    </row>
    <row r="7" spans="2:11" x14ac:dyDescent="0.25">
      <c r="B7" t="s">
        <v>0</v>
      </c>
      <c r="C7" s="42">
        <v>43922</v>
      </c>
      <c r="D7" t="s">
        <v>18</v>
      </c>
      <c r="E7">
        <f t="shared" ca="1" si="0"/>
        <v>110</v>
      </c>
      <c r="G7" s="44" t="s">
        <v>2</v>
      </c>
      <c r="H7" s="45">
        <v>1721</v>
      </c>
      <c r="J7" t="s">
        <v>3</v>
      </c>
      <c r="K7" s="45">
        <v>1875</v>
      </c>
    </row>
    <row r="8" spans="2:11" x14ac:dyDescent="0.25">
      <c r="B8" t="s">
        <v>0</v>
      </c>
      <c r="C8" s="42">
        <v>43952</v>
      </c>
      <c r="D8" t="s">
        <v>19</v>
      </c>
      <c r="E8">
        <f t="shared" ca="1" si="0"/>
        <v>190</v>
      </c>
      <c r="G8" s="44" t="s">
        <v>13</v>
      </c>
      <c r="H8" s="45">
        <v>7106</v>
      </c>
    </row>
    <row r="9" spans="2:11" x14ac:dyDescent="0.25">
      <c r="B9" t="s">
        <v>0</v>
      </c>
      <c r="C9" s="42">
        <v>43983</v>
      </c>
      <c r="D9" t="s">
        <v>15</v>
      </c>
      <c r="E9">
        <f t="shared" ca="1" si="0"/>
        <v>124</v>
      </c>
    </row>
    <row r="10" spans="2:11" x14ac:dyDescent="0.25">
      <c r="B10" t="s">
        <v>0</v>
      </c>
      <c r="C10" s="42">
        <v>44013</v>
      </c>
      <c r="D10" t="s">
        <v>16</v>
      </c>
      <c r="E10">
        <f t="shared" ca="1" si="0"/>
        <v>156</v>
      </c>
      <c r="G10" s="43" t="s">
        <v>11</v>
      </c>
      <c r="H10" t="s">
        <v>12</v>
      </c>
    </row>
    <row r="11" spans="2:11" x14ac:dyDescent="0.25">
      <c r="B11" t="s">
        <v>0</v>
      </c>
      <c r="C11" s="42">
        <v>44044</v>
      </c>
      <c r="D11" t="s">
        <v>17</v>
      </c>
      <c r="E11">
        <f t="shared" ca="1" si="0"/>
        <v>110</v>
      </c>
      <c r="G11" s="44" t="s">
        <v>15</v>
      </c>
      <c r="H11" s="45">
        <v>1599</v>
      </c>
    </row>
    <row r="12" spans="2:11" x14ac:dyDescent="0.25">
      <c r="B12" t="s">
        <v>0</v>
      </c>
      <c r="C12" s="42">
        <v>44075</v>
      </c>
      <c r="D12" t="s">
        <v>18</v>
      </c>
      <c r="E12">
        <f t="shared" ca="1" si="0"/>
        <v>197</v>
      </c>
      <c r="G12" s="44" t="s">
        <v>16</v>
      </c>
      <c r="H12" s="45">
        <v>1456</v>
      </c>
    </row>
    <row r="13" spans="2:11" x14ac:dyDescent="0.25">
      <c r="B13" t="s">
        <v>0</v>
      </c>
      <c r="C13" s="42">
        <v>44105</v>
      </c>
      <c r="D13" t="s">
        <v>19</v>
      </c>
      <c r="E13">
        <f t="shared" ca="1" si="0"/>
        <v>132</v>
      </c>
      <c r="G13" s="44" t="s">
        <v>17</v>
      </c>
      <c r="H13" s="45">
        <v>1506</v>
      </c>
    </row>
    <row r="14" spans="2:11" x14ac:dyDescent="0.25">
      <c r="B14" t="s">
        <v>0</v>
      </c>
      <c r="C14" s="42">
        <v>44136</v>
      </c>
      <c r="D14" t="s">
        <v>15</v>
      </c>
      <c r="E14">
        <f t="shared" ca="1" si="0"/>
        <v>101</v>
      </c>
      <c r="G14" s="44" t="s">
        <v>18</v>
      </c>
      <c r="H14" s="45">
        <v>1369</v>
      </c>
    </row>
    <row r="15" spans="2:11" x14ac:dyDescent="0.25">
      <c r="B15" t="s">
        <v>0</v>
      </c>
      <c r="C15" s="42">
        <v>44166</v>
      </c>
      <c r="D15" t="s">
        <v>16</v>
      </c>
      <c r="E15">
        <f t="shared" ca="1" si="0"/>
        <v>192</v>
      </c>
      <c r="G15" s="44" t="s">
        <v>19</v>
      </c>
      <c r="H15" s="45">
        <v>1412</v>
      </c>
    </row>
    <row r="16" spans="2:11" x14ac:dyDescent="0.25">
      <c r="B16" t="s">
        <v>1</v>
      </c>
      <c r="C16" s="42">
        <v>43831</v>
      </c>
      <c r="D16" t="s">
        <v>17</v>
      </c>
      <c r="E16">
        <f t="shared" ca="1" si="0"/>
        <v>167</v>
      </c>
      <c r="G16" s="44" t="s">
        <v>13</v>
      </c>
      <c r="H16" s="45">
        <v>7342</v>
      </c>
    </row>
    <row r="17" spans="2:5" x14ac:dyDescent="0.25">
      <c r="B17" t="s">
        <v>1</v>
      </c>
      <c r="C17" s="42">
        <v>43862</v>
      </c>
      <c r="D17" t="s">
        <v>18</v>
      </c>
      <c r="E17">
        <f t="shared" ca="1" si="0"/>
        <v>174</v>
      </c>
    </row>
    <row r="18" spans="2:5" x14ac:dyDescent="0.25">
      <c r="B18" t="s">
        <v>1</v>
      </c>
      <c r="C18" s="42">
        <v>43891</v>
      </c>
      <c r="D18" t="s">
        <v>19</v>
      </c>
      <c r="E18">
        <f t="shared" ca="1" si="0"/>
        <v>125</v>
      </c>
    </row>
    <row r="19" spans="2:5" x14ac:dyDescent="0.25">
      <c r="B19" t="s">
        <v>1</v>
      </c>
      <c r="C19" s="42">
        <v>43922</v>
      </c>
      <c r="D19" t="s">
        <v>15</v>
      </c>
      <c r="E19">
        <f t="shared" ca="1" si="0"/>
        <v>200</v>
      </c>
    </row>
    <row r="20" spans="2:5" x14ac:dyDescent="0.25">
      <c r="B20" t="s">
        <v>1</v>
      </c>
      <c r="C20" s="42">
        <v>43952</v>
      </c>
      <c r="D20" t="s">
        <v>16</v>
      </c>
      <c r="E20">
        <f t="shared" ca="1" si="0"/>
        <v>130</v>
      </c>
    </row>
    <row r="21" spans="2:5" x14ac:dyDescent="0.25">
      <c r="B21" t="s">
        <v>1</v>
      </c>
      <c r="C21" s="42">
        <v>43983</v>
      </c>
      <c r="D21" t="s">
        <v>17</v>
      </c>
      <c r="E21">
        <f t="shared" ca="1" si="0"/>
        <v>113</v>
      </c>
    </row>
    <row r="22" spans="2:5" x14ac:dyDescent="0.25">
      <c r="B22" t="s">
        <v>1</v>
      </c>
      <c r="C22" s="42">
        <v>44013</v>
      </c>
      <c r="D22" t="s">
        <v>18</v>
      </c>
      <c r="E22">
        <f t="shared" ca="1" si="0"/>
        <v>135</v>
      </c>
    </row>
    <row r="23" spans="2:5" x14ac:dyDescent="0.25">
      <c r="B23" t="s">
        <v>1</v>
      </c>
      <c r="C23" s="42">
        <v>44044</v>
      </c>
      <c r="D23" t="s">
        <v>19</v>
      </c>
      <c r="E23">
        <f t="shared" ca="1" si="0"/>
        <v>175</v>
      </c>
    </row>
    <row r="24" spans="2:5" x14ac:dyDescent="0.25">
      <c r="B24" t="s">
        <v>1</v>
      </c>
      <c r="C24" s="42">
        <v>44075</v>
      </c>
      <c r="D24" t="s">
        <v>15</v>
      </c>
      <c r="E24">
        <f t="shared" ca="1" si="0"/>
        <v>161</v>
      </c>
    </row>
    <row r="25" spans="2:5" x14ac:dyDescent="0.25">
      <c r="B25" t="s">
        <v>1</v>
      </c>
      <c r="C25" s="42">
        <v>44105</v>
      </c>
      <c r="D25" t="s">
        <v>16</v>
      </c>
      <c r="E25">
        <f t="shared" ca="1" si="0"/>
        <v>129</v>
      </c>
    </row>
    <row r="26" spans="2:5" x14ac:dyDescent="0.25">
      <c r="B26" t="s">
        <v>1</v>
      </c>
      <c r="C26" s="42">
        <v>44136</v>
      </c>
      <c r="D26" t="s">
        <v>17</v>
      </c>
      <c r="E26">
        <f t="shared" ca="1" si="0"/>
        <v>166</v>
      </c>
    </row>
    <row r="27" spans="2:5" x14ac:dyDescent="0.25">
      <c r="B27" t="s">
        <v>1</v>
      </c>
      <c r="C27" s="42">
        <v>44166</v>
      </c>
      <c r="D27" t="s">
        <v>18</v>
      </c>
      <c r="E27">
        <f t="shared" ca="1" si="0"/>
        <v>176</v>
      </c>
    </row>
    <row r="28" spans="2:5" x14ac:dyDescent="0.25">
      <c r="B28" t="s">
        <v>3</v>
      </c>
      <c r="C28" s="42">
        <v>43831</v>
      </c>
      <c r="D28" t="s">
        <v>16</v>
      </c>
      <c r="E28">
        <f t="shared" ca="1" si="0"/>
        <v>180</v>
      </c>
    </row>
    <row r="29" spans="2:5" x14ac:dyDescent="0.25">
      <c r="B29" t="s">
        <v>3</v>
      </c>
      <c r="C29" s="42">
        <v>43862</v>
      </c>
      <c r="D29" t="s">
        <v>17</v>
      </c>
      <c r="E29">
        <f t="shared" ca="1" si="0"/>
        <v>153</v>
      </c>
    </row>
    <row r="30" spans="2:5" x14ac:dyDescent="0.25">
      <c r="B30" t="s">
        <v>3</v>
      </c>
      <c r="C30" s="42">
        <v>43891</v>
      </c>
      <c r="D30" t="s">
        <v>18</v>
      </c>
      <c r="E30">
        <f t="shared" ca="1" si="0"/>
        <v>195</v>
      </c>
    </row>
    <row r="31" spans="2:5" x14ac:dyDescent="0.25">
      <c r="B31" t="s">
        <v>3</v>
      </c>
      <c r="C31" s="42">
        <v>43922</v>
      </c>
      <c r="D31" t="s">
        <v>19</v>
      </c>
      <c r="E31">
        <f t="shared" ca="1" si="0"/>
        <v>102</v>
      </c>
    </row>
    <row r="32" spans="2:5" x14ac:dyDescent="0.25">
      <c r="B32" t="s">
        <v>3</v>
      </c>
      <c r="C32" s="42">
        <v>43952</v>
      </c>
      <c r="D32" t="s">
        <v>15</v>
      </c>
      <c r="E32">
        <f t="shared" ca="1" si="0"/>
        <v>186</v>
      </c>
    </row>
    <row r="33" spans="2:5" x14ac:dyDescent="0.25">
      <c r="B33" t="s">
        <v>3</v>
      </c>
      <c r="C33" s="42">
        <v>43983</v>
      </c>
      <c r="D33" t="s">
        <v>16</v>
      </c>
      <c r="E33">
        <f t="shared" ca="1" si="0"/>
        <v>180</v>
      </c>
    </row>
    <row r="34" spans="2:5" x14ac:dyDescent="0.25">
      <c r="B34" t="s">
        <v>3</v>
      </c>
      <c r="C34" s="42">
        <v>44013</v>
      </c>
      <c r="D34" t="s">
        <v>17</v>
      </c>
      <c r="E34">
        <f t="shared" ca="1" si="0"/>
        <v>165</v>
      </c>
    </row>
    <row r="35" spans="2:5" x14ac:dyDescent="0.25">
      <c r="B35" t="s">
        <v>3</v>
      </c>
      <c r="C35" s="42">
        <v>44044</v>
      </c>
      <c r="D35" t="s">
        <v>18</v>
      </c>
      <c r="E35">
        <f t="shared" ca="1" si="0"/>
        <v>138</v>
      </c>
    </row>
    <row r="36" spans="2:5" x14ac:dyDescent="0.25">
      <c r="B36" t="s">
        <v>3</v>
      </c>
      <c r="C36" s="42">
        <v>44075</v>
      </c>
      <c r="D36" t="s">
        <v>19</v>
      </c>
      <c r="E36">
        <f t="shared" ca="1" si="0"/>
        <v>165</v>
      </c>
    </row>
    <row r="37" spans="2:5" x14ac:dyDescent="0.25">
      <c r="B37" t="s">
        <v>3</v>
      </c>
      <c r="C37" s="42">
        <v>44105</v>
      </c>
      <c r="D37" t="s">
        <v>15</v>
      </c>
      <c r="E37">
        <f t="shared" ca="1" si="0"/>
        <v>106</v>
      </c>
    </row>
    <row r="38" spans="2:5" x14ac:dyDescent="0.25">
      <c r="B38" t="s">
        <v>3</v>
      </c>
      <c r="C38" s="42">
        <v>44136</v>
      </c>
      <c r="D38" t="s">
        <v>16</v>
      </c>
      <c r="E38">
        <f t="shared" ca="1" si="0"/>
        <v>180</v>
      </c>
    </row>
    <row r="39" spans="2:5" x14ac:dyDescent="0.25">
      <c r="B39" t="s">
        <v>3</v>
      </c>
      <c r="C39" s="42">
        <v>44166</v>
      </c>
      <c r="D39" t="s">
        <v>17</v>
      </c>
      <c r="E39">
        <f t="shared" ca="1" si="0"/>
        <v>161</v>
      </c>
    </row>
    <row r="40" spans="2:5" x14ac:dyDescent="0.25">
      <c r="B40" t="s">
        <v>2</v>
      </c>
      <c r="C40" s="42">
        <v>43831</v>
      </c>
      <c r="D40" t="s">
        <v>19</v>
      </c>
      <c r="E40">
        <f t="shared" ca="1" si="0"/>
        <v>103</v>
      </c>
    </row>
    <row r="41" spans="2:5" x14ac:dyDescent="0.25">
      <c r="B41" t="s">
        <v>2</v>
      </c>
      <c r="C41" s="42">
        <v>43862</v>
      </c>
      <c r="D41" t="s">
        <v>15</v>
      </c>
      <c r="E41">
        <f t="shared" ca="1" si="0"/>
        <v>173</v>
      </c>
    </row>
    <row r="42" spans="2:5" x14ac:dyDescent="0.25">
      <c r="B42" t="s">
        <v>2</v>
      </c>
      <c r="C42" s="42">
        <v>43891</v>
      </c>
      <c r="D42" t="s">
        <v>16</v>
      </c>
      <c r="E42">
        <f t="shared" ca="1" si="0"/>
        <v>169</v>
      </c>
    </row>
    <row r="43" spans="2:5" x14ac:dyDescent="0.25">
      <c r="B43" t="s">
        <v>2</v>
      </c>
      <c r="C43" s="42">
        <v>43922</v>
      </c>
      <c r="D43" t="s">
        <v>17</v>
      </c>
      <c r="E43">
        <f t="shared" ca="1" si="0"/>
        <v>159</v>
      </c>
    </row>
    <row r="44" spans="2:5" x14ac:dyDescent="0.25">
      <c r="B44" t="s">
        <v>2</v>
      </c>
      <c r="C44" s="42">
        <v>43952</v>
      </c>
      <c r="D44" t="s">
        <v>18</v>
      </c>
      <c r="E44">
        <f t="shared" ca="1" si="0"/>
        <v>130</v>
      </c>
    </row>
    <row r="45" spans="2:5" x14ac:dyDescent="0.25">
      <c r="B45" t="s">
        <v>2</v>
      </c>
      <c r="C45" s="42">
        <v>43983</v>
      </c>
      <c r="D45" t="s">
        <v>19</v>
      </c>
      <c r="E45">
        <f t="shared" ca="1" si="0"/>
        <v>178</v>
      </c>
    </row>
    <row r="46" spans="2:5" x14ac:dyDescent="0.25">
      <c r="B46" t="s">
        <v>2</v>
      </c>
      <c r="C46" s="42">
        <v>44013</v>
      </c>
      <c r="D46" t="s">
        <v>15</v>
      </c>
      <c r="E46">
        <f t="shared" ca="1" si="0"/>
        <v>168</v>
      </c>
    </row>
    <row r="47" spans="2:5" x14ac:dyDescent="0.25">
      <c r="B47" t="s">
        <v>2</v>
      </c>
      <c r="C47" s="42">
        <v>44044</v>
      </c>
      <c r="D47" t="s">
        <v>16</v>
      </c>
      <c r="E47">
        <f t="shared" ca="1" si="0"/>
        <v>152</v>
      </c>
    </row>
    <row r="48" spans="2:5" x14ac:dyDescent="0.25">
      <c r="B48" t="s">
        <v>2</v>
      </c>
      <c r="C48" s="42">
        <v>44075</v>
      </c>
      <c r="D48" t="s">
        <v>17</v>
      </c>
      <c r="E48">
        <f t="shared" ca="1" si="0"/>
        <v>150</v>
      </c>
    </row>
    <row r="49" spans="2:5" x14ac:dyDescent="0.25">
      <c r="B49" t="s">
        <v>2</v>
      </c>
      <c r="C49" s="42">
        <v>44105</v>
      </c>
      <c r="D49" t="s">
        <v>18</v>
      </c>
      <c r="E49">
        <f t="shared" ca="1" si="0"/>
        <v>139</v>
      </c>
    </row>
    <row r="50" spans="2:5" x14ac:dyDescent="0.25">
      <c r="B50" t="s">
        <v>2</v>
      </c>
      <c r="C50" s="42">
        <v>44136</v>
      </c>
      <c r="D50" t="s">
        <v>19</v>
      </c>
      <c r="E50">
        <f t="shared" ca="1" si="0"/>
        <v>137</v>
      </c>
    </row>
    <row r="51" spans="2:5" x14ac:dyDescent="0.25">
      <c r="B51" t="s">
        <v>2</v>
      </c>
      <c r="C51" s="42">
        <v>44166</v>
      </c>
      <c r="D51" t="s">
        <v>15</v>
      </c>
      <c r="E51">
        <f t="shared" ca="1" si="0"/>
        <v>131</v>
      </c>
    </row>
  </sheetData>
  <pageMargins left="0.7" right="0.7" top="0.75" bottom="0.75" header="0.3" footer="0.3"/>
  <pageSetup paperSize="9" orientation="portrait" r:id="rId4"/>
  <drawing r:id="rId5"/>
  <tableParts count="1">
    <tablePart r:id="rId6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11</vt:i4>
      </vt:variant>
    </vt:vector>
  </HeadingPairs>
  <TitlesOfParts>
    <vt:vector size="11" baseType="lpstr">
      <vt:lpstr>Voorblad</vt:lpstr>
      <vt:lpstr>Data</vt:lpstr>
      <vt:lpstr>Opmaak</vt:lpstr>
      <vt:lpstr>Opmaak2</vt:lpstr>
      <vt:lpstr>Grafieken</vt:lpstr>
      <vt:lpstr>Grafieken2</vt:lpstr>
      <vt:lpstr>Totalen</vt:lpstr>
      <vt:lpstr>Totalen2</vt:lpstr>
      <vt:lpstr>Tabellen</vt:lpstr>
      <vt:lpstr>Sparklines</vt:lpstr>
      <vt:lpstr>Sparklines2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 Verbruggen</dc:creator>
  <cp:lastModifiedBy>G Verbruggen</cp:lastModifiedBy>
  <dcterms:created xsi:type="dcterms:W3CDTF">2020-11-02T09:01:46Z</dcterms:created>
  <dcterms:modified xsi:type="dcterms:W3CDTF">2020-11-05T20:16:01Z</dcterms:modified>
</cp:coreProperties>
</file>