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2339E5EF-C643-4EB5-ABB0-D01BEE6A5A01}" xr6:coauthVersionLast="36" xr6:coauthVersionMax="36" xr10:uidLastSave="{00000000-0000-0000-0000-000000000000}"/>
  <bookViews>
    <workbookView xWindow="0" yWindow="0" windowWidth="28800" windowHeight="12225" xr2:uid="{EEF41D2B-230C-410E-8E94-11033581F5FB}"/>
  </bookViews>
  <sheets>
    <sheet name="Voorblad" sheetId="19" r:id="rId1"/>
    <sheet name="Data" sheetId="1" r:id="rId2"/>
    <sheet name="Opmaak" sheetId="3" r:id="rId3"/>
    <sheet name="Opmaak2" sheetId="4" r:id="rId4"/>
    <sheet name="Grafieken" sheetId="5" r:id="rId5"/>
    <sheet name="Grafieken2" sheetId="6" r:id="rId6"/>
    <sheet name="Totalen" sheetId="7" r:id="rId7"/>
    <sheet name="Totalen2" sheetId="9" r:id="rId8"/>
    <sheet name="Tabellen" sheetId="15" r:id="rId9"/>
    <sheet name="Sparklines" sheetId="13" r:id="rId10"/>
    <sheet name="Sparklines2" sheetId="14" r:id="rId11"/>
  </sheets>
  <calcPr calcId="191029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F15" i="13" l="1"/>
  <c r="F15" i="14" s="1"/>
  <c r="E15" i="13"/>
  <c r="E15" i="14" s="1"/>
  <c r="D15" i="13"/>
  <c r="D15" i="14" s="1"/>
  <c r="C15" i="13"/>
  <c r="C15" i="14" s="1"/>
  <c r="F14" i="13"/>
  <c r="F14" i="14" s="1"/>
  <c r="E14" i="13"/>
  <c r="E14" i="14" s="1"/>
  <c r="D14" i="13"/>
  <c r="D14" i="14" s="1"/>
  <c r="C14" i="13"/>
  <c r="C14" i="14" s="1"/>
  <c r="F13" i="13"/>
  <c r="F13" i="14" s="1"/>
  <c r="E13" i="13"/>
  <c r="E13" i="14" s="1"/>
  <c r="D13" i="13"/>
  <c r="D13" i="14" s="1"/>
  <c r="C13" i="13"/>
  <c r="C13" i="14" s="1"/>
  <c r="F12" i="13"/>
  <c r="F12" i="14" s="1"/>
  <c r="E12" i="13"/>
  <c r="E12" i="14" s="1"/>
  <c r="D12" i="13"/>
  <c r="D12" i="14" s="1"/>
  <c r="C12" i="13"/>
  <c r="C12" i="14" s="1"/>
  <c r="F11" i="13"/>
  <c r="F11" i="14" s="1"/>
  <c r="E11" i="13"/>
  <c r="E11" i="14" s="1"/>
  <c r="D11" i="13"/>
  <c r="D11" i="14" s="1"/>
  <c r="C11" i="13"/>
  <c r="C11" i="14" s="1"/>
  <c r="F10" i="13"/>
  <c r="F10" i="14" s="1"/>
  <c r="E10" i="13"/>
  <c r="E10" i="14" s="1"/>
  <c r="D10" i="13"/>
  <c r="D10" i="14" s="1"/>
  <c r="C10" i="13"/>
  <c r="C10" i="14" s="1"/>
  <c r="F9" i="13"/>
  <c r="F9" i="14" s="1"/>
  <c r="E9" i="13"/>
  <c r="E9" i="14" s="1"/>
  <c r="D9" i="13"/>
  <c r="D9" i="14" s="1"/>
  <c r="C9" i="13"/>
  <c r="C9" i="14" s="1"/>
  <c r="F8" i="13"/>
  <c r="F8" i="14" s="1"/>
  <c r="E8" i="13"/>
  <c r="E8" i="14" s="1"/>
  <c r="D8" i="13"/>
  <c r="D8" i="14" s="1"/>
  <c r="C8" i="13"/>
  <c r="C8" i="14" s="1"/>
  <c r="F7" i="13"/>
  <c r="F7" i="14" s="1"/>
  <c r="E7" i="13"/>
  <c r="E7" i="14" s="1"/>
  <c r="D7" i="13"/>
  <c r="D7" i="14" s="1"/>
  <c r="C7" i="13"/>
  <c r="C7" i="14" s="1"/>
  <c r="F6" i="13"/>
  <c r="F6" i="14" s="1"/>
  <c r="E6" i="13"/>
  <c r="E6" i="14" s="1"/>
  <c r="D6" i="13"/>
  <c r="D6" i="14" s="1"/>
  <c r="C6" i="13"/>
  <c r="C6" i="14" s="1"/>
  <c r="F5" i="13"/>
  <c r="F5" i="14" s="1"/>
  <c r="E5" i="13"/>
  <c r="E5" i="14" s="1"/>
  <c r="D5" i="13"/>
  <c r="D5" i="14" s="1"/>
  <c r="C5" i="13"/>
  <c r="C5" i="14" s="1"/>
  <c r="F4" i="13"/>
  <c r="F4" i="14" s="1"/>
  <c r="E4" i="13"/>
  <c r="E4" i="14" s="1"/>
  <c r="D4" i="13"/>
  <c r="D4" i="14" s="1"/>
  <c r="C4" i="13"/>
  <c r="C4" i="14" s="1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" i="7"/>
  <c r="E9" i="7"/>
  <c r="D9" i="7"/>
  <c r="C9" i="7"/>
  <c r="F8" i="7"/>
  <c r="E8" i="7"/>
  <c r="D8" i="7"/>
  <c r="C8" i="7"/>
  <c r="F7" i="7"/>
  <c r="E7" i="7"/>
  <c r="D7" i="7"/>
  <c r="C7" i="7"/>
  <c r="F6" i="7"/>
  <c r="E6" i="7"/>
  <c r="D6" i="7"/>
  <c r="C6" i="7"/>
  <c r="F5" i="7"/>
  <c r="E5" i="7"/>
  <c r="D5" i="7"/>
  <c r="C5" i="7"/>
  <c r="F4" i="7"/>
  <c r="E4" i="7"/>
  <c r="D4" i="7"/>
  <c r="C4" i="7"/>
  <c r="F15" i="5"/>
  <c r="F15" i="6" s="1"/>
  <c r="E15" i="5"/>
  <c r="E15" i="6" s="1"/>
  <c r="D15" i="5"/>
  <c r="D15" i="6" s="1"/>
  <c r="C15" i="5"/>
  <c r="C15" i="6" s="1"/>
  <c r="F14" i="5"/>
  <c r="F14" i="6" s="1"/>
  <c r="E14" i="5"/>
  <c r="E14" i="6" s="1"/>
  <c r="D14" i="5"/>
  <c r="D14" i="6" s="1"/>
  <c r="C14" i="5"/>
  <c r="C14" i="6" s="1"/>
  <c r="F13" i="5"/>
  <c r="F13" i="6" s="1"/>
  <c r="E13" i="5"/>
  <c r="E13" i="6" s="1"/>
  <c r="D13" i="5"/>
  <c r="D13" i="6" s="1"/>
  <c r="C13" i="5"/>
  <c r="C13" i="6" s="1"/>
  <c r="F12" i="5"/>
  <c r="F12" i="6" s="1"/>
  <c r="E12" i="5"/>
  <c r="E12" i="6" s="1"/>
  <c r="D12" i="5"/>
  <c r="D12" i="6" s="1"/>
  <c r="C12" i="5"/>
  <c r="C12" i="6" s="1"/>
  <c r="F11" i="5"/>
  <c r="F11" i="6" s="1"/>
  <c r="E11" i="5"/>
  <c r="E11" i="6" s="1"/>
  <c r="D11" i="5"/>
  <c r="D11" i="6" s="1"/>
  <c r="C11" i="5"/>
  <c r="C11" i="6" s="1"/>
  <c r="F10" i="5"/>
  <c r="F10" i="6" s="1"/>
  <c r="E10" i="5"/>
  <c r="E10" i="6" s="1"/>
  <c r="D10" i="5"/>
  <c r="D10" i="6" s="1"/>
  <c r="C10" i="5"/>
  <c r="C10" i="6" s="1"/>
  <c r="F9" i="5"/>
  <c r="F9" i="6" s="1"/>
  <c r="E9" i="5"/>
  <c r="E9" i="6" s="1"/>
  <c r="D9" i="5"/>
  <c r="D9" i="6" s="1"/>
  <c r="C9" i="5"/>
  <c r="C9" i="6" s="1"/>
  <c r="F8" i="5"/>
  <c r="F8" i="6" s="1"/>
  <c r="E8" i="5"/>
  <c r="E8" i="6" s="1"/>
  <c r="D8" i="5"/>
  <c r="D8" i="6" s="1"/>
  <c r="C8" i="5"/>
  <c r="C8" i="6" s="1"/>
  <c r="F7" i="5"/>
  <c r="F7" i="6" s="1"/>
  <c r="E7" i="5"/>
  <c r="E7" i="6" s="1"/>
  <c r="D7" i="5"/>
  <c r="D7" i="6" s="1"/>
  <c r="C7" i="5"/>
  <c r="C7" i="6" s="1"/>
  <c r="F6" i="5"/>
  <c r="F6" i="6" s="1"/>
  <c r="E6" i="5"/>
  <c r="E6" i="6" s="1"/>
  <c r="D6" i="5"/>
  <c r="D6" i="6" s="1"/>
  <c r="C6" i="5"/>
  <c r="C6" i="6" s="1"/>
  <c r="F5" i="5"/>
  <c r="F5" i="6" s="1"/>
  <c r="E5" i="5"/>
  <c r="E5" i="6" s="1"/>
  <c r="D5" i="5"/>
  <c r="D5" i="6" s="1"/>
  <c r="C5" i="5"/>
  <c r="C5" i="6" s="1"/>
  <c r="F4" i="5"/>
  <c r="F4" i="6" s="1"/>
  <c r="E4" i="5"/>
  <c r="E4" i="6" s="1"/>
  <c r="D4" i="5"/>
  <c r="D4" i="6" s="1"/>
  <c r="C4" i="5"/>
  <c r="C4" i="6" s="1"/>
  <c r="F15" i="3"/>
  <c r="F31" i="3" s="1"/>
  <c r="F31" i="4" s="1"/>
  <c r="E15" i="3"/>
  <c r="E31" i="3" s="1"/>
  <c r="E31" i="4" s="1"/>
  <c r="D15" i="3"/>
  <c r="D31" i="3" s="1"/>
  <c r="D31" i="4" s="1"/>
  <c r="C15" i="3"/>
  <c r="C31" i="3" s="1"/>
  <c r="C31" i="4" s="1"/>
  <c r="F14" i="3"/>
  <c r="F30" i="3" s="1"/>
  <c r="F30" i="4" s="1"/>
  <c r="E14" i="3"/>
  <c r="E30" i="3" s="1"/>
  <c r="E30" i="4" s="1"/>
  <c r="D14" i="3"/>
  <c r="D30" i="3" s="1"/>
  <c r="D30" i="4" s="1"/>
  <c r="C14" i="3"/>
  <c r="C30" i="3" s="1"/>
  <c r="C30" i="4" s="1"/>
  <c r="F13" i="3"/>
  <c r="F29" i="3" s="1"/>
  <c r="F29" i="4" s="1"/>
  <c r="E13" i="3"/>
  <c r="E29" i="3" s="1"/>
  <c r="E29" i="4" s="1"/>
  <c r="D13" i="3"/>
  <c r="D29" i="3" s="1"/>
  <c r="D29" i="4" s="1"/>
  <c r="C13" i="3"/>
  <c r="C29" i="3" s="1"/>
  <c r="C29" i="4" s="1"/>
  <c r="F12" i="3"/>
  <c r="F28" i="3" s="1"/>
  <c r="F28" i="4" s="1"/>
  <c r="E12" i="3"/>
  <c r="E28" i="3" s="1"/>
  <c r="E28" i="4" s="1"/>
  <c r="D12" i="3"/>
  <c r="D28" i="3" s="1"/>
  <c r="D28" i="4" s="1"/>
  <c r="C12" i="3"/>
  <c r="C28" i="3" s="1"/>
  <c r="C28" i="4" s="1"/>
  <c r="F11" i="3"/>
  <c r="F27" i="3" s="1"/>
  <c r="F27" i="4" s="1"/>
  <c r="E11" i="3"/>
  <c r="E27" i="3" s="1"/>
  <c r="E27" i="4" s="1"/>
  <c r="D11" i="3"/>
  <c r="D27" i="3" s="1"/>
  <c r="D27" i="4" s="1"/>
  <c r="C11" i="3"/>
  <c r="C27" i="3" s="1"/>
  <c r="C27" i="4" s="1"/>
  <c r="F10" i="3"/>
  <c r="F26" i="3" s="1"/>
  <c r="F26" i="4" s="1"/>
  <c r="E10" i="3"/>
  <c r="E26" i="3" s="1"/>
  <c r="E26" i="4" s="1"/>
  <c r="D10" i="3"/>
  <c r="D26" i="3" s="1"/>
  <c r="D26" i="4" s="1"/>
  <c r="C10" i="3"/>
  <c r="C26" i="3" s="1"/>
  <c r="C26" i="4" s="1"/>
  <c r="F9" i="3"/>
  <c r="F25" i="3" s="1"/>
  <c r="F25" i="4" s="1"/>
  <c r="E9" i="3"/>
  <c r="E25" i="3" s="1"/>
  <c r="E25" i="4" s="1"/>
  <c r="D9" i="3"/>
  <c r="D25" i="3" s="1"/>
  <c r="D25" i="4" s="1"/>
  <c r="C9" i="3"/>
  <c r="C25" i="3" s="1"/>
  <c r="C25" i="4" s="1"/>
  <c r="F8" i="3"/>
  <c r="F24" i="3" s="1"/>
  <c r="F24" i="4" s="1"/>
  <c r="E8" i="3"/>
  <c r="E24" i="3" s="1"/>
  <c r="E24" i="4" s="1"/>
  <c r="D8" i="3"/>
  <c r="D24" i="3" s="1"/>
  <c r="D24" i="4" s="1"/>
  <c r="C8" i="3"/>
  <c r="C24" i="3" s="1"/>
  <c r="C24" i="4" s="1"/>
  <c r="F7" i="3"/>
  <c r="F23" i="3" s="1"/>
  <c r="F23" i="4" s="1"/>
  <c r="E7" i="3"/>
  <c r="E23" i="3" s="1"/>
  <c r="E23" i="4" s="1"/>
  <c r="D7" i="3"/>
  <c r="D23" i="3" s="1"/>
  <c r="D23" i="4" s="1"/>
  <c r="C7" i="3"/>
  <c r="C23" i="3" s="1"/>
  <c r="C23" i="4" s="1"/>
  <c r="F6" i="3"/>
  <c r="F22" i="3" s="1"/>
  <c r="F22" i="4" s="1"/>
  <c r="E6" i="3"/>
  <c r="E22" i="3" s="1"/>
  <c r="E22" i="4" s="1"/>
  <c r="D6" i="3"/>
  <c r="D22" i="3" s="1"/>
  <c r="D22" i="4" s="1"/>
  <c r="C6" i="3"/>
  <c r="C22" i="3" s="1"/>
  <c r="C22" i="4" s="1"/>
  <c r="F5" i="3"/>
  <c r="F21" i="3" s="1"/>
  <c r="F21" i="4" s="1"/>
  <c r="E5" i="3"/>
  <c r="E21" i="3" s="1"/>
  <c r="E21" i="4" s="1"/>
  <c r="D5" i="3"/>
  <c r="D21" i="3" s="1"/>
  <c r="D21" i="4" s="1"/>
  <c r="C5" i="3"/>
  <c r="C21" i="3" s="1"/>
  <c r="C21" i="4" s="1"/>
  <c r="F4" i="3"/>
  <c r="F20" i="3" s="1"/>
  <c r="F20" i="4" s="1"/>
  <c r="E4" i="3"/>
  <c r="E20" i="3" s="1"/>
  <c r="E20" i="4" s="1"/>
  <c r="D4" i="3"/>
  <c r="D20" i="3" s="1"/>
  <c r="D20" i="4" s="1"/>
  <c r="C4" i="3"/>
  <c r="C20" i="3" s="1"/>
  <c r="C20" i="4" s="1"/>
  <c r="E11" i="4" l="1"/>
  <c r="K11" i="3"/>
  <c r="K27" i="3" s="1"/>
  <c r="K27" i="4" s="1"/>
  <c r="F7" i="4"/>
  <c r="L7" i="3"/>
  <c r="L23" i="3" s="1"/>
  <c r="L23" i="4" s="1"/>
  <c r="C6" i="4"/>
  <c r="I6" i="3"/>
  <c r="I22" i="3" s="1"/>
  <c r="I22" i="4" s="1"/>
  <c r="C8" i="4"/>
  <c r="I8" i="3"/>
  <c r="I24" i="3" s="1"/>
  <c r="I24" i="4" s="1"/>
  <c r="C10" i="4"/>
  <c r="I10" i="3"/>
  <c r="I26" i="3" s="1"/>
  <c r="I26" i="4" s="1"/>
  <c r="C12" i="4"/>
  <c r="I12" i="3"/>
  <c r="I28" i="3" s="1"/>
  <c r="I28" i="4" s="1"/>
  <c r="C14" i="4"/>
  <c r="I14" i="3"/>
  <c r="I30" i="3" s="1"/>
  <c r="I30" i="4" s="1"/>
  <c r="E7" i="4"/>
  <c r="K7" i="3"/>
  <c r="K23" i="3" s="1"/>
  <c r="K23" i="4" s="1"/>
  <c r="F15" i="4"/>
  <c r="L15" i="3"/>
  <c r="L31" i="3" s="1"/>
  <c r="L31" i="4" s="1"/>
  <c r="D4" i="4"/>
  <c r="J4" i="3"/>
  <c r="J20" i="3" s="1"/>
  <c r="J20" i="4" s="1"/>
  <c r="D6" i="4"/>
  <c r="J6" i="3"/>
  <c r="J22" i="3" s="1"/>
  <c r="J22" i="4" s="1"/>
  <c r="D8" i="4"/>
  <c r="J8" i="3"/>
  <c r="J24" i="3" s="1"/>
  <c r="J24" i="4" s="1"/>
  <c r="D10" i="4"/>
  <c r="J10" i="3"/>
  <c r="J26" i="3" s="1"/>
  <c r="J26" i="4" s="1"/>
  <c r="D12" i="4"/>
  <c r="J12" i="3"/>
  <c r="J28" i="3" s="1"/>
  <c r="J28" i="4" s="1"/>
  <c r="D14" i="4"/>
  <c r="J14" i="3"/>
  <c r="J30" i="3" s="1"/>
  <c r="J30" i="4" s="1"/>
  <c r="E6" i="4"/>
  <c r="K6" i="3"/>
  <c r="K22" i="3" s="1"/>
  <c r="K22" i="4" s="1"/>
  <c r="E8" i="4"/>
  <c r="K8" i="3"/>
  <c r="K24" i="3" s="1"/>
  <c r="K24" i="4" s="1"/>
  <c r="E10" i="4"/>
  <c r="K10" i="3"/>
  <c r="K26" i="3" s="1"/>
  <c r="K26" i="4" s="1"/>
  <c r="E12" i="4"/>
  <c r="K12" i="3"/>
  <c r="K28" i="3" s="1"/>
  <c r="K28" i="4" s="1"/>
  <c r="E14" i="4"/>
  <c r="K14" i="3"/>
  <c r="K30" i="3" s="1"/>
  <c r="K30" i="4" s="1"/>
  <c r="E13" i="4"/>
  <c r="K13" i="3"/>
  <c r="K29" i="3" s="1"/>
  <c r="K29" i="4" s="1"/>
  <c r="F5" i="4"/>
  <c r="L5" i="3"/>
  <c r="L21" i="3" s="1"/>
  <c r="L21" i="4" s="1"/>
  <c r="F13" i="4"/>
  <c r="L13" i="3"/>
  <c r="L29" i="3" s="1"/>
  <c r="L29" i="4" s="1"/>
  <c r="F6" i="4"/>
  <c r="L6" i="3"/>
  <c r="L22" i="3" s="1"/>
  <c r="L22" i="4" s="1"/>
  <c r="F10" i="4"/>
  <c r="L10" i="3"/>
  <c r="L26" i="3" s="1"/>
  <c r="L26" i="4" s="1"/>
  <c r="F14" i="4"/>
  <c r="L14" i="3"/>
  <c r="L30" i="3" s="1"/>
  <c r="L30" i="4" s="1"/>
  <c r="E9" i="4"/>
  <c r="K9" i="3"/>
  <c r="K25" i="3" s="1"/>
  <c r="K25" i="4" s="1"/>
  <c r="F11" i="4"/>
  <c r="L11" i="3"/>
  <c r="L27" i="3" s="1"/>
  <c r="L27" i="4" s="1"/>
  <c r="E4" i="4"/>
  <c r="K4" i="3"/>
  <c r="K20" i="3" s="1"/>
  <c r="K20" i="4" s="1"/>
  <c r="F4" i="4"/>
  <c r="L4" i="3"/>
  <c r="L20" i="3" s="1"/>
  <c r="L20" i="4" s="1"/>
  <c r="F8" i="4"/>
  <c r="L8" i="3"/>
  <c r="L24" i="3" s="1"/>
  <c r="L24" i="4" s="1"/>
  <c r="F12" i="4"/>
  <c r="L12" i="3"/>
  <c r="L28" i="3" s="1"/>
  <c r="L28" i="4" s="1"/>
  <c r="C5" i="4"/>
  <c r="I5" i="3"/>
  <c r="I21" i="3" s="1"/>
  <c r="I21" i="4" s="1"/>
  <c r="C7" i="4"/>
  <c r="I7" i="3"/>
  <c r="I23" i="3" s="1"/>
  <c r="I23" i="4" s="1"/>
  <c r="C9" i="4"/>
  <c r="I9" i="3"/>
  <c r="I25" i="3" s="1"/>
  <c r="I25" i="4" s="1"/>
  <c r="C11" i="4"/>
  <c r="I11" i="3"/>
  <c r="I27" i="3" s="1"/>
  <c r="I27" i="4" s="1"/>
  <c r="C13" i="4"/>
  <c r="I13" i="3"/>
  <c r="I29" i="3" s="1"/>
  <c r="I29" i="4" s="1"/>
  <c r="C15" i="4"/>
  <c r="I15" i="3"/>
  <c r="I31" i="3" s="1"/>
  <c r="I31" i="4" s="1"/>
  <c r="E15" i="4"/>
  <c r="K15" i="3"/>
  <c r="K31" i="3" s="1"/>
  <c r="K31" i="4" s="1"/>
  <c r="F9" i="4"/>
  <c r="L9" i="3"/>
  <c r="L25" i="3" s="1"/>
  <c r="L25" i="4" s="1"/>
  <c r="D5" i="4"/>
  <c r="J5" i="3"/>
  <c r="J21" i="3" s="1"/>
  <c r="J21" i="4" s="1"/>
  <c r="D7" i="4"/>
  <c r="J7" i="3"/>
  <c r="J23" i="3" s="1"/>
  <c r="J23" i="4" s="1"/>
  <c r="D9" i="4"/>
  <c r="J9" i="3"/>
  <c r="J25" i="3" s="1"/>
  <c r="J25" i="4" s="1"/>
  <c r="D11" i="4"/>
  <c r="J11" i="3"/>
  <c r="J27" i="3" s="1"/>
  <c r="J27" i="4" s="1"/>
  <c r="D13" i="4"/>
  <c r="J13" i="3"/>
  <c r="J29" i="3" s="1"/>
  <c r="J29" i="4" s="1"/>
  <c r="D15" i="4"/>
  <c r="J15" i="3"/>
  <c r="J31" i="3" s="1"/>
  <c r="J31" i="4" s="1"/>
  <c r="E5" i="4"/>
  <c r="K5" i="3"/>
  <c r="K21" i="3" s="1"/>
  <c r="K21" i="4" s="1"/>
  <c r="C4" i="4"/>
  <c r="I4" i="3"/>
  <c r="I20" i="3" s="1"/>
  <c r="I20" i="4" s="1"/>
  <c r="C4" i="9"/>
  <c r="M6" i="7"/>
  <c r="M8" i="7"/>
  <c r="M10" i="7"/>
  <c r="M12" i="7"/>
  <c r="M14" i="7"/>
  <c r="D4" i="9"/>
  <c r="D6" i="9"/>
  <c r="D8" i="9"/>
  <c r="D10" i="9"/>
  <c r="D12" i="9"/>
  <c r="D14" i="9"/>
  <c r="E4" i="9"/>
  <c r="E6" i="9"/>
  <c r="E8" i="9"/>
  <c r="E10" i="9"/>
  <c r="E12" i="9"/>
  <c r="E14" i="9"/>
  <c r="F4" i="9"/>
  <c r="F6" i="9"/>
  <c r="F8" i="9"/>
  <c r="F10" i="9"/>
  <c r="F12" i="9"/>
  <c r="F14" i="9"/>
  <c r="C5" i="9"/>
  <c r="C7" i="9"/>
  <c r="C9" i="9"/>
  <c r="C11" i="9"/>
  <c r="C13" i="9"/>
  <c r="C15" i="9"/>
  <c r="O5" i="7"/>
  <c r="O7" i="7"/>
  <c r="O9" i="7"/>
  <c r="O11" i="7"/>
  <c r="O13" i="7"/>
  <c r="O15" i="7"/>
  <c r="E5" i="9"/>
  <c r="E7" i="9"/>
  <c r="E9" i="9"/>
  <c r="E11" i="9"/>
  <c r="E13" i="9"/>
  <c r="E15" i="9"/>
  <c r="F5" i="9"/>
  <c r="F7" i="9"/>
  <c r="F9" i="9"/>
  <c r="F11" i="9"/>
  <c r="F13" i="9"/>
  <c r="F15" i="9"/>
  <c r="D9" i="9"/>
  <c r="C12" i="9"/>
  <c r="C6" i="9"/>
  <c r="D5" i="9"/>
  <c r="D13" i="9"/>
  <c r="D11" i="9"/>
  <c r="D7" i="9"/>
  <c r="D15" i="9"/>
  <c r="C14" i="9"/>
  <c r="C10" i="9"/>
  <c r="C8" i="9"/>
  <c r="O4" i="7"/>
  <c r="O6" i="7"/>
  <c r="O8" i="7"/>
  <c r="O10" i="7"/>
  <c r="O12" i="7"/>
  <c r="O14" i="7"/>
  <c r="Q4" i="7"/>
  <c r="Q6" i="7"/>
  <c r="Q8" i="7"/>
  <c r="Q10" i="7"/>
  <c r="Q12" i="7"/>
  <c r="Q14" i="7"/>
  <c r="S4" i="7"/>
  <c r="S6" i="7"/>
  <c r="S8" i="7"/>
  <c r="S10" i="7"/>
  <c r="S12" i="7"/>
  <c r="S14" i="7"/>
  <c r="M5" i="7"/>
  <c r="M7" i="7"/>
  <c r="M9" i="7"/>
  <c r="M11" i="7"/>
  <c r="M13" i="7"/>
  <c r="M15" i="7"/>
  <c r="Q5" i="7"/>
  <c r="Q7" i="7"/>
  <c r="Q9" i="7"/>
  <c r="Q11" i="7"/>
  <c r="Q13" i="7"/>
  <c r="Q15" i="7"/>
  <c r="S5" i="7"/>
  <c r="S7" i="7"/>
  <c r="S9" i="7"/>
  <c r="S11" i="7"/>
  <c r="S13" i="7"/>
  <c r="S15" i="7"/>
  <c r="M4" i="7"/>
  <c r="J4" i="7"/>
  <c r="J10" i="7"/>
  <c r="J11" i="7"/>
  <c r="J9" i="7"/>
  <c r="J8" i="7"/>
  <c r="J15" i="7"/>
  <c r="J7" i="7"/>
  <c r="J14" i="7"/>
  <c r="J6" i="7"/>
  <c r="J13" i="7"/>
  <c r="J5" i="7"/>
  <c r="J12" i="7"/>
  <c r="H8" i="7"/>
  <c r="H10" i="7"/>
  <c r="H5" i="7"/>
  <c r="H7" i="7"/>
  <c r="H11" i="7"/>
  <c r="H15" i="7"/>
  <c r="H9" i="7"/>
  <c r="H13" i="7"/>
  <c r="I4" i="7"/>
  <c r="I6" i="7"/>
  <c r="I8" i="7"/>
  <c r="I10" i="7"/>
  <c r="I12" i="7"/>
  <c r="I14" i="7"/>
  <c r="H14" i="7"/>
  <c r="H6" i="7"/>
  <c r="H12" i="7"/>
  <c r="H4" i="7"/>
  <c r="I7" i="7"/>
  <c r="I11" i="7"/>
  <c r="I15" i="7"/>
  <c r="I5" i="7"/>
  <c r="I9" i="7"/>
  <c r="I13" i="7"/>
  <c r="C17" i="7"/>
  <c r="F19" i="7"/>
  <c r="E19" i="7"/>
  <c r="D19" i="7"/>
  <c r="C19" i="7"/>
  <c r="D17" i="7"/>
  <c r="E17" i="7"/>
  <c r="F17" i="7"/>
  <c r="G5" i="7"/>
  <c r="G7" i="7"/>
  <c r="G9" i="7"/>
  <c r="G11" i="7"/>
  <c r="D18" i="7"/>
  <c r="E18" i="7"/>
  <c r="F18" i="7"/>
  <c r="C18" i="7"/>
  <c r="G10" i="7"/>
  <c r="F16" i="7"/>
  <c r="G13" i="7"/>
  <c r="G15" i="7"/>
  <c r="G6" i="7"/>
  <c r="G8" i="7"/>
  <c r="G12" i="7"/>
  <c r="G14" i="7"/>
  <c r="C16" i="7"/>
  <c r="D16" i="7"/>
  <c r="E16" i="7"/>
  <c r="G4" i="7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D4" i="1"/>
  <c r="E4" i="1"/>
  <c r="F4" i="1"/>
  <c r="C4" i="1"/>
  <c r="J11" i="4" l="1"/>
  <c r="P11" i="3"/>
  <c r="I11" i="4"/>
  <c r="O11" i="3"/>
  <c r="L11" i="4"/>
  <c r="R11" i="3"/>
  <c r="K14" i="4"/>
  <c r="Q14" i="3"/>
  <c r="K6" i="4"/>
  <c r="Q6" i="3"/>
  <c r="K7" i="4"/>
  <c r="Q7" i="3"/>
  <c r="I4" i="4"/>
  <c r="O4" i="3"/>
  <c r="L9" i="4"/>
  <c r="R9" i="3"/>
  <c r="L12" i="4"/>
  <c r="R12" i="3"/>
  <c r="L6" i="4"/>
  <c r="R6" i="3"/>
  <c r="J8" i="4"/>
  <c r="P8" i="3"/>
  <c r="I8" i="4"/>
  <c r="O8" i="3"/>
  <c r="K5" i="4"/>
  <c r="Q5" i="3"/>
  <c r="J9" i="4"/>
  <c r="P9" i="3"/>
  <c r="K15" i="4"/>
  <c r="Q15" i="3"/>
  <c r="I9" i="4"/>
  <c r="O9" i="3"/>
  <c r="L8" i="4"/>
  <c r="R8" i="3"/>
  <c r="K9" i="4"/>
  <c r="Q9" i="3"/>
  <c r="L13" i="4"/>
  <c r="R13" i="3"/>
  <c r="K12" i="4"/>
  <c r="Q12" i="3"/>
  <c r="J14" i="4"/>
  <c r="P14" i="3"/>
  <c r="J6" i="4"/>
  <c r="P6" i="3"/>
  <c r="I14" i="4"/>
  <c r="O14" i="3"/>
  <c r="I6" i="4"/>
  <c r="O6" i="3"/>
  <c r="J15" i="4"/>
  <c r="P15" i="3"/>
  <c r="J7" i="4"/>
  <c r="P7" i="3"/>
  <c r="I15" i="4"/>
  <c r="O15" i="3"/>
  <c r="I7" i="4"/>
  <c r="O7" i="3"/>
  <c r="L4" i="4"/>
  <c r="R4" i="3"/>
  <c r="L14" i="4"/>
  <c r="R14" i="3"/>
  <c r="L5" i="4"/>
  <c r="R5" i="3"/>
  <c r="K10" i="4"/>
  <c r="Q10" i="3"/>
  <c r="J12" i="4"/>
  <c r="P12" i="3"/>
  <c r="J4" i="4"/>
  <c r="P4" i="3"/>
  <c r="I12" i="4"/>
  <c r="O12" i="3"/>
  <c r="L7" i="4"/>
  <c r="R7" i="3"/>
  <c r="J13" i="4"/>
  <c r="P13" i="3"/>
  <c r="J5" i="4"/>
  <c r="P5" i="3"/>
  <c r="I13" i="4"/>
  <c r="O13" i="3"/>
  <c r="I5" i="4"/>
  <c r="O5" i="3"/>
  <c r="K4" i="4"/>
  <c r="Q4" i="3"/>
  <c r="L10" i="4"/>
  <c r="R10" i="3"/>
  <c r="K13" i="4"/>
  <c r="Q13" i="3"/>
  <c r="K8" i="4"/>
  <c r="Q8" i="3"/>
  <c r="J10" i="4"/>
  <c r="P10" i="3"/>
  <c r="L15" i="4"/>
  <c r="R15" i="3"/>
  <c r="I10" i="4"/>
  <c r="O10" i="3"/>
  <c r="K11" i="4"/>
  <c r="Q11" i="3"/>
  <c r="E19" i="9"/>
  <c r="F16" i="9"/>
  <c r="E21" i="9"/>
  <c r="F21" i="9"/>
  <c r="E16" i="9"/>
  <c r="F19" i="9"/>
  <c r="C19" i="9"/>
  <c r="D19" i="9"/>
  <c r="D16" i="9"/>
  <c r="C16" i="9"/>
  <c r="C22" i="9"/>
  <c r="D22" i="9"/>
  <c r="C21" i="9"/>
  <c r="E22" i="9"/>
  <c r="F22" i="9"/>
  <c r="E20" i="9"/>
  <c r="D21" i="9"/>
  <c r="C20" i="9"/>
  <c r="F20" i="9"/>
  <c r="D20" i="9"/>
  <c r="T4" i="7"/>
  <c r="T12" i="7"/>
  <c r="T5" i="7"/>
  <c r="T13" i="7"/>
  <c r="T6" i="7"/>
  <c r="T14" i="7"/>
  <c r="T11" i="7"/>
  <c r="T7" i="7"/>
  <c r="T15" i="7"/>
  <c r="T8" i="7"/>
  <c r="T9" i="7"/>
  <c r="T10" i="7"/>
  <c r="S16" i="7"/>
  <c r="Q16" i="7"/>
  <c r="O16" i="7"/>
  <c r="M16" i="7"/>
  <c r="R4" i="7"/>
  <c r="R12" i="7"/>
  <c r="R5" i="7"/>
  <c r="R13" i="7"/>
  <c r="R6" i="7"/>
  <c r="R14" i="7"/>
  <c r="R7" i="7"/>
  <c r="R15" i="7"/>
  <c r="R8" i="7"/>
  <c r="R9" i="7"/>
  <c r="R11" i="7"/>
  <c r="R10" i="7"/>
  <c r="P4" i="7"/>
  <c r="P12" i="7"/>
  <c r="P5" i="7"/>
  <c r="P13" i="7"/>
  <c r="P6" i="7"/>
  <c r="P14" i="7"/>
  <c r="P7" i="7"/>
  <c r="P15" i="7"/>
  <c r="P8" i="7"/>
  <c r="P9" i="7"/>
  <c r="P10" i="7"/>
  <c r="P11" i="7"/>
  <c r="N4" i="7"/>
  <c r="N12" i="7"/>
  <c r="N5" i="7"/>
  <c r="N13" i="7"/>
  <c r="N6" i="7"/>
  <c r="N14" i="7"/>
  <c r="N7" i="7"/>
  <c r="N15" i="7"/>
  <c r="N8" i="7"/>
  <c r="N11" i="7"/>
  <c r="N9" i="7"/>
  <c r="N10" i="7"/>
  <c r="Q11" i="4" l="1"/>
  <c r="Q27" i="3"/>
  <c r="Q27" i="4" s="1"/>
  <c r="Q8" i="4"/>
  <c r="Q24" i="3"/>
  <c r="Q24" i="4" s="1"/>
  <c r="O5" i="4"/>
  <c r="O21" i="3"/>
  <c r="O21" i="4" s="1"/>
  <c r="R7" i="4"/>
  <c r="R23" i="3"/>
  <c r="R23" i="4" s="1"/>
  <c r="Q10" i="4"/>
  <c r="Q26" i="3"/>
  <c r="Q26" i="4" s="1"/>
  <c r="O7" i="4"/>
  <c r="O23" i="3"/>
  <c r="O23" i="4" s="1"/>
  <c r="O6" i="4"/>
  <c r="O22" i="3"/>
  <c r="O22" i="4" s="1"/>
  <c r="Q12" i="4"/>
  <c r="Q28" i="3"/>
  <c r="Q28" i="4" s="1"/>
  <c r="O9" i="4"/>
  <c r="O25" i="3"/>
  <c r="O25" i="4" s="1"/>
  <c r="O8" i="4"/>
  <c r="O24" i="3"/>
  <c r="O24" i="4" s="1"/>
  <c r="R9" i="4"/>
  <c r="R25" i="3"/>
  <c r="R25" i="4" s="1"/>
  <c r="Q14" i="4"/>
  <c r="Q30" i="3"/>
  <c r="Q30" i="4" s="1"/>
  <c r="Q15" i="4"/>
  <c r="Q31" i="3"/>
  <c r="Q31" i="4" s="1"/>
  <c r="Q13" i="4"/>
  <c r="Q29" i="3"/>
  <c r="Q29" i="4" s="1"/>
  <c r="R13" i="4"/>
  <c r="R29" i="3"/>
  <c r="R29" i="4" s="1"/>
  <c r="R15" i="4"/>
  <c r="R31" i="3"/>
  <c r="R31" i="4" s="1"/>
  <c r="R10" i="4"/>
  <c r="R26" i="3"/>
  <c r="R26" i="4" s="1"/>
  <c r="P5" i="4"/>
  <c r="P21" i="3"/>
  <c r="P21" i="4" s="1"/>
  <c r="P4" i="4"/>
  <c r="P20" i="3"/>
  <c r="P20" i="4" s="1"/>
  <c r="R14" i="4"/>
  <c r="R30" i="3"/>
  <c r="R30" i="4" s="1"/>
  <c r="P7" i="4"/>
  <c r="P23" i="3"/>
  <c r="P23" i="4" s="1"/>
  <c r="P6" i="4"/>
  <c r="P22" i="3"/>
  <c r="P22" i="4" s="1"/>
  <c r="Q9" i="4"/>
  <c r="Q25" i="3"/>
  <c r="Q25" i="4" s="1"/>
  <c r="P9" i="4"/>
  <c r="P25" i="3"/>
  <c r="P25" i="4" s="1"/>
  <c r="R6" i="4"/>
  <c r="R22" i="3"/>
  <c r="R22" i="4" s="1"/>
  <c r="Q7" i="4"/>
  <c r="Q23" i="3"/>
  <c r="Q23" i="4" s="1"/>
  <c r="O11" i="4"/>
  <c r="O27" i="3"/>
  <c r="O27" i="4" s="1"/>
  <c r="O13" i="4"/>
  <c r="O29" i="3"/>
  <c r="O29" i="4" s="1"/>
  <c r="O15" i="4"/>
  <c r="O31" i="3"/>
  <c r="O31" i="4" s="1"/>
  <c r="O14" i="4"/>
  <c r="O30" i="3"/>
  <c r="O30" i="4" s="1"/>
  <c r="R11" i="4"/>
  <c r="R27" i="3"/>
  <c r="R27" i="4" s="1"/>
  <c r="O10" i="4"/>
  <c r="O26" i="3"/>
  <c r="O26" i="4" s="1"/>
  <c r="R5" i="4"/>
  <c r="R21" i="3"/>
  <c r="R21" i="4" s="1"/>
  <c r="P8" i="4"/>
  <c r="P24" i="3"/>
  <c r="P24" i="4" s="1"/>
  <c r="P10" i="4"/>
  <c r="P26" i="3"/>
  <c r="P26" i="4" s="1"/>
  <c r="Q4" i="4"/>
  <c r="Q20" i="3"/>
  <c r="Q20" i="4" s="1"/>
  <c r="P13" i="4"/>
  <c r="P29" i="3"/>
  <c r="P29" i="4" s="1"/>
  <c r="P12" i="4"/>
  <c r="P28" i="3"/>
  <c r="P28" i="4" s="1"/>
  <c r="R4" i="4"/>
  <c r="R20" i="3"/>
  <c r="R20" i="4" s="1"/>
  <c r="P15" i="4"/>
  <c r="P31" i="3"/>
  <c r="P31" i="4" s="1"/>
  <c r="P14" i="4"/>
  <c r="P30" i="3"/>
  <c r="P30" i="4" s="1"/>
  <c r="R8" i="4"/>
  <c r="R24" i="3"/>
  <c r="R24" i="4" s="1"/>
  <c r="Q5" i="4"/>
  <c r="Q21" i="3"/>
  <c r="Q21" i="4" s="1"/>
  <c r="R12" i="4"/>
  <c r="R28" i="3"/>
  <c r="R28" i="4" s="1"/>
  <c r="Q6" i="4"/>
  <c r="Q22" i="3"/>
  <c r="Q22" i="4" s="1"/>
  <c r="P11" i="4"/>
  <c r="P27" i="3"/>
  <c r="P27" i="4" s="1"/>
  <c r="O12" i="4"/>
  <c r="O28" i="3"/>
  <c r="O28" i="4" s="1"/>
  <c r="O4" i="4"/>
  <c r="O20" i="3"/>
  <c r="O20" i="4" s="1"/>
</calcChain>
</file>

<file path=xl/sharedStrings.xml><?xml version="1.0" encoding="utf-8"?>
<sst xmlns="http://schemas.openxmlformats.org/spreadsheetml/2006/main" count="258" uniqueCount="25">
  <si>
    <t>Noord</t>
  </si>
  <si>
    <t>Oost</t>
  </si>
  <si>
    <t>Zuid</t>
  </si>
  <si>
    <t>West</t>
  </si>
  <si>
    <t>Maand</t>
  </si>
  <si>
    <t>Regio</t>
  </si>
  <si>
    <t>Som%</t>
  </si>
  <si>
    <t>Gem</t>
  </si>
  <si>
    <t>Lopend totaal</t>
  </si>
  <si>
    <t>Som</t>
  </si>
  <si>
    <t>Aantal</t>
  </si>
  <si>
    <t>Rijlabels</t>
  </si>
  <si>
    <t>Som van Aantal</t>
  </si>
  <si>
    <t>Eindtotaal</t>
  </si>
  <si>
    <t>Product</t>
  </si>
  <si>
    <t>P1</t>
  </si>
  <si>
    <t>P2</t>
  </si>
  <si>
    <t>P3</t>
  </si>
  <si>
    <t>P4</t>
  </si>
  <si>
    <t>P5</t>
  </si>
  <si>
    <t>Groter dan:</t>
  </si>
  <si>
    <t>Bovenste 10%</t>
  </si>
  <si>
    <t>© 2020, G-Info/G. Verbruggen</t>
  </si>
  <si>
    <t>www.ginfo.nl</t>
  </si>
  <si>
    <t>Voorbeeld materiaal -  Snelle 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</si>
</sst>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theme="4"/>
      </top>
      <bottom style="medium">
        <color indexed="64"/>
      </bottom>
      <diagonal/>
    </border>
    <border>
      <left style="thin">
        <color indexed="64"/>
      </left>
      <right/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double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2" fillId="0" borderId="12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9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17" fontId="2" fillId="0" borderId="4" xfId="0" applyNumberFormat="1" applyFont="1" applyBorder="1"/>
    <xf numFmtId="17" fontId="2" fillId="0" borderId="6" xfId="0" applyNumberFormat="1" applyFont="1" applyBorder="1"/>
    <xf numFmtId="164" fontId="0" fillId="0" borderId="1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15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7" fontId="2" fillId="0" borderId="0" xfId="0" applyNumberFormat="1" applyFont="1" applyBorder="1"/>
    <xf numFmtId="17" fontId="2" fillId="0" borderId="0" xfId="0" applyNumberFormat="1" applyFont="1"/>
    <xf numFmtId="164" fontId="0" fillId="0" borderId="0" xfId="1" applyNumberFormat="1" applyFont="1"/>
    <xf numFmtId="164" fontId="2" fillId="0" borderId="0" xfId="0" applyNumberFormat="1" applyFont="1"/>
    <xf numFmtId="164" fontId="2" fillId="0" borderId="0" xfId="1" applyNumberFormat="1" applyFont="1" applyBorder="1"/>
    <xf numFmtId="10" fontId="2" fillId="0" borderId="0" xfId="1" applyNumberFormat="1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164" fontId="2" fillId="0" borderId="7" xfId="1" applyNumberFormat="1" applyFont="1" applyBorder="1"/>
    <xf numFmtId="0" fontId="0" fillId="0" borderId="3" xfId="0" applyBorder="1"/>
    <xf numFmtId="164" fontId="2" fillId="0" borderId="5" xfId="0" applyNumberFormat="1" applyFont="1" applyBorder="1"/>
    <xf numFmtId="164" fontId="2" fillId="0" borderId="8" xfId="0" applyNumberFormat="1" applyFont="1" applyBorder="1"/>
    <xf numFmtId="0" fontId="2" fillId="0" borderId="13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10" fontId="2" fillId="0" borderId="17" xfId="0" applyNumberFormat="1" applyFont="1" applyBorder="1"/>
    <xf numFmtId="10" fontId="2" fillId="0" borderId="16" xfId="0" applyNumberFormat="1" applyFont="1" applyBorder="1"/>
    <xf numFmtId="10" fontId="2" fillId="0" borderId="18" xfId="0" applyNumberFormat="1" applyFont="1" applyBorder="1"/>
    <xf numFmtId="164" fontId="2" fillId="0" borderId="17" xfId="1" applyNumberFormat="1" applyFont="1" applyBorder="1"/>
    <xf numFmtId="164" fontId="2" fillId="0" borderId="16" xfId="1" applyNumberFormat="1" applyFont="1" applyBorder="1"/>
    <xf numFmtId="164" fontId="2" fillId="0" borderId="18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" fontId="0" fillId="0" borderId="0" xfId="0" applyNumberFormat="1"/>
    <xf numFmtId="0" fontId="3" fillId="2" borderId="0" xfId="2" applyFill="1"/>
    <xf numFmtId="0" fontId="3" fillId="2" borderId="0" xfId="2" applyFill="1" applyBorder="1"/>
    <xf numFmtId="0" fontId="3" fillId="0" borderId="0" xfId="2"/>
    <xf numFmtId="0" fontId="3" fillId="3" borderId="0" xfId="2" applyFill="1"/>
    <xf numFmtId="0" fontId="3" fillId="3" borderId="0" xfId="2" applyFill="1" applyBorder="1"/>
    <xf numFmtId="0" fontId="3" fillId="3" borderId="21" xfId="2" applyFill="1" applyBorder="1"/>
    <xf numFmtId="0" fontId="3" fillId="3" borderId="22" xfId="2" applyFill="1" applyBorder="1"/>
    <xf numFmtId="0" fontId="3" fillId="3" borderId="23" xfId="2" applyFill="1" applyBorder="1"/>
    <xf numFmtId="0" fontId="3" fillId="3" borderId="24" xfId="2" applyFill="1" applyBorder="1"/>
    <xf numFmtId="0" fontId="4" fillId="3" borderId="0" xfId="2" applyFont="1" applyFill="1" applyBorder="1"/>
    <xf numFmtId="0" fontId="3" fillId="3" borderId="25" xfId="2" applyFill="1" applyBorder="1"/>
    <xf numFmtId="0" fontId="5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right"/>
    </xf>
    <xf numFmtId="0" fontId="7" fillId="3" borderId="0" xfId="2" applyFont="1" applyFill="1" applyBorder="1" applyAlignment="1">
      <alignment horizontal="right"/>
    </xf>
    <xf numFmtId="0" fontId="8" fillId="3" borderId="0" xfId="3" applyFill="1" applyBorder="1" applyAlignment="1" applyProtection="1">
      <alignment horizontal="right"/>
      <protection locked="0"/>
    </xf>
    <xf numFmtId="0" fontId="8" fillId="3" borderId="0" xfId="3" applyFill="1" applyAlignment="1" applyProtection="1">
      <alignment horizontal="right"/>
      <protection locked="0"/>
    </xf>
    <xf numFmtId="0" fontId="3" fillId="3" borderId="26" xfId="2" applyFill="1" applyBorder="1"/>
    <xf numFmtId="0" fontId="3" fillId="3" borderId="27" xfId="2" applyFill="1" applyBorder="1"/>
    <xf numFmtId="0" fontId="3" fillId="3" borderId="28" xfId="2" applyFill="1" applyBorder="1"/>
    <xf numFmtId="0" fontId="3" fillId="0" borderId="0" xfId="2" applyBorder="1"/>
  </cellXfs>
  <cellStyles count="4">
    <cellStyle name="Hyperlink 2" xfId="3" xr:uid="{7D479500-5C68-4ED9-AA02-6DC486B281A8}"/>
    <cellStyle name="Komma" xfId="1" builtinId="3"/>
    <cellStyle name="Normal 2" xfId="2" xr:uid="{0E85B77C-FBBE-49A7-8731-C54567B479B1}"/>
    <cellStyle name="Standaard" xfId="0" builtinId="0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m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Grafieken!$C$2:$C$3</c:f>
              <c:strCache>
                <c:ptCount val="2"/>
                <c:pt idx="0">
                  <c:v>Regio</c:v>
                </c:pt>
                <c:pt idx="1">
                  <c:v>Noord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Grafieken!$C$4:$C$15</c:f>
              <c:numCache>
                <c:formatCode>_ * #,##0_ ;_ * \-#,##0_ ;_ * "-"??_ ;_ @_ </c:formatCode>
                <c:ptCount val="12"/>
                <c:pt idx="0">
                  <c:v>191</c:v>
                </c:pt>
                <c:pt idx="1">
                  <c:v>174</c:v>
                </c:pt>
                <c:pt idx="2">
                  <c:v>113</c:v>
                </c:pt>
                <c:pt idx="3">
                  <c:v>109</c:v>
                </c:pt>
                <c:pt idx="4">
                  <c:v>193</c:v>
                </c:pt>
                <c:pt idx="5">
                  <c:v>165</c:v>
                </c:pt>
                <c:pt idx="6">
                  <c:v>189</c:v>
                </c:pt>
                <c:pt idx="7">
                  <c:v>105</c:v>
                </c:pt>
                <c:pt idx="8">
                  <c:v>102</c:v>
                </c:pt>
                <c:pt idx="9">
                  <c:v>192</c:v>
                </c:pt>
                <c:pt idx="10">
                  <c:v>198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0-45EF-9452-50A6AD29F809}"/>
            </c:ext>
          </c:extLst>
        </c:ser>
        <c:ser>
          <c:idx val="1"/>
          <c:order val="1"/>
          <c:tx>
            <c:strRef>
              <c:f>Grafieken!$D$2:$D$3</c:f>
              <c:strCache>
                <c:ptCount val="2"/>
                <c:pt idx="0">
                  <c:v>Regio</c:v>
                </c:pt>
                <c:pt idx="1">
                  <c:v>Oost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Grafieken!$D$4:$D$15</c:f>
              <c:numCache>
                <c:formatCode>_ * #,##0_ ;_ * \-#,##0_ ;_ * "-"??_ ;_ @_ </c:formatCode>
                <c:ptCount val="12"/>
                <c:pt idx="0">
                  <c:v>173</c:v>
                </c:pt>
                <c:pt idx="1">
                  <c:v>180</c:v>
                </c:pt>
                <c:pt idx="2">
                  <c:v>104</c:v>
                </c:pt>
                <c:pt idx="3">
                  <c:v>135</c:v>
                </c:pt>
                <c:pt idx="4">
                  <c:v>149</c:v>
                </c:pt>
                <c:pt idx="5">
                  <c:v>136</c:v>
                </c:pt>
                <c:pt idx="6">
                  <c:v>132</c:v>
                </c:pt>
                <c:pt idx="7">
                  <c:v>118</c:v>
                </c:pt>
                <c:pt idx="8">
                  <c:v>137</c:v>
                </c:pt>
                <c:pt idx="9">
                  <c:v>191</c:v>
                </c:pt>
                <c:pt idx="10">
                  <c:v>173</c:v>
                </c:pt>
                <c:pt idx="11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0-45EF-9452-50A6AD29F809}"/>
            </c:ext>
          </c:extLst>
        </c:ser>
        <c:ser>
          <c:idx val="2"/>
          <c:order val="2"/>
          <c:tx>
            <c:strRef>
              <c:f>Grafieken!$E$2:$E$3</c:f>
              <c:strCache>
                <c:ptCount val="2"/>
                <c:pt idx="0">
                  <c:v>Regio</c:v>
                </c:pt>
                <c:pt idx="1">
                  <c:v>Zuid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Grafieken!$E$4:$E$15</c:f>
              <c:numCache>
                <c:formatCode>_ * #,##0_ ;_ * \-#,##0_ ;_ * "-"??_ ;_ @_ </c:formatCode>
                <c:ptCount val="12"/>
                <c:pt idx="0">
                  <c:v>119</c:v>
                </c:pt>
                <c:pt idx="1">
                  <c:v>160</c:v>
                </c:pt>
                <c:pt idx="2">
                  <c:v>183</c:v>
                </c:pt>
                <c:pt idx="3">
                  <c:v>196</c:v>
                </c:pt>
                <c:pt idx="4">
                  <c:v>138</c:v>
                </c:pt>
                <c:pt idx="5">
                  <c:v>112</c:v>
                </c:pt>
                <c:pt idx="6">
                  <c:v>167</c:v>
                </c:pt>
                <c:pt idx="7">
                  <c:v>155</c:v>
                </c:pt>
                <c:pt idx="8">
                  <c:v>155</c:v>
                </c:pt>
                <c:pt idx="9">
                  <c:v>124</c:v>
                </c:pt>
                <c:pt idx="10">
                  <c:v>185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0-45EF-9452-50A6AD29F809}"/>
            </c:ext>
          </c:extLst>
        </c:ser>
        <c:ser>
          <c:idx val="3"/>
          <c:order val="3"/>
          <c:tx>
            <c:strRef>
              <c:f>Grafieken!$F$2:$F$3</c:f>
              <c:strCache>
                <c:ptCount val="2"/>
                <c:pt idx="0">
                  <c:v>Regio</c:v>
                </c:pt>
                <c:pt idx="1">
                  <c:v>West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Grafieken!$F$4:$F$15</c:f>
              <c:numCache>
                <c:formatCode>_ * #,##0_ ;_ * \-#,##0_ ;_ * "-"??_ ;_ @_ </c:formatCode>
                <c:ptCount val="12"/>
                <c:pt idx="0">
                  <c:v>130</c:v>
                </c:pt>
                <c:pt idx="1">
                  <c:v>172</c:v>
                </c:pt>
                <c:pt idx="2">
                  <c:v>161</c:v>
                </c:pt>
                <c:pt idx="3">
                  <c:v>176</c:v>
                </c:pt>
                <c:pt idx="4">
                  <c:v>101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194</c:v>
                </c:pt>
                <c:pt idx="9">
                  <c:v>164</c:v>
                </c:pt>
                <c:pt idx="10">
                  <c:v>177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F0-45EF-9452-50A6AD29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954319"/>
        <c:axId val="2061172879"/>
      </c:lineChart>
      <c:dateAx>
        <c:axId val="21089543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61172879"/>
        <c:crosses val="autoZero"/>
        <c:auto val="1"/>
        <c:lblOffset val="100"/>
        <c:baseTimeUnit val="months"/>
      </c:dateAx>
      <c:valAx>
        <c:axId val="20611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0895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Grafieken!$C$2:$C$3</c:f>
              <c:strCache>
                <c:ptCount val="2"/>
                <c:pt idx="0">
                  <c:v>Regio</c:v>
                </c:pt>
                <c:pt idx="1">
                  <c:v>Noord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Grafieken!$C$4:$C$15</c:f>
              <c:numCache>
                <c:formatCode>_ * #,##0_ ;_ * \-#,##0_ ;_ * "-"??_ ;_ @_ </c:formatCode>
                <c:ptCount val="12"/>
                <c:pt idx="0">
                  <c:v>191</c:v>
                </c:pt>
                <c:pt idx="1">
                  <c:v>174</c:v>
                </c:pt>
                <c:pt idx="2">
                  <c:v>113</c:v>
                </c:pt>
                <c:pt idx="3">
                  <c:v>109</c:v>
                </c:pt>
                <c:pt idx="4">
                  <c:v>193</c:v>
                </c:pt>
                <c:pt idx="5">
                  <c:v>165</c:v>
                </c:pt>
                <c:pt idx="6">
                  <c:v>189</c:v>
                </c:pt>
                <c:pt idx="7">
                  <c:v>105</c:v>
                </c:pt>
                <c:pt idx="8">
                  <c:v>102</c:v>
                </c:pt>
                <c:pt idx="9">
                  <c:v>192</c:v>
                </c:pt>
                <c:pt idx="10">
                  <c:v>198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BA6-8C3A-84994A3792C8}"/>
            </c:ext>
          </c:extLst>
        </c:ser>
        <c:ser>
          <c:idx val="1"/>
          <c:order val="1"/>
          <c:tx>
            <c:strRef>
              <c:f>Grafieken!$D$2:$D$3</c:f>
              <c:strCache>
                <c:ptCount val="2"/>
                <c:pt idx="0">
                  <c:v>Regio</c:v>
                </c:pt>
                <c:pt idx="1">
                  <c:v>Oost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Grafieken!$D$4:$D$15</c:f>
              <c:numCache>
                <c:formatCode>_ * #,##0_ ;_ * \-#,##0_ ;_ * "-"??_ ;_ @_ </c:formatCode>
                <c:ptCount val="12"/>
                <c:pt idx="0">
                  <c:v>173</c:v>
                </c:pt>
                <c:pt idx="1">
                  <c:v>180</c:v>
                </c:pt>
                <c:pt idx="2">
                  <c:v>104</c:v>
                </c:pt>
                <c:pt idx="3">
                  <c:v>135</c:v>
                </c:pt>
                <c:pt idx="4">
                  <c:v>149</c:v>
                </c:pt>
                <c:pt idx="5">
                  <c:v>136</c:v>
                </c:pt>
                <c:pt idx="6">
                  <c:v>132</c:v>
                </c:pt>
                <c:pt idx="7">
                  <c:v>118</c:v>
                </c:pt>
                <c:pt idx="8">
                  <c:v>137</c:v>
                </c:pt>
                <c:pt idx="9">
                  <c:v>191</c:v>
                </c:pt>
                <c:pt idx="10">
                  <c:v>173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4-4BA6-8C3A-84994A3792C8}"/>
            </c:ext>
          </c:extLst>
        </c:ser>
        <c:ser>
          <c:idx val="2"/>
          <c:order val="2"/>
          <c:tx>
            <c:strRef>
              <c:f>Grafieken!$E$2:$E$3</c:f>
              <c:strCache>
                <c:ptCount val="2"/>
                <c:pt idx="0">
                  <c:v>Regio</c:v>
                </c:pt>
                <c:pt idx="1">
                  <c:v>Zuid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Grafieken!$E$4:$E$15</c:f>
              <c:numCache>
                <c:formatCode>_ * #,##0_ ;_ * \-#,##0_ ;_ * "-"??_ ;_ @_ </c:formatCode>
                <c:ptCount val="12"/>
                <c:pt idx="0">
                  <c:v>119</c:v>
                </c:pt>
                <c:pt idx="1">
                  <c:v>160</c:v>
                </c:pt>
                <c:pt idx="2">
                  <c:v>183</c:v>
                </c:pt>
                <c:pt idx="3">
                  <c:v>196</c:v>
                </c:pt>
                <c:pt idx="4">
                  <c:v>138</c:v>
                </c:pt>
                <c:pt idx="5">
                  <c:v>112</c:v>
                </c:pt>
                <c:pt idx="6">
                  <c:v>167</c:v>
                </c:pt>
                <c:pt idx="7">
                  <c:v>155</c:v>
                </c:pt>
                <c:pt idx="8">
                  <c:v>155</c:v>
                </c:pt>
                <c:pt idx="9">
                  <c:v>124</c:v>
                </c:pt>
                <c:pt idx="10">
                  <c:v>185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4-4BA6-8C3A-84994A3792C8}"/>
            </c:ext>
          </c:extLst>
        </c:ser>
        <c:ser>
          <c:idx val="3"/>
          <c:order val="3"/>
          <c:tx>
            <c:strRef>
              <c:f>Grafieken!$F$2:$F$3</c:f>
              <c:strCache>
                <c:ptCount val="2"/>
                <c:pt idx="0">
                  <c:v>Regio</c:v>
                </c:pt>
                <c:pt idx="1">
                  <c:v>West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Grafieken!$B$4:$B$15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Grafieken!$F$4:$F$15</c:f>
              <c:numCache>
                <c:formatCode>_ * #,##0_ ;_ * \-#,##0_ ;_ * "-"??_ ;_ @_ </c:formatCode>
                <c:ptCount val="12"/>
                <c:pt idx="0">
                  <c:v>130</c:v>
                </c:pt>
                <c:pt idx="1">
                  <c:v>172</c:v>
                </c:pt>
                <c:pt idx="2">
                  <c:v>161</c:v>
                </c:pt>
                <c:pt idx="3">
                  <c:v>176</c:v>
                </c:pt>
                <c:pt idx="4">
                  <c:v>101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194</c:v>
                </c:pt>
                <c:pt idx="9">
                  <c:v>164</c:v>
                </c:pt>
                <c:pt idx="10">
                  <c:v>177</c:v>
                </c:pt>
                <c:pt idx="1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E4-4BA6-8C3A-84994A37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7519343"/>
        <c:axId val="1888147023"/>
      </c:barChart>
      <c:dateAx>
        <c:axId val="2047519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88147023"/>
        <c:crosses val="autoZero"/>
        <c:auto val="1"/>
        <c:lblOffset val="100"/>
        <c:baseTimeUnit val="months"/>
      </c:dateAx>
      <c:valAx>
        <c:axId val="188814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4751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Grafieken2!$C$3</c:f>
              <c:strCache>
                <c:ptCount val="1"/>
                <c:pt idx="0">
                  <c:v>Noord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Grafieken2!$B$4:$B$16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Grafieken2!$C$4:$C$16</c:f>
              <c:numCache>
                <c:formatCode>_ * #,##0_ ;_ * \-#,##0_ ;_ * "-"??_ ;_ @_ </c:formatCode>
                <c:ptCount val="13"/>
                <c:pt idx="0">
                  <c:v>191</c:v>
                </c:pt>
                <c:pt idx="1">
                  <c:v>174</c:v>
                </c:pt>
                <c:pt idx="2">
                  <c:v>113</c:v>
                </c:pt>
                <c:pt idx="3">
                  <c:v>109</c:v>
                </c:pt>
                <c:pt idx="4">
                  <c:v>193</c:v>
                </c:pt>
                <c:pt idx="5">
                  <c:v>165</c:v>
                </c:pt>
                <c:pt idx="6">
                  <c:v>189</c:v>
                </c:pt>
                <c:pt idx="7">
                  <c:v>105</c:v>
                </c:pt>
                <c:pt idx="8">
                  <c:v>102</c:v>
                </c:pt>
                <c:pt idx="9">
                  <c:v>192</c:v>
                </c:pt>
                <c:pt idx="10">
                  <c:v>198</c:v>
                </c:pt>
                <c:pt idx="11">
                  <c:v>100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D-44C0-8F90-41BEB59B7052}"/>
            </c:ext>
          </c:extLst>
        </c:ser>
        <c:ser>
          <c:idx val="1"/>
          <c:order val="1"/>
          <c:tx>
            <c:strRef>
              <c:f>Grafieken2!$D$3</c:f>
              <c:strCache>
                <c:ptCount val="1"/>
                <c:pt idx="0">
                  <c:v>Oost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Grafieken2!$B$4:$B$16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Grafieken2!$D$4:$D$16</c:f>
              <c:numCache>
                <c:formatCode>_ * #,##0_ ;_ * \-#,##0_ ;_ * "-"??_ ;_ @_ </c:formatCode>
                <c:ptCount val="13"/>
                <c:pt idx="0">
                  <c:v>173</c:v>
                </c:pt>
                <c:pt idx="1">
                  <c:v>180</c:v>
                </c:pt>
                <c:pt idx="2">
                  <c:v>104</c:v>
                </c:pt>
                <c:pt idx="3">
                  <c:v>135</c:v>
                </c:pt>
                <c:pt idx="4">
                  <c:v>149</c:v>
                </c:pt>
                <c:pt idx="5">
                  <c:v>136</c:v>
                </c:pt>
                <c:pt idx="6">
                  <c:v>132</c:v>
                </c:pt>
                <c:pt idx="7">
                  <c:v>118</c:v>
                </c:pt>
                <c:pt idx="8">
                  <c:v>137</c:v>
                </c:pt>
                <c:pt idx="9">
                  <c:v>191</c:v>
                </c:pt>
                <c:pt idx="10">
                  <c:v>173</c:v>
                </c:pt>
                <c:pt idx="11">
                  <c:v>124</c:v>
                </c:pt>
                <c:pt idx="1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D-44C0-8F90-41BEB59B7052}"/>
            </c:ext>
          </c:extLst>
        </c:ser>
        <c:ser>
          <c:idx val="2"/>
          <c:order val="2"/>
          <c:tx>
            <c:strRef>
              <c:f>Grafieken2!$E$3</c:f>
              <c:strCache>
                <c:ptCount val="1"/>
                <c:pt idx="0">
                  <c:v>Zuid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Grafieken2!$B$4:$B$16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Grafieken2!$E$4:$E$16</c:f>
              <c:numCache>
                <c:formatCode>_ * #,##0_ ;_ * \-#,##0_ ;_ * "-"??_ ;_ @_ </c:formatCode>
                <c:ptCount val="13"/>
                <c:pt idx="0">
                  <c:v>119</c:v>
                </c:pt>
                <c:pt idx="1">
                  <c:v>160</c:v>
                </c:pt>
                <c:pt idx="2">
                  <c:v>183</c:v>
                </c:pt>
                <c:pt idx="3">
                  <c:v>196</c:v>
                </c:pt>
                <c:pt idx="4">
                  <c:v>138</c:v>
                </c:pt>
                <c:pt idx="5">
                  <c:v>112</c:v>
                </c:pt>
                <c:pt idx="6">
                  <c:v>167</c:v>
                </c:pt>
                <c:pt idx="7">
                  <c:v>155</c:v>
                </c:pt>
                <c:pt idx="8">
                  <c:v>155</c:v>
                </c:pt>
                <c:pt idx="9">
                  <c:v>124</c:v>
                </c:pt>
                <c:pt idx="10">
                  <c:v>185</c:v>
                </c:pt>
                <c:pt idx="11">
                  <c:v>160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D-44C0-8F90-41BEB59B7052}"/>
            </c:ext>
          </c:extLst>
        </c:ser>
        <c:ser>
          <c:idx val="3"/>
          <c:order val="3"/>
          <c:tx>
            <c:strRef>
              <c:f>Grafieken2!$F$3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Grafieken2!$B$4:$B$16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Grafieken2!$F$4:$F$16</c:f>
              <c:numCache>
                <c:formatCode>_ * #,##0_ ;_ * \-#,##0_ ;_ * "-"??_ ;_ @_ </c:formatCode>
                <c:ptCount val="13"/>
                <c:pt idx="0">
                  <c:v>130</c:v>
                </c:pt>
                <c:pt idx="1">
                  <c:v>172</c:v>
                </c:pt>
                <c:pt idx="2">
                  <c:v>161</c:v>
                </c:pt>
                <c:pt idx="3">
                  <c:v>176</c:v>
                </c:pt>
                <c:pt idx="4">
                  <c:v>101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194</c:v>
                </c:pt>
                <c:pt idx="9">
                  <c:v>164</c:v>
                </c:pt>
                <c:pt idx="10">
                  <c:v>177</c:v>
                </c:pt>
                <c:pt idx="11">
                  <c:v>117</c:v>
                </c:pt>
                <c:pt idx="12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7D-44C0-8F90-41BEB59B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104671"/>
        <c:axId val="1928996047"/>
      </c:lineChart>
      <c:dateAx>
        <c:axId val="19321046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996047"/>
        <c:crosses val="autoZero"/>
        <c:auto val="1"/>
        <c:lblOffset val="100"/>
        <c:baseTimeUnit val="months"/>
      </c:dateAx>
      <c:valAx>
        <c:axId val="192899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321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[SnelAnalyse.xlsx]Tabellen!Draaitabel9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Som van Aantal bij Regio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Tabellen!$K$3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Tabellen!$J$4:$J$7</c:f>
              <c:strCache>
                <c:ptCount val="4"/>
                <c:pt idx="0">
                  <c:v>Oost</c:v>
                </c:pt>
                <c:pt idx="1">
                  <c:v>Noord</c:v>
                </c:pt>
                <c:pt idx="2">
                  <c:v>Zuid</c:v>
                </c:pt>
                <c:pt idx="3">
                  <c:v>West</c:v>
                </c:pt>
              </c:strCache>
            </c:strRef>
          </c:cat>
          <c:val>
            <c:numRef>
              <c:f>Tabellen!$K$4:$K$7</c:f>
              <c:numCache>
                <c:formatCode>General</c:formatCode>
                <c:ptCount val="4"/>
                <c:pt idx="0">
                  <c:v>1578</c:v>
                </c:pt>
                <c:pt idx="1">
                  <c:v>1724</c:v>
                </c:pt>
                <c:pt idx="2">
                  <c:v>1788</c:v>
                </c:pt>
                <c:pt idx="3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0-4A67-A005-6B496E8D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8275695"/>
        <c:axId val="2074698223"/>
      </c:barChart>
      <c:catAx>
        <c:axId val="197827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74698223"/>
        <c:crosses val="autoZero"/>
        <c:auto val="1"/>
        <c:lblAlgn val="ctr"/>
        <c:lblOffset val="100"/>
        <c:noMultiLvlLbl val="0"/>
      </c:catAx>
      <c:valAx>
        <c:axId val="207469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78275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0EFEF8CB-71D3-43AE-A3AB-16E439D00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</xdr:rowOff>
    </xdr:from>
    <xdr:to>
      <xdr:col>8</xdr:col>
      <xdr:colOff>0</xdr:colOff>
      <xdr:row>15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5BC24750-14F2-416B-83BF-88B13C615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1B71E45D-CB32-4971-8B3C-33D4631E0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0</xdr:colOff>
      <xdr:row>15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992DC80F-C8CB-42E4-A015-30B101D6F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0</xdr:colOff>
      <xdr:row>13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CF68CAE-9395-4C8E-A233-57DBA70F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140.882512152777" createdVersion="6" refreshedVersion="6" minRefreshableVersion="3" recordCount="48" xr:uid="{BFE44188-2313-44FD-BF1E-9B97E219E265}">
  <cacheSource type="worksheet">
    <worksheetSource name="Tabel10"/>
  </cacheSource>
  <cacheFields count="4">
    <cacheField name="Regio" numFmtId="0">
      <sharedItems count="4">
        <s v="Noord"/>
        <s v="Oost"/>
        <s v="West"/>
        <s v="Zuid"/>
      </sharedItems>
    </cacheField>
    <cacheField name="Maand" numFmtId="165">
      <sharedItems containsSemiMixedTypes="0" containsNonDate="0" containsDate="1" containsString="0" minDate="2020-01-01T00:00:00" maxDate="2020-12-02T00:00:00"/>
    </cacheField>
    <cacheField name="Product" numFmtId="0">
      <sharedItems/>
    </cacheField>
    <cacheField name="Aantal" numFmtId="0">
      <sharedItems containsSemiMixedTypes="0" containsString="0" containsNumber="1" containsInteger="1" minValue="102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140.882569560184" createdVersion="6" refreshedVersion="6" minRefreshableVersion="3" recordCount="48" xr:uid="{93C6BEC8-4DC5-41DE-823D-380C091ECF0C}">
  <cacheSource type="worksheet">
    <worksheetSource name="Tabel10"/>
  </cacheSource>
  <cacheFields count="4">
    <cacheField name="Regio" numFmtId="0">
      <sharedItems count="4">
        <s v="Noord"/>
        <s v="Oost"/>
        <s v="West"/>
        <s v="Zuid"/>
      </sharedItems>
    </cacheField>
    <cacheField name="Maand" numFmtId="165">
      <sharedItems containsSemiMixedTypes="0" containsNonDate="0" containsDate="1" containsString="0" minDate="2020-01-01T00:00:00" maxDate="2020-12-02T00:00:00"/>
    </cacheField>
    <cacheField name="Product" numFmtId="0">
      <sharedItems/>
    </cacheField>
    <cacheField name="Aantal" numFmtId="0">
      <sharedItems containsSemiMixedTypes="0" containsString="0" containsNumber="1" containsInteger="1" minValue="101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140.882638078707" createdVersion="6" refreshedVersion="6" minRefreshableVersion="3" recordCount="48" xr:uid="{62347874-1908-4227-8313-BD0596E22E94}">
  <cacheSource type="worksheet">
    <worksheetSource name="Tabel10"/>
  </cacheSource>
  <cacheFields count="4">
    <cacheField name="Regio" numFmtId="0">
      <sharedItems/>
    </cacheField>
    <cacheField name="Maand" numFmtId="165">
      <sharedItems containsSemiMixedTypes="0" containsNonDate="0" containsDate="1" containsString="0" minDate="2020-01-01T00:00:00" maxDate="2020-12-02T00:00:00"/>
    </cacheField>
    <cacheField name="Product" numFmtId="0">
      <sharedItems count="5">
        <s v="P1"/>
        <s v="P2"/>
        <s v="P3"/>
        <s v="P4"/>
        <s v="P5"/>
      </sharedItems>
    </cacheField>
    <cacheField name="Aantal" numFmtId="0">
      <sharedItems containsSemiMixedTypes="0" containsString="0" containsNumber="1" containsInteger="1" minValue="100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d v="2020-01-01T00:00:00"/>
    <s v="P1"/>
    <n v="160"/>
  </r>
  <r>
    <x v="0"/>
    <d v="2020-02-01T00:00:00"/>
    <s v="P2"/>
    <n v="108"/>
  </r>
  <r>
    <x v="0"/>
    <d v="2020-03-01T00:00:00"/>
    <s v="P3"/>
    <n v="154"/>
  </r>
  <r>
    <x v="0"/>
    <d v="2020-04-01T00:00:00"/>
    <s v="P4"/>
    <n v="137"/>
  </r>
  <r>
    <x v="0"/>
    <d v="2020-05-01T00:00:00"/>
    <s v="P5"/>
    <n v="154"/>
  </r>
  <r>
    <x v="0"/>
    <d v="2020-06-01T00:00:00"/>
    <s v="P1"/>
    <n v="104"/>
  </r>
  <r>
    <x v="0"/>
    <d v="2020-07-01T00:00:00"/>
    <s v="P2"/>
    <n v="134"/>
  </r>
  <r>
    <x v="0"/>
    <d v="2020-08-01T00:00:00"/>
    <s v="P3"/>
    <n v="134"/>
  </r>
  <r>
    <x v="0"/>
    <d v="2020-09-01T00:00:00"/>
    <s v="P4"/>
    <n v="193"/>
  </r>
  <r>
    <x v="0"/>
    <d v="2020-10-01T00:00:00"/>
    <s v="P5"/>
    <n v="141"/>
  </r>
  <r>
    <x v="0"/>
    <d v="2020-11-01T00:00:00"/>
    <s v="P1"/>
    <n v="169"/>
  </r>
  <r>
    <x v="0"/>
    <d v="2020-12-01T00:00:00"/>
    <s v="P2"/>
    <n v="136"/>
  </r>
  <r>
    <x v="1"/>
    <d v="2020-01-01T00:00:00"/>
    <s v="P3"/>
    <n v="172"/>
  </r>
  <r>
    <x v="1"/>
    <d v="2020-02-01T00:00:00"/>
    <s v="P4"/>
    <n v="111"/>
  </r>
  <r>
    <x v="1"/>
    <d v="2020-03-01T00:00:00"/>
    <s v="P5"/>
    <n v="122"/>
  </r>
  <r>
    <x v="1"/>
    <d v="2020-04-01T00:00:00"/>
    <s v="P1"/>
    <n v="147"/>
  </r>
  <r>
    <x v="1"/>
    <d v="2020-05-01T00:00:00"/>
    <s v="P2"/>
    <n v="105"/>
  </r>
  <r>
    <x v="1"/>
    <d v="2020-06-01T00:00:00"/>
    <s v="P3"/>
    <n v="102"/>
  </r>
  <r>
    <x v="1"/>
    <d v="2020-07-01T00:00:00"/>
    <s v="P4"/>
    <n v="112"/>
  </r>
  <r>
    <x v="1"/>
    <d v="2020-08-01T00:00:00"/>
    <s v="P5"/>
    <n v="165"/>
  </r>
  <r>
    <x v="1"/>
    <d v="2020-09-01T00:00:00"/>
    <s v="P1"/>
    <n v="116"/>
  </r>
  <r>
    <x v="1"/>
    <d v="2020-10-01T00:00:00"/>
    <s v="P2"/>
    <n v="182"/>
  </r>
  <r>
    <x v="1"/>
    <d v="2020-11-01T00:00:00"/>
    <s v="P3"/>
    <n v="126"/>
  </r>
  <r>
    <x v="1"/>
    <d v="2020-12-01T00:00:00"/>
    <s v="P4"/>
    <n v="118"/>
  </r>
  <r>
    <x v="2"/>
    <d v="2020-01-01T00:00:00"/>
    <s v="P2"/>
    <n v="129"/>
  </r>
  <r>
    <x v="2"/>
    <d v="2020-02-01T00:00:00"/>
    <s v="P3"/>
    <n v="192"/>
  </r>
  <r>
    <x v="2"/>
    <d v="2020-03-01T00:00:00"/>
    <s v="P4"/>
    <n v="102"/>
  </r>
  <r>
    <x v="2"/>
    <d v="2020-04-01T00:00:00"/>
    <s v="P5"/>
    <n v="141"/>
  </r>
  <r>
    <x v="2"/>
    <d v="2020-05-01T00:00:00"/>
    <s v="P1"/>
    <n v="191"/>
  </r>
  <r>
    <x v="2"/>
    <d v="2020-06-01T00:00:00"/>
    <s v="P2"/>
    <n v="168"/>
  </r>
  <r>
    <x v="2"/>
    <d v="2020-07-01T00:00:00"/>
    <s v="P3"/>
    <n v="173"/>
  </r>
  <r>
    <x v="2"/>
    <d v="2020-08-01T00:00:00"/>
    <s v="P4"/>
    <n v="124"/>
  </r>
  <r>
    <x v="2"/>
    <d v="2020-09-01T00:00:00"/>
    <s v="P5"/>
    <n v="184"/>
  </r>
  <r>
    <x v="2"/>
    <d v="2020-10-01T00:00:00"/>
    <s v="P1"/>
    <n v="141"/>
  </r>
  <r>
    <x v="2"/>
    <d v="2020-11-01T00:00:00"/>
    <s v="P2"/>
    <n v="178"/>
  </r>
  <r>
    <x v="2"/>
    <d v="2020-12-01T00:00:00"/>
    <s v="P3"/>
    <n v="152"/>
  </r>
  <r>
    <x v="3"/>
    <d v="2020-01-01T00:00:00"/>
    <s v="P5"/>
    <n v="141"/>
  </r>
  <r>
    <x v="3"/>
    <d v="2020-02-01T00:00:00"/>
    <s v="P1"/>
    <n v="182"/>
  </r>
  <r>
    <x v="3"/>
    <d v="2020-03-01T00:00:00"/>
    <s v="P2"/>
    <n v="159"/>
  </r>
  <r>
    <x v="3"/>
    <d v="2020-04-01T00:00:00"/>
    <s v="P3"/>
    <n v="109"/>
  </r>
  <r>
    <x v="3"/>
    <d v="2020-05-01T00:00:00"/>
    <s v="P4"/>
    <n v="125"/>
  </r>
  <r>
    <x v="3"/>
    <d v="2020-06-01T00:00:00"/>
    <s v="P5"/>
    <n v="109"/>
  </r>
  <r>
    <x v="3"/>
    <d v="2020-07-01T00:00:00"/>
    <s v="P1"/>
    <n v="118"/>
  </r>
  <r>
    <x v="3"/>
    <d v="2020-08-01T00:00:00"/>
    <s v="P2"/>
    <n v="107"/>
  </r>
  <r>
    <x v="3"/>
    <d v="2020-09-01T00:00:00"/>
    <s v="P3"/>
    <n v="199"/>
  </r>
  <r>
    <x v="3"/>
    <d v="2020-10-01T00:00:00"/>
    <s v="P4"/>
    <n v="176"/>
  </r>
  <r>
    <x v="3"/>
    <d v="2020-11-01T00:00:00"/>
    <s v="P5"/>
    <n v="168"/>
  </r>
  <r>
    <x v="3"/>
    <d v="2020-12-01T00:00:00"/>
    <s v="P1"/>
    <n v="1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d v="2020-01-01T00:00:00"/>
    <s v="P1"/>
    <n v="124"/>
  </r>
  <r>
    <x v="0"/>
    <d v="2020-02-01T00:00:00"/>
    <s v="P2"/>
    <n v="167"/>
  </r>
  <r>
    <x v="0"/>
    <d v="2020-03-01T00:00:00"/>
    <s v="P3"/>
    <n v="199"/>
  </r>
  <r>
    <x v="0"/>
    <d v="2020-04-01T00:00:00"/>
    <s v="P4"/>
    <n v="172"/>
  </r>
  <r>
    <x v="0"/>
    <d v="2020-05-01T00:00:00"/>
    <s v="P5"/>
    <n v="121"/>
  </r>
  <r>
    <x v="0"/>
    <d v="2020-06-01T00:00:00"/>
    <s v="P1"/>
    <n v="128"/>
  </r>
  <r>
    <x v="0"/>
    <d v="2020-07-01T00:00:00"/>
    <s v="P2"/>
    <n v="144"/>
  </r>
  <r>
    <x v="0"/>
    <d v="2020-08-01T00:00:00"/>
    <s v="P3"/>
    <n v="135"/>
  </r>
  <r>
    <x v="0"/>
    <d v="2020-09-01T00:00:00"/>
    <s v="P4"/>
    <n v="168"/>
  </r>
  <r>
    <x v="0"/>
    <d v="2020-10-01T00:00:00"/>
    <s v="P5"/>
    <n v="106"/>
  </r>
  <r>
    <x v="0"/>
    <d v="2020-11-01T00:00:00"/>
    <s v="P1"/>
    <n v="122"/>
  </r>
  <r>
    <x v="0"/>
    <d v="2020-12-01T00:00:00"/>
    <s v="P2"/>
    <n v="157"/>
  </r>
  <r>
    <x v="1"/>
    <d v="2020-01-01T00:00:00"/>
    <s v="P3"/>
    <n v="142"/>
  </r>
  <r>
    <x v="1"/>
    <d v="2020-02-01T00:00:00"/>
    <s v="P4"/>
    <n v="148"/>
  </r>
  <r>
    <x v="1"/>
    <d v="2020-03-01T00:00:00"/>
    <s v="P5"/>
    <n v="131"/>
  </r>
  <r>
    <x v="1"/>
    <d v="2020-04-01T00:00:00"/>
    <s v="P1"/>
    <n v="129"/>
  </r>
  <r>
    <x v="1"/>
    <d v="2020-05-01T00:00:00"/>
    <s v="P2"/>
    <n v="121"/>
  </r>
  <r>
    <x v="1"/>
    <d v="2020-06-01T00:00:00"/>
    <s v="P3"/>
    <n v="176"/>
  </r>
  <r>
    <x v="1"/>
    <d v="2020-07-01T00:00:00"/>
    <s v="P4"/>
    <n v="144"/>
  </r>
  <r>
    <x v="1"/>
    <d v="2020-08-01T00:00:00"/>
    <s v="P5"/>
    <n v="148"/>
  </r>
  <r>
    <x v="1"/>
    <d v="2020-09-01T00:00:00"/>
    <s v="P1"/>
    <n v="198"/>
  </r>
  <r>
    <x v="1"/>
    <d v="2020-10-01T00:00:00"/>
    <s v="P2"/>
    <n v="122"/>
  </r>
  <r>
    <x v="1"/>
    <d v="2020-11-01T00:00:00"/>
    <s v="P3"/>
    <n v="139"/>
  </r>
  <r>
    <x v="1"/>
    <d v="2020-12-01T00:00:00"/>
    <s v="P4"/>
    <n v="145"/>
  </r>
  <r>
    <x v="2"/>
    <d v="2020-01-01T00:00:00"/>
    <s v="P2"/>
    <n v="160"/>
  </r>
  <r>
    <x v="2"/>
    <d v="2020-02-01T00:00:00"/>
    <s v="P3"/>
    <n v="187"/>
  </r>
  <r>
    <x v="2"/>
    <d v="2020-03-01T00:00:00"/>
    <s v="P4"/>
    <n v="187"/>
  </r>
  <r>
    <x v="2"/>
    <d v="2020-04-01T00:00:00"/>
    <s v="P5"/>
    <n v="176"/>
  </r>
  <r>
    <x v="2"/>
    <d v="2020-05-01T00:00:00"/>
    <s v="P1"/>
    <n v="137"/>
  </r>
  <r>
    <x v="2"/>
    <d v="2020-06-01T00:00:00"/>
    <s v="P2"/>
    <n v="179"/>
  </r>
  <r>
    <x v="2"/>
    <d v="2020-07-01T00:00:00"/>
    <s v="P3"/>
    <n v="126"/>
  </r>
  <r>
    <x v="2"/>
    <d v="2020-08-01T00:00:00"/>
    <s v="P4"/>
    <n v="138"/>
  </r>
  <r>
    <x v="2"/>
    <d v="2020-09-01T00:00:00"/>
    <s v="P5"/>
    <n v="163"/>
  </r>
  <r>
    <x v="2"/>
    <d v="2020-10-01T00:00:00"/>
    <s v="P1"/>
    <n v="119"/>
  </r>
  <r>
    <x v="2"/>
    <d v="2020-11-01T00:00:00"/>
    <s v="P2"/>
    <n v="186"/>
  </r>
  <r>
    <x v="2"/>
    <d v="2020-12-01T00:00:00"/>
    <s v="P3"/>
    <n v="141"/>
  </r>
  <r>
    <x v="3"/>
    <d v="2020-01-01T00:00:00"/>
    <s v="P5"/>
    <n v="154"/>
  </r>
  <r>
    <x v="3"/>
    <d v="2020-02-01T00:00:00"/>
    <s v="P1"/>
    <n v="143"/>
  </r>
  <r>
    <x v="3"/>
    <d v="2020-03-01T00:00:00"/>
    <s v="P2"/>
    <n v="177"/>
  </r>
  <r>
    <x v="3"/>
    <d v="2020-04-01T00:00:00"/>
    <s v="P3"/>
    <n v="124"/>
  </r>
  <r>
    <x v="3"/>
    <d v="2020-05-01T00:00:00"/>
    <s v="P4"/>
    <n v="175"/>
  </r>
  <r>
    <x v="3"/>
    <d v="2020-06-01T00:00:00"/>
    <s v="P5"/>
    <n v="101"/>
  </r>
  <r>
    <x v="3"/>
    <d v="2020-07-01T00:00:00"/>
    <s v="P1"/>
    <n v="192"/>
  </r>
  <r>
    <x v="3"/>
    <d v="2020-08-01T00:00:00"/>
    <s v="P2"/>
    <n v="111"/>
  </r>
  <r>
    <x v="3"/>
    <d v="2020-09-01T00:00:00"/>
    <s v="P3"/>
    <n v="126"/>
  </r>
  <r>
    <x v="3"/>
    <d v="2020-10-01T00:00:00"/>
    <s v="P4"/>
    <n v="112"/>
  </r>
  <r>
    <x v="3"/>
    <d v="2020-11-01T00:00:00"/>
    <s v="P5"/>
    <n v="141"/>
  </r>
  <r>
    <x v="3"/>
    <d v="2020-12-01T00:00:00"/>
    <s v="P1"/>
    <n v="16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Noord"/>
    <d v="2020-01-01T00:00:00"/>
    <x v="0"/>
    <n v="168"/>
  </r>
  <r>
    <s v="Noord"/>
    <d v="2020-02-01T00:00:00"/>
    <x v="1"/>
    <n v="128"/>
  </r>
  <r>
    <s v="Noord"/>
    <d v="2020-03-01T00:00:00"/>
    <x v="2"/>
    <n v="190"/>
  </r>
  <r>
    <s v="Noord"/>
    <d v="2020-04-01T00:00:00"/>
    <x v="3"/>
    <n v="128"/>
  </r>
  <r>
    <s v="Noord"/>
    <d v="2020-05-01T00:00:00"/>
    <x v="4"/>
    <n v="167"/>
  </r>
  <r>
    <s v="Noord"/>
    <d v="2020-06-01T00:00:00"/>
    <x v="0"/>
    <n v="127"/>
  </r>
  <r>
    <s v="Noord"/>
    <d v="2020-07-01T00:00:00"/>
    <x v="1"/>
    <n v="134"/>
  </r>
  <r>
    <s v="Noord"/>
    <d v="2020-08-01T00:00:00"/>
    <x v="2"/>
    <n v="191"/>
  </r>
  <r>
    <s v="Noord"/>
    <d v="2020-09-01T00:00:00"/>
    <x v="3"/>
    <n v="161"/>
  </r>
  <r>
    <s v="Noord"/>
    <d v="2020-10-01T00:00:00"/>
    <x v="4"/>
    <n v="197"/>
  </r>
  <r>
    <s v="Noord"/>
    <d v="2020-11-01T00:00:00"/>
    <x v="0"/>
    <n v="197"/>
  </r>
  <r>
    <s v="Noord"/>
    <d v="2020-12-01T00:00:00"/>
    <x v="1"/>
    <n v="113"/>
  </r>
  <r>
    <s v="Oost"/>
    <d v="2020-01-01T00:00:00"/>
    <x v="2"/>
    <n v="112"/>
  </r>
  <r>
    <s v="Oost"/>
    <d v="2020-02-01T00:00:00"/>
    <x v="3"/>
    <n v="161"/>
  </r>
  <r>
    <s v="Oost"/>
    <d v="2020-03-01T00:00:00"/>
    <x v="4"/>
    <n v="165"/>
  </r>
  <r>
    <s v="Oost"/>
    <d v="2020-04-01T00:00:00"/>
    <x v="0"/>
    <n v="161"/>
  </r>
  <r>
    <s v="Oost"/>
    <d v="2020-05-01T00:00:00"/>
    <x v="1"/>
    <n v="136"/>
  </r>
  <r>
    <s v="Oost"/>
    <d v="2020-06-01T00:00:00"/>
    <x v="2"/>
    <n v="137"/>
  </r>
  <r>
    <s v="Oost"/>
    <d v="2020-07-01T00:00:00"/>
    <x v="3"/>
    <n v="192"/>
  </r>
  <r>
    <s v="Oost"/>
    <d v="2020-08-01T00:00:00"/>
    <x v="4"/>
    <n v="120"/>
  </r>
  <r>
    <s v="Oost"/>
    <d v="2020-09-01T00:00:00"/>
    <x v="0"/>
    <n v="160"/>
  </r>
  <r>
    <s v="Oost"/>
    <d v="2020-10-01T00:00:00"/>
    <x v="1"/>
    <n v="171"/>
  </r>
  <r>
    <s v="Oost"/>
    <d v="2020-11-01T00:00:00"/>
    <x v="2"/>
    <n v="128"/>
  </r>
  <r>
    <s v="Oost"/>
    <d v="2020-12-01T00:00:00"/>
    <x v="3"/>
    <n v="179"/>
  </r>
  <r>
    <s v="West"/>
    <d v="2020-01-01T00:00:00"/>
    <x v="1"/>
    <n v="195"/>
  </r>
  <r>
    <s v="West"/>
    <d v="2020-02-01T00:00:00"/>
    <x v="2"/>
    <n v="163"/>
  </r>
  <r>
    <s v="West"/>
    <d v="2020-03-01T00:00:00"/>
    <x v="3"/>
    <n v="174"/>
  </r>
  <r>
    <s v="West"/>
    <d v="2020-04-01T00:00:00"/>
    <x v="4"/>
    <n v="112"/>
  </r>
  <r>
    <s v="West"/>
    <d v="2020-05-01T00:00:00"/>
    <x v="0"/>
    <n v="171"/>
  </r>
  <r>
    <s v="West"/>
    <d v="2020-06-01T00:00:00"/>
    <x v="1"/>
    <n v="199"/>
  </r>
  <r>
    <s v="West"/>
    <d v="2020-07-01T00:00:00"/>
    <x v="2"/>
    <n v="100"/>
  </r>
  <r>
    <s v="West"/>
    <d v="2020-08-01T00:00:00"/>
    <x v="3"/>
    <n v="143"/>
  </r>
  <r>
    <s v="West"/>
    <d v="2020-09-01T00:00:00"/>
    <x v="4"/>
    <n v="123"/>
  </r>
  <r>
    <s v="West"/>
    <d v="2020-10-01T00:00:00"/>
    <x v="0"/>
    <n v="159"/>
  </r>
  <r>
    <s v="West"/>
    <d v="2020-11-01T00:00:00"/>
    <x v="1"/>
    <n v="150"/>
  </r>
  <r>
    <s v="West"/>
    <d v="2020-12-01T00:00:00"/>
    <x v="2"/>
    <n v="153"/>
  </r>
  <r>
    <s v="Zuid"/>
    <d v="2020-01-01T00:00:00"/>
    <x v="4"/>
    <n v="131"/>
  </r>
  <r>
    <s v="Zuid"/>
    <d v="2020-02-01T00:00:00"/>
    <x v="0"/>
    <n v="170"/>
  </r>
  <r>
    <s v="Zuid"/>
    <d v="2020-03-01T00:00:00"/>
    <x v="1"/>
    <n v="120"/>
  </r>
  <r>
    <s v="Zuid"/>
    <d v="2020-04-01T00:00:00"/>
    <x v="2"/>
    <n v="133"/>
  </r>
  <r>
    <s v="Zuid"/>
    <d v="2020-05-01T00:00:00"/>
    <x v="3"/>
    <n v="111"/>
  </r>
  <r>
    <s v="Zuid"/>
    <d v="2020-06-01T00:00:00"/>
    <x v="4"/>
    <n v="199"/>
  </r>
  <r>
    <s v="Zuid"/>
    <d v="2020-07-01T00:00:00"/>
    <x v="0"/>
    <n v="121"/>
  </r>
  <r>
    <s v="Zuid"/>
    <d v="2020-08-01T00:00:00"/>
    <x v="1"/>
    <n v="110"/>
  </r>
  <r>
    <s v="Zuid"/>
    <d v="2020-09-01T00:00:00"/>
    <x v="2"/>
    <n v="199"/>
  </r>
  <r>
    <s v="Zuid"/>
    <d v="2020-10-01T00:00:00"/>
    <x v="3"/>
    <n v="120"/>
  </r>
  <r>
    <s v="Zuid"/>
    <d v="2020-11-01T00:00:00"/>
    <x v="4"/>
    <n v="198"/>
  </r>
  <r>
    <s v="Zuid"/>
    <d v="2020-12-01T00:00:00"/>
    <x v="0"/>
    <n v="1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80A2F8-4E3A-461F-BCFE-A05A447BAEBC}" name="Draaitabel9" cacheId="0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6" indent="0" compact="0" compactData="0" multipleFieldFilters="0" chartFormat="2">
  <location ref="J3:K7" firstHeaderRow="1" firstDataRow="1" firstDataCol="1"/>
  <pivotFields count="4">
    <pivotField axis="axisRow" compact="0" outline="0" showAll="0" sortType="ascending" defaultSubtotal="0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 v="1"/>
    </i>
    <i>
      <x/>
    </i>
    <i>
      <x v="3"/>
    </i>
    <i>
      <x v="2"/>
    </i>
  </rowItems>
  <colItems count="1">
    <i/>
  </colItems>
  <dataFields count="1">
    <dataField name="Som van Aantal" fld="3" baseField="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9ED65-E995-4D3D-99E8-8C98E1016253}" name="Draaitabel2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G3:H8" firstHeaderRow="1" firstDataRow="1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numFmtId="165"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 van A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075D7B-9D56-45DC-9760-8AA62F6838C4}" name="Draaitabel29" cacheId="2" applyNumberFormats="0" applyBorderFormats="0" applyFontFormats="0" applyPatternFormats="0" applyAlignmentFormats="0" applyWidthHeightFormats="1" dataCaption="Waarden" updatedVersion="6" minRefreshableVersion="3" useAutoFormatting="1" colGrandTotals="0" itemPrintTitles="1" createdVersion="6" indent="0" outline="1" outlineData="1" multipleFieldFilters="0">
  <location ref="G10:H16" firstHeaderRow="1" firstDataRow="1" firstDataCol="1"/>
  <pivotFields count="4">
    <pivotField showAll="0"/>
    <pivotField numFmtId="165"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 van A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9A4B8C-C027-497B-9C40-89BD96842F5F}" name="Tabel2" displayName="Tabel2" ref="B3:F15" totalsRowShown="0" headerRowDxfId="86" dataDxfId="84" headerRowBorderDxfId="85" tableBorderDxfId="83" dataCellStyle="Komma">
  <autoFilter ref="B3:F15" xr:uid="{C4932A8C-9B1D-4BA4-A20F-4C9DD6F574B2}"/>
  <tableColumns count="5">
    <tableColumn id="1" xr3:uid="{55C1EBB5-3FE0-40B3-A2BA-CD061B36E012}" name="Maand" dataDxfId="82"/>
    <tableColumn id="2" xr3:uid="{E6CAF543-03E1-418E-A29D-5A596AEF9D8E}" name="Noord" dataDxfId="81" dataCellStyle="Komma">
      <calculatedColumnFormula>Opmaak!C4</calculatedColumnFormula>
    </tableColumn>
    <tableColumn id="3" xr3:uid="{4CB0BC8A-5BE7-4769-821E-917D983EED57}" name="Oost" dataDxfId="80" dataCellStyle="Komma">
      <calculatedColumnFormula>Opmaak!D4</calculatedColumnFormula>
    </tableColumn>
    <tableColumn id="4" xr3:uid="{1D14AEF3-FC82-49B9-B504-0B7B71F9203E}" name="Zuid" dataDxfId="79" dataCellStyle="Komma">
      <calculatedColumnFormula>Opmaak!E4</calculatedColumnFormula>
    </tableColumn>
    <tableColumn id="5" xr3:uid="{8D996F7D-A8F2-4107-AF92-D382B49B8ADE}" name="West" dataDxfId="78" dataCellStyle="Komma">
      <calculatedColumnFormula>Opmaak!F4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53A522-A52B-4FB2-8424-27C4D4A705F6}" name="Tabel3" displayName="Tabel3" ref="H3:L15" totalsRowShown="0" headerRowDxfId="77" dataDxfId="75" headerRowBorderDxfId="76" tableBorderDxfId="74" dataCellStyle="Komma">
  <autoFilter ref="H3:L15" xr:uid="{AC7B7BD6-68D3-458A-89E9-2167A9EC97F6}"/>
  <tableColumns count="5">
    <tableColumn id="1" xr3:uid="{E971591E-07E9-48D8-9183-51D65533F553}" name="Maand" dataDxfId="73"/>
    <tableColumn id="2" xr3:uid="{19EFA469-5973-4E45-92C2-13FEE760E7C3}" name="Noord" dataDxfId="72" dataCellStyle="Komma">
      <calculatedColumnFormula>Opmaak!I4</calculatedColumnFormula>
    </tableColumn>
    <tableColumn id="3" xr3:uid="{92577AAD-FDCE-46AD-B503-E0B90B9E67DA}" name="Oost" dataDxfId="71" dataCellStyle="Komma">
      <calculatedColumnFormula>Opmaak!J4</calculatedColumnFormula>
    </tableColumn>
    <tableColumn id="4" xr3:uid="{EDD343C7-F133-441D-8650-5D401089EEE7}" name="Zuid" dataDxfId="70" dataCellStyle="Komma">
      <calculatedColumnFormula>Opmaak!K4</calculatedColumnFormula>
    </tableColumn>
    <tableColumn id="5" xr3:uid="{EC7FA762-5FE2-45BE-A48B-94402115877F}" name="West" dataDxfId="69" dataCellStyle="Komma">
      <calculatedColumnFormula>Opmaak!L4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4C8985-13AE-4652-8994-FC51DA4D9152}" name="Tabel4" displayName="Tabel4" ref="N3:R15" totalsRowShown="0" headerRowDxfId="68" dataDxfId="66" headerRowBorderDxfId="67" tableBorderDxfId="65" dataCellStyle="Komma">
  <autoFilter ref="N3:R15" xr:uid="{752B6A24-E1C7-4C7E-A742-1956DFBA448B}"/>
  <tableColumns count="5">
    <tableColumn id="1" xr3:uid="{F32A4F2A-EAFD-4CD4-ADAA-60BA2F82FD96}" name="Maand" dataDxfId="64"/>
    <tableColumn id="2" xr3:uid="{57F22FA4-32CF-4A65-92D4-A938C751957D}" name="Noord" dataDxfId="63" dataCellStyle="Komma">
      <calculatedColumnFormula>Opmaak!O4</calculatedColumnFormula>
    </tableColumn>
    <tableColumn id="3" xr3:uid="{D7A0FAF7-E2AF-424F-A313-AF5CCC9FCE4F}" name="Oost" dataDxfId="62" dataCellStyle="Komma">
      <calculatedColumnFormula>Opmaak!P4</calculatedColumnFormula>
    </tableColumn>
    <tableColumn id="4" xr3:uid="{12A48BA8-1391-4CC8-9E84-91CC58B3982C}" name="Zuid" dataDxfId="61" dataCellStyle="Komma">
      <calculatedColumnFormula>Opmaak!Q4</calculatedColumnFormula>
    </tableColumn>
    <tableColumn id="5" xr3:uid="{FE9C2492-9DED-4D89-942C-E58E15AABD3A}" name="West" dataDxfId="60" dataCellStyle="Komma">
      <calculatedColumnFormula>Opmaak!R4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06DF55-A58F-4203-9302-AD9A8FA4C200}" name="Tabel5" displayName="Tabel5" ref="B19:F31" totalsRowShown="0" headerRowDxfId="59" dataDxfId="57" headerRowBorderDxfId="58" tableBorderDxfId="56" dataCellStyle="Komma">
  <autoFilter ref="B19:F31" xr:uid="{4AA06A50-E3B7-45B2-86C3-4E5960512F07}"/>
  <tableColumns count="5">
    <tableColumn id="1" xr3:uid="{A5A08026-D938-47AB-BA28-0492151E5173}" name="Maand" dataDxfId="55"/>
    <tableColumn id="2" xr3:uid="{A0B5EEA7-1EA1-4008-B496-94A45A042081}" name="Noord" dataDxfId="54" dataCellStyle="Komma">
      <calculatedColumnFormula>Opmaak!C20</calculatedColumnFormula>
    </tableColumn>
    <tableColumn id="3" xr3:uid="{D77879D2-4344-4B46-AB64-2CD73FE14720}" name="Oost" dataDxfId="53" dataCellStyle="Komma">
      <calculatedColumnFormula>Opmaak!D20</calculatedColumnFormula>
    </tableColumn>
    <tableColumn id="4" xr3:uid="{150040A4-438A-4B1B-B914-AD41D5DD663F}" name="Zuid" dataDxfId="52" dataCellStyle="Komma">
      <calculatedColumnFormula>Opmaak!E20</calculatedColumnFormula>
    </tableColumn>
    <tableColumn id="5" xr3:uid="{206D6133-BC46-4BA8-856A-3DDF59BB7E81}" name="West" dataDxfId="51" dataCellStyle="Komma">
      <calculatedColumnFormula>Opmaak!F20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3C87AE-A267-4D72-886E-19F7FC74128F}" name="Tabel6" displayName="Tabel6" ref="H19:L31" totalsRowShown="0" headerRowDxfId="50" dataDxfId="48" headerRowBorderDxfId="49" tableBorderDxfId="47" dataCellStyle="Komma">
  <autoFilter ref="H19:L31" xr:uid="{07E9FA99-F86D-4DC7-80DB-613E45688726}"/>
  <tableColumns count="5">
    <tableColumn id="1" xr3:uid="{B8BA2BA8-B057-43D9-ADB7-F3FF0CFBDA81}" name="Maand" dataDxfId="46"/>
    <tableColumn id="2" xr3:uid="{9EAA44E6-4793-4650-8F42-7DBB27DE21E8}" name="Noord" dataDxfId="45" dataCellStyle="Komma">
      <calculatedColumnFormula>Opmaak!I20</calculatedColumnFormula>
    </tableColumn>
    <tableColumn id="3" xr3:uid="{BF05E87D-B3F5-47DF-81E6-A5BE7D992A5A}" name="Oost" dataDxfId="44" dataCellStyle="Komma">
      <calculatedColumnFormula>Opmaak!J20</calculatedColumnFormula>
    </tableColumn>
    <tableColumn id="4" xr3:uid="{19462EDC-BE8B-4C27-8909-2D7D522CAA9A}" name="Zuid" dataDxfId="43" dataCellStyle="Komma">
      <calculatedColumnFormula>Opmaak!K20</calculatedColumnFormula>
    </tableColumn>
    <tableColumn id="5" xr3:uid="{A7C8C7B5-477A-4BC2-9736-34CA45493B2C}" name="West" dataDxfId="42" dataCellStyle="Komma">
      <calculatedColumnFormula>Opmaak!L20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02FED7-23F4-42BC-9410-F5D39106EAA1}" name="Tabel7" displayName="Tabel7" ref="N19:R32" totalsRowShown="0" headerRowDxfId="41" dataDxfId="39" headerRowBorderDxfId="40" tableBorderDxfId="38" dataCellStyle="Komma">
  <autoFilter ref="N19:R32" xr:uid="{5816F5A2-C8EB-4A76-930C-AD20908F3D8F}"/>
  <tableColumns count="5">
    <tableColumn id="1" xr3:uid="{1604F0C0-84CD-466F-8703-4943749EF917}" name="Maand" dataDxfId="37"/>
    <tableColumn id="2" xr3:uid="{1C6BC312-49F1-473E-B570-EC89D5ED1142}" name="Noord" dataDxfId="36" dataCellStyle="Komma">
      <calculatedColumnFormula>Opmaak!O20</calculatedColumnFormula>
    </tableColumn>
    <tableColumn id="3" xr3:uid="{4259DE4F-C3CA-4311-AB27-48DEE07C8672}" name="Oost" dataDxfId="35" dataCellStyle="Komma">
      <calculatedColumnFormula>Opmaak!P20</calculatedColumnFormula>
    </tableColumn>
    <tableColumn id="4" xr3:uid="{6F632E16-58D8-4784-A739-E02598B4FA8D}" name="Zuid" dataDxfId="34" dataCellStyle="Komma">
      <calculatedColumnFormula>Opmaak!Q20</calculatedColumnFormula>
    </tableColumn>
    <tableColumn id="5" xr3:uid="{F3F13D6C-D55A-4566-9E50-B110E4BEB2C3}" name="West" dataDxfId="33" dataCellStyle="Komma">
      <calculatedColumnFormula>Opmaak!R20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C40E3CE-CE16-42B5-B846-9EF4E730D0A9}" name="Tabel8" displayName="Tabel8" ref="B3:F16" totalsRowShown="0" headerRowDxfId="32" dataDxfId="30" headerRowBorderDxfId="31" tableBorderDxfId="29" dataCellStyle="Komma">
  <autoFilter ref="B3:F16" xr:uid="{A2477CA8-636E-4240-B79D-BEF99DEE9E8F}"/>
  <tableColumns count="5">
    <tableColumn id="1" xr3:uid="{9784E1D3-8349-4201-8E62-F06585D31DCE}" name="Maand" dataDxfId="28"/>
    <tableColumn id="2" xr3:uid="{C98F13E3-FAB6-4058-BB05-41AA7F5CB4EA}" name="Noord" dataDxfId="27" dataCellStyle="Komma">
      <calculatedColumnFormula>Grafieken!C4</calculatedColumnFormula>
    </tableColumn>
    <tableColumn id="3" xr3:uid="{EE95441F-F3EA-4B1E-ADE1-8BAABC4648BB}" name="Oost" dataDxfId="26" dataCellStyle="Komma">
      <calculatedColumnFormula>Grafieken!D4</calculatedColumnFormula>
    </tableColumn>
    <tableColumn id="4" xr3:uid="{878FA7B0-2519-481C-BC95-41B0C1B672EC}" name="Zuid" dataDxfId="25" dataCellStyle="Komma">
      <calculatedColumnFormula>Grafieken!E4</calculatedColumnFormula>
    </tableColumn>
    <tableColumn id="5" xr3:uid="{42FE5F0F-BC49-4FB9-8324-FC6A54402F7B}" name="West" dataDxfId="24" dataCellStyle="Komma">
      <calculatedColumnFormula>Grafieken!F4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8D33F9C-EC20-487A-9D46-6DCD5B661206}" name="Tabel9" displayName="Tabel9" ref="B3:F16" totalsRowCount="1" headerRowDxfId="23" dataDxfId="21" headerRowBorderDxfId="22" tableBorderDxfId="20" dataCellStyle="Komma">
  <autoFilter ref="B3:F15" xr:uid="{6F8155D1-586B-4D41-A27E-635F1479F037}"/>
  <tableColumns count="5">
    <tableColumn id="1" xr3:uid="{DC2869DB-2C85-45D2-A238-A04F1453B49E}" name="Maand" dataDxfId="19" totalsRowDxfId="18"/>
    <tableColumn id="2" xr3:uid="{104C1198-B550-43AA-8657-7829D7B83F3D}" name="Noord" totalsRowFunction="sum" dataDxfId="17" totalsRowDxfId="16" dataCellStyle="Komma" totalsRowCellStyle="Komma">
      <calculatedColumnFormula>Totalen!C4</calculatedColumnFormula>
    </tableColumn>
    <tableColumn id="3" xr3:uid="{1F2DB009-C68D-4EC2-AE78-E841A89A16B2}" name="Oost" totalsRowFunction="sum" dataDxfId="15" totalsRowDxfId="14" dataCellStyle="Komma" totalsRowCellStyle="Komma">
      <calculatedColumnFormula>Totalen!D4</calculatedColumnFormula>
    </tableColumn>
    <tableColumn id="4" xr3:uid="{D74AC45F-60A0-467D-A8BE-51649634538D}" name="Zuid" totalsRowFunction="sum" dataDxfId="13" totalsRowDxfId="12" dataCellStyle="Komma" totalsRowCellStyle="Komma">
      <calculatedColumnFormula>Totalen!E4</calculatedColumnFormula>
    </tableColumn>
    <tableColumn id="5" xr3:uid="{B591AE04-A307-4CD0-9862-492D12D2B300}" name="West" totalsRowFunction="sum" dataDxfId="11" totalsRowDxfId="10" dataCellStyle="Komma" totalsRowCellStyle="Komma">
      <calculatedColumnFormula>Totalen!F4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8A4D82-288D-4F1A-9C63-4165633700C2}" name="Tabel10" displayName="Tabel10" ref="B3:E51" totalsRowShown="0">
  <autoFilter ref="B3:E51" xr:uid="{F30FAAEC-FCB1-4225-BDEF-2B960A7D4CC4}"/>
  <tableColumns count="4">
    <tableColumn id="2" xr3:uid="{54D69458-A6EE-4072-84E9-2BF6204168B4}" name="Regio"/>
    <tableColumn id="1" xr3:uid="{CD458CDB-D187-4676-ABF3-E9FF5A5F9380}" name="Maand" dataDxfId="9"/>
    <tableColumn id="4" xr3:uid="{D824B50F-8864-407D-B15B-1B26811166DB}" name="Product"/>
    <tableColumn id="3" xr3:uid="{0C8493D2-C72F-44FE-B425-29D20FF5F184}" name="Aantal">
      <calculatedColumnFormula>RANDBETWEEN(100,200)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AB3A54-9829-4BE2-9AAD-922E3DD7D974}" name="Tabel12" displayName="Tabel12" ref="B3:F15" totalsRowShown="0" headerRowDxfId="8" dataDxfId="6" headerRowBorderDxfId="7" tableBorderDxfId="5" dataCellStyle="Komma">
  <autoFilter ref="B3:F15" xr:uid="{A432C33C-A61D-4528-9C35-445F98DBCA67}"/>
  <tableColumns count="5">
    <tableColumn id="1" xr3:uid="{03528A70-C853-4DC8-A10D-3C36731CBBC2}" name="Maand" dataDxfId="4"/>
    <tableColumn id="2" xr3:uid="{AB98F72D-28C3-48E7-BAB4-247DD72F50EE}" name="Noord" dataDxfId="3" dataCellStyle="Komma">
      <calculatedColumnFormula>Sparklines!C4</calculatedColumnFormula>
    </tableColumn>
    <tableColumn id="3" xr3:uid="{A956072B-0487-42B2-861B-6EBB0D7A8D39}" name="Oost" dataDxfId="2" dataCellStyle="Komma">
      <calculatedColumnFormula>Sparklines!D4</calculatedColumnFormula>
    </tableColumn>
    <tableColumn id="4" xr3:uid="{35257C03-F52A-4DB6-A31F-F9B1964C88AB}" name="Zuid" dataDxfId="1" dataCellStyle="Komma">
      <calculatedColumnFormula>Sparklines!E4</calculatedColumnFormula>
    </tableColumn>
    <tableColumn id="5" xr3:uid="{B6936264-54B5-4B2F-8F9C-068983A04E35}" name="West" dataDxfId="0" dataCellStyle="Komma">
      <calculatedColumnFormula>Sparklines!F4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9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D410-15EF-46C3-94D0-9332BE2D22CA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49" customWidth="1"/>
    <col min="2" max="3" width="8.7109375" style="49" customWidth="1"/>
    <col min="4" max="4" width="2.7109375" style="49" customWidth="1"/>
    <col min="5" max="13" width="8.7109375" style="49" customWidth="1"/>
    <col min="14" max="14" width="5.7109375" style="66" customWidth="1"/>
    <col min="15" max="15" width="10.28515625" style="49" customWidth="1"/>
    <col min="16" max="16" width="2.7109375" style="49" customWidth="1"/>
    <col min="17" max="26" width="9.140625" style="49" customWidth="1"/>
    <col min="27" max="16384" width="9.140625" style="49" hidden="1"/>
  </cols>
  <sheetData>
    <row r="1" spans="1:44" ht="7.1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</row>
    <row r="4" spans="1:44" ht="13.5" thickBot="1" x14ac:dyDescent="0.25">
      <c r="A4" s="47"/>
      <c r="B4" s="47"/>
      <c r="C4" s="47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50"/>
      <c r="P4" s="5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</row>
    <row r="5" spans="1:44" ht="13.5" thickTop="1" x14ac:dyDescent="0.2">
      <c r="A5" s="47"/>
      <c r="B5" s="47"/>
      <c r="C5" s="47"/>
      <c r="D5" s="50"/>
      <c r="E5" s="52"/>
      <c r="F5" s="53"/>
      <c r="G5" s="53"/>
      <c r="H5" s="53"/>
      <c r="I5" s="53"/>
      <c r="J5" s="53"/>
      <c r="K5" s="53"/>
      <c r="L5" s="53"/>
      <c r="M5" s="53"/>
      <c r="N5" s="53"/>
      <c r="O5" s="54"/>
      <c r="P5" s="50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44" ht="20.25" x14ac:dyDescent="0.3">
      <c r="A6" s="47"/>
      <c r="B6" s="47"/>
      <c r="C6" s="47"/>
      <c r="D6" s="50"/>
      <c r="E6" s="55"/>
      <c r="F6" s="56"/>
      <c r="G6" s="51"/>
      <c r="H6" s="51"/>
      <c r="I6" s="51"/>
      <c r="J6" s="51"/>
      <c r="K6" s="51"/>
      <c r="L6" s="51"/>
      <c r="M6" s="51"/>
      <c r="N6" s="51"/>
      <c r="O6" s="57"/>
      <c r="P6" s="50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</row>
    <row r="7" spans="1:44" x14ac:dyDescent="0.2">
      <c r="A7" s="47"/>
      <c r="B7" s="47"/>
      <c r="C7" s="47"/>
      <c r="D7" s="50"/>
      <c r="E7" s="55"/>
      <c r="F7" s="51"/>
      <c r="G7" s="51"/>
      <c r="H7" s="51"/>
      <c r="I7" s="51"/>
      <c r="J7" s="51"/>
      <c r="K7" s="51"/>
      <c r="L7" s="51"/>
      <c r="M7" s="51"/>
      <c r="N7" s="51"/>
      <c r="O7" s="57"/>
      <c r="P7" s="50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x14ac:dyDescent="0.2">
      <c r="A8" s="47"/>
      <c r="B8" s="47"/>
      <c r="C8" s="47"/>
      <c r="D8" s="50"/>
      <c r="E8" s="55"/>
      <c r="F8" s="51"/>
      <c r="G8" s="51"/>
      <c r="H8" s="51"/>
      <c r="I8" s="51"/>
      <c r="J8" s="51"/>
      <c r="K8" s="51"/>
      <c r="L8" s="51"/>
      <c r="M8" s="51"/>
      <c r="N8" s="51"/>
      <c r="O8" s="57"/>
      <c r="P8" s="50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</row>
    <row r="9" spans="1:44" x14ac:dyDescent="0.2">
      <c r="A9" s="47"/>
      <c r="B9" s="47"/>
      <c r="C9" s="47"/>
      <c r="D9" s="50"/>
      <c r="E9" s="55"/>
      <c r="F9" s="51"/>
      <c r="G9" s="51"/>
      <c r="H9" s="51"/>
      <c r="I9" s="51"/>
      <c r="J9" s="51"/>
      <c r="K9" s="51"/>
      <c r="L9" s="51"/>
      <c r="M9" s="51"/>
      <c r="N9" s="51"/>
      <c r="O9" s="57"/>
      <c r="P9" s="50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</row>
    <row r="10" spans="1:44" x14ac:dyDescent="0.2">
      <c r="A10" s="47"/>
      <c r="B10" s="47"/>
      <c r="C10" s="47"/>
      <c r="D10" s="50"/>
      <c r="E10" s="55"/>
      <c r="F10" s="51"/>
      <c r="G10" s="51"/>
      <c r="H10" s="51"/>
      <c r="I10" s="51"/>
      <c r="J10" s="51"/>
      <c r="K10" s="51"/>
      <c r="L10" s="51"/>
      <c r="M10" s="51"/>
      <c r="N10" s="51"/>
      <c r="O10" s="57"/>
      <c r="P10" s="50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4" x14ac:dyDescent="0.2">
      <c r="A11" s="47"/>
      <c r="B11" s="47"/>
      <c r="C11" s="47"/>
      <c r="D11" s="50"/>
      <c r="E11" s="55"/>
      <c r="F11" s="51"/>
      <c r="G11" s="51"/>
      <c r="H11" s="51"/>
      <c r="I11" s="51"/>
      <c r="J11" s="51"/>
      <c r="K11" s="51"/>
      <c r="L11" s="51"/>
      <c r="M11" s="51"/>
      <c r="N11" s="51"/>
      <c r="O11" s="57"/>
      <c r="P11" s="50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1:44" x14ac:dyDescent="0.2">
      <c r="A12" s="47"/>
      <c r="B12" s="47"/>
      <c r="C12" s="47"/>
      <c r="D12" s="50"/>
      <c r="E12" s="55"/>
      <c r="F12" s="51"/>
      <c r="G12" s="51"/>
      <c r="H12" s="51"/>
      <c r="I12" s="51"/>
      <c r="J12" s="51"/>
      <c r="K12" s="51"/>
      <c r="L12" s="51"/>
      <c r="M12" s="51"/>
      <c r="N12" s="51"/>
      <c r="O12" s="57"/>
      <c r="P12" s="50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x14ac:dyDescent="0.2">
      <c r="A13" s="47"/>
      <c r="B13" s="47"/>
      <c r="C13" s="47"/>
      <c r="D13" s="50"/>
      <c r="E13" s="55"/>
      <c r="F13" s="51"/>
      <c r="G13" s="51"/>
      <c r="H13" s="51"/>
      <c r="I13" s="51"/>
      <c r="J13" s="51"/>
      <c r="K13" s="51"/>
      <c r="L13" s="51"/>
      <c r="M13" s="51"/>
      <c r="N13" s="51"/>
      <c r="O13" s="57"/>
      <c r="P13" s="50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</row>
    <row r="14" spans="1:44" x14ac:dyDescent="0.2">
      <c r="A14" s="47"/>
      <c r="B14" s="47"/>
      <c r="C14" s="47"/>
      <c r="D14" s="50"/>
      <c r="E14" s="55"/>
      <c r="F14" s="51"/>
      <c r="G14" s="51"/>
      <c r="H14" s="51"/>
      <c r="I14" s="51"/>
      <c r="J14" s="51"/>
      <c r="K14" s="51"/>
      <c r="L14" s="51"/>
      <c r="M14" s="51"/>
      <c r="N14" s="51"/>
      <c r="O14" s="57"/>
      <c r="P14" s="50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 x14ac:dyDescent="0.2">
      <c r="A15" s="47"/>
      <c r="B15" s="47"/>
      <c r="C15" s="47"/>
      <c r="D15" s="50"/>
      <c r="E15" s="55"/>
      <c r="F15" s="51"/>
      <c r="G15" s="51"/>
      <c r="H15" s="51"/>
      <c r="I15" s="51"/>
      <c r="J15" s="51"/>
      <c r="K15" s="51"/>
      <c r="L15" s="51"/>
      <c r="M15" s="51"/>
      <c r="N15" s="51"/>
      <c r="O15" s="57"/>
      <c r="P15" s="50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1:44" x14ac:dyDescent="0.2">
      <c r="A16" s="47"/>
      <c r="B16" s="47"/>
      <c r="C16" s="47"/>
      <c r="D16" s="50"/>
      <c r="E16" s="55"/>
      <c r="F16" s="51"/>
      <c r="G16" s="51"/>
      <c r="H16" s="51"/>
      <c r="I16" s="51"/>
      <c r="J16" s="51"/>
      <c r="K16" s="51"/>
      <c r="L16" s="51"/>
      <c r="M16" s="51"/>
      <c r="N16" s="51"/>
      <c r="O16" s="57"/>
      <c r="P16" s="50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1:44" x14ac:dyDescent="0.2">
      <c r="A17" s="47"/>
      <c r="B17" s="47"/>
      <c r="C17" s="47"/>
      <c r="D17" s="50"/>
      <c r="E17" s="55"/>
      <c r="F17" s="51"/>
      <c r="G17" s="51"/>
      <c r="H17" s="51"/>
      <c r="I17" s="51"/>
      <c r="J17" s="51"/>
      <c r="K17" s="51"/>
      <c r="L17" s="51"/>
      <c r="M17" s="51"/>
      <c r="N17" s="51"/>
      <c r="O17" s="57"/>
      <c r="P17" s="50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</row>
    <row r="18" spans="1:44" ht="37.5" x14ac:dyDescent="0.5">
      <c r="A18" s="47"/>
      <c r="B18" s="47"/>
      <c r="C18" s="47"/>
      <c r="D18" s="50"/>
      <c r="E18" s="55"/>
      <c r="F18" s="51"/>
      <c r="G18" s="51"/>
      <c r="H18" s="51"/>
      <c r="I18" s="51"/>
      <c r="J18" s="51"/>
      <c r="K18" s="51"/>
      <c r="L18" s="51"/>
      <c r="M18" s="51"/>
      <c r="N18" s="58"/>
      <c r="O18" s="57"/>
      <c r="P18" s="50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1:44" x14ac:dyDescent="0.2">
      <c r="A19" s="47"/>
      <c r="B19" s="47"/>
      <c r="C19" s="47"/>
      <c r="D19" s="50"/>
      <c r="E19" s="55"/>
      <c r="F19" s="51"/>
      <c r="G19" s="51"/>
      <c r="H19" s="51"/>
      <c r="I19" s="51"/>
      <c r="J19" s="51"/>
      <c r="K19" s="51"/>
      <c r="L19" s="51"/>
      <c r="M19" s="51"/>
      <c r="N19" s="51"/>
      <c r="O19" s="57"/>
      <c r="P19" s="50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</row>
    <row r="20" spans="1:44" x14ac:dyDescent="0.2">
      <c r="A20" s="47"/>
      <c r="B20" s="47"/>
      <c r="C20" s="47"/>
      <c r="D20" s="50"/>
      <c r="E20" s="55"/>
      <c r="F20" s="51"/>
      <c r="G20" s="51"/>
      <c r="H20" s="51"/>
      <c r="I20" s="51"/>
      <c r="J20" s="51"/>
      <c r="K20" s="51"/>
      <c r="L20" s="51"/>
      <c r="M20" s="51"/>
      <c r="N20" s="51"/>
      <c r="O20" s="57"/>
      <c r="P20" s="50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1:44" x14ac:dyDescent="0.2">
      <c r="A21" s="47"/>
      <c r="B21" s="47"/>
      <c r="C21" s="47"/>
      <c r="D21" s="50"/>
      <c r="E21" s="55"/>
      <c r="F21" s="51"/>
      <c r="G21" s="51"/>
      <c r="H21" s="51"/>
      <c r="I21" s="51"/>
      <c r="J21" s="51"/>
      <c r="K21" s="51"/>
      <c r="L21" s="51"/>
      <c r="M21" s="51"/>
      <c r="N21" s="51"/>
      <c r="O21" s="57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1:44" x14ac:dyDescent="0.2">
      <c r="A22" s="47"/>
      <c r="B22" s="47"/>
      <c r="C22" s="47"/>
      <c r="D22" s="50"/>
      <c r="E22" s="55"/>
      <c r="F22" s="51"/>
      <c r="G22" s="51"/>
      <c r="H22" s="51"/>
      <c r="I22" s="51"/>
      <c r="J22" s="51"/>
      <c r="K22" s="51"/>
      <c r="L22" s="51"/>
      <c r="M22" s="51"/>
      <c r="N22" s="51"/>
      <c r="O22" s="57"/>
      <c r="P22" s="50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  <row r="23" spans="1:44" x14ac:dyDescent="0.2">
      <c r="A23" s="47"/>
      <c r="B23" s="47"/>
      <c r="C23" s="47"/>
      <c r="D23" s="50"/>
      <c r="E23" s="55"/>
      <c r="F23" s="51"/>
      <c r="G23" s="51"/>
      <c r="H23" s="51"/>
      <c r="I23" s="51"/>
      <c r="J23" s="51"/>
      <c r="K23" s="51"/>
      <c r="L23" s="51"/>
      <c r="M23" s="51"/>
      <c r="N23" s="51"/>
      <c r="O23" s="57"/>
      <c r="P23" s="50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1:44" ht="23.25" x14ac:dyDescent="0.35">
      <c r="A24" s="47"/>
      <c r="B24" s="47"/>
      <c r="C24" s="47"/>
      <c r="D24" s="50"/>
      <c r="E24" s="55"/>
      <c r="F24" s="51"/>
      <c r="G24" s="51"/>
      <c r="H24" s="51"/>
      <c r="I24" s="51"/>
      <c r="J24" s="51"/>
      <c r="K24" s="51"/>
      <c r="L24" s="51"/>
      <c r="M24" s="51"/>
      <c r="N24" s="59" t="s">
        <v>24</v>
      </c>
      <c r="O24" s="57"/>
      <c r="P24" s="50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1:44" x14ac:dyDescent="0.2">
      <c r="A25" s="47"/>
      <c r="B25" s="47"/>
      <c r="C25" s="47"/>
      <c r="D25" s="50"/>
      <c r="E25" s="55"/>
      <c r="F25" s="51"/>
      <c r="G25" s="51"/>
      <c r="H25" s="51"/>
      <c r="I25" s="51"/>
      <c r="J25" s="51"/>
      <c r="K25" s="51"/>
      <c r="L25" s="51"/>
      <c r="M25" s="51"/>
      <c r="N25" s="51"/>
      <c r="O25" s="57"/>
      <c r="P25" s="50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1:44" x14ac:dyDescent="0.2">
      <c r="A26" s="47"/>
      <c r="B26" s="47"/>
      <c r="C26" s="47"/>
      <c r="D26" s="50"/>
      <c r="E26" s="55"/>
      <c r="F26" s="51"/>
      <c r="G26" s="51"/>
      <c r="H26" s="51"/>
      <c r="I26" s="51"/>
      <c r="J26" s="51"/>
      <c r="K26" s="51"/>
      <c r="L26" s="51"/>
      <c r="M26" s="51"/>
      <c r="N26" s="51"/>
      <c r="O26" s="57"/>
      <c r="P26" s="50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</row>
    <row r="27" spans="1:44" x14ac:dyDescent="0.2">
      <c r="A27" s="47"/>
      <c r="B27" s="47"/>
      <c r="C27" s="47"/>
      <c r="D27" s="50"/>
      <c r="E27" s="55"/>
      <c r="F27" s="51"/>
      <c r="G27" s="51"/>
      <c r="H27" s="51"/>
      <c r="I27" s="51"/>
      <c r="J27" s="51"/>
      <c r="K27" s="51"/>
      <c r="L27" s="51"/>
      <c r="M27" s="51"/>
      <c r="N27" s="51"/>
      <c r="O27" s="57"/>
      <c r="P27" s="50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</row>
    <row r="28" spans="1:44" x14ac:dyDescent="0.2">
      <c r="A28" s="47"/>
      <c r="B28" s="47"/>
      <c r="C28" s="47"/>
      <c r="D28" s="50"/>
      <c r="E28" s="55"/>
      <c r="F28" s="51"/>
      <c r="G28" s="51"/>
      <c r="H28" s="51"/>
      <c r="I28" s="51"/>
      <c r="J28" s="51"/>
      <c r="K28" s="51"/>
      <c r="L28" s="51"/>
      <c r="M28" s="51"/>
      <c r="N28" s="51"/>
      <c r="O28" s="57"/>
      <c r="P28" s="50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</row>
    <row r="29" spans="1:44" x14ac:dyDescent="0.2">
      <c r="A29" s="47"/>
      <c r="B29" s="47"/>
      <c r="C29" s="47"/>
      <c r="D29" s="50"/>
      <c r="E29" s="55"/>
      <c r="F29" s="51"/>
      <c r="G29" s="51"/>
      <c r="H29" s="51"/>
      <c r="I29" s="51"/>
      <c r="J29" s="51"/>
      <c r="K29" s="51"/>
      <c r="L29" s="51"/>
      <c r="M29" s="51"/>
      <c r="N29" s="51"/>
      <c r="O29" s="57"/>
      <c r="P29" s="50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</row>
    <row r="30" spans="1:44" x14ac:dyDescent="0.2">
      <c r="A30" s="47"/>
      <c r="B30" s="47"/>
      <c r="C30" s="47"/>
      <c r="D30" s="50"/>
      <c r="E30" s="55"/>
      <c r="F30" s="51"/>
      <c r="G30" s="51"/>
      <c r="H30" s="51"/>
      <c r="I30" s="51"/>
      <c r="J30" s="51"/>
      <c r="K30" s="51"/>
      <c r="L30" s="51"/>
      <c r="M30" s="51"/>
      <c r="N30" s="51"/>
      <c r="O30" s="57"/>
      <c r="P30" s="50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</row>
    <row r="31" spans="1:44" x14ac:dyDescent="0.2">
      <c r="A31" s="47"/>
      <c r="B31" s="47"/>
      <c r="C31" s="47"/>
      <c r="D31" s="50"/>
      <c r="E31" s="55"/>
      <c r="F31" s="51"/>
      <c r="G31" s="51"/>
      <c r="H31" s="51"/>
      <c r="I31" s="51"/>
      <c r="J31" s="51"/>
      <c r="K31" s="51"/>
      <c r="L31" s="51"/>
      <c r="M31" s="51"/>
      <c r="N31" s="51"/>
      <c r="O31" s="57"/>
      <c r="P31" s="50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</row>
    <row r="32" spans="1:44" x14ac:dyDescent="0.2">
      <c r="A32" s="47"/>
      <c r="B32" s="47"/>
      <c r="C32" s="47"/>
      <c r="D32" s="50"/>
      <c r="E32" s="55"/>
      <c r="F32" s="51"/>
      <c r="G32" s="51"/>
      <c r="H32" s="51"/>
      <c r="I32" s="51"/>
      <c r="J32" s="51"/>
      <c r="K32" s="51"/>
      <c r="L32" s="51"/>
      <c r="M32" s="51"/>
      <c r="N32" s="51"/>
      <c r="O32" s="57"/>
      <c r="P32" s="50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</row>
    <row r="33" spans="1:44" x14ac:dyDescent="0.2">
      <c r="A33" s="47"/>
      <c r="B33" s="47"/>
      <c r="C33" s="47"/>
      <c r="D33" s="50"/>
      <c r="E33" s="55"/>
      <c r="F33" s="51"/>
      <c r="G33" s="51"/>
      <c r="H33" s="51"/>
      <c r="I33" s="51"/>
      <c r="J33" s="51"/>
      <c r="K33" s="51"/>
      <c r="L33" s="51"/>
      <c r="M33" s="51"/>
      <c r="N33" s="60" t="s">
        <v>22</v>
      </c>
      <c r="O33" s="57"/>
      <c r="P33" s="50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</row>
    <row r="34" spans="1:44" x14ac:dyDescent="0.2">
      <c r="A34" s="47"/>
      <c r="B34" s="47"/>
      <c r="C34" s="47"/>
      <c r="D34" s="50"/>
      <c r="E34" s="55"/>
      <c r="F34" s="51"/>
      <c r="G34" s="51"/>
      <c r="H34" s="51"/>
      <c r="I34" s="51"/>
      <c r="J34" s="51"/>
      <c r="K34" s="51"/>
      <c r="L34" s="51"/>
      <c r="M34" s="51"/>
      <c r="N34" s="61" t="s">
        <v>23</v>
      </c>
      <c r="O34" s="57"/>
      <c r="P34" s="50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</row>
    <row r="35" spans="1:44" x14ac:dyDescent="0.2">
      <c r="A35" s="47"/>
      <c r="B35" s="47"/>
      <c r="C35" s="47"/>
      <c r="D35" s="50"/>
      <c r="E35" s="55"/>
      <c r="F35" s="51"/>
      <c r="G35" s="51"/>
      <c r="H35" s="51"/>
      <c r="I35" s="51"/>
      <c r="J35" s="51"/>
      <c r="K35" s="51"/>
      <c r="L35" s="51"/>
      <c r="M35" s="51"/>
      <c r="N35" s="62"/>
      <c r="O35" s="57"/>
      <c r="P35" s="50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</row>
    <row r="36" spans="1:44" x14ac:dyDescent="0.2">
      <c r="A36" s="47"/>
      <c r="B36" s="47"/>
      <c r="C36" s="47"/>
      <c r="D36" s="50"/>
      <c r="E36" s="55"/>
      <c r="F36" s="51"/>
      <c r="G36" s="51"/>
      <c r="H36" s="51"/>
      <c r="I36" s="51"/>
      <c r="J36" s="51"/>
      <c r="K36" s="51"/>
      <c r="L36" s="51"/>
      <c r="M36" s="51"/>
      <c r="N36" s="51"/>
      <c r="O36" s="57"/>
      <c r="P36" s="50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</row>
    <row r="37" spans="1:44" ht="13.5" thickBot="1" x14ac:dyDescent="0.25">
      <c r="A37" s="47"/>
      <c r="B37" s="47"/>
      <c r="C37" s="47"/>
      <c r="D37" s="50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50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spans="1:44" ht="13.5" thickTop="1" x14ac:dyDescent="0.2">
      <c r="A38" s="47"/>
      <c r="B38" s="47"/>
      <c r="C38" s="47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0"/>
      <c r="P38" s="50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</row>
    <row r="39" spans="1:44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</row>
    <row r="40" spans="1:4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</row>
    <row r="41" spans="1:4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1:44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</row>
    <row r="43" spans="1:44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</row>
    <row r="44" spans="1:44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1:44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</row>
    <row r="46" spans="1:44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</row>
    <row r="47" spans="1:44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</row>
    <row r="48" spans="1:44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1:44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1:44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</row>
    <row r="51" spans="1:44" hidden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</row>
    <row r="52" spans="1:44" hidden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</row>
    <row r="53" spans="1:44" hidden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</row>
    <row r="54" spans="1:44" hidden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</row>
    <row r="55" spans="1:44" hidden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</row>
    <row r="56" spans="1:44" hidden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</row>
    <row r="57" spans="1:44" hidden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8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</row>
    <row r="58" spans="1:44" hidden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</row>
    <row r="59" spans="1:44" hidden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</row>
    <row r="60" spans="1:44" hidden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8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</row>
    <row r="61" spans="1:44" hidden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8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</row>
    <row r="62" spans="1:44" hidden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</row>
    <row r="63" spans="1:44" hidden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</row>
    <row r="64" spans="1:44" hidden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</row>
    <row r="65" spans="1:44" hidden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8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</row>
    <row r="66" spans="1:44" hidden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</row>
    <row r="67" spans="1:44" hidden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hidden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8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</row>
    <row r="69" spans="1:44" hidden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</row>
    <row r="70" spans="1:44" hidden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</row>
    <row r="71" spans="1:44" hidden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1:44" hidden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</row>
    <row r="73" spans="1:44" hidden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</row>
    <row r="74" spans="1:44" hidden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8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</row>
    <row r="75" spans="1:44" hidden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8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</row>
    <row r="76" spans="1:44" hidden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</row>
    <row r="77" spans="1:44" hidden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</row>
    <row r="78" spans="1:44" hidden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</row>
    <row r="79" spans="1:44" hidden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</row>
    <row r="80" spans="1:44" hidden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8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</row>
    <row r="81" spans="1:44" hidden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</row>
    <row r="82" spans="1:44" hidden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8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</row>
  </sheetData>
  <sheetProtection selectLockedCells="1" selectUnlockedCells="1"/>
  <hyperlinks>
    <hyperlink ref="N34" r:id="rId1" tooltip="Klik hier voor meer tips." xr:uid="{A6946336-DD83-4250-8180-EF1B02CEF0BD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5DF9-8C20-4265-A81D-D37072F1B22E}">
  <dimension ref="B1:F15"/>
  <sheetViews>
    <sheetView workbookViewId="0"/>
  </sheetViews>
  <sheetFormatPr defaultRowHeight="15" x14ac:dyDescent="0.25"/>
  <cols>
    <col min="1" max="1" width="3.140625" customWidth="1"/>
    <col min="2" max="6" width="10.42578125" customWidth="1"/>
  </cols>
  <sheetData>
    <row r="1" spans="2:6" ht="15.75" thickBot="1" x14ac:dyDescent="0.3"/>
    <row r="2" spans="2:6" x14ac:dyDescent="0.25">
      <c r="B2" s="1"/>
      <c r="C2" s="2" t="s">
        <v>5</v>
      </c>
      <c r="D2" s="3"/>
      <c r="E2" s="3"/>
      <c r="F2" s="4"/>
    </row>
    <row r="3" spans="2:6" x14ac:dyDescent="0.25">
      <c r="B3" s="5" t="s">
        <v>4</v>
      </c>
      <c r="C3" s="6" t="s">
        <v>0</v>
      </c>
      <c r="D3" s="7" t="s">
        <v>1</v>
      </c>
      <c r="E3" s="7" t="s">
        <v>2</v>
      </c>
      <c r="F3" s="8" t="s">
        <v>3</v>
      </c>
    </row>
    <row r="4" spans="2:6" x14ac:dyDescent="0.25">
      <c r="B4" s="9">
        <v>43831</v>
      </c>
      <c r="C4" s="11">
        <f ca="1">RANDBETWEEN(100,200)</f>
        <v>109</v>
      </c>
      <c r="D4" s="12">
        <f t="shared" ref="D4:F15" ca="1" si="0">RANDBETWEEN(100,200)</f>
        <v>143</v>
      </c>
      <c r="E4" s="12">
        <f t="shared" ca="1" si="0"/>
        <v>180</v>
      </c>
      <c r="F4" s="13">
        <f t="shared" ca="1" si="0"/>
        <v>126</v>
      </c>
    </row>
    <row r="5" spans="2:6" x14ac:dyDescent="0.25">
      <c r="B5" s="9">
        <v>43862</v>
      </c>
      <c r="C5" s="11">
        <f t="shared" ref="C5:C15" ca="1" si="1">RANDBETWEEN(100,200)</f>
        <v>157</v>
      </c>
      <c r="D5" s="12">
        <f t="shared" ca="1" si="0"/>
        <v>178</v>
      </c>
      <c r="E5" s="12">
        <f t="shared" ca="1" si="0"/>
        <v>127</v>
      </c>
      <c r="F5" s="13">
        <f t="shared" ca="1" si="0"/>
        <v>144</v>
      </c>
    </row>
    <row r="6" spans="2:6" x14ac:dyDescent="0.25">
      <c r="B6" s="9">
        <v>43891</v>
      </c>
      <c r="C6" s="11">
        <f t="shared" ca="1" si="1"/>
        <v>107</v>
      </c>
      <c r="D6" s="12">
        <f t="shared" ca="1" si="0"/>
        <v>138</v>
      </c>
      <c r="E6" s="12">
        <f t="shared" ca="1" si="0"/>
        <v>157</v>
      </c>
      <c r="F6" s="13">
        <f t="shared" ca="1" si="0"/>
        <v>119</v>
      </c>
    </row>
    <row r="7" spans="2:6" x14ac:dyDescent="0.25">
      <c r="B7" s="9">
        <v>43922</v>
      </c>
      <c r="C7" s="11">
        <f t="shared" ca="1" si="1"/>
        <v>164</v>
      </c>
      <c r="D7" s="12">
        <f t="shared" ca="1" si="0"/>
        <v>187</v>
      </c>
      <c r="E7" s="12">
        <f t="shared" ca="1" si="0"/>
        <v>171</v>
      </c>
      <c r="F7" s="13">
        <f t="shared" ca="1" si="0"/>
        <v>176</v>
      </c>
    </row>
    <row r="8" spans="2:6" x14ac:dyDescent="0.25">
      <c r="B8" s="9">
        <v>43952</v>
      </c>
      <c r="C8" s="11">
        <f t="shared" ca="1" si="1"/>
        <v>108</v>
      </c>
      <c r="D8" s="12">
        <f t="shared" ca="1" si="0"/>
        <v>101</v>
      </c>
      <c r="E8" s="12">
        <f t="shared" ca="1" si="0"/>
        <v>103</v>
      </c>
      <c r="F8" s="13">
        <f t="shared" ca="1" si="0"/>
        <v>107</v>
      </c>
    </row>
    <row r="9" spans="2:6" x14ac:dyDescent="0.25">
      <c r="B9" s="9">
        <v>43983</v>
      </c>
      <c r="C9" s="11">
        <f t="shared" ca="1" si="1"/>
        <v>165</v>
      </c>
      <c r="D9" s="12">
        <f t="shared" ca="1" si="0"/>
        <v>164</v>
      </c>
      <c r="E9" s="12">
        <f t="shared" ca="1" si="0"/>
        <v>144</v>
      </c>
      <c r="F9" s="13">
        <f t="shared" ca="1" si="0"/>
        <v>171</v>
      </c>
    </row>
    <row r="10" spans="2:6" x14ac:dyDescent="0.25">
      <c r="B10" s="9">
        <v>44013</v>
      </c>
      <c r="C10" s="11">
        <f t="shared" ca="1" si="1"/>
        <v>198</v>
      </c>
      <c r="D10" s="12">
        <f t="shared" ca="1" si="0"/>
        <v>164</v>
      </c>
      <c r="E10" s="12">
        <f t="shared" ca="1" si="0"/>
        <v>147</v>
      </c>
      <c r="F10" s="13">
        <f t="shared" ca="1" si="0"/>
        <v>181</v>
      </c>
    </row>
    <row r="11" spans="2:6" x14ac:dyDescent="0.25">
      <c r="B11" s="9">
        <v>44044</v>
      </c>
      <c r="C11" s="11">
        <f t="shared" ca="1" si="1"/>
        <v>133</v>
      </c>
      <c r="D11" s="12">
        <f t="shared" ca="1" si="0"/>
        <v>130</v>
      </c>
      <c r="E11" s="12">
        <f t="shared" ca="1" si="0"/>
        <v>119</v>
      </c>
      <c r="F11" s="13">
        <f t="shared" ca="1" si="0"/>
        <v>174</v>
      </c>
    </row>
    <row r="12" spans="2:6" x14ac:dyDescent="0.25">
      <c r="B12" s="9">
        <v>44075</v>
      </c>
      <c r="C12" s="11">
        <f t="shared" ca="1" si="1"/>
        <v>178</v>
      </c>
      <c r="D12" s="12">
        <f t="shared" ca="1" si="0"/>
        <v>156</v>
      </c>
      <c r="E12" s="12">
        <f t="shared" ca="1" si="0"/>
        <v>142</v>
      </c>
      <c r="F12" s="13">
        <f t="shared" ca="1" si="0"/>
        <v>200</v>
      </c>
    </row>
    <row r="13" spans="2:6" x14ac:dyDescent="0.25">
      <c r="B13" s="9">
        <v>44105</v>
      </c>
      <c r="C13" s="11">
        <f t="shared" ca="1" si="1"/>
        <v>157</v>
      </c>
      <c r="D13" s="12">
        <f t="shared" ca="1" si="0"/>
        <v>112</v>
      </c>
      <c r="E13" s="12">
        <f t="shared" ca="1" si="0"/>
        <v>112</v>
      </c>
      <c r="F13" s="13">
        <f t="shared" ca="1" si="0"/>
        <v>171</v>
      </c>
    </row>
    <row r="14" spans="2:6" x14ac:dyDescent="0.25">
      <c r="B14" s="9">
        <v>44136</v>
      </c>
      <c r="C14" s="11">
        <f t="shared" ca="1" si="1"/>
        <v>148</v>
      </c>
      <c r="D14" s="12">
        <f t="shared" ca="1" si="0"/>
        <v>169</v>
      </c>
      <c r="E14" s="12">
        <f t="shared" ca="1" si="0"/>
        <v>129</v>
      </c>
      <c r="F14" s="13">
        <f t="shared" ca="1" si="0"/>
        <v>108</v>
      </c>
    </row>
    <row r="15" spans="2:6" ht="15.75" thickBot="1" x14ac:dyDescent="0.3">
      <c r="B15" s="10">
        <v>44166</v>
      </c>
      <c r="C15" s="14">
        <f t="shared" ca="1" si="1"/>
        <v>127</v>
      </c>
      <c r="D15" s="15">
        <f t="shared" ca="1" si="0"/>
        <v>119</v>
      </c>
      <c r="E15" s="15">
        <f t="shared" ca="1" si="0"/>
        <v>178</v>
      </c>
      <c r="F15" s="16">
        <f t="shared" ca="1" si="0"/>
        <v>153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635B-73B9-45C5-B6E1-51518B2ADF13}">
  <dimension ref="B1:R32"/>
  <sheetViews>
    <sheetView zoomScaleNormal="100" workbookViewId="0"/>
  </sheetViews>
  <sheetFormatPr defaultRowHeight="15" x14ac:dyDescent="0.25"/>
  <cols>
    <col min="1" max="1" width="3.140625" customWidth="1"/>
    <col min="2" max="6" width="10.42578125" customWidth="1"/>
    <col min="7" max="7" width="3" customWidth="1"/>
    <col min="8" max="12" width="10.42578125" customWidth="1"/>
    <col min="13" max="13" width="3.140625" customWidth="1"/>
    <col min="14" max="18" width="10.42578125" customWidth="1"/>
  </cols>
  <sheetData>
    <row r="1" spans="2:18" ht="15.75" thickBot="1" x14ac:dyDescent="0.3"/>
    <row r="2" spans="2:18" x14ac:dyDescent="0.25">
      <c r="B2" s="1"/>
      <c r="C2" s="2" t="s">
        <v>5</v>
      </c>
      <c r="D2" s="3"/>
      <c r="E2" s="3"/>
      <c r="F2" s="4"/>
      <c r="H2" s="1"/>
      <c r="I2" s="2" t="s">
        <v>5</v>
      </c>
      <c r="J2" s="3"/>
      <c r="K2" s="3"/>
      <c r="L2" s="4"/>
      <c r="N2" s="1"/>
      <c r="O2" s="2" t="s">
        <v>5</v>
      </c>
      <c r="P2" s="3"/>
      <c r="Q2" s="3"/>
      <c r="R2" s="4"/>
    </row>
    <row r="3" spans="2:18" x14ac:dyDescent="0.25">
      <c r="B3" s="5" t="s">
        <v>4</v>
      </c>
      <c r="C3" s="6" t="s">
        <v>0</v>
      </c>
      <c r="D3" s="7" t="s">
        <v>1</v>
      </c>
      <c r="E3" s="7" t="s">
        <v>2</v>
      </c>
      <c r="F3" s="8" t="s">
        <v>3</v>
      </c>
      <c r="H3" s="5" t="s">
        <v>4</v>
      </c>
      <c r="I3" s="6" t="s">
        <v>0</v>
      </c>
      <c r="J3" s="7" t="s">
        <v>1</v>
      </c>
      <c r="K3" s="7" t="s">
        <v>2</v>
      </c>
      <c r="L3" s="8" t="s">
        <v>3</v>
      </c>
      <c r="N3" s="5" t="s">
        <v>4</v>
      </c>
      <c r="O3" s="6" t="s">
        <v>0</v>
      </c>
      <c r="P3" s="7" t="s">
        <v>1</v>
      </c>
      <c r="Q3" s="7" t="s">
        <v>2</v>
      </c>
      <c r="R3" s="8" t="s">
        <v>3</v>
      </c>
    </row>
    <row r="4" spans="2:18" x14ac:dyDescent="0.25">
      <c r="B4" s="9">
        <v>43831</v>
      </c>
      <c r="C4" s="11">
        <f ca="1">RANDBETWEEN(100,200)</f>
        <v>102</v>
      </c>
      <c r="D4" s="12">
        <f t="shared" ref="D4:F15" ca="1" si="0">RANDBETWEEN(100,200)</f>
        <v>107</v>
      </c>
      <c r="E4" s="12">
        <f t="shared" ca="1" si="0"/>
        <v>168</v>
      </c>
      <c r="F4" s="13">
        <f t="shared" ca="1" si="0"/>
        <v>200</v>
      </c>
      <c r="H4" s="9">
        <v>43831</v>
      </c>
      <c r="I4" s="11">
        <f ca="1">C4</f>
        <v>102</v>
      </c>
      <c r="J4" s="12">
        <f t="shared" ref="J4:J15" ca="1" si="1">D4</f>
        <v>107</v>
      </c>
      <c r="K4" s="12">
        <f t="shared" ref="K4:K15" ca="1" si="2">E4</f>
        <v>168</v>
      </c>
      <c r="L4" s="13">
        <f t="shared" ref="L4:L15" ca="1" si="3">F4</f>
        <v>200</v>
      </c>
      <c r="N4" s="9">
        <v>43831</v>
      </c>
      <c r="O4" s="11">
        <f t="shared" ref="O4:O15" ca="1" si="4">I4</f>
        <v>102</v>
      </c>
      <c r="P4" s="12">
        <f t="shared" ref="P4:P15" ca="1" si="5">J4</f>
        <v>107</v>
      </c>
      <c r="Q4" s="12">
        <f t="shared" ref="Q4:Q15" ca="1" si="6">K4</f>
        <v>168</v>
      </c>
      <c r="R4" s="13">
        <f t="shared" ref="R4:R15" ca="1" si="7">L4</f>
        <v>200</v>
      </c>
    </row>
    <row r="5" spans="2:18" x14ac:dyDescent="0.25">
      <c r="B5" s="9">
        <v>43862</v>
      </c>
      <c r="C5" s="11">
        <f t="shared" ref="C5:C15" ca="1" si="8">RANDBETWEEN(100,200)</f>
        <v>125</v>
      </c>
      <c r="D5" s="12">
        <f t="shared" ca="1" si="0"/>
        <v>178</v>
      </c>
      <c r="E5" s="12">
        <f t="shared" ca="1" si="0"/>
        <v>166</v>
      </c>
      <c r="F5" s="13">
        <f t="shared" ca="1" si="0"/>
        <v>112</v>
      </c>
      <c r="H5" s="9">
        <v>43862</v>
      </c>
      <c r="I5" s="11">
        <f t="shared" ref="I5:I15" ca="1" si="9">C5</f>
        <v>125</v>
      </c>
      <c r="J5" s="12">
        <f t="shared" ca="1" si="1"/>
        <v>178</v>
      </c>
      <c r="K5" s="12">
        <f t="shared" ca="1" si="2"/>
        <v>166</v>
      </c>
      <c r="L5" s="13">
        <f t="shared" ca="1" si="3"/>
        <v>112</v>
      </c>
      <c r="N5" s="9">
        <v>43862</v>
      </c>
      <c r="O5" s="11">
        <f t="shared" ca="1" si="4"/>
        <v>125</v>
      </c>
      <c r="P5" s="12">
        <f t="shared" ca="1" si="5"/>
        <v>178</v>
      </c>
      <c r="Q5" s="12">
        <f t="shared" ca="1" si="6"/>
        <v>166</v>
      </c>
      <c r="R5" s="13">
        <f t="shared" ca="1" si="7"/>
        <v>112</v>
      </c>
    </row>
    <row r="6" spans="2:18" x14ac:dyDescent="0.25">
      <c r="B6" s="9">
        <v>43891</v>
      </c>
      <c r="C6" s="11">
        <f t="shared" ca="1" si="8"/>
        <v>179</v>
      </c>
      <c r="D6" s="12">
        <f t="shared" ca="1" si="0"/>
        <v>109</v>
      </c>
      <c r="E6" s="12">
        <f t="shared" ca="1" si="0"/>
        <v>152</v>
      </c>
      <c r="F6" s="13">
        <f t="shared" ca="1" si="0"/>
        <v>179</v>
      </c>
      <c r="H6" s="9">
        <v>43891</v>
      </c>
      <c r="I6" s="11">
        <f t="shared" ca="1" si="9"/>
        <v>179</v>
      </c>
      <c r="J6" s="12">
        <f t="shared" ca="1" si="1"/>
        <v>109</v>
      </c>
      <c r="K6" s="12">
        <f t="shared" ca="1" si="2"/>
        <v>152</v>
      </c>
      <c r="L6" s="13">
        <f t="shared" ca="1" si="3"/>
        <v>179</v>
      </c>
      <c r="N6" s="9">
        <v>43891</v>
      </c>
      <c r="O6" s="11">
        <f t="shared" ca="1" si="4"/>
        <v>179</v>
      </c>
      <c r="P6" s="12">
        <f t="shared" ca="1" si="5"/>
        <v>109</v>
      </c>
      <c r="Q6" s="12">
        <f t="shared" ca="1" si="6"/>
        <v>152</v>
      </c>
      <c r="R6" s="13">
        <f t="shared" ca="1" si="7"/>
        <v>179</v>
      </c>
    </row>
    <row r="7" spans="2:18" x14ac:dyDescent="0.25">
      <c r="B7" s="9">
        <v>43922</v>
      </c>
      <c r="C7" s="11">
        <f t="shared" ca="1" si="8"/>
        <v>107</v>
      </c>
      <c r="D7" s="12">
        <f t="shared" ca="1" si="0"/>
        <v>159</v>
      </c>
      <c r="E7" s="12">
        <f t="shared" ca="1" si="0"/>
        <v>183</v>
      </c>
      <c r="F7" s="13">
        <f t="shared" ca="1" si="0"/>
        <v>143</v>
      </c>
      <c r="H7" s="9">
        <v>43922</v>
      </c>
      <c r="I7" s="11">
        <f t="shared" ca="1" si="9"/>
        <v>107</v>
      </c>
      <c r="J7" s="12">
        <f t="shared" ca="1" si="1"/>
        <v>159</v>
      </c>
      <c r="K7" s="12">
        <f t="shared" ca="1" si="2"/>
        <v>183</v>
      </c>
      <c r="L7" s="13">
        <f t="shared" ca="1" si="3"/>
        <v>143</v>
      </c>
      <c r="N7" s="9">
        <v>43922</v>
      </c>
      <c r="O7" s="11">
        <f t="shared" ca="1" si="4"/>
        <v>107</v>
      </c>
      <c r="P7" s="12">
        <f t="shared" ca="1" si="5"/>
        <v>159</v>
      </c>
      <c r="Q7" s="12">
        <f t="shared" ca="1" si="6"/>
        <v>183</v>
      </c>
      <c r="R7" s="13">
        <f t="shared" ca="1" si="7"/>
        <v>143</v>
      </c>
    </row>
    <row r="8" spans="2:18" x14ac:dyDescent="0.25">
      <c r="B8" s="9">
        <v>43952</v>
      </c>
      <c r="C8" s="11">
        <f t="shared" ca="1" si="8"/>
        <v>141</v>
      </c>
      <c r="D8" s="12">
        <f t="shared" ca="1" si="0"/>
        <v>176</v>
      </c>
      <c r="E8" s="12">
        <f t="shared" ca="1" si="0"/>
        <v>143</v>
      </c>
      <c r="F8" s="13">
        <f t="shared" ca="1" si="0"/>
        <v>132</v>
      </c>
      <c r="H8" s="9">
        <v>43952</v>
      </c>
      <c r="I8" s="11">
        <f t="shared" ca="1" si="9"/>
        <v>141</v>
      </c>
      <c r="J8" s="12">
        <f t="shared" ca="1" si="1"/>
        <v>176</v>
      </c>
      <c r="K8" s="12">
        <f t="shared" ca="1" si="2"/>
        <v>143</v>
      </c>
      <c r="L8" s="13">
        <f t="shared" ca="1" si="3"/>
        <v>132</v>
      </c>
      <c r="N8" s="9">
        <v>43952</v>
      </c>
      <c r="O8" s="11">
        <f t="shared" ca="1" si="4"/>
        <v>141</v>
      </c>
      <c r="P8" s="12">
        <f t="shared" ca="1" si="5"/>
        <v>176</v>
      </c>
      <c r="Q8" s="12">
        <f t="shared" ca="1" si="6"/>
        <v>143</v>
      </c>
      <c r="R8" s="13">
        <f t="shared" ca="1" si="7"/>
        <v>132</v>
      </c>
    </row>
    <row r="9" spans="2:18" x14ac:dyDescent="0.25">
      <c r="B9" s="9">
        <v>43983</v>
      </c>
      <c r="C9" s="11">
        <f t="shared" ca="1" si="8"/>
        <v>108</v>
      </c>
      <c r="D9" s="12">
        <f t="shared" ca="1" si="0"/>
        <v>146</v>
      </c>
      <c r="E9" s="12">
        <f t="shared" ca="1" si="0"/>
        <v>145</v>
      </c>
      <c r="F9" s="13">
        <f t="shared" ca="1" si="0"/>
        <v>150</v>
      </c>
      <c r="H9" s="9">
        <v>43983</v>
      </c>
      <c r="I9" s="11">
        <f t="shared" ca="1" si="9"/>
        <v>108</v>
      </c>
      <c r="J9" s="12">
        <f t="shared" ca="1" si="1"/>
        <v>146</v>
      </c>
      <c r="K9" s="12">
        <f t="shared" ca="1" si="2"/>
        <v>145</v>
      </c>
      <c r="L9" s="13">
        <f t="shared" ca="1" si="3"/>
        <v>150</v>
      </c>
      <c r="N9" s="9">
        <v>43983</v>
      </c>
      <c r="O9" s="11">
        <f t="shared" ca="1" si="4"/>
        <v>108</v>
      </c>
      <c r="P9" s="12">
        <f t="shared" ca="1" si="5"/>
        <v>146</v>
      </c>
      <c r="Q9" s="12">
        <f t="shared" ca="1" si="6"/>
        <v>145</v>
      </c>
      <c r="R9" s="13">
        <f t="shared" ca="1" si="7"/>
        <v>150</v>
      </c>
    </row>
    <row r="10" spans="2:18" x14ac:dyDescent="0.25">
      <c r="B10" s="9">
        <v>44013</v>
      </c>
      <c r="C10" s="11">
        <f t="shared" ca="1" si="8"/>
        <v>143</v>
      </c>
      <c r="D10" s="12">
        <f t="shared" ca="1" si="0"/>
        <v>161</v>
      </c>
      <c r="E10" s="12">
        <f t="shared" ca="1" si="0"/>
        <v>177</v>
      </c>
      <c r="F10" s="13">
        <f t="shared" ca="1" si="0"/>
        <v>122</v>
      </c>
      <c r="H10" s="9">
        <v>44013</v>
      </c>
      <c r="I10" s="11">
        <f t="shared" ca="1" si="9"/>
        <v>143</v>
      </c>
      <c r="J10" s="12">
        <f t="shared" ca="1" si="1"/>
        <v>161</v>
      </c>
      <c r="K10" s="12">
        <f t="shared" ca="1" si="2"/>
        <v>177</v>
      </c>
      <c r="L10" s="13">
        <f t="shared" ca="1" si="3"/>
        <v>122</v>
      </c>
      <c r="N10" s="9">
        <v>44013</v>
      </c>
      <c r="O10" s="11">
        <f t="shared" ca="1" si="4"/>
        <v>143</v>
      </c>
      <c r="P10" s="12">
        <f t="shared" ca="1" si="5"/>
        <v>161</v>
      </c>
      <c r="Q10" s="12">
        <f t="shared" ca="1" si="6"/>
        <v>177</v>
      </c>
      <c r="R10" s="13">
        <f t="shared" ca="1" si="7"/>
        <v>122</v>
      </c>
    </row>
    <row r="11" spans="2:18" x14ac:dyDescent="0.25">
      <c r="B11" s="9">
        <v>44044</v>
      </c>
      <c r="C11" s="11">
        <f t="shared" ca="1" si="8"/>
        <v>126</v>
      </c>
      <c r="D11" s="12">
        <f t="shared" ca="1" si="0"/>
        <v>192</v>
      </c>
      <c r="E11" s="12">
        <f t="shared" ca="1" si="0"/>
        <v>133</v>
      </c>
      <c r="F11" s="13">
        <f t="shared" ca="1" si="0"/>
        <v>140</v>
      </c>
      <c r="H11" s="9">
        <v>44044</v>
      </c>
      <c r="I11" s="11">
        <f t="shared" ca="1" si="9"/>
        <v>126</v>
      </c>
      <c r="J11" s="12">
        <f t="shared" ca="1" si="1"/>
        <v>192</v>
      </c>
      <c r="K11" s="12">
        <f t="shared" ca="1" si="2"/>
        <v>133</v>
      </c>
      <c r="L11" s="13">
        <f t="shared" ca="1" si="3"/>
        <v>140</v>
      </c>
      <c r="N11" s="9">
        <v>44044</v>
      </c>
      <c r="O11" s="11">
        <f t="shared" ca="1" si="4"/>
        <v>126</v>
      </c>
      <c r="P11" s="12">
        <f t="shared" ca="1" si="5"/>
        <v>192</v>
      </c>
      <c r="Q11" s="12">
        <f t="shared" ca="1" si="6"/>
        <v>133</v>
      </c>
      <c r="R11" s="13">
        <f t="shared" ca="1" si="7"/>
        <v>140</v>
      </c>
    </row>
    <row r="12" spans="2:18" x14ac:dyDescent="0.25">
      <c r="B12" s="9">
        <v>44075</v>
      </c>
      <c r="C12" s="11">
        <f t="shared" ca="1" si="8"/>
        <v>195</v>
      </c>
      <c r="D12" s="12">
        <f t="shared" ca="1" si="0"/>
        <v>161</v>
      </c>
      <c r="E12" s="12">
        <f t="shared" ca="1" si="0"/>
        <v>127</v>
      </c>
      <c r="F12" s="13">
        <f t="shared" ca="1" si="0"/>
        <v>177</v>
      </c>
      <c r="H12" s="9">
        <v>44075</v>
      </c>
      <c r="I12" s="11">
        <f t="shared" ca="1" si="9"/>
        <v>195</v>
      </c>
      <c r="J12" s="12">
        <f t="shared" ca="1" si="1"/>
        <v>161</v>
      </c>
      <c r="K12" s="12">
        <f t="shared" ca="1" si="2"/>
        <v>127</v>
      </c>
      <c r="L12" s="13">
        <f t="shared" ca="1" si="3"/>
        <v>177</v>
      </c>
      <c r="N12" s="9">
        <v>44075</v>
      </c>
      <c r="O12" s="11">
        <f t="shared" ca="1" si="4"/>
        <v>195</v>
      </c>
      <c r="P12" s="12">
        <f t="shared" ca="1" si="5"/>
        <v>161</v>
      </c>
      <c r="Q12" s="12">
        <f t="shared" ca="1" si="6"/>
        <v>127</v>
      </c>
      <c r="R12" s="13">
        <f t="shared" ca="1" si="7"/>
        <v>177</v>
      </c>
    </row>
    <row r="13" spans="2:18" x14ac:dyDescent="0.25">
      <c r="B13" s="9">
        <v>44105</v>
      </c>
      <c r="C13" s="11">
        <f t="shared" ca="1" si="8"/>
        <v>130</v>
      </c>
      <c r="D13" s="12">
        <f t="shared" ca="1" si="0"/>
        <v>130</v>
      </c>
      <c r="E13" s="12">
        <f t="shared" ca="1" si="0"/>
        <v>125</v>
      </c>
      <c r="F13" s="13">
        <f t="shared" ca="1" si="0"/>
        <v>198</v>
      </c>
      <c r="H13" s="9">
        <v>44105</v>
      </c>
      <c r="I13" s="11">
        <f t="shared" ca="1" si="9"/>
        <v>130</v>
      </c>
      <c r="J13" s="12">
        <f t="shared" ca="1" si="1"/>
        <v>130</v>
      </c>
      <c r="K13" s="12">
        <f t="shared" ca="1" si="2"/>
        <v>125</v>
      </c>
      <c r="L13" s="13">
        <f t="shared" ca="1" si="3"/>
        <v>198</v>
      </c>
      <c r="N13" s="9">
        <v>44105</v>
      </c>
      <c r="O13" s="11">
        <f t="shared" ca="1" si="4"/>
        <v>130</v>
      </c>
      <c r="P13" s="12">
        <f t="shared" ca="1" si="5"/>
        <v>130</v>
      </c>
      <c r="Q13" s="12">
        <f t="shared" ca="1" si="6"/>
        <v>125</v>
      </c>
      <c r="R13" s="13">
        <f t="shared" ca="1" si="7"/>
        <v>198</v>
      </c>
    </row>
    <row r="14" spans="2:18" x14ac:dyDescent="0.25">
      <c r="B14" s="9">
        <v>44136</v>
      </c>
      <c r="C14" s="11">
        <f t="shared" ca="1" si="8"/>
        <v>105</v>
      </c>
      <c r="D14" s="12">
        <f t="shared" ca="1" si="0"/>
        <v>111</v>
      </c>
      <c r="E14" s="12">
        <f t="shared" ca="1" si="0"/>
        <v>189</v>
      </c>
      <c r="F14" s="13">
        <f t="shared" ca="1" si="0"/>
        <v>135</v>
      </c>
      <c r="H14" s="9">
        <v>44136</v>
      </c>
      <c r="I14" s="11">
        <f t="shared" ca="1" si="9"/>
        <v>105</v>
      </c>
      <c r="J14" s="12">
        <f t="shared" ca="1" si="1"/>
        <v>111</v>
      </c>
      <c r="K14" s="12">
        <f t="shared" ca="1" si="2"/>
        <v>189</v>
      </c>
      <c r="L14" s="13">
        <f t="shared" ca="1" si="3"/>
        <v>135</v>
      </c>
      <c r="N14" s="9">
        <v>44136</v>
      </c>
      <c r="O14" s="11">
        <f t="shared" ca="1" si="4"/>
        <v>105</v>
      </c>
      <c r="P14" s="12">
        <f t="shared" ca="1" si="5"/>
        <v>111</v>
      </c>
      <c r="Q14" s="12">
        <f t="shared" ca="1" si="6"/>
        <v>189</v>
      </c>
      <c r="R14" s="13">
        <f t="shared" ca="1" si="7"/>
        <v>135</v>
      </c>
    </row>
    <row r="15" spans="2:18" ht="15.75" thickBot="1" x14ac:dyDescent="0.3">
      <c r="B15" s="10">
        <v>44166</v>
      </c>
      <c r="C15" s="14">
        <f t="shared" ca="1" si="8"/>
        <v>143</v>
      </c>
      <c r="D15" s="15">
        <f t="shared" ca="1" si="0"/>
        <v>181</v>
      </c>
      <c r="E15" s="15">
        <f t="shared" ca="1" si="0"/>
        <v>160</v>
      </c>
      <c r="F15" s="16">
        <f t="shared" ca="1" si="0"/>
        <v>191</v>
      </c>
      <c r="H15" s="10">
        <v>44166</v>
      </c>
      <c r="I15" s="14">
        <f t="shared" ca="1" si="9"/>
        <v>143</v>
      </c>
      <c r="J15" s="15">
        <f t="shared" ca="1" si="1"/>
        <v>181</v>
      </c>
      <c r="K15" s="15">
        <f t="shared" ca="1" si="2"/>
        <v>160</v>
      </c>
      <c r="L15" s="16">
        <f t="shared" ca="1" si="3"/>
        <v>191</v>
      </c>
      <c r="N15" s="10">
        <v>44166</v>
      </c>
      <c r="O15" s="14">
        <f t="shared" ca="1" si="4"/>
        <v>143</v>
      </c>
      <c r="P15" s="15">
        <f t="shared" ca="1" si="5"/>
        <v>181</v>
      </c>
      <c r="Q15" s="15">
        <f t="shared" ca="1" si="6"/>
        <v>160</v>
      </c>
      <c r="R15" s="16">
        <f t="shared" ca="1" si="7"/>
        <v>191</v>
      </c>
    </row>
    <row r="17" spans="2:18" ht="15.75" thickBot="1" x14ac:dyDescent="0.3"/>
    <row r="18" spans="2:18" x14ac:dyDescent="0.25">
      <c r="B18" s="1"/>
      <c r="C18" s="2" t="s">
        <v>5</v>
      </c>
      <c r="D18" s="3"/>
      <c r="E18" s="3"/>
      <c r="F18" s="4"/>
      <c r="H18" s="1"/>
      <c r="I18" s="2" t="s">
        <v>5</v>
      </c>
      <c r="J18" s="3"/>
      <c r="K18" s="3"/>
      <c r="L18" s="4"/>
      <c r="N18" s="1"/>
      <c r="O18" s="2" t="s">
        <v>5</v>
      </c>
      <c r="P18" s="3"/>
      <c r="Q18" s="3"/>
      <c r="R18" s="4"/>
    </row>
    <row r="19" spans="2:18" x14ac:dyDescent="0.25">
      <c r="B19" s="5" t="s">
        <v>4</v>
      </c>
      <c r="C19" s="6" t="s">
        <v>0</v>
      </c>
      <c r="D19" s="7" t="s">
        <v>1</v>
      </c>
      <c r="E19" s="7" t="s">
        <v>2</v>
      </c>
      <c r="F19" s="8" t="s">
        <v>3</v>
      </c>
      <c r="H19" s="5" t="s">
        <v>4</v>
      </c>
      <c r="I19" s="6" t="s">
        <v>0</v>
      </c>
      <c r="J19" s="7" t="s">
        <v>1</v>
      </c>
      <c r="K19" s="7" t="s">
        <v>2</v>
      </c>
      <c r="L19" s="8" t="s">
        <v>3</v>
      </c>
      <c r="N19" s="5" t="s">
        <v>4</v>
      </c>
      <c r="O19" s="6" t="s">
        <v>0</v>
      </c>
      <c r="P19" s="7" t="s">
        <v>1</v>
      </c>
      <c r="Q19" s="7" t="s">
        <v>2</v>
      </c>
      <c r="R19" s="8" t="s">
        <v>3</v>
      </c>
    </row>
    <row r="20" spans="2:18" x14ac:dyDescent="0.25">
      <c r="B20" s="9">
        <v>43831</v>
      </c>
      <c r="C20" s="11">
        <f ca="1">C4</f>
        <v>102</v>
      </c>
      <c r="D20" s="12">
        <f t="shared" ref="D20:F20" ca="1" si="10">D4</f>
        <v>107</v>
      </c>
      <c r="E20" s="12">
        <f t="shared" ca="1" si="10"/>
        <v>168</v>
      </c>
      <c r="F20" s="13">
        <f t="shared" ca="1" si="10"/>
        <v>200</v>
      </c>
      <c r="H20" s="9">
        <v>43831</v>
      </c>
      <c r="I20" s="11">
        <f t="shared" ref="I20:L20" ca="1" si="11">I4</f>
        <v>102</v>
      </c>
      <c r="J20" s="12">
        <f t="shared" ca="1" si="11"/>
        <v>107</v>
      </c>
      <c r="K20" s="12">
        <f t="shared" ca="1" si="11"/>
        <v>168</v>
      </c>
      <c r="L20" s="13">
        <f t="shared" ca="1" si="11"/>
        <v>200</v>
      </c>
      <c r="N20" s="9">
        <v>43831</v>
      </c>
      <c r="O20" s="11">
        <f t="shared" ref="O20:R20" ca="1" si="12">O4</f>
        <v>102</v>
      </c>
      <c r="P20" s="12">
        <f t="shared" ca="1" si="12"/>
        <v>107</v>
      </c>
      <c r="Q20" s="12">
        <f t="shared" ca="1" si="12"/>
        <v>168</v>
      </c>
      <c r="R20" s="13">
        <f t="shared" ca="1" si="12"/>
        <v>200</v>
      </c>
    </row>
    <row r="21" spans="2:18" x14ac:dyDescent="0.25">
      <c r="B21" s="9">
        <v>43862</v>
      </c>
      <c r="C21" s="11">
        <f t="shared" ref="C21:F21" ca="1" si="13">C5</f>
        <v>125</v>
      </c>
      <c r="D21" s="12">
        <f t="shared" ca="1" si="13"/>
        <v>178</v>
      </c>
      <c r="E21" s="12">
        <f t="shared" ca="1" si="13"/>
        <v>166</v>
      </c>
      <c r="F21" s="13">
        <f t="shared" ca="1" si="13"/>
        <v>112</v>
      </c>
      <c r="H21" s="9">
        <v>43862</v>
      </c>
      <c r="I21" s="11">
        <f t="shared" ref="I21:L21" ca="1" si="14">I5</f>
        <v>125</v>
      </c>
      <c r="J21" s="12">
        <f t="shared" ca="1" si="14"/>
        <v>178</v>
      </c>
      <c r="K21" s="12">
        <f t="shared" ca="1" si="14"/>
        <v>166</v>
      </c>
      <c r="L21" s="13">
        <f t="shared" ca="1" si="14"/>
        <v>112</v>
      </c>
      <c r="N21" s="9">
        <v>43862</v>
      </c>
      <c r="O21" s="11">
        <f t="shared" ref="O21:R21" ca="1" si="15">O5</f>
        <v>125</v>
      </c>
      <c r="P21" s="12">
        <f t="shared" ca="1" si="15"/>
        <v>178</v>
      </c>
      <c r="Q21" s="12">
        <f t="shared" ca="1" si="15"/>
        <v>166</v>
      </c>
      <c r="R21" s="13">
        <f t="shared" ca="1" si="15"/>
        <v>112</v>
      </c>
    </row>
    <row r="22" spans="2:18" x14ac:dyDescent="0.25">
      <c r="B22" s="9">
        <v>43891</v>
      </c>
      <c r="C22" s="11">
        <f t="shared" ref="C22:F22" ca="1" si="16">C6</f>
        <v>179</v>
      </c>
      <c r="D22" s="12">
        <f t="shared" ca="1" si="16"/>
        <v>109</v>
      </c>
      <c r="E22" s="12">
        <f t="shared" ca="1" si="16"/>
        <v>152</v>
      </c>
      <c r="F22" s="13">
        <f t="shared" ca="1" si="16"/>
        <v>179</v>
      </c>
      <c r="H22" s="9">
        <v>43891</v>
      </c>
      <c r="I22" s="11">
        <f t="shared" ref="I22:L22" ca="1" si="17">I6</f>
        <v>179</v>
      </c>
      <c r="J22" s="12">
        <f t="shared" ca="1" si="17"/>
        <v>109</v>
      </c>
      <c r="K22" s="12">
        <f t="shared" ca="1" si="17"/>
        <v>152</v>
      </c>
      <c r="L22" s="13">
        <f t="shared" ca="1" si="17"/>
        <v>179</v>
      </c>
      <c r="N22" s="9">
        <v>43891</v>
      </c>
      <c r="O22" s="11">
        <f t="shared" ref="O22:R22" ca="1" si="18">O6</f>
        <v>179</v>
      </c>
      <c r="P22" s="12">
        <f t="shared" ca="1" si="18"/>
        <v>109</v>
      </c>
      <c r="Q22" s="12">
        <f t="shared" ca="1" si="18"/>
        <v>152</v>
      </c>
      <c r="R22" s="13">
        <f t="shared" ca="1" si="18"/>
        <v>179</v>
      </c>
    </row>
    <row r="23" spans="2:18" x14ac:dyDescent="0.25">
      <c r="B23" s="9">
        <v>43922</v>
      </c>
      <c r="C23" s="11">
        <f t="shared" ref="C23:F23" ca="1" si="19">C7</f>
        <v>107</v>
      </c>
      <c r="D23" s="12">
        <f t="shared" ca="1" si="19"/>
        <v>159</v>
      </c>
      <c r="E23" s="12">
        <f t="shared" ca="1" si="19"/>
        <v>183</v>
      </c>
      <c r="F23" s="13">
        <f t="shared" ca="1" si="19"/>
        <v>143</v>
      </c>
      <c r="H23" s="9">
        <v>43922</v>
      </c>
      <c r="I23" s="11">
        <f t="shared" ref="I23:L23" ca="1" si="20">I7</f>
        <v>107</v>
      </c>
      <c r="J23" s="12">
        <f t="shared" ca="1" si="20"/>
        <v>159</v>
      </c>
      <c r="K23" s="12">
        <f t="shared" ca="1" si="20"/>
        <v>183</v>
      </c>
      <c r="L23" s="13">
        <f t="shared" ca="1" si="20"/>
        <v>143</v>
      </c>
      <c r="N23" s="9">
        <v>43922</v>
      </c>
      <c r="O23" s="11">
        <f t="shared" ref="O23:R23" ca="1" si="21">O7</f>
        <v>107</v>
      </c>
      <c r="P23" s="12">
        <f t="shared" ca="1" si="21"/>
        <v>159</v>
      </c>
      <c r="Q23" s="12">
        <f t="shared" ca="1" si="21"/>
        <v>183</v>
      </c>
      <c r="R23" s="13">
        <f t="shared" ca="1" si="21"/>
        <v>143</v>
      </c>
    </row>
    <row r="24" spans="2:18" x14ac:dyDescent="0.25">
      <c r="B24" s="9">
        <v>43952</v>
      </c>
      <c r="C24" s="11">
        <f t="shared" ref="C24:F24" ca="1" si="22">C8</f>
        <v>141</v>
      </c>
      <c r="D24" s="12">
        <f t="shared" ca="1" si="22"/>
        <v>176</v>
      </c>
      <c r="E24" s="12">
        <f t="shared" ca="1" si="22"/>
        <v>143</v>
      </c>
      <c r="F24" s="13">
        <f t="shared" ca="1" si="22"/>
        <v>132</v>
      </c>
      <c r="H24" s="9">
        <v>43952</v>
      </c>
      <c r="I24" s="11">
        <f t="shared" ref="I24:L24" ca="1" si="23">I8</f>
        <v>141</v>
      </c>
      <c r="J24" s="12">
        <f t="shared" ca="1" si="23"/>
        <v>176</v>
      </c>
      <c r="K24" s="12">
        <f t="shared" ca="1" si="23"/>
        <v>143</v>
      </c>
      <c r="L24" s="13">
        <f t="shared" ca="1" si="23"/>
        <v>132</v>
      </c>
      <c r="N24" s="9">
        <v>43952</v>
      </c>
      <c r="O24" s="11">
        <f t="shared" ref="O24:R24" ca="1" si="24">O8</f>
        <v>141</v>
      </c>
      <c r="P24" s="12">
        <f t="shared" ca="1" si="24"/>
        <v>176</v>
      </c>
      <c r="Q24" s="12">
        <f t="shared" ca="1" si="24"/>
        <v>143</v>
      </c>
      <c r="R24" s="13">
        <f t="shared" ca="1" si="24"/>
        <v>132</v>
      </c>
    </row>
    <row r="25" spans="2:18" x14ac:dyDescent="0.25">
      <c r="B25" s="9">
        <v>43983</v>
      </c>
      <c r="C25" s="11">
        <f t="shared" ref="C25:F25" ca="1" si="25">C9</f>
        <v>108</v>
      </c>
      <c r="D25" s="12">
        <f t="shared" ca="1" si="25"/>
        <v>146</v>
      </c>
      <c r="E25" s="12">
        <f t="shared" ca="1" si="25"/>
        <v>145</v>
      </c>
      <c r="F25" s="13">
        <f t="shared" ca="1" si="25"/>
        <v>150</v>
      </c>
      <c r="H25" s="9">
        <v>43983</v>
      </c>
      <c r="I25" s="11">
        <f t="shared" ref="I25:L25" ca="1" si="26">I9</f>
        <v>108</v>
      </c>
      <c r="J25" s="12">
        <f t="shared" ca="1" si="26"/>
        <v>146</v>
      </c>
      <c r="K25" s="12">
        <f t="shared" ca="1" si="26"/>
        <v>145</v>
      </c>
      <c r="L25" s="13">
        <f t="shared" ca="1" si="26"/>
        <v>150</v>
      </c>
      <c r="N25" s="9">
        <v>43983</v>
      </c>
      <c r="O25" s="11">
        <f t="shared" ref="O25:R25" ca="1" si="27">O9</f>
        <v>108</v>
      </c>
      <c r="P25" s="12">
        <f t="shared" ca="1" si="27"/>
        <v>146</v>
      </c>
      <c r="Q25" s="12">
        <f t="shared" ca="1" si="27"/>
        <v>145</v>
      </c>
      <c r="R25" s="13">
        <f t="shared" ca="1" si="27"/>
        <v>150</v>
      </c>
    </row>
    <row r="26" spans="2:18" x14ac:dyDescent="0.25">
      <c r="B26" s="9">
        <v>44013</v>
      </c>
      <c r="C26" s="11">
        <f t="shared" ref="C26:F26" ca="1" si="28">C10</f>
        <v>143</v>
      </c>
      <c r="D26" s="12">
        <f t="shared" ca="1" si="28"/>
        <v>161</v>
      </c>
      <c r="E26" s="12">
        <f t="shared" ca="1" si="28"/>
        <v>177</v>
      </c>
      <c r="F26" s="13">
        <f t="shared" ca="1" si="28"/>
        <v>122</v>
      </c>
      <c r="H26" s="9">
        <v>44013</v>
      </c>
      <c r="I26" s="11">
        <f t="shared" ref="I26:L26" ca="1" si="29">I10</f>
        <v>143</v>
      </c>
      <c r="J26" s="12">
        <f t="shared" ca="1" si="29"/>
        <v>161</v>
      </c>
      <c r="K26" s="12">
        <f t="shared" ca="1" si="29"/>
        <v>177</v>
      </c>
      <c r="L26" s="13">
        <f t="shared" ca="1" si="29"/>
        <v>122</v>
      </c>
      <c r="N26" s="9">
        <v>44013</v>
      </c>
      <c r="O26" s="11">
        <f t="shared" ref="O26:R26" ca="1" si="30">O10</f>
        <v>143</v>
      </c>
      <c r="P26" s="12">
        <f t="shared" ca="1" si="30"/>
        <v>161</v>
      </c>
      <c r="Q26" s="12">
        <f t="shared" ca="1" si="30"/>
        <v>177</v>
      </c>
      <c r="R26" s="13">
        <f t="shared" ca="1" si="30"/>
        <v>122</v>
      </c>
    </row>
    <row r="27" spans="2:18" x14ac:dyDescent="0.25">
      <c r="B27" s="9">
        <v>44044</v>
      </c>
      <c r="C27" s="11">
        <f t="shared" ref="C27:F27" ca="1" si="31">C11</f>
        <v>126</v>
      </c>
      <c r="D27" s="12">
        <f t="shared" ca="1" si="31"/>
        <v>192</v>
      </c>
      <c r="E27" s="12">
        <f t="shared" ca="1" si="31"/>
        <v>133</v>
      </c>
      <c r="F27" s="13">
        <f t="shared" ca="1" si="31"/>
        <v>140</v>
      </c>
      <c r="H27" s="9">
        <v>44044</v>
      </c>
      <c r="I27" s="11">
        <f t="shared" ref="I27:L27" ca="1" si="32">I11</f>
        <v>126</v>
      </c>
      <c r="J27" s="12">
        <f t="shared" ca="1" si="32"/>
        <v>192</v>
      </c>
      <c r="K27" s="12">
        <f t="shared" ca="1" si="32"/>
        <v>133</v>
      </c>
      <c r="L27" s="13">
        <f t="shared" ca="1" si="32"/>
        <v>140</v>
      </c>
      <c r="N27" s="9">
        <v>44044</v>
      </c>
      <c r="O27" s="11">
        <f t="shared" ref="O27:R27" ca="1" si="33">O11</f>
        <v>126</v>
      </c>
      <c r="P27" s="12">
        <f t="shared" ca="1" si="33"/>
        <v>192</v>
      </c>
      <c r="Q27" s="12">
        <f t="shared" ca="1" si="33"/>
        <v>133</v>
      </c>
      <c r="R27" s="13">
        <f t="shared" ca="1" si="33"/>
        <v>140</v>
      </c>
    </row>
    <row r="28" spans="2:18" x14ac:dyDescent="0.25">
      <c r="B28" s="9">
        <v>44075</v>
      </c>
      <c r="C28" s="11">
        <f t="shared" ref="C28:F28" ca="1" si="34">C12</f>
        <v>195</v>
      </c>
      <c r="D28" s="12">
        <f t="shared" ca="1" si="34"/>
        <v>161</v>
      </c>
      <c r="E28" s="12">
        <f t="shared" ca="1" si="34"/>
        <v>127</v>
      </c>
      <c r="F28" s="13">
        <f t="shared" ca="1" si="34"/>
        <v>177</v>
      </c>
      <c r="H28" s="9">
        <v>44075</v>
      </c>
      <c r="I28" s="11">
        <f t="shared" ref="I28:L28" ca="1" si="35">I12</f>
        <v>195</v>
      </c>
      <c r="J28" s="12">
        <f t="shared" ca="1" si="35"/>
        <v>161</v>
      </c>
      <c r="K28" s="12">
        <f t="shared" ca="1" si="35"/>
        <v>127</v>
      </c>
      <c r="L28" s="13">
        <f t="shared" ca="1" si="35"/>
        <v>177</v>
      </c>
      <c r="N28" s="9">
        <v>44075</v>
      </c>
      <c r="O28" s="11">
        <f t="shared" ref="O28:R28" ca="1" si="36">O12</f>
        <v>195</v>
      </c>
      <c r="P28" s="12">
        <f t="shared" ca="1" si="36"/>
        <v>161</v>
      </c>
      <c r="Q28" s="12">
        <f t="shared" ca="1" si="36"/>
        <v>127</v>
      </c>
      <c r="R28" s="13">
        <f t="shared" ca="1" si="36"/>
        <v>177</v>
      </c>
    </row>
    <row r="29" spans="2:18" x14ac:dyDescent="0.25">
      <c r="B29" s="9">
        <v>44105</v>
      </c>
      <c r="C29" s="11">
        <f t="shared" ref="C29:F29" ca="1" si="37">C13</f>
        <v>130</v>
      </c>
      <c r="D29" s="12">
        <f t="shared" ca="1" si="37"/>
        <v>130</v>
      </c>
      <c r="E29" s="12">
        <f t="shared" ca="1" si="37"/>
        <v>125</v>
      </c>
      <c r="F29" s="13">
        <f t="shared" ca="1" si="37"/>
        <v>198</v>
      </c>
      <c r="H29" s="9">
        <v>44105</v>
      </c>
      <c r="I29" s="11">
        <f t="shared" ref="I29:L29" ca="1" si="38">I13</f>
        <v>130</v>
      </c>
      <c r="J29" s="12">
        <f t="shared" ca="1" si="38"/>
        <v>130</v>
      </c>
      <c r="K29" s="12">
        <f t="shared" ca="1" si="38"/>
        <v>125</v>
      </c>
      <c r="L29" s="13">
        <f t="shared" ca="1" si="38"/>
        <v>198</v>
      </c>
      <c r="N29" s="9">
        <v>44105</v>
      </c>
      <c r="O29" s="11">
        <f t="shared" ref="O29:R29" ca="1" si="39">O13</f>
        <v>130</v>
      </c>
      <c r="P29" s="12">
        <f t="shared" ca="1" si="39"/>
        <v>130</v>
      </c>
      <c r="Q29" s="12">
        <f t="shared" ca="1" si="39"/>
        <v>125</v>
      </c>
      <c r="R29" s="13">
        <f t="shared" ca="1" si="39"/>
        <v>198</v>
      </c>
    </row>
    <row r="30" spans="2:18" x14ac:dyDescent="0.25">
      <c r="B30" s="9">
        <v>44136</v>
      </c>
      <c r="C30" s="11">
        <f t="shared" ref="C30:F30" ca="1" si="40">C14</f>
        <v>105</v>
      </c>
      <c r="D30" s="12">
        <f t="shared" ca="1" si="40"/>
        <v>111</v>
      </c>
      <c r="E30" s="12">
        <f t="shared" ca="1" si="40"/>
        <v>189</v>
      </c>
      <c r="F30" s="13">
        <f t="shared" ca="1" si="40"/>
        <v>135</v>
      </c>
      <c r="H30" s="9">
        <v>44136</v>
      </c>
      <c r="I30" s="11">
        <f t="shared" ref="I30:L30" ca="1" si="41">I14</f>
        <v>105</v>
      </c>
      <c r="J30" s="12">
        <f t="shared" ca="1" si="41"/>
        <v>111</v>
      </c>
      <c r="K30" s="12">
        <f t="shared" ca="1" si="41"/>
        <v>189</v>
      </c>
      <c r="L30" s="13">
        <f t="shared" ca="1" si="41"/>
        <v>135</v>
      </c>
      <c r="N30" s="9">
        <v>44136</v>
      </c>
      <c r="O30" s="11">
        <f t="shared" ref="O30:R30" ca="1" si="42">O14</f>
        <v>105</v>
      </c>
      <c r="P30" s="12">
        <f t="shared" ca="1" si="42"/>
        <v>111</v>
      </c>
      <c r="Q30" s="12">
        <f t="shared" ca="1" si="42"/>
        <v>189</v>
      </c>
      <c r="R30" s="13">
        <f t="shared" ca="1" si="42"/>
        <v>135</v>
      </c>
    </row>
    <row r="31" spans="2:18" ht="15.75" thickBot="1" x14ac:dyDescent="0.3">
      <c r="B31" s="10">
        <v>44166</v>
      </c>
      <c r="C31" s="14">
        <f t="shared" ref="C31:F31" ca="1" si="43">C15</f>
        <v>143</v>
      </c>
      <c r="D31" s="15">
        <f t="shared" ca="1" si="43"/>
        <v>181</v>
      </c>
      <c r="E31" s="15">
        <f t="shared" ca="1" si="43"/>
        <v>160</v>
      </c>
      <c r="F31" s="16">
        <f t="shared" ca="1" si="43"/>
        <v>191</v>
      </c>
      <c r="H31" s="10">
        <v>44166</v>
      </c>
      <c r="I31" s="14">
        <f t="shared" ref="I31:L31" ca="1" si="44">I15</f>
        <v>143</v>
      </c>
      <c r="J31" s="15">
        <f t="shared" ca="1" si="44"/>
        <v>181</v>
      </c>
      <c r="K31" s="15">
        <f t="shared" ca="1" si="44"/>
        <v>160</v>
      </c>
      <c r="L31" s="16">
        <f t="shared" ca="1" si="44"/>
        <v>191</v>
      </c>
      <c r="N31" s="10">
        <v>44166</v>
      </c>
      <c r="O31" s="14">
        <f t="shared" ref="O31:R31" ca="1" si="45">O15</f>
        <v>143</v>
      </c>
      <c r="P31" s="15">
        <f t="shared" ca="1" si="45"/>
        <v>181</v>
      </c>
      <c r="Q31" s="15">
        <f t="shared" ca="1" si="45"/>
        <v>160</v>
      </c>
      <c r="R31" s="16">
        <f t="shared" ca="1" si="45"/>
        <v>191</v>
      </c>
    </row>
    <row r="32" spans="2:18" x14ac:dyDescent="0.25">
      <c r="C32" t="s">
        <v>20</v>
      </c>
      <c r="D32">
        <v>175</v>
      </c>
      <c r="I32" t="s">
        <v>21</v>
      </c>
      <c r="N32" s="46">
        <v>44197</v>
      </c>
      <c r="O32">
        <v>150</v>
      </c>
      <c r="P32">
        <v>150</v>
      </c>
      <c r="Q32">
        <v>160</v>
      </c>
      <c r="R32">
        <v>180</v>
      </c>
    </row>
  </sheetData>
  <conditionalFormatting sqref="C4:F15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{64333AA0-0470-412E-B5E5-991C7A2B5305}</x14:id>
        </ext>
      </extLst>
    </cfRule>
  </conditionalFormatting>
  <conditionalFormatting sqref="I4:L15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4:R1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O20:R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{C07A088F-1AA0-4D54-980B-26E32872A64C}</x14:id>
        </ext>
      </extLst>
    </cfRule>
  </conditionalFormatting>
  <conditionalFormatting sqref="C20:F31">
    <cfRule type="cellIs" dxfId="90" priority="2" operator="greaterThan">
      <formula>$D$32</formula>
    </cfRule>
  </conditionalFormatting>
  <conditionalFormatting sqref="I20:L31">
    <cfRule type="top10" dxfId="89" priority="1" percent="1" rank="10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333AA0-0470-412E-B5E5-991C7A2B53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C4:F15</xm:sqref>
        </x14:conditionalFormatting>
        <x14:conditionalFormatting xmlns:xm="http://schemas.microsoft.com/office/excel/2006/main">
          <x14:cfRule type="dataBar" id="{C07A088F-1AA0-4D54-980B-26E32872A64C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O20:R31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B5BB-50FC-485B-BB45-4AFF8DE1AB36}">
  <dimension ref="B1:R32"/>
  <sheetViews>
    <sheetView workbookViewId="0"/>
  </sheetViews>
  <sheetFormatPr defaultRowHeight="15" x14ac:dyDescent="0.25"/>
  <cols>
    <col min="1" max="1" width="3.140625" customWidth="1"/>
    <col min="2" max="6" width="10.42578125" customWidth="1"/>
    <col min="7" max="7" width="2.85546875" customWidth="1"/>
    <col min="8" max="12" width="10.42578125" customWidth="1"/>
    <col min="13" max="13" width="2.85546875" customWidth="1"/>
    <col min="14" max="18" width="10.42578125" customWidth="1"/>
  </cols>
  <sheetData>
    <row r="1" spans="2:18" ht="15.75" thickBot="1" x14ac:dyDescent="0.3"/>
    <row r="2" spans="2:18" x14ac:dyDescent="0.25">
      <c r="B2" s="1"/>
      <c r="C2" s="2" t="s">
        <v>5</v>
      </c>
      <c r="D2" s="3"/>
      <c r="E2" s="3"/>
      <c r="F2" s="4"/>
      <c r="H2" s="1"/>
      <c r="I2" s="2" t="s">
        <v>5</v>
      </c>
      <c r="J2" s="3"/>
      <c r="K2" s="3"/>
      <c r="L2" s="4"/>
      <c r="N2" s="1"/>
      <c r="O2" s="2" t="s">
        <v>5</v>
      </c>
      <c r="P2" s="3"/>
      <c r="Q2" s="3"/>
      <c r="R2" s="4"/>
    </row>
    <row r="3" spans="2:18" x14ac:dyDescent="0.25">
      <c r="B3" s="7" t="s">
        <v>4</v>
      </c>
      <c r="C3" s="6" t="s">
        <v>0</v>
      </c>
      <c r="D3" s="7" t="s">
        <v>1</v>
      </c>
      <c r="E3" s="7" t="s">
        <v>2</v>
      </c>
      <c r="F3" s="7" t="s">
        <v>3</v>
      </c>
      <c r="H3" s="7" t="s">
        <v>4</v>
      </c>
      <c r="I3" s="6" t="s">
        <v>0</v>
      </c>
      <c r="J3" s="7" t="s">
        <v>1</v>
      </c>
      <c r="K3" s="7" t="s">
        <v>2</v>
      </c>
      <c r="L3" s="7" t="s">
        <v>3</v>
      </c>
      <c r="N3" s="7" t="s">
        <v>4</v>
      </c>
      <c r="O3" s="6" t="s">
        <v>0</v>
      </c>
      <c r="P3" s="7" t="s">
        <v>1</v>
      </c>
      <c r="Q3" s="7" t="s">
        <v>2</v>
      </c>
      <c r="R3" s="7" t="s">
        <v>3</v>
      </c>
    </row>
    <row r="4" spans="2:18" x14ac:dyDescent="0.25">
      <c r="B4" s="17">
        <v>43831</v>
      </c>
      <c r="C4" s="11">
        <f ca="1">Opmaak!C4</f>
        <v>102</v>
      </c>
      <c r="D4" s="12">
        <f ca="1">Opmaak!D4</f>
        <v>107</v>
      </c>
      <c r="E4" s="12">
        <f ca="1">Opmaak!E4</f>
        <v>168</v>
      </c>
      <c r="F4" s="12">
        <f ca="1">Opmaak!F4</f>
        <v>200</v>
      </c>
      <c r="H4" s="17">
        <v>43831</v>
      </c>
      <c r="I4" s="11">
        <f ca="1">Opmaak!I4</f>
        <v>102</v>
      </c>
      <c r="J4" s="12">
        <f ca="1">Opmaak!J4</f>
        <v>107</v>
      </c>
      <c r="K4" s="12">
        <f ca="1">Opmaak!K4</f>
        <v>168</v>
      </c>
      <c r="L4" s="12">
        <f ca="1">Opmaak!L4</f>
        <v>200</v>
      </c>
      <c r="N4" s="17">
        <v>43831</v>
      </c>
      <c r="O4" s="11">
        <f ca="1">Opmaak!O4</f>
        <v>102</v>
      </c>
      <c r="P4" s="12">
        <f ca="1">Opmaak!P4</f>
        <v>107</v>
      </c>
      <c r="Q4" s="12">
        <f ca="1">Opmaak!Q4</f>
        <v>168</v>
      </c>
      <c r="R4" s="12">
        <f ca="1">Opmaak!R4</f>
        <v>200</v>
      </c>
    </row>
    <row r="5" spans="2:18" x14ac:dyDescent="0.25">
      <c r="B5" s="17">
        <v>43862</v>
      </c>
      <c r="C5" s="11">
        <f ca="1">Opmaak!C5</f>
        <v>125</v>
      </c>
      <c r="D5" s="12">
        <f ca="1">Opmaak!D5</f>
        <v>178</v>
      </c>
      <c r="E5" s="12">
        <f ca="1">Opmaak!E5</f>
        <v>166</v>
      </c>
      <c r="F5" s="12">
        <f ca="1">Opmaak!F5</f>
        <v>112</v>
      </c>
      <c r="H5" s="17">
        <v>43862</v>
      </c>
      <c r="I5" s="11">
        <f ca="1">Opmaak!I5</f>
        <v>125</v>
      </c>
      <c r="J5" s="12">
        <f ca="1">Opmaak!J5</f>
        <v>178</v>
      </c>
      <c r="K5" s="12">
        <f ca="1">Opmaak!K5</f>
        <v>166</v>
      </c>
      <c r="L5" s="12">
        <f ca="1">Opmaak!L5</f>
        <v>112</v>
      </c>
      <c r="N5" s="17">
        <v>43862</v>
      </c>
      <c r="O5" s="11">
        <f ca="1">Opmaak!O5</f>
        <v>125</v>
      </c>
      <c r="P5" s="12">
        <f ca="1">Opmaak!P5</f>
        <v>178</v>
      </c>
      <c r="Q5" s="12">
        <f ca="1">Opmaak!Q5</f>
        <v>166</v>
      </c>
      <c r="R5" s="12">
        <f ca="1">Opmaak!R5</f>
        <v>112</v>
      </c>
    </row>
    <row r="6" spans="2:18" x14ac:dyDescent="0.25">
      <c r="B6" s="17">
        <v>43891</v>
      </c>
      <c r="C6" s="11">
        <f ca="1">Opmaak!C6</f>
        <v>179</v>
      </c>
      <c r="D6" s="12">
        <f ca="1">Opmaak!D6</f>
        <v>109</v>
      </c>
      <c r="E6" s="12">
        <f ca="1">Opmaak!E6</f>
        <v>152</v>
      </c>
      <c r="F6" s="12">
        <f ca="1">Opmaak!F6</f>
        <v>179</v>
      </c>
      <c r="H6" s="17">
        <v>43891</v>
      </c>
      <c r="I6" s="11">
        <f ca="1">Opmaak!I6</f>
        <v>179</v>
      </c>
      <c r="J6" s="12">
        <f ca="1">Opmaak!J6</f>
        <v>109</v>
      </c>
      <c r="K6" s="12">
        <f ca="1">Opmaak!K6</f>
        <v>152</v>
      </c>
      <c r="L6" s="12">
        <f ca="1">Opmaak!L6</f>
        <v>179</v>
      </c>
      <c r="N6" s="17">
        <v>43891</v>
      </c>
      <c r="O6" s="11">
        <f ca="1">Opmaak!O6</f>
        <v>179</v>
      </c>
      <c r="P6" s="12">
        <f ca="1">Opmaak!P6</f>
        <v>109</v>
      </c>
      <c r="Q6" s="12">
        <f ca="1">Opmaak!Q6</f>
        <v>152</v>
      </c>
      <c r="R6" s="12">
        <f ca="1">Opmaak!R6</f>
        <v>179</v>
      </c>
    </row>
    <row r="7" spans="2:18" x14ac:dyDescent="0.25">
      <c r="B7" s="17">
        <v>43922</v>
      </c>
      <c r="C7" s="11">
        <f ca="1">Opmaak!C7</f>
        <v>107</v>
      </c>
      <c r="D7" s="12">
        <f ca="1">Opmaak!D7</f>
        <v>159</v>
      </c>
      <c r="E7" s="12">
        <f ca="1">Opmaak!E7</f>
        <v>183</v>
      </c>
      <c r="F7" s="12">
        <f ca="1">Opmaak!F7</f>
        <v>143</v>
      </c>
      <c r="H7" s="17">
        <v>43922</v>
      </c>
      <c r="I7" s="11">
        <f ca="1">Opmaak!I7</f>
        <v>107</v>
      </c>
      <c r="J7" s="12">
        <f ca="1">Opmaak!J7</f>
        <v>159</v>
      </c>
      <c r="K7" s="12">
        <f ca="1">Opmaak!K7</f>
        <v>183</v>
      </c>
      <c r="L7" s="12">
        <f ca="1">Opmaak!L7</f>
        <v>143</v>
      </c>
      <c r="N7" s="17">
        <v>43922</v>
      </c>
      <c r="O7" s="11">
        <f ca="1">Opmaak!O7</f>
        <v>107</v>
      </c>
      <c r="P7" s="12">
        <f ca="1">Opmaak!P7</f>
        <v>159</v>
      </c>
      <c r="Q7" s="12">
        <f ca="1">Opmaak!Q7</f>
        <v>183</v>
      </c>
      <c r="R7" s="12">
        <f ca="1">Opmaak!R7</f>
        <v>143</v>
      </c>
    </row>
    <row r="8" spans="2:18" x14ac:dyDescent="0.25">
      <c r="B8" s="17">
        <v>43952</v>
      </c>
      <c r="C8" s="11">
        <f ca="1">Opmaak!C8</f>
        <v>141</v>
      </c>
      <c r="D8" s="12">
        <f ca="1">Opmaak!D8</f>
        <v>176</v>
      </c>
      <c r="E8" s="12">
        <f ca="1">Opmaak!E8</f>
        <v>143</v>
      </c>
      <c r="F8" s="12">
        <f ca="1">Opmaak!F8</f>
        <v>132</v>
      </c>
      <c r="H8" s="17">
        <v>43952</v>
      </c>
      <c r="I8" s="11">
        <f ca="1">Opmaak!I8</f>
        <v>141</v>
      </c>
      <c r="J8" s="12">
        <f ca="1">Opmaak!J8</f>
        <v>176</v>
      </c>
      <c r="K8" s="12">
        <f ca="1">Opmaak!K8</f>
        <v>143</v>
      </c>
      <c r="L8" s="12">
        <f ca="1">Opmaak!L8</f>
        <v>132</v>
      </c>
      <c r="N8" s="17">
        <v>43952</v>
      </c>
      <c r="O8" s="11">
        <f ca="1">Opmaak!O8</f>
        <v>141</v>
      </c>
      <c r="P8" s="12">
        <f ca="1">Opmaak!P8</f>
        <v>176</v>
      </c>
      <c r="Q8" s="12">
        <f ca="1">Opmaak!Q8</f>
        <v>143</v>
      </c>
      <c r="R8" s="12">
        <f ca="1">Opmaak!R8</f>
        <v>132</v>
      </c>
    </row>
    <row r="9" spans="2:18" x14ac:dyDescent="0.25">
      <c r="B9" s="17">
        <v>43983</v>
      </c>
      <c r="C9" s="11">
        <f ca="1">Opmaak!C9</f>
        <v>108</v>
      </c>
      <c r="D9" s="12">
        <f ca="1">Opmaak!D9</f>
        <v>146</v>
      </c>
      <c r="E9" s="12">
        <f ca="1">Opmaak!E9</f>
        <v>145</v>
      </c>
      <c r="F9" s="12">
        <f ca="1">Opmaak!F9</f>
        <v>150</v>
      </c>
      <c r="H9" s="17">
        <v>43983</v>
      </c>
      <c r="I9" s="11">
        <f ca="1">Opmaak!I9</f>
        <v>108</v>
      </c>
      <c r="J9" s="12">
        <f ca="1">Opmaak!J9</f>
        <v>146</v>
      </c>
      <c r="K9" s="12">
        <f ca="1">Opmaak!K9</f>
        <v>145</v>
      </c>
      <c r="L9" s="12">
        <f ca="1">Opmaak!L9</f>
        <v>150</v>
      </c>
      <c r="N9" s="17">
        <v>43983</v>
      </c>
      <c r="O9" s="11">
        <f ca="1">Opmaak!O9</f>
        <v>108</v>
      </c>
      <c r="P9" s="12">
        <f ca="1">Opmaak!P9</f>
        <v>146</v>
      </c>
      <c r="Q9" s="12">
        <f ca="1">Opmaak!Q9</f>
        <v>145</v>
      </c>
      <c r="R9" s="12">
        <f ca="1">Opmaak!R9</f>
        <v>150</v>
      </c>
    </row>
    <row r="10" spans="2:18" x14ac:dyDescent="0.25">
      <c r="B10" s="17">
        <v>44013</v>
      </c>
      <c r="C10" s="11">
        <f ca="1">Opmaak!C10</f>
        <v>143</v>
      </c>
      <c r="D10" s="12">
        <f ca="1">Opmaak!D10</f>
        <v>161</v>
      </c>
      <c r="E10" s="12">
        <f ca="1">Opmaak!E10</f>
        <v>177</v>
      </c>
      <c r="F10" s="12">
        <f ca="1">Opmaak!F10</f>
        <v>122</v>
      </c>
      <c r="H10" s="17">
        <v>44013</v>
      </c>
      <c r="I10" s="11">
        <f ca="1">Opmaak!I10</f>
        <v>143</v>
      </c>
      <c r="J10" s="12">
        <f ca="1">Opmaak!J10</f>
        <v>161</v>
      </c>
      <c r="K10" s="12">
        <f ca="1">Opmaak!K10</f>
        <v>177</v>
      </c>
      <c r="L10" s="12">
        <f ca="1">Opmaak!L10</f>
        <v>122</v>
      </c>
      <c r="N10" s="17">
        <v>44013</v>
      </c>
      <c r="O10" s="11">
        <f ca="1">Opmaak!O10</f>
        <v>143</v>
      </c>
      <c r="P10" s="12">
        <f ca="1">Opmaak!P10</f>
        <v>161</v>
      </c>
      <c r="Q10" s="12">
        <f ca="1">Opmaak!Q10</f>
        <v>177</v>
      </c>
      <c r="R10" s="12">
        <f ca="1">Opmaak!R10</f>
        <v>122</v>
      </c>
    </row>
    <row r="11" spans="2:18" x14ac:dyDescent="0.25">
      <c r="B11" s="17">
        <v>44044</v>
      </c>
      <c r="C11" s="11">
        <f ca="1">Opmaak!C11</f>
        <v>126</v>
      </c>
      <c r="D11" s="12">
        <f ca="1">Opmaak!D11</f>
        <v>192</v>
      </c>
      <c r="E11" s="12">
        <f ca="1">Opmaak!E11</f>
        <v>133</v>
      </c>
      <c r="F11" s="12">
        <f ca="1">Opmaak!F11</f>
        <v>140</v>
      </c>
      <c r="H11" s="17">
        <v>44044</v>
      </c>
      <c r="I11" s="11">
        <f ca="1">Opmaak!I11</f>
        <v>126</v>
      </c>
      <c r="J11" s="12">
        <f ca="1">Opmaak!J11</f>
        <v>192</v>
      </c>
      <c r="K11" s="12">
        <f ca="1">Opmaak!K11</f>
        <v>133</v>
      </c>
      <c r="L11" s="12">
        <f ca="1">Opmaak!L11</f>
        <v>140</v>
      </c>
      <c r="N11" s="17">
        <v>44044</v>
      </c>
      <c r="O11" s="11">
        <f ca="1">Opmaak!O11</f>
        <v>126</v>
      </c>
      <c r="P11" s="12">
        <f ca="1">Opmaak!P11</f>
        <v>192</v>
      </c>
      <c r="Q11" s="12">
        <f ca="1">Opmaak!Q11</f>
        <v>133</v>
      </c>
      <c r="R11" s="12">
        <f ca="1">Opmaak!R11</f>
        <v>140</v>
      </c>
    </row>
    <row r="12" spans="2:18" x14ac:dyDescent="0.25">
      <c r="B12" s="17">
        <v>44075</v>
      </c>
      <c r="C12" s="11">
        <f ca="1">Opmaak!C12</f>
        <v>195</v>
      </c>
      <c r="D12" s="12">
        <f ca="1">Opmaak!D12</f>
        <v>161</v>
      </c>
      <c r="E12" s="12">
        <f ca="1">Opmaak!E12</f>
        <v>127</v>
      </c>
      <c r="F12" s="12">
        <f ca="1">Opmaak!F12</f>
        <v>177</v>
      </c>
      <c r="H12" s="17">
        <v>44075</v>
      </c>
      <c r="I12" s="11">
        <f ca="1">Opmaak!I12</f>
        <v>195</v>
      </c>
      <c r="J12" s="12">
        <f ca="1">Opmaak!J12</f>
        <v>161</v>
      </c>
      <c r="K12" s="12">
        <f ca="1">Opmaak!K12</f>
        <v>127</v>
      </c>
      <c r="L12" s="12">
        <f ca="1">Opmaak!L12</f>
        <v>177</v>
      </c>
      <c r="N12" s="17">
        <v>44075</v>
      </c>
      <c r="O12" s="11">
        <f ca="1">Opmaak!O12</f>
        <v>195</v>
      </c>
      <c r="P12" s="12">
        <f ca="1">Opmaak!P12</f>
        <v>161</v>
      </c>
      <c r="Q12" s="12">
        <f ca="1">Opmaak!Q12</f>
        <v>127</v>
      </c>
      <c r="R12" s="12">
        <f ca="1">Opmaak!R12</f>
        <v>177</v>
      </c>
    </row>
    <row r="13" spans="2:18" x14ac:dyDescent="0.25">
      <c r="B13" s="17">
        <v>44105</v>
      </c>
      <c r="C13" s="11">
        <f ca="1">Opmaak!C13</f>
        <v>130</v>
      </c>
      <c r="D13" s="12">
        <f ca="1">Opmaak!D13</f>
        <v>130</v>
      </c>
      <c r="E13" s="12">
        <f ca="1">Opmaak!E13</f>
        <v>125</v>
      </c>
      <c r="F13" s="12">
        <f ca="1">Opmaak!F13</f>
        <v>198</v>
      </c>
      <c r="H13" s="17">
        <v>44105</v>
      </c>
      <c r="I13" s="11">
        <f ca="1">Opmaak!I13</f>
        <v>130</v>
      </c>
      <c r="J13" s="12">
        <f ca="1">Opmaak!J13</f>
        <v>130</v>
      </c>
      <c r="K13" s="12">
        <f ca="1">Opmaak!K13</f>
        <v>125</v>
      </c>
      <c r="L13" s="12">
        <f ca="1">Opmaak!L13</f>
        <v>198</v>
      </c>
      <c r="N13" s="17">
        <v>44105</v>
      </c>
      <c r="O13" s="11">
        <f ca="1">Opmaak!O13</f>
        <v>130</v>
      </c>
      <c r="P13" s="12">
        <f ca="1">Opmaak!P13</f>
        <v>130</v>
      </c>
      <c r="Q13" s="12">
        <f ca="1">Opmaak!Q13</f>
        <v>125</v>
      </c>
      <c r="R13" s="12">
        <f ca="1">Opmaak!R13</f>
        <v>198</v>
      </c>
    </row>
    <row r="14" spans="2:18" x14ac:dyDescent="0.25">
      <c r="B14" s="17">
        <v>44136</v>
      </c>
      <c r="C14" s="11">
        <f ca="1">Opmaak!C14</f>
        <v>105</v>
      </c>
      <c r="D14" s="12">
        <f ca="1">Opmaak!D14</f>
        <v>111</v>
      </c>
      <c r="E14" s="12">
        <f ca="1">Opmaak!E14</f>
        <v>189</v>
      </c>
      <c r="F14" s="12">
        <f ca="1">Opmaak!F14</f>
        <v>135</v>
      </c>
      <c r="H14" s="17">
        <v>44136</v>
      </c>
      <c r="I14" s="11">
        <f ca="1">Opmaak!I14</f>
        <v>105</v>
      </c>
      <c r="J14" s="12">
        <f ca="1">Opmaak!J14</f>
        <v>111</v>
      </c>
      <c r="K14" s="12">
        <f ca="1">Opmaak!K14</f>
        <v>189</v>
      </c>
      <c r="L14" s="12">
        <f ca="1">Opmaak!L14</f>
        <v>135</v>
      </c>
      <c r="N14" s="17">
        <v>44136</v>
      </c>
      <c r="O14" s="11">
        <f ca="1">Opmaak!O14</f>
        <v>105</v>
      </c>
      <c r="P14" s="12">
        <f ca="1">Opmaak!P14</f>
        <v>111</v>
      </c>
      <c r="Q14" s="12">
        <f ca="1">Opmaak!Q14</f>
        <v>189</v>
      </c>
      <c r="R14" s="12">
        <f ca="1">Opmaak!R14</f>
        <v>135</v>
      </c>
    </row>
    <row r="15" spans="2:18" x14ac:dyDescent="0.25">
      <c r="B15" s="17">
        <v>44166</v>
      </c>
      <c r="C15" s="11">
        <f ca="1">Opmaak!C15</f>
        <v>143</v>
      </c>
      <c r="D15" s="12">
        <f ca="1">Opmaak!D15</f>
        <v>181</v>
      </c>
      <c r="E15" s="12">
        <f ca="1">Opmaak!E15</f>
        <v>160</v>
      </c>
      <c r="F15" s="12">
        <f ca="1">Opmaak!F15</f>
        <v>191</v>
      </c>
      <c r="H15" s="17">
        <v>44166</v>
      </c>
      <c r="I15" s="11">
        <f ca="1">Opmaak!I15</f>
        <v>143</v>
      </c>
      <c r="J15" s="12">
        <f ca="1">Opmaak!J15</f>
        <v>181</v>
      </c>
      <c r="K15" s="12">
        <f ca="1">Opmaak!K15</f>
        <v>160</v>
      </c>
      <c r="L15" s="12">
        <f ca="1">Opmaak!L15</f>
        <v>191</v>
      </c>
      <c r="N15" s="17">
        <v>44166</v>
      </c>
      <c r="O15" s="11">
        <f ca="1">Opmaak!O15</f>
        <v>143</v>
      </c>
      <c r="P15" s="12">
        <f ca="1">Opmaak!P15</f>
        <v>181</v>
      </c>
      <c r="Q15" s="12">
        <f ca="1">Opmaak!Q15</f>
        <v>160</v>
      </c>
      <c r="R15" s="12">
        <f ca="1">Opmaak!R15</f>
        <v>191</v>
      </c>
    </row>
    <row r="17" spans="2:18" ht="15.75" thickBot="1" x14ac:dyDescent="0.3"/>
    <row r="18" spans="2:18" x14ac:dyDescent="0.25">
      <c r="B18" s="1"/>
      <c r="C18" s="2" t="s">
        <v>5</v>
      </c>
      <c r="D18" s="3"/>
      <c r="E18" s="3"/>
      <c r="F18" s="4"/>
      <c r="H18" s="1"/>
      <c r="I18" s="2" t="s">
        <v>5</v>
      </c>
      <c r="J18" s="3"/>
      <c r="K18" s="3"/>
      <c r="L18" s="4"/>
      <c r="N18" s="1"/>
      <c r="O18" s="2" t="s">
        <v>5</v>
      </c>
      <c r="P18" s="3"/>
      <c r="Q18" s="3"/>
      <c r="R18" s="4"/>
    </row>
    <row r="19" spans="2:18" x14ac:dyDescent="0.25">
      <c r="B19" s="7" t="s">
        <v>4</v>
      </c>
      <c r="C19" s="6" t="s">
        <v>0</v>
      </c>
      <c r="D19" s="7" t="s">
        <v>1</v>
      </c>
      <c r="E19" s="7" t="s">
        <v>2</v>
      </c>
      <c r="F19" s="7" t="s">
        <v>3</v>
      </c>
      <c r="H19" s="7" t="s">
        <v>4</v>
      </c>
      <c r="I19" s="6" t="s">
        <v>0</v>
      </c>
      <c r="J19" s="7" t="s">
        <v>1</v>
      </c>
      <c r="K19" s="7" t="s">
        <v>2</v>
      </c>
      <c r="L19" s="7" t="s">
        <v>3</v>
      </c>
      <c r="N19" s="7" t="s">
        <v>4</v>
      </c>
      <c r="O19" s="6" t="s">
        <v>0</v>
      </c>
      <c r="P19" s="7" t="s">
        <v>1</v>
      </c>
      <c r="Q19" s="7" t="s">
        <v>2</v>
      </c>
      <c r="R19" s="7" t="s">
        <v>3</v>
      </c>
    </row>
    <row r="20" spans="2:18" x14ac:dyDescent="0.25">
      <c r="B20" s="17">
        <v>43831</v>
      </c>
      <c r="C20" s="11">
        <f ca="1">Opmaak!C20</f>
        <v>102</v>
      </c>
      <c r="D20" s="12">
        <f ca="1">Opmaak!D20</f>
        <v>107</v>
      </c>
      <c r="E20" s="12">
        <f ca="1">Opmaak!E20</f>
        <v>168</v>
      </c>
      <c r="F20" s="12">
        <f ca="1">Opmaak!F20</f>
        <v>200</v>
      </c>
      <c r="H20" s="17">
        <v>43831</v>
      </c>
      <c r="I20" s="11">
        <f ca="1">Opmaak!I20</f>
        <v>102</v>
      </c>
      <c r="J20" s="12">
        <f ca="1">Opmaak!J20</f>
        <v>107</v>
      </c>
      <c r="K20" s="12">
        <f ca="1">Opmaak!K20</f>
        <v>168</v>
      </c>
      <c r="L20" s="12">
        <f ca="1">Opmaak!L20</f>
        <v>200</v>
      </c>
      <c r="N20" s="17">
        <v>43831</v>
      </c>
      <c r="O20" s="11">
        <f ca="1">Opmaak!O20</f>
        <v>102</v>
      </c>
      <c r="P20" s="12">
        <f ca="1">Opmaak!P20</f>
        <v>107</v>
      </c>
      <c r="Q20" s="12">
        <f ca="1">Opmaak!Q20</f>
        <v>168</v>
      </c>
      <c r="R20" s="12">
        <f ca="1">Opmaak!R20</f>
        <v>200</v>
      </c>
    </row>
    <row r="21" spans="2:18" x14ac:dyDescent="0.25">
      <c r="B21" s="17">
        <v>43862</v>
      </c>
      <c r="C21" s="11">
        <f ca="1">Opmaak!C21</f>
        <v>125</v>
      </c>
      <c r="D21" s="12">
        <f ca="1">Opmaak!D21</f>
        <v>178</v>
      </c>
      <c r="E21" s="12">
        <f ca="1">Opmaak!E21</f>
        <v>166</v>
      </c>
      <c r="F21" s="12">
        <f ca="1">Opmaak!F21</f>
        <v>112</v>
      </c>
      <c r="H21" s="17">
        <v>43862</v>
      </c>
      <c r="I21" s="11">
        <f ca="1">Opmaak!I21</f>
        <v>125</v>
      </c>
      <c r="J21" s="12">
        <f ca="1">Opmaak!J21</f>
        <v>178</v>
      </c>
      <c r="K21" s="12">
        <f ca="1">Opmaak!K21</f>
        <v>166</v>
      </c>
      <c r="L21" s="12">
        <f ca="1">Opmaak!L21</f>
        <v>112</v>
      </c>
      <c r="N21" s="17">
        <v>43862</v>
      </c>
      <c r="O21" s="11">
        <f ca="1">Opmaak!O21</f>
        <v>125</v>
      </c>
      <c r="P21" s="12">
        <f ca="1">Opmaak!P21</f>
        <v>178</v>
      </c>
      <c r="Q21" s="12">
        <f ca="1">Opmaak!Q21</f>
        <v>166</v>
      </c>
      <c r="R21" s="12">
        <f ca="1">Opmaak!R21</f>
        <v>112</v>
      </c>
    </row>
    <row r="22" spans="2:18" x14ac:dyDescent="0.25">
      <c r="B22" s="17">
        <v>43891</v>
      </c>
      <c r="C22" s="11">
        <f ca="1">Opmaak!C22</f>
        <v>179</v>
      </c>
      <c r="D22" s="12">
        <f ca="1">Opmaak!D22</f>
        <v>109</v>
      </c>
      <c r="E22" s="12">
        <f ca="1">Opmaak!E22</f>
        <v>152</v>
      </c>
      <c r="F22" s="12">
        <f ca="1">Opmaak!F22</f>
        <v>179</v>
      </c>
      <c r="H22" s="17">
        <v>43891</v>
      </c>
      <c r="I22" s="11">
        <f ca="1">Opmaak!I22</f>
        <v>179</v>
      </c>
      <c r="J22" s="12">
        <f ca="1">Opmaak!J22</f>
        <v>109</v>
      </c>
      <c r="K22" s="12">
        <f ca="1">Opmaak!K22</f>
        <v>152</v>
      </c>
      <c r="L22" s="12">
        <f ca="1">Opmaak!L22</f>
        <v>179</v>
      </c>
      <c r="N22" s="17">
        <v>43891</v>
      </c>
      <c r="O22" s="11">
        <f ca="1">Opmaak!O22</f>
        <v>179</v>
      </c>
      <c r="P22" s="12">
        <f ca="1">Opmaak!P22</f>
        <v>109</v>
      </c>
      <c r="Q22" s="12">
        <f ca="1">Opmaak!Q22</f>
        <v>152</v>
      </c>
      <c r="R22" s="12">
        <f ca="1">Opmaak!R22</f>
        <v>179</v>
      </c>
    </row>
    <row r="23" spans="2:18" x14ac:dyDescent="0.25">
      <c r="B23" s="17">
        <v>43922</v>
      </c>
      <c r="C23" s="11">
        <f ca="1">Opmaak!C23</f>
        <v>107</v>
      </c>
      <c r="D23" s="12">
        <f ca="1">Opmaak!D23</f>
        <v>159</v>
      </c>
      <c r="E23" s="12">
        <f ca="1">Opmaak!E23</f>
        <v>183</v>
      </c>
      <c r="F23" s="12">
        <f ca="1">Opmaak!F23</f>
        <v>143</v>
      </c>
      <c r="H23" s="17">
        <v>43922</v>
      </c>
      <c r="I23" s="11">
        <f ca="1">Opmaak!I23</f>
        <v>107</v>
      </c>
      <c r="J23" s="12">
        <f ca="1">Opmaak!J23</f>
        <v>159</v>
      </c>
      <c r="K23" s="12">
        <f ca="1">Opmaak!K23</f>
        <v>183</v>
      </c>
      <c r="L23" s="12">
        <f ca="1">Opmaak!L23</f>
        <v>143</v>
      </c>
      <c r="N23" s="17">
        <v>43922</v>
      </c>
      <c r="O23" s="11">
        <f ca="1">Opmaak!O23</f>
        <v>107</v>
      </c>
      <c r="P23" s="12">
        <f ca="1">Opmaak!P23</f>
        <v>159</v>
      </c>
      <c r="Q23" s="12">
        <f ca="1">Opmaak!Q23</f>
        <v>183</v>
      </c>
      <c r="R23" s="12">
        <f ca="1">Opmaak!R23</f>
        <v>143</v>
      </c>
    </row>
    <row r="24" spans="2:18" x14ac:dyDescent="0.25">
      <c r="B24" s="17">
        <v>43952</v>
      </c>
      <c r="C24" s="11">
        <f ca="1">Opmaak!C24</f>
        <v>141</v>
      </c>
      <c r="D24" s="12">
        <f ca="1">Opmaak!D24</f>
        <v>176</v>
      </c>
      <c r="E24" s="12">
        <f ca="1">Opmaak!E24</f>
        <v>143</v>
      </c>
      <c r="F24" s="12">
        <f ca="1">Opmaak!F24</f>
        <v>132</v>
      </c>
      <c r="H24" s="17">
        <v>43952</v>
      </c>
      <c r="I24" s="11">
        <f ca="1">Opmaak!I24</f>
        <v>141</v>
      </c>
      <c r="J24" s="12">
        <f ca="1">Opmaak!J24</f>
        <v>176</v>
      </c>
      <c r="K24" s="12">
        <f ca="1">Opmaak!K24</f>
        <v>143</v>
      </c>
      <c r="L24" s="12">
        <f ca="1">Opmaak!L24</f>
        <v>132</v>
      </c>
      <c r="N24" s="17">
        <v>43952</v>
      </c>
      <c r="O24" s="11">
        <f ca="1">Opmaak!O24</f>
        <v>141</v>
      </c>
      <c r="P24" s="12">
        <f ca="1">Opmaak!P24</f>
        <v>176</v>
      </c>
      <c r="Q24" s="12">
        <f ca="1">Opmaak!Q24</f>
        <v>143</v>
      </c>
      <c r="R24" s="12">
        <f ca="1">Opmaak!R24</f>
        <v>132</v>
      </c>
    </row>
    <row r="25" spans="2:18" x14ac:dyDescent="0.25">
      <c r="B25" s="17">
        <v>43983</v>
      </c>
      <c r="C25" s="11">
        <f ca="1">Opmaak!C25</f>
        <v>108</v>
      </c>
      <c r="D25" s="12">
        <f ca="1">Opmaak!D25</f>
        <v>146</v>
      </c>
      <c r="E25" s="12">
        <f ca="1">Opmaak!E25</f>
        <v>145</v>
      </c>
      <c r="F25" s="12">
        <f ca="1">Opmaak!F25</f>
        <v>150</v>
      </c>
      <c r="H25" s="17">
        <v>43983</v>
      </c>
      <c r="I25" s="11">
        <f ca="1">Opmaak!I25</f>
        <v>108</v>
      </c>
      <c r="J25" s="12">
        <f ca="1">Opmaak!J25</f>
        <v>146</v>
      </c>
      <c r="K25" s="12">
        <f ca="1">Opmaak!K25</f>
        <v>145</v>
      </c>
      <c r="L25" s="12">
        <f ca="1">Opmaak!L25</f>
        <v>150</v>
      </c>
      <c r="N25" s="17">
        <v>43983</v>
      </c>
      <c r="O25" s="11">
        <f ca="1">Opmaak!O25</f>
        <v>108</v>
      </c>
      <c r="P25" s="12">
        <f ca="1">Opmaak!P25</f>
        <v>146</v>
      </c>
      <c r="Q25" s="12">
        <f ca="1">Opmaak!Q25</f>
        <v>145</v>
      </c>
      <c r="R25" s="12">
        <f ca="1">Opmaak!R25</f>
        <v>150</v>
      </c>
    </row>
    <row r="26" spans="2:18" x14ac:dyDescent="0.25">
      <c r="B26" s="17">
        <v>44013</v>
      </c>
      <c r="C26" s="11">
        <f ca="1">Opmaak!C26</f>
        <v>143</v>
      </c>
      <c r="D26" s="12">
        <f ca="1">Opmaak!D26</f>
        <v>161</v>
      </c>
      <c r="E26" s="12">
        <f ca="1">Opmaak!E26</f>
        <v>177</v>
      </c>
      <c r="F26" s="12">
        <f ca="1">Opmaak!F26</f>
        <v>122</v>
      </c>
      <c r="H26" s="17">
        <v>44013</v>
      </c>
      <c r="I26" s="11">
        <f ca="1">Opmaak!I26</f>
        <v>143</v>
      </c>
      <c r="J26" s="12">
        <f ca="1">Opmaak!J26</f>
        <v>161</v>
      </c>
      <c r="K26" s="12">
        <f ca="1">Opmaak!K26</f>
        <v>177</v>
      </c>
      <c r="L26" s="12">
        <f ca="1">Opmaak!L26</f>
        <v>122</v>
      </c>
      <c r="N26" s="17">
        <v>44013</v>
      </c>
      <c r="O26" s="11">
        <f ca="1">Opmaak!O26</f>
        <v>143</v>
      </c>
      <c r="P26" s="12">
        <f ca="1">Opmaak!P26</f>
        <v>161</v>
      </c>
      <c r="Q26" s="12">
        <f ca="1">Opmaak!Q26</f>
        <v>177</v>
      </c>
      <c r="R26" s="12">
        <f ca="1">Opmaak!R26</f>
        <v>122</v>
      </c>
    </row>
    <row r="27" spans="2:18" x14ac:dyDescent="0.25">
      <c r="B27" s="17">
        <v>44044</v>
      </c>
      <c r="C27" s="11">
        <f ca="1">Opmaak!C27</f>
        <v>126</v>
      </c>
      <c r="D27" s="12">
        <f ca="1">Opmaak!D27</f>
        <v>192</v>
      </c>
      <c r="E27" s="12">
        <f ca="1">Opmaak!E27</f>
        <v>133</v>
      </c>
      <c r="F27" s="12">
        <f ca="1">Opmaak!F27</f>
        <v>140</v>
      </c>
      <c r="H27" s="17">
        <v>44044</v>
      </c>
      <c r="I27" s="11">
        <f ca="1">Opmaak!I27</f>
        <v>126</v>
      </c>
      <c r="J27" s="12">
        <f ca="1">Opmaak!J27</f>
        <v>192</v>
      </c>
      <c r="K27" s="12">
        <f ca="1">Opmaak!K27</f>
        <v>133</v>
      </c>
      <c r="L27" s="12">
        <f ca="1">Opmaak!L27</f>
        <v>140</v>
      </c>
      <c r="N27" s="17">
        <v>44044</v>
      </c>
      <c r="O27" s="11">
        <f ca="1">Opmaak!O27</f>
        <v>126</v>
      </c>
      <c r="P27" s="12">
        <f ca="1">Opmaak!P27</f>
        <v>192</v>
      </c>
      <c r="Q27" s="12">
        <f ca="1">Opmaak!Q27</f>
        <v>133</v>
      </c>
      <c r="R27" s="12">
        <f ca="1">Opmaak!R27</f>
        <v>140</v>
      </c>
    </row>
    <row r="28" spans="2:18" x14ac:dyDescent="0.25">
      <c r="B28" s="17">
        <v>44075</v>
      </c>
      <c r="C28" s="11">
        <f ca="1">Opmaak!C28</f>
        <v>195</v>
      </c>
      <c r="D28" s="12">
        <f ca="1">Opmaak!D28</f>
        <v>161</v>
      </c>
      <c r="E28" s="12">
        <f ca="1">Opmaak!E28</f>
        <v>127</v>
      </c>
      <c r="F28" s="12">
        <f ca="1">Opmaak!F28</f>
        <v>177</v>
      </c>
      <c r="H28" s="17">
        <v>44075</v>
      </c>
      <c r="I28" s="11">
        <f ca="1">Opmaak!I28</f>
        <v>195</v>
      </c>
      <c r="J28" s="12">
        <f ca="1">Opmaak!J28</f>
        <v>161</v>
      </c>
      <c r="K28" s="12">
        <f ca="1">Opmaak!K28</f>
        <v>127</v>
      </c>
      <c r="L28" s="12">
        <f ca="1">Opmaak!L28</f>
        <v>177</v>
      </c>
      <c r="N28" s="17">
        <v>44075</v>
      </c>
      <c r="O28" s="11">
        <f ca="1">Opmaak!O28</f>
        <v>195</v>
      </c>
      <c r="P28" s="12">
        <f ca="1">Opmaak!P28</f>
        <v>161</v>
      </c>
      <c r="Q28" s="12">
        <f ca="1">Opmaak!Q28</f>
        <v>127</v>
      </c>
      <c r="R28" s="12">
        <f ca="1">Opmaak!R28</f>
        <v>177</v>
      </c>
    </row>
    <row r="29" spans="2:18" x14ac:dyDescent="0.25">
      <c r="B29" s="17">
        <v>44105</v>
      </c>
      <c r="C29" s="11">
        <f ca="1">Opmaak!C29</f>
        <v>130</v>
      </c>
      <c r="D29" s="12">
        <f ca="1">Opmaak!D29</f>
        <v>130</v>
      </c>
      <c r="E29" s="12">
        <f ca="1">Opmaak!E29</f>
        <v>125</v>
      </c>
      <c r="F29" s="12">
        <f ca="1">Opmaak!F29</f>
        <v>198</v>
      </c>
      <c r="H29" s="17">
        <v>44105</v>
      </c>
      <c r="I29" s="11">
        <f ca="1">Opmaak!I29</f>
        <v>130</v>
      </c>
      <c r="J29" s="12">
        <f ca="1">Opmaak!J29</f>
        <v>130</v>
      </c>
      <c r="K29" s="12">
        <f ca="1">Opmaak!K29</f>
        <v>125</v>
      </c>
      <c r="L29" s="12">
        <f ca="1">Opmaak!L29</f>
        <v>198</v>
      </c>
      <c r="N29" s="17">
        <v>44105</v>
      </c>
      <c r="O29" s="11">
        <f ca="1">Opmaak!O29</f>
        <v>130</v>
      </c>
      <c r="P29" s="12">
        <f ca="1">Opmaak!P29</f>
        <v>130</v>
      </c>
      <c r="Q29" s="12">
        <f ca="1">Opmaak!Q29</f>
        <v>125</v>
      </c>
      <c r="R29" s="12">
        <f ca="1">Opmaak!R29</f>
        <v>198</v>
      </c>
    </row>
    <row r="30" spans="2:18" x14ac:dyDescent="0.25">
      <c r="B30" s="17">
        <v>44136</v>
      </c>
      <c r="C30" s="11">
        <f ca="1">Opmaak!C30</f>
        <v>105</v>
      </c>
      <c r="D30" s="12">
        <f ca="1">Opmaak!D30</f>
        <v>111</v>
      </c>
      <c r="E30" s="12">
        <f ca="1">Opmaak!E30</f>
        <v>189</v>
      </c>
      <c r="F30" s="12">
        <f ca="1">Opmaak!F30</f>
        <v>135</v>
      </c>
      <c r="H30" s="17">
        <v>44136</v>
      </c>
      <c r="I30" s="11">
        <f ca="1">Opmaak!I30</f>
        <v>105</v>
      </c>
      <c r="J30" s="12">
        <f ca="1">Opmaak!J30</f>
        <v>111</v>
      </c>
      <c r="K30" s="12">
        <f ca="1">Opmaak!K30</f>
        <v>189</v>
      </c>
      <c r="L30" s="12">
        <f ca="1">Opmaak!L30</f>
        <v>135</v>
      </c>
      <c r="N30" s="17">
        <v>44136</v>
      </c>
      <c r="O30" s="11">
        <f ca="1">Opmaak!O30</f>
        <v>105</v>
      </c>
      <c r="P30" s="12">
        <f ca="1">Opmaak!P30</f>
        <v>111</v>
      </c>
      <c r="Q30" s="12">
        <f ca="1">Opmaak!Q30</f>
        <v>189</v>
      </c>
      <c r="R30" s="12">
        <f ca="1">Opmaak!R30</f>
        <v>135</v>
      </c>
    </row>
    <row r="31" spans="2:18" x14ac:dyDescent="0.25">
      <c r="B31" s="17">
        <v>44166</v>
      </c>
      <c r="C31" s="11">
        <f ca="1">Opmaak!C31</f>
        <v>143</v>
      </c>
      <c r="D31" s="12">
        <f ca="1">Opmaak!D31</f>
        <v>181</v>
      </c>
      <c r="E31" s="12">
        <f ca="1">Opmaak!E31</f>
        <v>160</v>
      </c>
      <c r="F31" s="12">
        <f ca="1">Opmaak!F31</f>
        <v>191</v>
      </c>
      <c r="H31" s="17">
        <v>44166</v>
      </c>
      <c r="I31" s="11">
        <f ca="1">Opmaak!I31</f>
        <v>143</v>
      </c>
      <c r="J31" s="12">
        <f ca="1">Opmaak!J31</f>
        <v>181</v>
      </c>
      <c r="K31" s="12">
        <f ca="1">Opmaak!K31</f>
        <v>160</v>
      </c>
      <c r="L31" s="12">
        <f ca="1">Opmaak!L31</f>
        <v>191</v>
      </c>
      <c r="N31" s="17">
        <v>44166</v>
      </c>
      <c r="O31" s="11">
        <f ca="1">Opmaak!O31</f>
        <v>143</v>
      </c>
      <c r="P31" s="12">
        <f ca="1">Opmaak!P31</f>
        <v>181</v>
      </c>
      <c r="Q31" s="12">
        <f ca="1">Opmaak!Q31</f>
        <v>160</v>
      </c>
      <c r="R31" s="12">
        <f ca="1">Opmaak!R31</f>
        <v>191</v>
      </c>
    </row>
    <row r="32" spans="2:18" x14ac:dyDescent="0.25">
      <c r="N32" s="18">
        <v>44197</v>
      </c>
      <c r="O32" s="11">
        <v>130</v>
      </c>
      <c r="P32" s="19">
        <v>140</v>
      </c>
      <c r="Q32" s="19">
        <v>150</v>
      </c>
      <c r="R32" s="19">
        <v>160</v>
      </c>
    </row>
  </sheetData>
  <conditionalFormatting sqref="I4:L15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4:R1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20:F31">
    <cfRule type="cellIs" dxfId="88" priority="3" operator="greaterThan">
      <formula>175</formula>
    </cfRule>
  </conditionalFormatting>
  <conditionalFormatting sqref="I20:L31">
    <cfRule type="top10" dxfId="87" priority="2" percent="1" rank="10"/>
  </conditionalFormatting>
  <conditionalFormatting sqref="O20:R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{99E7D173-473A-45A0-B6DA-177B509321E0}</x14:id>
        </ext>
      </extLst>
    </cfRule>
  </conditionalFormatting>
  <conditionalFormatting sqref="C4:F1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{CB676E42-2E70-46E4-AC95-B01C7F6D8852}</x14:id>
        </ext>
      </extLst>
    </cfRule>
  </conditionalFormatting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E7D173-473A-45A0-B6DA-177B509321E0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O20:R32</xm:sqref>
        </x14:conditionalFormatting>
        <x14:conditionalFormatting xmlns:xm="http://schemas.microsoft.com/office/excel/2006/main">
          <x14:cfRule type="dataBar" id="{CB676E42-2E70-46E4-AC95-B01C7F6D88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C4:F15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9F3C-68BE-423F-B166-EAA849AA3B9E}">
  <dimension ref="B1:F15"/>
  <sheetViews>
    <sheetView workbookViewId="0"/>
  </sheetViews>
  <sheetFormatPr defaultRowHeight="15" x14ac:dyDescent="0.25"/>
  <cols>
    <col min="1" max="1" width="3.140625" customWidth="1"/>
    <col min="2" max="6" width="10.42578125" customWidth="1"/>
    <col min="7" max="7" width="2.85546875" customWidth="1"/>
    <col min="8" max="8" width="51.42578125" customWidth="1"/>
    <col min="9" max="9" width="3.7109375" customWidth="1"/>
  </cols>
  <sheetData>
    <row r="1" spans="2:6" ht="15.75" thickBot="1" x14ac:dyDescent="0.3"/>
    <row r="2" spans="2:6" x14ac:dyDescent="0.25">
      <c r="B2" s="1"/>
      <c r="C2" s="2" t="s">
        <v>5</v>
      </c>
      <c r="D2" s="3"/>
      <c r="E2" s="3"/>
      <c r="F2" s="4"/>
    </row>
    <row r="3" spans="2:6" x14ac:dyDescent="0.25">
      <c r="B3" s="5" t="s">
        <v>4</v>
      </c>
      <c r="C3" s="6" t="s">
        <v>0</v>
      </c>
      <c r="D3" s="7" t="s">
        <v>1</v>
      </c>
      <c r="E3" s="7" t="s">
        <v>2</v>
      </c>
      <c r="F3" s="8" t="s">
        <v>3</v>
      </c>
    </row>
    <row r="4" spans="2:6" x14ac:dyDescent="0.25">
      <c r="B4" s="9">
        <v>43831</v>
      </c>
      <c r="C4" s="11">
        <f ca="1">RANDBETWEEN(100,200)</f>
        <v>191</v>
      </c>
      <c r="D4" s="12">
        <f t="shared" ref="D4:F15" ca="1" si="0">RANDBETWEEN(100,200)</f>
        <v>173</v>
      </c>
      <c r="E4" s="12">
        <f t="shared" ca="1" si="0"/>
        <v>119</v>
      </c>
      <c r="F4" s="13">
        <f t="shared" ca="1" si="0"/>
        <v>130</v>
      </c>
    </row>
    <row r="5" spans="2:6" x14ac:dyDescent="0.25">
      <c r="B5" s="9">
        <v>43862</v>
      </c>
      <c r="C5" s="11">
        <f t="shared" ref="C5:C15" ca="1" si="1">RANDBETWEEN(100,200)</f>
        <v>174</v>
      </c>
      <c r="D5" s="12">
        <f t="shared" ca="1" si="0"/>
        <v>180</v>
      </c>
      <c r="E5" s="12">
        <f t="shared" ca="1" si="0"/>
        <v>160</v>
      </c>
      <c r="F5" s="13">
        <f t="shared" ca="1" si="0"/>
        <v>172</v>
      </c>
    </row>
    <row r="6" spans="2:6" x14ac:dyDescent="0.25">
      <c r="B6" s="9">
        <v>43891</v>
      </c>
      <c r="C6" s="11">
        <f t="shared" ca="1" si="1"/>
        <v>113</v>
      </c>
      <c r="D6" s="12">
        <f t="shared" ca="1" si="0"/>
        <v>104</v>
      </c>
      <c r="E6" s="12">
        <f t="shared" ca="1" si="0"/>
        <v>183</v>
      </c>
      <c r="F6" s="13">
        <f t="shared" ca="1" si="0"/>
        <v>161</v>
      </c>
    </row>
    <row r="7" spans="2:6" x14ac:dyDescent="0.25">
      <c r="B7" s="9">
        <v>43922</v>
      </c>
      <c r="C7" s="11">
        <f t="shared" ca="1" si="1"/>
        <v>109</v>
      </c>
      <c r="D7" s="12">
        <f t="shared" ca="1" si="0"/>
        <v>135</v>
      </c>
      <c r="E7" s="12">
        <f t="shared" ca="1" si="0"/>
        <v>196</v>
      </c>
      <c r="F7" s="13">
        <f t="shared" ca="1" si="0"/>
        <v>176</v>
      </c>
    </row>
    <row r="8" spans="2:6" x14ac:dyDescent="0.25">
      <c r="B8" s="9">
        <v>43952</v>
      </c>
      <c r="C8" s="11">
        <f t="shared" ca="1" si="1"/>
        <v>193</v>
      </c>
      <c r="D8" s="12">
        <f t="shared" ca="1" si="0"/>
        <v>149</v>
      </c>
      <c r="E8" s="12">
        <f t="shared" ca="1" si="0"/>
        <v>138</v>
      </c>
      <c r="F8" s="13">
        <f t="shared" ca="1" si="0"/>
        <v>101</v>
      </c>
    </row>
    <row r="9" spans="2:6" x14ac:dyDescent="0.25">
      <c r="B9" s="9">
        <v>43983</v>
      </c>
      <c r="C9" s="11">
        <f t="shared" ca="1" si="1"/>
        <v>165</v>
      </c>
      <c r="D9" s="12">
        <f t="shared" ca="1" si="0"/>
        <v>136</v>
      </c>
      <c r="E9" s="12">
        <f t="shared" ca="1" si="0"/>
        <v>112</v>
      </c>
      <c r="F9" s="13">
        <f t="shared" ca="1" si="0"/>
        <v>147</v>
      </c>
    </row>
    <row r="10" spans="2:6" x14ac:dyDescent="0.25">
      <c r="B10" s="9">
        <v>44013</v>
      </c>
      <c r="C10" s="11">
        <f t="shared" ca="1" si="1"/>
        <v>189</v>
      </c>
      <c r="D10" s="12">
        <f t="shared" ca="1" si="0"/>
        <v>132</v>
      </c>
      <c r="E10" s="12">
        <f t="shared" ca="1" si="0"/>
        <v>167</v>
      </c>
      <c r="F10" s="13">
        <f t="shared" ca="1" si="0"/>
        <v>150</v>
      </c>
    </row>
    <row r="11" spans="2:6" x14ac:dyDescent="0.25">
      <c r="B11" s="9">
        <v>44044</v>
      </c>
      <c r="C11" s="11">
        <f t="shared" ca="1" si="1"/>
        <v>105</v>
      </c>
      <c r="D11" s="12">
        <f t="shared" ca="1" si="0"/>
        <v>118</v>
      </c>
      <c r="E11" s="12">
        <f t="shared" ca="1" si="0"/>
        <v>155</v>
      </c>
      <c r="F11" s="13">
        <f t="shared" ca="1" si="0"/>
        <v>173</v>
      </c>
    </row>
    <row r="12" spans="2:6" x14ac:dyDescent="0.25">
      <c r="B12" s="9">
        <v>44075</v>
      </c>
      <c r="C12" s="11">
        <f t="shared" ca="1" si="1"/>
        <v>102</v>
      </c>
      <c r="D12" s="12">
        <f t="shared" ca="1" si="0"/>
        <v>137</v>
      </c>
      <c r="E12" s="12">
        <f t="shared" ca="1" si="0"/>
        <v>155</v>
      </c>
      <c r="F12" s="13">
        <f t="shared" ca="1" si="0"/>
        <v>194</v>
      </c>
    </row>
    <row r="13" spans="2:6" x14ac:dyDescent="0.25">
      <c r="B13" s="9">
        <v>44105</v>
      </c>
      <c r="C13" s="11">
        <f t="shared" ca="1" si="1"/>
        <v>192</v>
      </c>
      <c r="D13" s="12">
        <f t="shared" ca="1" si="0"/>
        <v>191</v>
      </c>
      <c r="E13" s="12">
        <f t="shared" ca="1" si="0"/>
        <v>124</v>
      </c>
      <c r="F13" s="13">
        <f t="shared" ca="1" si="0"/>
        <v>164</v>
      </c>
    </row>
    <row r="14" spans="2:6" x14ac:dyDescent="0.25">
      <c r="B14" s="9">
        <v>44136</v>
      </c>
      <c r="C14" s="11">
        <f t="shared" ca="1" si="1"/>
        <v>198</v>
      </c>
      <c r="D14" s="12">
        <f t="shared" ca="1" si="0"/>
        <v>173</v>
      </c>
      <c r="E14" s="12">
        <f t="shared" ca="1" si="0"/>
        <v>185</v>
      </c>
      <c r="F14" s="13">
        <f t="shared" ca="1" si="0"/>
        <v>177</v>
      </c>
    </row>
    <row r="15" spans="2:6" ht="15.75" thickBot="1" x14ac:dyDescent="0.3">
      <c r="B15" s="10">
        <v>44166</v>
      </c>
      <c r="C15" s="14">
        <f t="shared" ca="1" si="1"/>
        <v>100</v>
      </c>
      <c r="D15" s="15">
        <f t="shared" ca="1" si="0"/>
        <v>124</v>
      </c>
      <c r="E15" s="15">
        <f t="shared" ca="1" si="0"/>
        <v>160</v>
      </c>
      <c r="F15" s="16">
        <f t="shared" ca="1" si="0"/>
        <v>117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571C-6C58-4E60-9C8F-396590C326F5}">
  <dimension ref="B1:F16"/>
  <sheetViews>
    <sheetView workbookViewId="0"/>
  </sheetViews>
  <sheetFormatPr defaultRowHeight="15" x14ac:dyDescent="0.25"/>
  <cols>
    <col min="1" max="1" width="3.140625" customWidth="1"/>
    <col min="2" max="6" width="10.42578125" customWidth="1"/>
    <col min="7" max="7" width="5" customWidth="1"/>
    <col min="8" max="8" width="51.42578125" customWidth="1"/>
    <col min="9" max="9" width="3.7109375" customWidth="1"/>
    <col min="10" max="10" width="51.42578125" customWidth="1"/>
  </cols>
  <sheetData>
    <row r="1" spans="2:6" ht="15.75" thickBot="1" x14ac:dyDescent="0.3"/>
    <row r="2" spans="2:6" x14ac:dyDescent="0.25">
      <c r="B2" s="1"/>
      <c r="C2" s="2" t="s">
        <v>5</v>
      </c>
      <c r="D2" s="3"/>
      <c r="E2" s="3"/>
      <c r="F2" s="4"/>
    </row>
    <row r="3" spans="2:6" x14ac:dyDescent="0.25">
      <c r="B3" s="7" t="s">
        <v>4</v>
      </c>
      <c r="C3" s="6" t="s">
        <v>0</v>
      </c>
      <c r="D3" s="7" t="s">
        <v>1</v>
      </c>
      <c r="E3" s="7" t="s">
        <v>2</v>
      </c>
      <c r="F3" s="7" t="s">
        <v>3</v>
      </c>
    </row>
    <row r="4" spans="2:6" x14ac:dyDescent="0.25">
      <c r="B4" s="17">
        <v>43831</v>
      </c>
      <c r="C4" s="11">
        <f ca="1">Grafieken!C4</f>
        <v>191</v>
      </c>
      <c r="D4" s="12">
        <f ca="1">Grafieken!D4</f>
        <v>173</v>
      </c>
      <c r="E4" s="12">
        <f ca="1">Grafieken!E4</f>
        <v>119</v>
      </c>
      <c r="F4" s="12">
        <f ca="1">Grafieken!F4</f>
        <v>130</v>
      </c>
    </row>
    <row r="5" spans="2:6" x14ac:dyDescent="0.25">
      <c r="B5" s="17">
        <v>43862</v>
      </c>
      <c r="C5" s="11">
        <f ca="1">Grafieken!C5</f>
        <v>174</v>
      </c>
      <c r="D5" s="12">
        <f ca="1">Grafieken!D5</f>
        <v>180</v>
      </c>
      <c r="E5" s="12">
        <f ca="1">Grafieken!E5</f>
        <v>160</v>
      </c>
      <c r="F5" s="12">
        <f ca="1">Grafieken!F5</f>
        <v>172</v>
      </c>
    </row>
    <row r="6" spans="2:6" x14ac:dyDescent="0.25">
      <c r="B6" s="17">
        <v>43891</v>
      </c>
      <c r="C6" s="11">
        <f ca="1">Grafieken!C6</f>
        <v>113</v>
      </c>
      <c r="D6" s="12">
        <f ca="1">Grafieken!D6</f>
        <v>104</v>
      </c>
      <c r="E6" s="12">
        <f ca="1">Grafieken!E6</f>
        <v>183</v>
      </c>
      <c r="F6" s="12">
        <f ca="1">Grafieken!F6</f>
        <v>161</v>
      </c>
    </row>
    <row r="7" spans="2:6" x14ac:dyDescent="0.25">
      <c r="B7" s="17">
        <v>43922</v>
      </c>
      <c r="C7" s="11">
        <f ca="1">Grafieken!C7</f>
        <v>109</v>
      </c>
      <c r="D7" s="12">
        <f ca="1">Grafieken!D7</f>
        <v>135</v>
      </c>
      <c r="E7" s="12">
        <f ca="1">Grafieken!E7</f>
        <v>196</v>
      </c>
      <c r="F7" s="12">
        <f ca="1">Grafieken!F7</f>
        <v>176</v>
      </c>
    </row>
    <row r="8" spans="2:6" x14ac:dyDescent="0.25">
      <c r="B8" s="17">
        <v>43952</v>
      </c>
      <c r="C8" s="11">
        <f ca="1">Grafieken!C8</f>
        <v>193</v>
      </c>
      <c r="D8" s="12">
        <f ca="1">Grafieken!D8</f>
        <v>149</v>
      </c>
      <c r="E8" s="12">
        <f ca="1">Grafieken!E8</f>
        <v>138</v>
      </c>
      <c r="F8" s="12">
        <f ca="1">Grafieken!F8</f>
        <v>101</v>
      </c>
    </row>
    <row r="9" spans="2:6" x14ac:dyDescent="0.25">
      <c r="B9" s="17">
        <v>43983</v>
      </c>
      <c r="C9" s="11">
        <f ca="1">Grafieken!C9</f>
        <v>165</v>
      </c>
      <c r="D9" s="12">
        <f ca="1">Grafieken!D9</f>
        <v>136</v>
      </c>
      <c r="E9" s="12">
        <f ca="1">Grafieken!E9</f>
        <v>112</v>
      </c>
      <c r="F9" s="12">
        <f ca="1">Grafieken!F9</f>
        <v>147</v>
      </c>
    </row>
    <row r="10" spans="2:6" x14ac:dyDescent="0.25">
      <c r="B10" s="17">
        <v>44013</v>
      </c>
      <c r="C10" s="11">
        <f ca="1">Grafieken!C10</f>
        <v>189</v>
      </c>
      <c r="D10" s="12">
        <f ca="1">Grafieken!D10</f>
        <v>132</v>
      </c>
      <c r="E10" s="12">
        <f ca="1">Grafieken!E10</f>
        <v>167</v>
      </c>
      <c r="F10" s="12">
        <f ca="1">Grafieken!F10</f>
        <v>150</v>
      </c>
    </row>
    <row r="11" spans="2:6" x14ac:dyDescent="0.25">
      <c r="B11" s="17">
        <v>44044</v>
      </c>
      <c r="C11" s="11">
        <f ca="1">Grafieken!C11</f>
        <v>105</v>
      </c>
      <c r="D11" s="12">
        <f ca="1">Grafieken!D11</f>
        <v>118</v>
      </c>
      <c r="E11" s="12">
        <f ca="1">Grafieken!E11</f>
        <v>155</v>
      </c>
      <c r="F11" s="12">
        <f ca="1">Grafieken!F11</f>
        <v>173</v>
      </c>
    </row>
    <row r="12" spans="2:6" x14ac:dyDescent="0.25">
      <c r="B12" s="17">
        <v>44075</v>
      </c>
      <c r="C12" s="11">
        <f ca="1">Grafieken!C12</f>
        <v>102</v>
      </c>
      <c r="D12" s="12">
        <f ca="1">Grafieken!D12</f>
        <v>137</v>
      </c>
      <c r="E12" s="12">
        <f ca="1">Grafieken!E12</f>
        <v>155</v>
      </c>
      <c r="F12" s="12">
        <f ca="1">Grafieken!F12</f>
        <v>194</v>
      </c>
    </row>
    <row r="13" spans="2:6" x14ac:dyDescent="0.25">
      <c r="B13" s="17">
        <v>44105</v>
      </c>
      <c r="C13" s="11">
        <f ca="1">Grafieken!C13</f>
        <v>192</v>
      </c>
      <c r="D13" s="12">
        <f ca="1">Grafieken!D13</f>
        <v>191</v>
      </c>
      <c r="E13" s="12">
        <f ca="1">Grafieken!E13</f>
        <v>124</v>
      </c>
      <c r="F13" s="12">
        <f ca="1">Grafieken!F13</f>
        <v>164</v>
      </c>
    </row>
    <row r="14" spans="2:6" x14ac:dyDescent="0.25">
      <c r="B14" s="17">
        <v>44136</v>
      </c>
      <c r="C14" s="11">
        <f ca="1">Grafieken!C14</f>
        <v>198</v>
      </c>
      <c r="D14" s="12">
        <f ca="1">Grafieken!D14</f>
        <v>173</v>
      </c>
      <c r="E14" s="12">
        <f ca="1">Grafieken!E14</f>
        <v>185</v>
      </c>
      <c r="F14" s="12">
        <f ca="1">Grafieken!F14</f>
        <v>177</v>
      </c>
    </row>
    <row r="15" spans="2:6" x14ac:dyDescent="0.25">
      <c r="B15" s="17">
        <v>44166</v>
      </c>
      <c r="C15" s="11">
        <f ca="1">Grafieken!C15</f>
        <v>100</v>
      </c>
      <c r="D15" s="12">
        <f ca="1">Grafieken!D15</f>
        <v>124</v>
      </c>
      <c r="E15" s="12">
        <f ca="1">Grafieken!E15</f>
        <v>160</v>
      </c>
      <c r="F15" s="12">
        <f ca="1">Grafieken!F15</f>
        <v>117</v>
      </c>
    </row>
    <row r="16" spans="2:6" x14ac:dyDescent="0.25">
      <c r="B16" s="18">
        <v>44197</v>
      </c>
      <c r="C16" s="11">
        <v>150</v>
      </c>
      <c r="D16" s="19">
        <v>175</v>
      </c>
      <c r="E16" s="19">
        <v>200</v>
      </c>
      <c r="F16" s="19">
        <v>166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A9D6-2511-4945-BA23-B7B62E3C4657}">
  <dimension ref="B1:T19"/>
  <sheetViews>
    <sheetView workbookViewId="0"/>
  </sheetViews>
  <sheetFormatPr defaultRowHeight="15" x14ac:dyDescent="0.25"/>
  <cols>
    <col min="1" max="1" width="3.140625" customWidth="1"/>
    <col min="2" max="2" width="13.28515625" bestFit="1" customWidth="1"/>
    <col min="3" max="9" width="8.5703125" customWidth="1"/>
    <col min="10" max="10" width="13.28515625" bestFit="1" customWidth="1"/>
    <col min="12" max="12" width="7.140625" bestFit="1" customWidth="1"/>
    <col min="13" max="20" width="6.42578125" bestFit="1" customWidth="1"/>
  </cols>
  <sheetData>
    <row r="1" spans="2:20" ht="15.75" thickBot="1" x14ac:dyDescent="0.3"/>
    <row r="2" spans="2:20" x14ac:dyDescent="0.25">
      <c r="B2" s="1"/>
      <c r="C2" s="2" t="s">
        <v>5</v>
      </c>
      <c r="D2" s="3"/>
      <c r="E2" s="3"/>
      <c r="F2" s="4"/>
      <c r="G2" s="26"/>
      <c r="H2" s="26"/>
      <c r="I2" s="26"/>
      <c r="L2" s="1"/>
      <c r="M2" s="2" t="s">
        <v>5</v>
      </c>
      <c r="N2" s="3"/>
      <c r="O2" s="3"/>
      <c r="P2" s="3"/>
      <c r="Q2" s="3"/>
      <c r="R2" s="3"/>
      <c r="S2" s="3"/>
      <c r="T2" s="28"/>
    </row>
    <row r="3" spans="2:20" x14ac:dyDescent="0.25">
      <c r="B3" s="5" t="s">
        <v>4</v>
      </c>
      <c r="C3" s="6" t="s">
        <v>0</v>
      </c>
      <c r="D3" s="7" t="s">
        <v>1</v>
      </c>
      <c r="E3" s="7" t="s">
        <v>2</v>
      </c>
      <c r="F3" s="8" t="s">
        <v>3</v>
      </c>
      <c r="G3" s="25" t="s">
        <v>9</v>
      </c>
      <c r="H3" s="25" t="s">
        <v>6</v>
      </c>
      <c r="I3" s="17" t="s">
        <v>7</v>
      </c>
      <c r="J3" s="17" t="s">
        <v>8</v>
      </c>
      <c r="L3" s="5" t="s">
        <v>4</v>
      </c>
      <c r="M3" s="31" t="s">
        <v>0</v>
      </c>
      <c r="N3" s="32"/>
      <c r="O3" s="32" t="s">
        <v>1</v>
      </c>
      <c r="P3" s="32"/>
      <c r="Q3" s="32" t="s">
        <v>2</v>
      </c>
      <c r="R3" s="32"/>
      <c r="S3" s="32" t="s">
        <v>3</v>
      </c>
      <c r="T3" s="33"/>
    </row>
    <row r="4" spans="2:20" x14ac:dyDescent="0.25">
      <c r="B4" s="9">
        <v>43831</v>
      </c>
      <c r="C4" s="11">
        <f ca="1">RANDBETWEEN(100,200)</f>
        <v>134</v>
      </c>
      <c r="D4" s="12">
        <f t="shared" ref="D4:F15" ca="1" si="0">RANDBETWEEN(100,200)</f>
        <v>170</v>
      </c>
      <c r="E4" s="12">
        <f t="shared" ca="1" si="0"/>
        <v>181</v>
      </c>
      <c r="F4" s="13">
        <f t="shared" ca="1" si="0"/>
        <v>124</v>
      </c>
      <c r="G4" s="20">
        <f t="shared" ref="G4:G15" ca="1" si="1">SUM(C4:F4)</f>
        <v>609</v>
      </c>
      <c r="H4" s="22">
        <f t="shared" ref="H4:H15" ca="1" si="2">SUM(C4:F4)/SUM($C$4:$F$15)</f>
        <v>8.6077738515901059E-2</v>
      </c>
      <c r="I4" s="21">
        <f t="shared" ref="I4:I15" ca="1" si="3">AVERAGE(C4:F4)</f>
        <v>152.25</v>
      </c>
      <c r="J4" s="20">
        <f ca="1">SUM($C$4:F4)</f>
        <v>609</v>
      </c>
      <c r="L4" s="9">
        <v>43831</v>
      </c>
      <c r="M4" s="11">
        <f ca="1">C4</f>
        <v>134</v>
      </c>
      <c r="N4" s="21">
        <f ca="1">SUM($M$4:M4)</f>
        <v>134</v>
      </c>
      <c r="O4" s="12">
        <f t="shared" ref="O4:O15" ca="1" si="4">D4</f>
        <v>170</v>
      </c>
      <c r="P4" s="21">
        <f ca="1">SUM($O$4:O4)</f>
        <v>170</v>
      </c>
      <c r="Q4" s="12">
        <f t="shared" ref="Q4:Q15" ca="1" si="5">E4</f>
        <v>181</v>
      </c>
      <c r="R4" s="21">
        <f ca="1">SUM($Q$4:Q4)</f>
        <v>181</v>
      </c>
      <c r="S4" s="12">
        <f t="shared" ref="S4:S15" ca="1" si="6">F4</f>
        <v>124</v>
      </c>
      <c r="T4" s="29">
        <f ca="1">SUM($S$4:S4)</f>
        <v>124</v>
      </c>
    </row>
    <row r="5" spans="2:20" x14ac:dyDescent="0.25">
      <c r="B5" s="9">
        <v>43862</v>
      </c>
      <c r="C5" s="11">
        <f t="shared" ref="C5:C15" ca="1" si="7">RANDBETWEEN(100,200)</f>
        <v>183</v>
      </c>
      <c r="D5" s="12">
        <f t="shared" ca="1" si="0"/>
        <v>196</v>
      </c>
      <c r="E5" s="12">
        <f t="shared" ca="1" si="0"/>
        <v>135</v>
      </c>
      <c r="F5" s="13">
        <f t="shared" ca="1" si="0"/>
        <v>130</v>
      </c>
      <c r="G5" s="20">
        <f t="shared" ca="1" si="1"/>
        <v>644</v>
      </c>
      <c r="H5" s="22">
        <f t="shared" ca="1" si="2"/>
        <v>9.1024734982332156E-2</v>
      </c>
      <c r="I5" s="21">
        <f t="shared" ca="1" si="3"/>
        <v>161</v>
      </c>
      <c r="J5" s="20">
        <f ca="1">SUM($C$4:F5)</f>
        <v>1253</v>
      </c>
      <c r="L5" s="9">
        <v>43862</v>
      </c>
      <c r="M5" s="11">
        <f t="shared" ref="M5:M15" ca="1" si="8">C5</f>
        <v>183</v>
      </c>
      <c r="N5" s="21">
        <f ca="1">SUM($M$4:M5)</f>
        <v>317</v>
      </c>
      <c r="O5" s="12">
        <f t="shared" ca="1" si="4"/>
        <v>196</v>
      </c>
      <c r="P5" s="21">
        <f ca="1">SUM($O$4:O5)</f>
        <v>366</v>
      </c>
      <c r="Q5" s="12">
        <f t="shared" ca="1" si="5"/>
        <v>135</v>
      </c>
      <c r="R5" s="21">
        <f ca="1">SUM($Q$4:Q5)</f>
        <v>316</v>
      </c>
      <c r="S5" s="12">
        <f t="shared" ca="1" si="6"/>
        <v>130</v>
      </c>
      <c r="T5" s="29">
        <f ca="1">SUM($S$4:S5)</f>
        <v>254</v>
      </c>
    </row>
    <row r="6" spans="2:20" x14ac:dyDescent="0.25">
      <c r="B6" s="9">
        <v>43891</v>
      </c>
      <c r="C6" s="11">
        <f t="shared" ca="1" si="7"/>
        <v>179</v>
      </c>
      <c r="D6" s="12">
        <f t="shared" ca="1" si="0"/>
        <v>174</v>
      </c>
      <c r="E6" s="12">
        <f t="shared" ca="1" si="0"/>
        <v>121</v>
      </c>
      <c r="F6" s="13">
        <f t="shared" ca="1" si="0"/>
        <v>116</v>
      </c>
      <c r="G6" s="20">
        <f t="shared" ca="1" si="1"/>
        <v>590</v>
      </c>
      <c r="H6" s="22">
        <f t="shared" ca="1" si="2"/>
        <v>8.3392226148409895E-2</v>
      </c>
      <c r="I6" s="21">
        <f t="shared" ca="1" si="3"/>
        <v>147.5</v>
      </c>
      <c r="J6" s="20">
        <f ca="1">SUM($C$4:F6)</f>
        <v>1843</v>
      </c>
      <c r="L6" s="9">
        <v>43891</v>
      </c>
      <c r="M6" s="11">
        <f t="shared" ca="1" si="8"/>
        <v>179</v>
      </c>
      <c r="N6" s="21">
        <f ca="1">SUM($M$4:M6)</f>
        <v>496</v>
      </c>
      <c r="O6" s="12">
        <f t="shared" ca="1" si="4"/>
        <v>174</v>
      </c>
      <c r="P6" s="21">
        <f ca="1">SUM($O$4:O6)</f>
        <v>540</v>
      </c>
      <c r="Q6" s="12">
        <f t="shared" ca="1" si="5"/>
        <v>121</v>
      </c>
      <c r="R6" s="21">
        <f ca="1">SUM($Q$4:Q6)</f>
        <v>437</v>
      </c>
      <c r="S6" s="12">
        <f t="shared" ca="1" si="6"/>
        <v>116</v>
      </c>
      <c r="T6" s="29">
        <f ca="1">SUM($S$4:S6)</f>
        <v>370</v>
      </c>
    </row>
    <row r="7" spans="2:20" x14ac:dyDescent="0.25">
      <c r="B7" s="9">
        <v>43922</v>
      </c>
      <c r="C7" s="11">
        <f t="shared" ca="1" si="7"/>
        <v>148</v>
      </c>
      <c r="D7" s="12">
        <f t="shared" ca="1" si="0"/>
        <v>144</v>
      </c>
      <c r="E7" s="12">
        <f t="shared" ca="1" si="0"/>
        <v>194</v>
      </c>
      <c r="F7" s="13">
        <f t="shared" ca="1" si="0"/>
        <v>100</v>
      </c>
      <c r="G7" s="20">
        <f t="shared" ca="1" si="1"/>
        <v>586</v>
      </c>
      <c r="H7" s="22">
        <f t="shared" ca="1" si="2"/>
        <v>8.2826855123674908E-2</v>
      </c>
      <c r="I7" s="21">
        <f t="shared" ca="1" si="3"/>
        <v>146.5</v>
      </c>
      <c r="J7" s="20">
        <f ca="1">SUM($C$4:F7)</f>
        <v>2429</v>
      </c>
      <c r="L7" s="9">
        <v>43922</v>
      </c>
      <c r="M7" s="11">
        <f t="shared" ca="1" si="8"/>
        <v>148</v>
      </c>
      <c r="N7" s="21">
        <f ca="1">SUM($M$4:M7)</f>
        <v>644</v>
      </c>
      <c r="O7" s="12">
        <f t="shared" ca="1" si="4"/>
        <v>144</v>
      </c>
      <c r="P7" s="21">
        <f ca="1">SUM($O$4:O7)</f>
        <v>684</v>
      </c>
      <c r="Q7" s="12">
        <f t="shared" ca="1" si="5"/>
        <v>194</v>
      </c>
      <c r="R7" s="21">
        <f ca="1">SUM($Q$4:Q7)</f>
        <v>631</v>
      </c>
      <c r="S7" s="12">
        <f t="shared" ca="1" si="6"/>
        <v>100</v>
      </c>
      <c r="T7" s="29">
        <f ca="1">SUM($S$4:S7)</f>
        <v>470</v>
      </c>
    </row>
    <row r="8" spans="2:20" x14ac:dyDescent="0.25">
      <c r="B8" s="9">
        <v>43952</v>
      </c>
      <c r="C8" s="11">
        <f t="shared" ca="1" si="7"/>
        <v>198</v>
      </c>
      <c r="D8" s="12">
        <f t="shared" ca="1" si="0"/>
        <v>169</v>
      </c>
      <c r="E8" s="12">
        <f t="shared" ca="1" si="0"/>
        <v>154</v>
      </c>
      <c r="F8" s="13">
        <f t="shared" ca="1" si="0"/>
        <v>155</v>
      </c>
      <c r="G8" s="20">
        <f t="shared" ca="1" si="1"/>
        <v>676</v>
      </c>
      <c r="H8" s="22">
        <f t="shared" ca="1" si="2"/>
        <v>9.554770318021201E-2</v>
      </c>
      <c r="I8" s="21">
        <f t="shared" ca="1" si="3"/>
        <v>169</v>
      </c>
      <c r="J8" s="20">
        <f ca="1">SUM($C$4:F8)</f>
        <v>3105</v>
      </c>
      <c r="L8" s="9">
        <v>43952</v>
      </c>
      <c r="M8" s="11">
        <f t="shared" ca="1" si="8"/>
        <v>198</v>
      </c>
      <c r="N8" s="21">
        <f ca="1">SUM($M$4:M8)</f>
        <v>842</v>
      </c>
      <c r="O8" s="12">
        <f t="shared" ca="1" si="4"/>
        <v>169</v>
      </c>
      <c r="P8" s="21">
        <f ca="1">SUM($O$4:O8)</f>
        <v>853</v>
      </c>
      <c r="Q8" s="12">
        <f t="shared" ca="1" si="5"/>
        <v>154</v>
      </c>
      <c r="R8" s="21">
        <f ca="1">SUM($Q$4:Q8)</f>
        <v>785</v>
      </c>
      <c r="S8" s="12">
        <f t="shared" ca="1" si="6"/>
        <v>155</v>
      </c>
      <c r="T8" s="29">
        <f ca="1">SUM($S$4:S8)</f>
        <v>625</v>
      </c>
    </row>
    <row r="9" spans="2:20" x14ac:dyDescent="0.25">
      <c r="B9" s="9">
        <v>43983</v>
      </c>
      <c r="C9" s="11">
        <f t="shared" ca="1" si="7"/>
        <v>196</v>
      </c>
      <c r="D9" s="12">
        <f t="shared" ca="1" si="0"/>
        <v>149</v>
      </c>
      <c r="E9" s="12">
        <f t="shared" ca="1" si="0"/>
        <v>157</v>
      </c>
      <c r="F9" s="13">
        <f t="shared" ca="1" si="0"/>
        <v>136</v>
      </c>
      <c r="G9" s="20">
        <f t="shared" ca="1" si="1"/>
        <v>638</v>
      </c>
      <c r="H9" s="22">
        <f t="shared" ca="1" si="2"/>
        <v>9.0176678445229683E-2</v>
      </c>
      <c r="I9" s="21">
        <f t="shared" ca="1" si="3"/>
        <v>159.5</v>
      </c>
      <c r="J9" s="20">
        <f ca="1">SUM($C$4:F9)</f>
        <v>3743</v>
      </c>
      <c r="L9" s="9">
        <v>43983</v>
      </c>
      <c r="M9" s="11">
        <f t="shared" ca="1" si="8"/>
        <v>196</v>
      </c>
      <c r="N9" s="21">
        <f ca="1">SUM($M$4:M9)</f>
        <v>1038</v>
      </c>
      <c r="O9" s="12">
        <f t="shared" ca="1" si="4"/>
        <v>149</v>
      </c>
      <c r="P9" s="21">
        <f ca="1">SUM($O$4:O9)</f>
        <v>1002</v>
      </c>
      <c r="Q9" s="12">
        <f t="shared" ca="1" si="5"/>
        <v>157</v>
      </c>
      <c r="R9" s="21">
        <f ca="1">SUM($Q$4:Q9)</f>
        <v>942</v>
      </c>
      <c r="S9" s="12">
        <f t="shared" ca="1" si="6"/>
        <v>136</v>
      </c>
      <c r="T9" s="29">
        <f ca="1">SUM($S$4:S9)</f>
        <v>761</v>
      </c>
    </row>
    <row r="10" spans="2:20" x14ac:dyDescent="0.25">
      <c r="B10" s="9">
        <v>44013</v>
      </c>
      <c r="C10" s="11">
        <f t="shared" ca="1" si="7"/>
        <v>168</v>
      </c>
      <c r="D10" s="12">
        <f t="shared" ca="1" si="0"/>
        <v>116</v>
      </c>
      <c r="E10" s="12">
        <f t="shared" ca="1" si="0"/>
        <v>112</v>
      </c>
      <c r="F10" s="13">
        <f t="shared" ca="1" si="0"/>
        <v>147</v>
      </c>
      <c r="G10" s="20">
        <f t="shared" ca="1" si="1"/>
        <v>543</v>
      </c>
      <c r="H10" s="22">
        <f t="shared" ca="1" si="2"/>
        <v>7.6749116607773851E-2</v>
      </c>
      <c r="I10" s="21">
        <f t="shared" ca="1" si="3"/>
        <v>135.75</v>
      </c>
      <c r="J10" s="20">
        <f ca="1">SUM($C$4:F10)</f>
        <v>4286</v>
      </c>
      <c r="L10" s="9">
        <v>44013</v>
      </c>
      <c r="M10" s="11">
        <f t="shared" ca="1" si="8"/>
        <v>168</v>
      </c>
      <c r="N10" s="21">
        <f ca="1">SUM($M$4:M10)</f>
        <v>1206</v>
      </c>
      <c r="O10" s="12">
        <f t="shared" ca="1" si="4"/>
        <v>116</v>
      </c>
      <c r="P10" s="21">
        <f ca="1">SUM($O$4:O10)</f>
        <v>1118</v>
      </c>
      <c r="Q10" s="12">
        <f t="shared" ca="1" si="5"/>
        <v>112</v>
      </c>
      <c r="R10" s="21">
        <f ca="1">SUM($Q$4:Q10)</f>
        <v>1054</v>
      </c>
      <c r="S10" s="12">
        <f t="shared" ca="1" si="6"/>
        <v>147</v>
      </c>
      <c r="T10" s="29">
        <f ca="1">SUM($S$4:S10)</f>
        <v>908</v>
      </c>
    </row>
    <row r="11" spans="2:20" x14ac:dyDescent="0.25">
      <c r="B11" s="9">
        <v>44044</v>
      </c>
      <c r="C11" s="11">
        <f t="shared" ca="1" si="7"/>
        <v>103</v>
      </c>
      <c r="D11" s="12">
        <f t="shared" ca="1" si="0"/>
        <v>107</v>
      </c>
      <c r="E11" s="12">
        <f t="shared" ca="1" si="0"/>
        <v>113</v>
      </c>
      <c r="F11" s="13">
        <f t="shared" ca="1" si="0"/>
        <v>135</v>
      </c>
      <c r="G11" s="20">
        <f t="shared" ca="1" si="1"/>
        <v>458</v>
      </c>
      <c r="H11" s="22">
        <f t="shared" ca="1" si="2"/>
        <v>6.473498233215548E-2</v>
      </c>
      <c r="I11" s="21">
        <f t="shared" ca="1" si="3"/>
        <v>114.5</v>
      </c>
      <c r="J11" s="20">
        <f ca="1">SUM($C$4:F11)</f>
        <v>4744</v>
      </c>
      <c r="L11" s="9">
        <v>44044</v>
      </c>
      <c r="M11" s="11">
        <f t="shared" ca="1" si="8"/>
        <v>103</v>
      </c>
      <c r="N11" s="21">
        <f ca="1">SUM($M$4:M11)</f>
        <v>1309</v>
      </c>
      <c r="O11" s="12">
        <f t="shared" ca="1" si="4"/>
        <v>107</v>
      </c>
      <c r="P11" s="21">
        <f ca="1">SUM($O$4:O11)</f>
        <v>1225</v>
      </c>
      <c r="Q11" s="12">
        <f t="shared" ca="1" si="5"/>
        <v>113</v>
      </c>
      <c r="R11" s="21">
        <f ca="1">SUM($Q$4:Q11)</f>
        <v>1167</v>
      </c>
      <c r="S11" s="12">
        <f t="shared" ca="1" si="6"/>
        <v>135</v>
      </c>
      <c r="T11" s="29">
        <f ca="1">SUM($S$4:S11)</f>
        <v>1043</v>
      </c>
    </row>
    <row r="12" spans="2:20" x14ac:dyDescent="0.25">
      <c r="B12" s="9">
        <v>44075</v>
      </c>
      <c r="C12" s="11">
        <f t="shared" ca="1" si="7"/>
        <v>183</v>
      </c>
      <c r="D12" s="12">
        <f t="shared" ca="1" si="0"/>
        <v>117</v>
      </c>
      <c r="E12" s="12">
        <f t="shared" ca="1" si="0"/>
        <v>159</v>
      </c>
      <c r="F12" s="13">
        <f t="shared" ca="1" si="0"/>
        <v>175</v>
      </c>
      <c r="G12" s="20">
        <f t="shared" ca="1" si="1"/>
        <v>634</v>
      </c>
      <c r="H12" s="22">
        <f t="shared" ca="1" si="2"/>
        <v>8.9611307420494696E-2</v>
      </c>
      <c r="I12" s="21">
        <f t="shared" ca="1" si="3"/>
        <v>158.5</v>
      </c>
      <c r="J12" s="20">
        <f ca="1">SUM($C$4:F12)</f>
        <v>5378</v>
      </c>
      <c r="L12" s="9">
        <v>44075</v>
      </c>
      <c r="M12" s="11">
        <f t="shared" ca="1" si="8"/>
        <v>183</v>
      </c>
      <c r="N12" s="21">
        <f ca="1">SUM($M$4:M12)</f>
        <v>1492</v>
      </c>
      <c r="O12" s="12">
        <f t="shared" ca="1" si="4"/>
        <v>117</v>
      </c>
      <c r="P12" s="21">
        <f ca="1">SUM($O$4:O12)</f>
        <v>1342</v>
      </c>
      <c r="Q12" s="12">
        <f t="shared" ca="1" si="5"/>
        <v>159</v>
      </c>
      <c r="R12" s="21">
        <f ca="1">SUM($Q$4:Q12)</f>
        <v>1326</v>
      </c>
      <c r="S12" s="12">
        <f t="shared" ca="1" si="6"/>
        <v>175</v>
      </c>
      <c r="T12" s="29">
        <f ca="1">SUM($S$4:S12)</f>
        <v>1218</v>
      </c>
    </row>
    <row r="13" spans="2:20" x14ac:dyDescent="0.25">
      <c r="B13" s="9">
        <v>44105</v>
      </c>
      <c r="C13" s="11">
        <f t="shared" ca="1" si="7"/>
        <v>100</v>
      </c>
      <c r="D13" s="12">
        <f t="shared" ca="1" si="0"/>
        <v>163</v>
      </c>
      <c r="E13" s="12">
        <f t="shared" ca="1" si="0"/>
        <v>138</v>
      </c>
      <c r="F13" s="13">
        <f t="shared" ca="1" si="0"/>
        <v>144</v>
      </c>
      <c r="G13" s="20">
        <f t="shared" ca="1" si="1"/>
        <v>545</v>
      </c>
      <c r="H13" s="22">
        <f t="shared" ca="1" si="2"/>
        <v>7.7031802120141338E-2</v>
      </c>
      <c r="I13" s="21">
        <f t="shared" ca="1" si="3"/>
        <v>136.25</v>
      </c>
      <c r="J13" s="20">
        <f ca="1">SUM($C$4:F13)</f>
        <v>5923</v>
      </c>
      <c r="L13" s="9">
        <v>44105</v>
      </c>
      <c r="M13" s="11">
        <f t="shared" ca="1" si="8"/>
        <v>100</v>
      </c>
      <c r="N13" s="21">
        <f ca="1">SUM($M$4:M13)</f>
        <v>1592</v>
      </c>
      <c r="O13" s="12">
        <f t="shared" ca="1" si="4"/>
        <v>163</v>
      </c>
      <c r="P13" s="21">
        <f ca="1">SUM($O$4:O13)</f>
        <v>1505</v>
      </c>
      <c r="Q13" s="12">
        <f t="shared" ca="1" si="5"/>
        <v>138</v>
      </c>
      <c r="R13" s="21">
        <f ca="1">SUM($Q$4:Q13)</f>
        <v>1464</v>
      </c>
      <c r="S13" s="12">
        <f t="shared" ca="1" si="6"/>
        <v>144</v>
      </c>
      <c r="T13" s="29">
        <f ca="1">SUM($S$4:S13)</f>
        <v>1362</v>
      </c>
    </row>
    <row r="14" spans="2:20" x14ac:dyDescent="0.25">
      <c r="B14" s="9">
        <v>44136</v>
      </c>
      <c r="C14" s="11">
        <f t="shared" ca="1" si="7"/>
        <v>142</v>
      </c>
      <c r="D14" s="12">
        <f t="shared" ca="1" si="0"/>
        <v>188</v>
      </c>
      <c r="E14" s="12">
        <f t="shared" ca="1" si="0"/>
        <v>105</v>
      </c>
      <c r="F14" s="13">
        <f t="shared" ca="1" si="0"/>
        <v>121</v>
      </c>
      <c r="G14" s="20">
        <f t="shared" ca="1" si="1"/>
        <v>556</v>
      </c>
      <c r="H14" s="22">
        <f t="shared" ca="1" si="2"/>
        <v>7.8586572438162541E-2</v>
      </c>
      <c r="I14" s="21">
        <f t="shared" ca="1" si="3"/>
        <v>139</v>
      </c>
      <c r="J14" s="20">
        <f ca="1">SUM($C$4:F14)</f>
        <v>6479</v>
      </c>
      <c r="L14" s="9">
        <v>44136</v>
      </c>
      <c r="M14" s="11">
        <f t="shared" ca="1" si="8"/>
        <v>142</v>
      </c>
      <c r="N14" s="21">
        <f ca="1">SUM($M$4:M14)</f>
        <v>1734</v>
      </c>
      <c r="O14" s="12">
        <f t="shared" ca="1" si="4"/>
        <v>188</v>
      </c>
      <c r="P14" s="21">
        <f ca="1">SUM($O$4:O14)</f>
        <v>1693</v>
      </c>
      <c r="Q14" s="12">
        <f t="shared" ca="1" si="5"/>
        <v>105</v>
      </c>
      <c r="R14" s="21">
        <f ca="1">SUM($Q$4:Q14)</f>
        <v>1569</v>
      </c>
      <c r="S14" s="12">
        <f t="shared" ca="1" si="6"/>
        <v>121</v>
      </c>
      <c r="T14" s="29">
        <f ca="1">SUM($S$4:S14)</f>
        <v>1483</v>
      </c>
    </row>
    <row r="15" spans="2:20" ht="15.75" thickBot="1" x14ac:dyDescent="0.3">
      <c r="B15" s="10">
        <v>44166</v>
      </c>
      <c r="C15" s="14">
        <f t="shared" ca="1" si="7"/>
        <v>167</v>
      </c>
      <c r="D15" s="15">
        <f t="shared" ca="1" si="0"/>
        <v>163</v>
      </c>
      <c r="E15" s="15">
        <f t="shared" ca="1" si="0"/>
        <v>130</v>
      </c>
      <c r="F15" s="16">
        <f t="shared" ca="1" si="0"/>
        <v>136</v>
      </c>
      <c r="G15" s="20">
        <f t="shared" ca="1" si="1"/>
        <v>596</v>
      </c>
      <c r="H15" s="22">
        <f t="shared" ca="1" si="2"/>
        <v>8.4240282685512369E-2</v>
      </c>
      <c r="I15" s="21">
        <f t="shared" ca="1" si="3"/>
        <v>149</v>
      </c>
      <c r="J15" s="20">
        <f ca="1">SUM($C$4:F15)</f>
        <v>7075</v>
      </c>
      <c r="L15" s="10">
        <v>44166</v>
      </c>
      <c r="M15" s="14">
        <f t="shared" ca="1" si="8"/>
        <v>167</v>
      </c>
      <c r="N15" s="27">
        <f ca="1">SUM($M$4:M15)</f>
        <v>1901</v>
      </c>
      <c r="O15" s="15">
        <f t="shared" ca="1" si="4"/>
        <v>163</v>
      </c>
      <c r="P15" s="27">
        <f ca="1">SUM($O$4:O15)</f>
        <v>1856</v>
      </c>
      <c r="Q15" s="15">
        <f t="shared" ca="1" si="5"/>
        <v>130</v>
      </c>
      <c r="R15" s="27">
        <f ca="1">SUM($Q$4:Q15)</f>
        <v>1699</v>
      </c>
      <c r="S15" s="15">
        <f t="shared" ca="1" si="6"/>
        <v>136</v>
      </c>
      <c r="T15" s="30">
        <f ca="1">SUM($S$4:S15)</f>
        <v>1619</v>
      </c>
    </row>
    <row r="16" spans="2:20" x14ac:dyDescent="0.25">
      <c r="B16" s="25" t="s">
        <v>9</v>
      </c>
      <c r="C16" s="20">
        <f t="shared" ref="C16:F16" ca="1" si="9">SUM(C4:C15)</f>
        <v>1901</v>
      </c>
      <c r="D16" s="20">
        <f t="shared" ca="1" si="9"/>
        <v>1856</v>
      </c>
      <c r="E16" s="20">
        <f t="shared" ca="1" si="9"/>
        <v>1699</v>
      </c>
      <c r="F16" s="20">
        <f t="shared" ca="1" si="9"/>
        <v>1619</v>
      </c>
      <c r="G16" s="20"/>
      <c r="H16" s="20"/>
      <c r="I16" s="20"/>
      <c r="J16" s="20"/>
      <c r="M16" s="20">
        <f ca="1">SUM(M4:M15)</f>
        <v>1901</v>
      </c>
      <c r="O16" s="20">
        <f ca="1">SUM(O4:O15)</f>
        <v>1856</v>
      </c>
      <c r="Q16" s="20">
        <f ca="1">SUM(Q4:Q15)</f>
        <v>1699</v>
      </c>
      <c r="S16" s="20">
        <f ca="1">SUM(S4:S15)</f>
        <v>1619</v>
      </c>
    </row>
    <row r="17" spans="2:10" x14ac:dyDescent="0.25">
      <c r="B17" s="25" t="s">
        <v>6</v>
      </c>
      <c r="C17" s="22">
        <f ca="1">SUM(C4:C15)/SUM($C$4:$F$15)</f>
        <v>0.26869257950530034</v>
      </c>
      <c r="D17" s="22">
        <f ca="1">SUM(D4:D15)/SUM($C$4:$F$15)</f>
        <v>0.26233215547703181</v>
      </c>
      <c r="E17" s="22">
        <f ca="1">SUM(E4:E15)/SUM($C$4:$F$15)</f>
        <v>0.24014134275618373</v>
      </c>
      <c r="F17" s="22">
        <f ca="1">SUM(F4:F15)/SUM($C$4:$F$15)</f>
        <v>0.22883392226148411</v>
      </c>
      <c r="G17" s="22"/>
      <c r="H17" s="21"/>
      <c r="I17" s="21"/>
      <c r="J17" s="20"/>
    </row>
    <row r="18" spans="2:10" x14ac:dyDescent="0.25">
      <c r="B18" s="17" t="s">
        <v>7</v>
      </c>
      <c r="C18" s="21">
        <f ca="1">AVERAGE(C4:C15)</f>
        <v>158.41666666666666</v>
      </c>
      <c r="D18" s="21">
        <f ca="1">AVERAGE(D4:D15)</f>
        <v>154.66666666666666</v>
      </c>
      <c r="E18" s="21">
        <f ca="1">AVERAGE(E4:E15)</f>
        <v>141.58333333333334</v>
      </c>
      <c r="F18" s="21">
        <f ca="1">AVERAGE(F4:F15)</f>
        <v>134.91666666666666</v>
      </c>
      <c r="G18" s="21"/>
      <c r="H18" s="20"/>
      <c r="I18" s="20"/>
    </row>
    <row r="19" spans="2:10" x14ac:dyDescent="0.25">
      <c r="B19" s="17" t="s">
        <v>8</v>
      </c>
      <c r="C19" s="20">
        <f ca="1">SUM($C$4:C15)</f>
        <v>1901</v>
      </c>
      <c r="D19" s="20">
        <f ca="1">SUM($C$4:D15)</f>
        <v>3757</v>
      </c>
      <c r="E19" s="20">
        <f ca="1">SUM($C$4:E15)</f>
        <v>5456</v>
      </c>
      <c r="F19" s="20">
        <f ca="1">SUM($C$4:F15)</f>
        <v>7075</v>
      </c>
      <c r="G19" s="20"/>
      <c r="H19" s="22"/>
      <c r="I19" s="2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7611-95E0-4873-AE8A-CD7127160030}">
  <dimension ref="B1:F22"/>
  <sheetViews>
    <sheetView workbookViewId="0"/>
  </sheetViews>
  <sheetFormatPr defaultRowHeight="15" x14ac:dyDescent="0.25"/>
  <cols>
    <col min="1" max="1" width="3.140625" customWidth="1"/>
    <col min="2" max="2" width="13.28515625" bestFit="1" customWidth="1"/>
    <col min="3" max="6" width="10.42578125" customWidth="1"/>
  </cols>
  <sheetData>
    <row r="1" spans="2:6" ht="15.75" thickBot="1" x14ac:dyDescent="0.3"/>
    <row r="2" spans="2:6" x14ac:dyDescent="0.25">
      <c r="B2" s="1"/>
      <c r="C2" s="2" t="s">
        <v>5</v>
      </c>
      <c r="D2" s="3"/>
      <c r="E2" s="3"/>
      <c r="F2" s="4"/>
    </row>
    <row r="3" spans="2:6" x14ac:dyDescent="0.25">
      <c r="B3" s="7" t="s">
        <v>4</v>
      </c>
      <c r="C3" s="6" t="s">
        <v>0</v>
      </c>
      <c r="D3" s="7" t="s">
        <v>1</v>
      </c>
      <c r="E3" s="7" t="s">
        <v>2</v>
      </c>
      <c r="F3" s="7" t="s">
        <v>3</v>
      </c>
    </row>
    <row r="4" spans="2:6" x14ac:dyDescent="0.25">
      <c r="B4" s="17">
        <v>43831</v>
      </c>
      <c r="C4" s="11">
        <f ca="1">Totalen!C4</f>
        <v>134</v>
      </c>
      <c r="D4" s="12">
        <f ca="1">Totalen!D4</f>
        <v>170</v>
      </c>
      <c r="E4" s="12">
        <f ca="1">Totalen!E4</f>
        <v>181</v>
      </c>
      <c r="F4" s="12">
        <f ca="1">Totalen!F4</f>
        <v>124</v>
      </c>
    </row>
    <row r="5" spans="2:6" x14ac:dyDescent="0.25">
      <c r="B5" s="17">
        <v>43862</v>
      </c>
      <c r="C5" s="11">
        <f ca="1">Totalen!C5</f>
        <v>183</v>
      </c>
      <c r="D5" s="12">
        <f ca="1">Totalen!D5</f>
        <v>196</v>
      </c>
      <c r="E5" s="12">
        <f ca="1">Totalen!E5</f>
        <v>135</v>
      </c>
      <c r="F5" s="12">
        <f ca="1">Totalen!F5</f>
        <v>130</v>
      </c>
    </row>
    <row r="6" spans="2:6" x14ac:dyDescent="0.25">
      <c r="B6" s="17">
        <v>43891</v>
      </c>
      <c r="C6" s="11">
        <f ca="1">Totalen!C6</f>
        <v>179</v>
      </c>
      <c r="D6" s="12">
        <f ca="1">Totalen!D6</f>
        <v>174</v>
      </c>
      <c r="E6" s="12">
        <f ca="1">Totalen!E6</f>
        <v>121</v>
      </c>
      <c r="F6" s="12">
        <f ca="1">Totalen!F6</f>
        <v>116</v>
      </c>
    </row>
    <row r="7" spans="2:6" x14ac:dyDescent="0.25">
      <c r="B7" s="17">
        <v>43922</v>
      </c>
      <c r="C7" s="11">
        <f ca="1">Totalen!C7</f>
        <v>148</v>
      </c>
      <c r="D7" s="12">
        <f ca="1">Totalen!D7</f>
        <v>144</v>
      </c>
      <c r="E7" s="12">
        <f ca="1">Totalen!E7</f>
        <v>194</v>
      </c>
      <c r="F7" s="12">
        <f ca="1">Totalen!F7</f>
        <v>100</v>
      </c>
    </row>
    <row r="8" spans="2:6" x14ac:dyDescent="0.25">
      <c r="B8" s="17">
        <v>43952</v>
      </c>
      <c r="C8" s="11">
        <f ca="1">Totalen!C8</f>
        <v>198</v>
      </c>
      <c r="D8" s="12">
        <f ca="1">Totalen!D8</f>
        <v>169</v>
      </c>
      <c r="E8" s="12">
        <f ca="1">Totalen!E8</f>
        <v>154</v>
      </c>
      <c r="F8" s="12">
        <f ca="1">Totalen!F8</f>
        <v>155</v>
      </c>
    </row>
    <row r="9" spans="2:6" x14ac:dyDescent="0.25">
      <c r="B9" s="17">
        <v>43983</v>
      </c>
      <c r="C9" s="11">
        <f ca="1">Totalen!C9</f>
        <v>196</v>
      </c>
      <c r="D9" s="12">
        <f ca="1">Totalen!D9</f>
        <v>149</v>
      </c>
      <c r="E9" s="12">
        <f ca="1">Totalen!E9</f>
        <v>157</v>
      </c>
      <c r="F9" s="12">
        <f ca="1">Totalen!F9</f>
        <v>136</v>
      </c>
    </row>
    <row r="10" spans="2:6" x14ac:dyDescent="0.25">
      <c r="B10" s="17">
        <v>44013</v>
      </c>
      <c r="C10" s="11">
        <f ca="1">Totalen!C10</f>
        <v>168</v>
      </c>
      <c r="D10" s="12">
        <f ca="1">Totalen!D10</f>
        <v>116</v>
      </c>
      <c r="E10" s="12">
        <f ca="1">Totalen!E10</f>
        <v>112</v>
      </c>
      <c r="F10" s="12">
        <f ca="1">Totalen!F10</f>
        <v>147</v>
      </c>
    </row>
    <row r="11" spans="2:6" x14ac:dyDescent="0.25">
      <c r="B11" s="17">
        <v>44044</v>
      </c>
      <c r="C11" s="11">
        <f ca="1">Totalen!C11</f>
        <v>103</v>
      </c>
      <c r="D11" s="12">
        <f ca="1">Totalen!D11</f>
        <v>107</v>
      </c>
      <c r="E11" s="12">
        <f ca="1">Totalen!E11</f>
        <v>113</v>
      </c>
      <c r="F11" s="12">
        <f ca="1">Totalen!F11</f>
        <v>135</v>
      </c>
    </row>
    <row r="12" spans="2:6" x14ac:dyDescent="0.25">
      <c r="B12" s="17">
        <v>44075</v>
      </c>
      <c r="C12" s="11">
        <f ca="1">Totalen!C12</f>
        <v>183</v>
      </c>
      <c r="D12" s="12">
        <f ca="1">Totalen!D12</f>
        <v>117</v>
      </c>
      <c r="E12" s="12">
        <f ca="1">Totalen!E12</f>
        <v>159</v>
      </c>
      <c r="F12" s="12">
        <f ca="1">Totalen!F12</f>
        <v>175</v>
      </c>
    </row>
    <row r="13" spans="2:6" x14ac:dyDescent="0.25">
      <c r="B13" s="17">
        <v>44105</v>
      </c>
      <c r="C13" s="11">
        <f ca="1">Totalen!C13</f>
        <v>100</v>
      </c>
      <c r="D13" s="12">
        <f ca="1">Totalen!D13</f>
        <v>163</v>
      </c>
      <c r="E13" s="12">
        <f ca="1">Totalen!E13</f>
        <v>138</v>
      </c>
      <c r="F13" s="12">
        <f ca="1">Totalen!F13</f>
        <v>144</v>
      </c>
    </row>
    <row r="14" spans="2:6" x14ac:dyDescent="0.25">
      <c r="B14" s="17">
        <v>44136</v>
      </c>
      <c r="C14" s="11">
        <f ca="1">Totalen!C14</f>
        <v>142</v>
      </c>
      <c r="D14" s="12">
        <f ca="1">Totalen!D14</f>
        <v>188</v>
      </c>
      <c r="E14" s="12">
        <f ca="1">Totalen!E14</f>
        <v>105</v>
      </c>
      <c r="F14" s="12">
        <f ca="1">Totalen!F14</f>
        <v>121</v>
      </c>
    </row>
    <row r="15" spans="2:6" x14ac:dyDescent="0.25">
      <c r="B15" s="17">
        <v>44166</v>
      </c>
      <c r="C15" s="11">
        <f ca="1">Totalen!C15</f>
        <v>167</v>
      </c>
      <c r="D15" s="12">
        <f ca="1">Totalen!D15</f>
        <v>163</v>
      </c>
      <c r="E15" s="12">
        <f ca="1">Totalen!E15</f>
        <v>130</v>
      </c>
      <c r="F15" s="12">
        <f ca="1">Totalen!F15</f>
        <v>136</v>
      </c>
    </row>
    <row r="16" spans="2:6" x14ac:dyDescent="0.25">
      <c r="B16" s="25"/>
      <c r="C16" s="11">
        <f ca="1">SUBTOTAL(109,Tabel9[Noord])</f>
        <v>1901</v>
      </c>
      <c r="D16" s="19">
        <f ca="1">SUBTOTAL(109,Tabel9[Oost])</f>
        <v>1856</v>
      </c>
      <c r="E16" s="19">
        <f ca="1">SUBTOTAL(109,Tabel9[Zuid])</f>
        <v>1699</v>
      </c>
      <c r="F16" s="19">
        <f ca="1">SUBTOTAL(109,Tabel9[West])</f>
        <v>1619</v>
      </c>
    </row>
    <row r="18" spans="2:6" ht="15.75" thickBot="1" x14ac:dyDescent="0.3"/>
    <row r="19" spans="2:6" ht="16.5" thickTop="1" thickBot="1" x14ac:dyDescent="0.3">
      <c r="B19" s="25" t="s">
        <v>9</v>
      </c>
      <c r="C19" s="37">
        <f ca="1">SUBTOTAL(109,Tabel9[Noord])</f>
        <v>1901</v>
      </c>
      <c r="D19" s="38">
        <f ca="1">SUBTOTAL(109,Tabel9[Oost])</f>
        <v>1856</v>
      </c>
      <c r="E19" s="38">
        <f ca="1">SUBTOTAL(109,Tabel9[Zuid])</f>
        <v>1699</v>
      </c>
      <c r="F19" s="39">
        <f ca="1">SUBTOTAL(109,Tabel9[West])</f>
        <v>1619</v>
      </c>
    </row>
    <row r="20" spans="2:6" ht="16.5" thickTop="1" thickBot="1" x14ac:dyDescent="0.3">
      <c r="B20" s="25" t="s">
        <v>6</v>
      </c>
      <c r="C20" s="34">
        <f ca="1">SUBTOTAL(109,Tabel9[Noord])/SUBTOTAL(109,Tabel9[[Noord]:[West]])</f>
        <v>0.26869257950530034</v>
      </c>
      <c r="D20" s="35">
        <f ca="1">SUBTOTAL(109,Tabel9[Oost])/SUBTOTAL(109,Tabel9[[Noord]:[West]])</f>
        <v>0.26233215547703181</v>
      </c>
      <c r="E20" s="35">
        <f ca="1">SUBTOTAL(109,Tabel9[Zuid])/SUBTOTAL(109,Tabel9[[Noord]:[West]])</f>
        <v>0.24014134275618373</v>
      </c>
      <c r="F20" s="36">
        <f ca="1">SUBTOTAL(109,Tabel9[West])/SUBTOTAL(109,Tabel9[[Noord]:[West]])</f>
        <v>0.22883392226148411</v>
      </c>
    </row>
    <row r="21" spans="2:6" ht="16.5" thickTop="1" thickBot="1" x14ac:dyDescent="0.3">
      <c r="B21" s="17" t="s">
        <v>7</v>
      </c>
      <c r="C21" s="37">
        <f ca="1">SUBTOTAL(101,Tabel9[Noord])</f>
        <v>158.41666666666666</v>
      </c>
      <c r="D21" s="38">
        <f ca="1">SUBTOTAL(101,Tabel9[Oost])</f>
        <v>154.66666666666666</v>
      </c>
      <c r="E21" s="38">
        <f ca="1">SUBTOTAL(101,Tabel9[Zuid])</f>
        <v>141.58333333333334</v>
      </c>
      <c r="F21" s="39">
        <f ca="1">SUBTOTAL(101,Tabel9[West])</f>
        <v>134.91666666666666</v>
      </c>
    </row>
    <row r="22" spans="2:6" ht="16.5" thickTop="1" thickBot="1" x14ac:dyDescent="0.3">
      <c r="B22" s="17" t="s">
        <v>8</v>
      </c>
      <c r="C22" s="37">
        <f ca="1">SUBTOTAL(109,Tabel9[Noord])</f>
        <v>1901</v>
      </c>
      <c r="D22" s="38">
        <f ca="1">SUBTOTAL(109,Tabel9[[Noord]:[Oost]])</f>
        <v>3757</v>
      </c>
      <c r="E22" s="38">
        <f ca="1">SUBTOTAL(109,Tabel9[[Noord]:[Zuid]])</f>
        <v>5456</v>
      </c>
      <c r="F22" s="39">
        <f ca="1">SUBTOTAL(109,Tabel9[[Noord]:[West]])</f>
        <v>7075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0060-ED36-4EF7-9E35-A021EB56D545}">
  <dimension ref="B3:K51"/>
  <sheetViews>
    <sheetView workbookViewId="0"/>
  </sheetViews>
  <sheetFormatPr defaultRowHeight="15" x14ac:dyDescent="0.25"/>
  <cols>
    <col min="1" max="1" width="3.140625" customWidth="1"/>
    <col min="2" max="2" width="8.28515625" bestFit="1" customWidth="1"/>
    <col min="3" max="3" width="9.42578125" bestFit="1" customWidth="1"/>
    <col min="4" max="4" width="10.140625" bestFit="1" customWidth="1"/>
    <col min="5" max="5" width="9" bestFit="1" customWidth="1"/>
    <col min="7" max="7" width="10.85546875" bestFit="1" customWidth="1"/>
    <col min="8" max="8" width="14.7109375" bestFit="1" customWidth="1"/>
    <col min="10" max="10" width="8.28515625" bestFit="1" customWidth="1"/>
    <col min="11" max="11" width="14.7109375" bestFit="1" customWidth="1"/>
    <col min="13" max="13" width="53.42578125" customWidth="1"/>
  </cols>
  <sheetData>
    <row r="3" spans="2:11" x14ac:dyDescent="0.25">
      <c r="B3" t="s">
        <v>5</v>
      </c>
      <c r="C3" t="s">
        <v>4</v>
      </c>
      <c r="D3" t="s">
        <v>14</v>
      </c>
      <c r="E3" t="s">
        <v>10</v>
      </c>
      <c r="G3" s="43" t="s">
        <v>11</v>
      </c>
      <c r="H3" t="s">
        <v>12</v>
      </c>
      <c r="J3" s="43" t="s">
        <v>5</v>
      </c>
      <c r="K3" t="s">
        <v>12</v>
      </c>
    </row>
    <row r="4" spans="2:11" x14ac:dyDescent="0.25">
      <c r="B4" t="s">
        <v>0</v>
      </c>
      <c r="C4" s="42">
        <v>43831</v>
      </c>
      <c r="D4" t="s">
        <v>15</v>
      </c>
      <c r="E4">
        <f t="shared" ref="E4:E51" ca="1" si="0">RANDBETWEEN(100,200)</f>
        <v>128</v>
      </c>
      <c r="G4" s="44" t="s">
        <v>0</v>
      </c>
      <c r="H4" s="45">
        <v>1743</v>
      </c>
      <c r="J4" t="s">
        <v>1</v>
      </c>
      <c r="K4" s="45">
        <v>1578</v>
      </c>
    </row>
    <row r="5" spans="2:11" x14ac:dyDescent="0.25">
      <c r="B5" t="s">
        <v>0</v>
      </c>
      <c r="C5" s="42">
        <v>43862</v>
      </c>
      <c r="D5" t="s">
        <v>16</v>
      </c>
      <c r="E5">
        <f t="shared" ca="1" si="0"/>
        <v>166</v>
      </c>
      <c r="G5" s="44" t="s">
        <v>1</v>
      </c>
      <c r="H5" s="45">
        <v>1743</v>
      </c>
      <c r="J5" t="s">
        <v>0</v>
      </c>
      <c r="K5" s="45">
        <v>1724</v>
      </c>
    </row>
    <row r="6" spans="2:11" x14ac:dyDescent="0.25">
      <c r="B6" t="s">
        <v>0</v>
      </c>
      <c r="C6" s="42">
        <v>43891</v>
      </c>
      <c r="D6" t="s">
        <v>17</v>
      </c>
      <c r="E6">
        <f t="shared" ca="1" si="0"/>
        <v>100</v>
      </c>
      <c r="G6" s="44" t="s">
        <v>3</v>
      </c>
      <c r="H6" s="45">
        <v>1899</v>
      </c>
      <c r="J6" t="s">
        <v>2</v>
      </c>
      <c r="K6" s="45">
        <v>1788</v>
      </c>
    </row>
    <row r="7" spans="2:11" x14ac:dyDescent="0.25">
      <c r="B7" t="s">
        <v>0</v>
      </c>
      <c r="C7" s="42">
        <v>43922</v>
      </c>
      <c r="D7" t="s">
        <v>18</v>
      </c>
      <c r="E7">
        <f t="shared" ca="1" si="0"/>
        <v>110</v>
      </c>
      <c r="G7" s="44" t="s">
        <v>2</v>
      </c>
      <c r="H7" s="45">
        <v>1721</v>
      </c>
      <c r="J7" t="s">
        <v>3</v>
      </c>
      <c r="K7" s="45">
        <v>1875</v>
      </c>
    </row>
    <row r="8" spans="2:11" x14ac:dyDescent="0.25">
      <c r="B8" t="s">
        <v>0</v>
      </c>
      <c r="C8" s="42">
        <v>43952</v>
      </c>
      <c r="D8" t="s">
        <v>19</v>
      </c>
      <c r="E8">
        <f t="shared" ca="1" si="0"/>
        <v>190</v>
      </c>
      <c r="G8" s="44" t="s">
        <v>13</v>
      </c>
      <c r="H8" s="45">
        <v>7106</v>
      </c>
    </row>
    <row r="9" spans="2:11" x14ac:dyDescent="0.25">
      <c r="B9" t="s">
        <v>0</v>
      </c>
      <c r="C9" s="42">
        <v>43983</v>
      </c>
      <c r="D9" t="s">
        <v>15</v>
      </c>
      <c r="E9">
        <f t="shared" ca="1" si="0"/>
        <v>124</v>
      </c>
    </row>
    <row r="10" spans="2:11" x14ac:dyDescent="0.25">
      <c r="B10" t="s">
        <v>0</v>
      </c>
      <c r="C10" s="42">
        <v>44013</v>
      </c>
      <c r="D10" t="s">
        <v>16</v>
      </c>
      <c r="E10">
        <f t="shared" ca="1" si="0"/>
        <v>156</v>
      </c>
      <c r="G10" s="43" t="s">
        <v>11</v>
      </c>
      <c r="H10" t="s">
        <v>12</v>
      </c>
    </row>
    <row r="11" spans="2:11" x14ac:dyDescent="0.25">
      <c r="B11" t="s">
        <v>0</v>
      </c>
      <c r="C11" s="42">
        <v>44044</v>
      </c>
      <c r="D11" t="s">
        <v>17</v>
      </c>
      <c r="E11">
        <f t="shared" ca="1" si="0"/>
        <v>110</v>
      </c>
      <c r="G11" s="44" t="s">
        <v>15</v>
      </c>
      <c r="H11" s="45">
        <v>1599</v>
      </c>
    </row>
    <row r="12" spans="2:11" x14ac:dyDescent="0.25">
      <c r="B12" t="s">
        <v>0</v>
      </c>
      <c r="C12" s="42">
        <v>44075</v>
      </c>
      <c r="D12" t="s">
        <v>18</v>
      </c>
      <c r="E12">
        <f t="shared" ca="1" si="0"/>
        <v>197</v>
      </c>
      <c r="G12" s="44" t="s">
        <v>16</v>
      </c>
      <c r="H12" s="45">
        <v>1456</v>
      </c>
    </row>
    <row r="13" spans="2:11" x14ac:dyDescent="0.25">
      <c r="B13" t="s">
        <v>0</v>
      </c>
      <c r="C13" s="42">
        <v>44105</v>
      </c>
      <c r="D13" t="s">
        <v>19</v>
      </c>
      <c r="E13">
        <f t="shared" ca="1" si="0"/>
        <v>132</v>
      </c>
      <c r="G13" s="44" t="s">
        <v>17</v>
      </c>
      <c r="H13" s="45">
        <v>1506</v>
      </c>
    </row>
    <row r="14" spans="2:11" x14ac:dyDescent="0.25">
      <c r="B14" t="s">
        <v>0</v>
      </c>
      <c r="C14" s="42">
        <v>44136</v>
      </c>
      <c r="D14" t="s">
        <v>15</v>
      </c>
      <c r="E14">
        <f t="shared" ca="1" si="0"/>
        <v>101</v>
      </c>
      <c r="G14" s="44" t="s">
        <v>18</v>
      </c>
      <c r="H14" s="45">
        <v>1369</v>
      </c>
    </row>
    <row r="15" spans="2:11" x14ac:dyDescent="0.25">
      <c r="B15" t="s">
        <v>0</v>
      </c>
      <c r="C15" s="42">
        <v>44166</v>
      </c>
      <c r="D15" t="s">
        <v>16</v>
      </c>
      <c r="E15">
        <f t="shared" ca="1" si="0"/>
        <v>192</v>
      </c>
      <c r="G15" s="44" t="s">
        <v>19</v>
      </c>
      <c r="H15" s="45">
        <v>1412</v>
      </c>
    </row>
    <row r="16" spans="2:11" x14ac:dyDescent="0.25">
      <c r="B16" t="s">
        <v>1</v>
      </c>
      <c r="C16" s="42">
        <v>43831</v>
      </c>
      <c r="D16" t="s">
        <v>17</v>
      </c>
      <c r="E16">
        <f t="shared" ca="1" si="0"/>
        <v>167</v>
      </c>
      <c r="G16" s="44" t="s">
        <v>13</v>
      </c>
      <c r="H16" s="45">
        <v>7342</v>
      </c>
    </row>
    <row r="17" spans="2:5" x14ac:dyDescent="0.25">
      <c r="B17" t="s">
        <v>1</v>
      </c>
      <c r="C17" s="42">
        <v>43862</v>
      </c>
      <c r="D17" t="s">
        <v>18</v>
      </c>
      <c r="E17">
        <f t="shared" ca="1" si="0"/>
        <v>174</v>
      </c>
    </row>
    <row r="18" spans="2:5" x14ac:dyDescent="0.25">
      <c r="B18" t="s">
        <v>1</v>
      </c>
      <c r="C18" s="42">
        <v>43891</v>
      </c>
      <c r="D18" t="s">
        <v>19</v>
      </c>
      <c r="E18">
        <f t="shared" ca="1" si="0"/>
        <v>125</v>
      </c>
    </row>
    <row r="19" spans="2:5" x14ac:dyDescent="0.25">
      <c r="B19" t="s">
        <v>1</v>
      </c>
      <c r="C19" s="42">
        <v>43922</v>
      </c>
      <c r="D19" t="s">
        <v>15</v>
      </c>
      <c r="E19">
        <f t="shared" ca="1" si="0"/>
        <v>200</v>
      </c>
    </row>
    <row r="20" spans="2:5" x14ac:dyDescent="0.25">
      <c r="B20" t="s">
        <v>1</v>
      </c>
      <c r="C20" s="42">
        <v>43952</v>
      </c>
      <c r="D20" t="s">
        <v>16</v>
      </c>
      <c r="E20">
        <f t="shared" ca="1" si="0"/>
        <v>130</v>
      </c>
    </row>
    <row r="21" spans="2:5" x14ac:dyDescent="0.25">
      <c r="B21" t="s">
        <v>1</v>
      </c>
      <c r="C21" s="42">
        <v>43983</v>
      </c>
      <c r="D21" t="s">
        <v>17</v>
      </c>
      <c r="E21">
        <f t="shared" ca="1" si="0"/>
        <v>113</v>
      </c>
    </row>
    <row r="22" spans="2:5" x14ac:dyDescent="0.25">
      <c r="B22" t="s">
        <v>1</v>
      </c>
      <c r="C22" s="42">
        <v>44013</v>
      </c>
      <c r="D22" t="s">
        <v>18</v>
      </c>
      <c r="E22">
        <f t="shared" ca="1" si="0"/>
        <v>135</v>
      </c>
    </row>
    <row r="23" spans="2:5" x14ac:dyDescent="0.25">
      <c r="B23" t="s">
        <v>1</v>
      </c>
      <c r="C23" s="42">
        <v>44044</v>
      </c>
      <c r="D23" t="s">
        <v>19</v>
      </c>
      <c r="E23">
        <f t="shared" ca="1" si="0"/>
        <v>175</v>
      </c>
    </row>
    <row r="24" spans="2:5" x14ac:dyDescent="0.25">
      <c r="B24" t="s">
        <v>1</v>
      </c>
      <c r="C24" s="42">
        <v>44075</v>
      </c>
      <c r="D24" t="s">
        <v>15</v>
      </c>
      <c r="E24">
        <f t="shared" ca="1" si="0"/>
        <v>161</v>
      </c>
    </row>
    <row r="25" spans="2:5" x14ac:dyDescent="0.25">
      <c r="B25" t="s">
        <v>1</v>
      </c>
      <c r="C25" s="42">
        <v>44105</v>
      </c>
      <c r="D25" t="s">
        <v>16</v>
      </c>
      <c r="E25">
        <f t="shared" ca="1" si="0"/>
        <v>129</v>
      </c>
    </row>
    <row r="26" spans="2:5" x14ac:dyDescent="0.25">
      <c r="B26" t="s">
        <v>1</v>
      </c>
      <c r="C26" s="42">
        <v>44136</v>
      </c>
      <c r="D26" t="s">
        <v>17</v>
      </c>
      <c r="E26">
        <f t="shared" ca="1" si="0"/>
        <v>166</v>
      </c>
    </row>
    <row r="27" spans="2:5" x14ac:dyDescent="0.25">
      <c r="B27" t="s">
        <v>1</v>
      </c>
      <c r="C27" s="42">
        <v>44166</v>
      </c>
      <c r="D27" t="s">
        <v>18</v>
      </c>
      <c r="E27">
        <f t="shared" ca="1" si="0"/>
        <v>176</v>
      </c>
    </row>
    <row r="28" spans="2:5" x14ac:dyDescent="0.25">
      <c r="B28" t="s">
        <v>3</v>
      </c>
      <c r="C28" s="42">
        <v>43831</v>
      </c>
      <c r="D28" t="s">
        <v>16</v>
      </c>
      <c r="E28">
        <f t="shared" ca="1" si="0"/>
        <v>180</v>
      </c>
    </row>
    <row r="29" spans="2:5" x14ac:dyDescent="0.25">
      <c r="B29" t="s">
        <v>3</v>
      </c>
      <c r="C29" s="42">
        <v>43862</v>
      </c>
      <c r="D29" t="s">
        <v>17</v>
      </c>
      <c r="E29">
        <f t="shared" ca="1" si="0"/>
        <v>153</v>
      </c>
    </row>
    <row r="30" spans="2:5" x14ac:dyDescent="0.25">
      <c r="B30" t="s">
        <v>3</v>
      </c>
      <c r="C30" s="42">
        <v>43891</v>
      </c>
      <c r="D30" t="s">
        <v>18</v>
      </c>
      <c r="E30">
        <f t="shared" ca="1" si="0"/>
        <v>195</v>
      </c>
    </row>
    <row r="31" spans="2:5" x14ac:dyDescent="0.25">
      <c r="B31" t="s">
        <v>3</v>
      </c>
      <c r="C31" s="42">
        <v>43922</v>
      </c>
      <c r="D31" t="s">
        <v>19</v>
      </c>
      <c r="E31">
        <f t="shared" ca="1" si="0"/>
        <v>102</v>
      </c>
    </row>
    <row r="32" spans="2:5" x14ac:dyDescent="0.25">
      <c r="B32" t="s">
        <v>3</v>
      </c>
      <c r="C32" s="42">
        <v>43952</v>
      </c>
      <c r="D32" t="s">
        <v>15</v>
      </c>
      <c r="E32">
        <f t="shared" ca="1" si="0"/>
        <v>186</v>
      </c>
    </row>
    <row r="33" spans="2:5" x14ac:dyDescent="0.25">
      <c r="B33" t="s">
        <v>3</v>
      </c>
      <c r="C33" s="42">
        <v>43983</v>
      </c>
      <c r="D33" t="s">
        <v>16</v>
      </c>
      <c r="E33">
        <f t="shared" ca="1" si="0"/>
        <v>180</v>
      </c>
    </row>
    <row r="34" spans="2:5" x14ac:dyDescent="0.25">
      <c r="B34" t="s">
        <v>3</v>
      </c>
      <c r="C34" s="42">
        <v>44013</v>
      </c>
      <c r="D34" t="s">
        <v>17</v>
      </c>
      <c r="E34">
        <f t="shared" ca="1" si="0"/>
        <v>165</v>
      </c>
    </row>
    <row r="35" spans="2:5" x14ac:dyDescent="0.25">
      <c r="B35" t="s">
        <v>3</v>
      </c>
      <c r="C35" s="42">
        <v>44044</v>
      </c>
      <c r="D35" t="s">
        <v>18</v>
      </c>
      <c r="E35">
        <f t="shared" ca="1" si="0"/>
        <v>138</v>
      </c>
    </row>
    <row r="36" spans="2:5" x14ac:dyDescent="0.25">
      <c r="B36" t="s">
        <v>3</v>
      </c>
      <c r="C36" s="42">
        <v>44075</v>
      </c>
      <c r="D36" t="s">
        <v>19</v>
      </c>
      <c r="E36">
        <f t="shared" ca="1" si="0"/>
        <v>165</v>
      </c>
    </row>
    <row r="37" spans="2:5" x14ac:dyDescent="0.25">
      <c r="B37" t="s">
        <v>3</v>
      </c>
      <c r="C37" s="42">
        <v>44105</v>
      </c>
      <c r="D37" t="s">
        <v>15</v>
      </c>
      <c r="E37">
        <f t="shared" ca="1" si="0"/>
        <v>106</v>
      </c>
    </row>
    <row r="38" spans="2:5" x14ac:dyDescent="0.25">
      <c r="B38" t="s">
        <v>3</v>
      </c>
      <c r="C38" s="42">
        <v>44136</v>
      </c>
      <c r="D38" t="s">
        <v>16</v>
      </c>
      <c r="E38">
        <f t="shared" ca="1" si="0"/>
        <v>180</v>
      </c>
    </row>
    <row r="39" spans="2:5" x14ac:dyDescent="0.25">
      <c r="B39" t="s">
        <v>3</v>
      </c>
      <c r="C39" s="42">
        <v>44166</v>
      </c>
      <c r="D39" t="s">
        <v>17</v>
      </c>
      <c r="E39">
        <f t="shared" ca="1" si="0"/>
        <v>161</v>
      </c>
    </row>
    <row r="40" spans="2:5" x14ac:dyDescent="0.25">
      <c r="B40" t="s">
        <v>2</v>
      </c>
      <c r="C40" s="42">
        <v>43831</v>
      </c>
      <c r="D40" t="s">
        <v>19</v>
      </c>
      <c r="E40">
        <f t="shared" ca="1" si="0"/>
        <v>103</v>
      </c>
    </row>
    <row r="41" spans="2:5" x14ac:dyDescent="0.25">
      <c r="B41" t="s">
        <v>2</v>
      </c>
      <c r="C41" s="42">
        <v>43862</v>
      </c>
      <c r="D41" t="s">
        <v>15</v>
      </c>
      <c r="E41">
        <f t="shared" ca="1" si="0"/>
        <v>173</v>
      </c>
    </row>
    <row r="42" spans="2:5" x14ac:dyDescent="0.25">
      <c r="B42" t="s">
        <v>2</v>
      </c>
      <c r="C42" s="42">
        <v>43891</v>
      </c>
      <c r="D42" t="s">
        <v>16</v>
      </c>
      <c r="E42">
        <f t="shared" ca="1" si="0"/>
        <v>169</v>
      </c>
    </row>
    <row r="43" spans="2:5" x14ac:dyDescent="0.25">
      <c r="B43" t="s">
        <v>2</v>
      </c>
      <c r="C43" s="42">
        <v>43922</v>
      </c>
      <c r="D43" t="s">
        <v>17</v>
      </c>
      <c r="E43">
        <f t="shared" ca="1" si="0"/>
        <v>159</v>
      </c>
    </row>
    <row r="44" spans="2:5" x14ac:dyDescent="0.25">
      <c r="B44" t="s">
        <v>2</v>
      </c>
      <c r="C44" s="42">
        <v>43952</v>
      </c>
      <c r="D44" t="s">
        <v>18</v>
      </c>
      <c r="E44">
        <f t="shared" ca="1" si="0"/>
        <v>130</v>
      </c>
    </row>
    <row r="45" spans="2:5" x14ac:dyDescent="0.25">
      <c r="B45" t="s">
        <v>2</v>
      </c>
      <c r="C45" s="42">
        <v>43983</v>
      </c>
      <c r="D45" t="s">
        <v>19</v>
      </c>
      <c r="E45">
        <f t="shared" ca="1" si="0"/>
        <v>178</v>
      </c>
    </row>
    <row r="46" spans="2:5" x14ac:dyDescent="0.25">
      <c r="B46" t="s">
        <v>2</v>
      </c>
      <c r="C46" s="42">
        <v>44013</v>
      </c>
      <c r="D46" t="s">
        <v>15</v>
      </c>
      <c r="E46">
        <f t="shared" ca="1" si="0"/>
        <v>168</v>
      </c>
    </row>
    <row r="47" spans="2:5" x14ac:dyDescent="0.25">
      <c r="B47" t="s">
        <v>2</v>
      </c>
      <c r="C47" s="42">
        <v>44044</v>
      </c>
      <c r="D47" t="s">
        <v>16</v>
      </c>
      <c r="E47">
        <f t="shared" ca="1" si="0"/>
        <v>152</v>
      </c>
    </row>
    <row r="48" spans="2:5" x14ac:dyDescent="0.25">
      <c r="B48" t="s">
        <v>2</v>
      </c>
      <c r="C48" s="42">
        <v>44075</v>
      </c>
      <c r="D48" t="s">
        <v>17</v>
      </c>
      <c r="E48">
        <f t="shared" ca="1" si="0"/>
        <v>150</v>
      </c>
    </row>
    <row r="49" spans="2:5" x14ac:dyDescent="0.25">
      <c r="B49" t="s">
        <v>2</v>
      </c>
      <c r="C49" s="42">
        <v>44105</v>
      </c>
      <c r="D49" t="s">
        <v>18</v>
      </c>
      <c r="E49">
        <f t="shared" ca="1" si="0"/>
        <v>139</v>
      </c>
    </row>
    <row r="50" spans="2:5" x14ac:dyDescent="0.25">
      <c r="B50" t="s">
        <v>2</v>
      </c>
      <c r="C50" s="42">
        <v>44136</v>
      </c>
      <c r="D50" t="s">
        <v>19</v>
      </c>
      <c r="E50">
        <f t="shared" ca="1" si="0"/>
        <v>137</v>
      </c>
    </row>
    <row r="51" spans="2:5" x14ac:dyDescent="0.25">
      <c r="B51" t="s">
        <v>2</v>
      </c>
      <c r="C51" s="42">
        <v>44166</v>
      </c>
      <c r="D51" t="s">
        <v>15</v>
      </c>
      <c r="E51">
        <f t="shared" ca="1" si="0"/>
        <v>131</v>
      </c>
    </row>
  </sheetData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D66A-14C8-4FD7-82DC-1527ABCC9C25}">
  <dimension ref="B1:H15"/>
  <sheetViews>
    <sheetView workbookViewId="0"/>
  </sheetViews>
  <sheetFormatPr defaultRowHeight="15" x14ac:dyDescent="0.25"/>
  <cols>
    <col min="1" max="1" width="3.140625" customWidth="1"/>
    <col min="2" max="6" width="10.42578125" customWidth="1"/>
    <col min="7" max="9" width="10.5703125" customWidth="1"/>
  </cols>
  <sheetData>
    <row r="1" spans="2:8" ht="15.75" thickBot="1" x14ac:dyDescent="0.3"/>
    <row r="2" spans="2:8" x14ac:dyDescent="0.25">
      <c r="B2" s="1"/>
      <c r="C2" s="2" t="s">
        <v>5</v>
      </c>
      <c r="D2" s="3"/>
      <c r="E2" s="3"/>
      <c r="F2" s="4"/>
      <c r="H2" s="23"/>
    </row>
    <row r="3" spans="2:8" x14ac:dyDescent="0.25">
      <c r="B3" s="5" t="s">
        <v>4</v>
      </c>
      <c r="C3" s="6" t="s">
        <v>0</v>
      </c>
      <c r="D3" s="7" t="s">
        <v>1</v>
      </c>
      <c r="E3" s="7" t="s">
        <v>2</v>
      </c>
      <c r="F3" s="8" t="s">
        <v>3</v>
      </c>
      <c r="H3" s="24"/>
    </row>
    <row r="4" spans="2:8" x14ac:dyDescent="0.25">
      <c r="B4" s="9">
        <v>43831</v>
      </c>
      <c r="C4" s="11">
        <f ca="1">RANDBETWEEN(100,200)-150</f>
        <v>3</v>
      </c>
      <c r="D4" s="12">
        <f t="shared" ref="D4:F15" ca="1" si="0">RANDBETWEEN(100,200)-150</f>
        <v>40</v>
      </c>
      <c r="E4" s="12">
        <f t="shared" ca="1" si="0"/>
        <v>33</v>
      </c>
      <c r="F4" s="13">
        <f t="shared" ca="1" si="0"/>
        <v>32</v>
      </c>
      <c r="H4" s="12"/>
    </row>
    <row r="5" spans="2:8" x14ac:dyDescent="0.25">
      <c r="B5" s="9">
        <v>43862</v>
      </c>
      <c r="C5" s="11">
        <f t="shared" ref="C5:C15" ca="1" si="1">RANDBETWEEN(100,200)-150</f>
        <v>-15</v>
      </c>
      <c r="D5" s="12">
        <f t="shared" ca="1" si="0"/>
        <v>9</v>
      </c>
      <c r="E5" s="12">
        <f t="shared" ca="1" si="0"/>
        <v>29</v>
      </c>
      <c r="F5" s="13">
        <f t="shared" ca="1" si="0"/>
        <v>31</v>
      </c>
      <c r="H5" s="12"/>
    </row>
    <row r="6" spans="2:8" x14ac:dyDescent="0.25">
      <c r="B6" s="9">
        <v>43891</v>
      </c>
      <c r="C6" s="11">
        <f t="shared" ca="1" si="1"/>
        <v>-7</v>
      </c>
      <c r="D6" s="12">
        <f t="shared" ca="1" si="0"/>
        <v>-16</v>
      </c>
      <c r="E6" s="12">
        <f t="shared" ca="1" si="0"/>
        <v>4</v>
      </c>
      <c r="F6" s="13">
        <f t="shared" ca="1" si="0"/>
        <v>14</v>
      </c>
      <c r="H6" s="12"/>
    </row>
    <row r="7" spans="2:8" x14ac:dyDescent="0.25">
      <c r="B7" s="9">
        <v>43922</v>
      </c>
      <c r="C7" s="11">
        <f t="shared" ca="1" si="1"/>
        <v>-28</v>
      </c>
      <c r="D7" s="12">
        <f t="shared" ca="1" si="0"/>
        <v>-19</v>
      </c>
      <c r="E7" s="12">
        <f t="shared" ca="1" si="0"/>
        <v>27</v>
      </c>
      <c r="F7" s="13">
        <f t="shared" ca="1" si="0"/>
        <v>47</v>
      </c>
      <c r="H7" s="12"/>
    </row>
    <row r="8" spans="2:8" x14ac:dyDescent="0.25">
      <c r="B8" s="9">
        <v>43952</v>
      </c>
      <c r="C8" s="11">
        <f t="shared" ca="1" si="1"/>
        <v>31</v>
      </c>
      <c r="D8" s="12">
        <f t="shared" ca="1" si="0"/>
        <v>41</v>
      </c>
      <c r="E8" s="12">
        <f t="shared" ca="1" si="0"/>
        <v>-3</v>
      </c>
      <c r="F8" s="13">
        <f t="shared" ca="1" si="0"/>
        <v>38</v>
      </c>
      <c r="H8" s="12"/>
    </row>
    <row r="9" spans="2:8" x14ac:dyDescent="0.25">
      <c r="B9" s="9">
        <v>43983</v>
      </c>
      <c r="C9" s="11">
        <f t="shared" ca="1" si="1"/>
        <v>-27</v>
      </c>
      <c r="D9" s="12">
        <f t="shared" ca="1" si="0"/>
        <v>11</v>
      </c>
      <c r="E9" s="12">
        <f t="shared" ca="1" si="0"/>
        <v>-14</v>
      </c>
      <c r="F9" s="13">
        <f t="shared" ca="1" si="0"/>
        <v>-21</v>
      </c>
      <c r="H9" s="12"/>
    </row>
    <row r="10" spans="2:8" x14ac:dyDescent="0.25">
      <c r="B10" s="9">
        <v>44013</v>
      </c>
      <c r="C10" s="11">
        <f t="shared" ca="1" si="1"/>
        <v>-45</v>
      </c>
      <c r="D10" s="12">
        <f t="shared" ca="1" si="0"/>
        <v>-48</v>
      </c>
      <c r="E10" s="12">
        <f t="shared" ca="1" si="0"/>
        <v>25</v>
      </c>
      <c r="F10" s="13">
        <f t="shared" ca="1" si="0"/>
        <v>-1</v>
      </c>
      <c r="H10" s="12"/>
    </row>
    <row r="11" spans="2:8" x14ac:dyDescent="0.25">
      <c r="B11" s="9">
        <v>44044</v>
      </c>
      <c r="C11" s="11">
        <f t="shared" ca="1" si="1"/>
        <v>-49</v>
      </c>
      <c r="D11" s="12">
        <f t="shared" ca="1" si="0"/>
        <v>-10</v>
      </c>
      <c r="E11" s="12">
        <f t="shared" ca="1" si="0"/>
        <v>4</v>
      </c>
      <c r="F11" s="13">
        <f t="shared" ca="1" si="0"/>
        <v>35</v>
      </c>
      <c r="H11" s="12"/>
    </row>
    <row r="12" spans="2:8" x14ac:dyDescent="0.25">
      <c r="B12" s="9">
        <v>44075</v>
      </c>
      <c r="C12" s="11">
        <f t="shared" ca="1" si="1"/>
        <v>49</v>
      </c>
      <c r="D12" s="12">
        <f t="shared" ca="1" si="0"/>
        <v>-39</v>
      </c>
      <c r="E12" s="12">
        <f t="shared" ca="1" si="0"/>
        <v>-41</v>
      </c>
      <c r="F12" s="13">
        <f t="shared" ca="1" si="0"/>
        <v>-36</v>
      </c>
      <c r="H12" s="12"/>
    </row>
    <row r="13" spans="2:8" x14ac:dyDescent="0.25">
      <c r="B13" s="9">
        <v>44105</v>
      </c>
      <c r="C13" s="11">
        <f t="shared" ca="1" si="1"/>
        <v>38</v>
      </c>
      <c r="D13" s="12">
        <f t="shared" ca="1" si="0"/>
        <v>13</v>
      </c>
      <c r="E13" s="12">
        <f t="shared" ca="1" si="0"/>
        <v>-22</v>
      </c>
      <c r="F13" s="13">
        <f t="shared" ca="1" si="0"/>
        <v>-42</v>
      </c>
      <c r="H13" s="12"/>
    </row>
    <row r="14" spans="2:8" x14ac:dyDescent="0.25">
      <c r="B14" s="9">
        <v>44136</v>
      </c>
      <c r="C14" s="11">
        <f t="shared" ca="1" si="1"/>
        <v>44</v>
      </c>
      <c r="D14" s="12">
        <f t="shared" ca="1" si="0"/>
        <v>13</v>
      </c>
      <c r="E14" s="12">
        <f t="shared" ca="1" si="0"/>
        <v>14</v>
      </c>
      <c r="F14" s="13">
        <f t="shared" ca="1" si="0"/>
        <v>34</v>
      </c>
      <c r="H14" s="12"/>
    </row>
    <row r="15" spans="2:8" ht="15.75" thickBot="1" x14ac:dyDescent="0.3">
      <c r="B15" s="10">
        <v>44166</v>
      </c>
      <c r="C15" s="14">
        <f t="shared" ca="1" si="1"/>
        <v>14</v>
      </c>
      <c r="D15" s="15">
        <f t="shared" ca="1" si="0"/>
        <v>13</v>
      </c>
      <c r="E15" s="15">
        <f t="shared" ca="1" si="0"/>
        <v>48</v>
      </c>
      <c r="F15" s="16">
        <f t="shared" ca="1" si="0"/>
        <v>39</v>
      </c>
      <c r="H15" s="1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span" negative="1" xr2:uid="{2A604A77-EAE9-478C-A4D9-4D049A7F7DF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Sparklines!C4:F4</xm:f>
              <xm:sqref>I4</xm:sqref>
            </x14:sparkline>
            <x14:sparkline>
              <xm:f>Sparklines!C5:F5</xm:f>
              <xm:sqref>I5</xm:sqref>
            </x14:sparkline>
            <x14:sparkline>
              <xm:f>Sparklines!C6:F6</xm:f>
              <xm:sqref>I6</xm:sqref>
            </x14:sparkline>
            <x14:sparkline>
              <xm:f>Sparklines!C7:F7</xm:f>
              <xm:sqref>I7</xm:sqref>
            </x14:sparkline>
            <x14:sparkline>
              <xm:f>Sparklines!C8:F8</xm:f>
              <xm:sqref>I8</xm:sqref>
            </x14:sparkline>
            <x14:sparkline>
              <xm:f>Sparklines!C9:F9</xm:f>
              <xm:sqref>I9</xm:sqref>
            </x14:sparkline>
            <x14:sparkline>
              <xm:f>Sparklines!C10:F10</xm:f>
              <xm:sqref>I10</xm:sqref>
            </x14:sparkline>
            <x14:sparkline>
              <xm:f>Sparklines!C11:F11</xm:f>
              <xm:sqref>I11</xm:sqref>
            </x14:sparkline>
            <x14:sparkline>
              <xm:f>Sparklines!C12:F12</xm:f>
              <xm:sqref>I12</xm:sqref>
            </x14:sparkline>
            <x14:sparkline>
              <xm:f>Sparklines!C13:F13</xm:f>
              <xm:sqref>I13</xm:sqref>
            </x14:sparkline>
            <x14:sparkline>
              <xm:f>Sparklines!C14:F14</xm:f>
              <xm:sqref>I14</xm:sqref>
            </x14:sparkline>
            <x14:sparkline>
              <xm:f>Sparklines!C15:F15</xm:f>
              <xm:sqref>I15</xm:sqref>
            </x14:sparkline>
          </x14:sparklines>
        </x14:sparklineGroup>
        <x14:sparklineGroup type="column" displayEmptyCellsAs="span" xr2:uid="{53C59672-7503-4BB8-A103-CC7B98B600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Sparklines!C4:F4</xm:f>
              <xm:sqref>H4</xm:sqref>
            </x14:sparkline>
            <x14:sparkline>
              <xm:f>Sparklines!C5:F5</xm:f>
              <xm:sqref>H5</xm:sqref>
            </x14:sparkline>
            <x14:sparkline>
              <xm:f>Sparklines!C6:F6</xm:f>
              <xm:sqref>H6</xm:sqref>
            </x14:sparkline>
            <x14:sparkline>
              <xm:f>Sparklines!C7:F7</xm:f>
              <xm:sqref>H7</xm:sqref>
            </x14:sparkline>
            <x14:sparkline>
              <xm:f>Sparklines!C8:F8</xm:f>
              <xm:sqref>H8</xm:sqref>
            </x14:sparkline>
            <x14:sparkline>
              <xm:f>Sparklines!C9:F9</xm:f>
              <xm:sqref>H9</xm:sqref>
            </x14:sparkline>
            <x14:sparkline>
              <xm:f>Sparklines!C10:F10</xm:f>
              <xm:sqref>H10</xm:sqref>
            </x14:sparkline>
            <x14:sparkline>
              <xm:f>Sparklines!C11:F11</xm:f>
              <xm:sqref>H11</xm:sqref>
            </x14:sparkline>
            <x14:sparkline>
              <xm:f>Sparklines!C12:F12</xm:f>
              <xm:sqref>H12</xm:sqref>
            </x14:sparkline>
            <x14:sparkline>
              <xm:f>Sparklines!C13:F13</xm:f>
              <xm:sqref>H13</xm:sqref>
            </x14:sparkline>
            <x14:sparkline>
              <xm:f>Sparklines!C14:F14</xm:f>
              <xm:sqref>H14</xm:sqref>
            </x14:sparkline>
            <x14:sparkline>
              <xm:f>Sparklines!C15:F15</xm:f>
              <xm:sqref>H15</xm:sqref>
            </x14:sparkline>
          </x14:sparklines>
        </x14:sparklineGroup>
        <x14:sparklineGroup displayEmptyCellsAs="span" xr2:uid="{5C1D78CB-77BD-480D-B3DA-A6D7E59E4A4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Sparklines!C4:F4</xm:f>
              <xm:sqref>G4</xm:sqref>
            </x14:sparkline>
            <x14:sparkline>
              <xm:f>Sparklines!C5:F5</xm:f>
              <xm:sqref>G5</xm:sqref>
            </x14:sparkline>
            <x14:sparkline>
              <xm:f>Sparklines!C6:F6</xm:f>
              <xm:sqref>G6</xm:sqref>
            </x14:sparkline>
            <x14:sparkline>
              <xm:f>Sparklines!C7:F7</xm:f>
              <xm:sqref>G7</xm:sqref>
            </x14:sparkline>
            <x14:sparkline>
              <xm:f>Sparklines!C8:F8</xm:f>
              <xm:sqref>G8</xm:sqref>
            </x14:sparkline>
            <x14:sparkline>
              <xm:f>Sparklines!C9:F9</xm:f>
              <xm:sqref>G9</xm:sqref>
            </x14:sparkline>
            <x14:sparkline>
              <xm:f>Sparklines!C10:F10</xm:f>
              <xm:sqref>G10</xm:sqref>
            </x14:sparkline>
            <x14:sparkline>
              <xm:f>Sparklines!C11:F11</xm:f>
              <xm:sqref>G11</xm:sqref>
            </x14:sparkline>
            <x14:sparkline>
              <xm:f>Sparklines!C12:F12</xm:f>
              <xm:sqref>G12</xm:sqref>
            </x14:sparkline>
            <x14:sparkline>
              <xm:f>Sparklines!C13:F13</xm:f>
              <xm:sqref>G13</xm:sqref>
            </x14:sparkline>
            <x14:sparkline>
              <xm:f>Sparklines!C14:F14</xm:f>
              <xm:sqref>G14</xm:sqref>
            </x14:sparkline>
            <x14:sparkline>
              <xm:f>Sparklines!C15:F15</xm:f>
              <xm:sqref>G15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816C-E002-4623-A081-64A242B666EF}">
  <dimension ref="B1:F15"/>
  <sheetViews>
    <sheetView workbookViewId="0"/>
  </sheetViews>
  <sheetFormatPr defaultRowHeight="15" x14ac:dyDescent="0.25"/>
  <cols>
    <col min="1" max="1" width="3.140625" customWidth="1"/>
    <col min="2" max="6" width="10.42578125" customWidth="1"/>
    <col min="7" max="9" width="10.5703125" customWidth="1"/>
  </cols>
  <sheetData>
    <row r="1" spans="2:6" ht="15.75" thickBot="1" x14ac:dyDescent="0.3"/>
    <row r="2" spans="2:6" x14ac:dyDescent="0.25">
      <c r="B2" s="1"/>
      <c r="C2" s="2" t="s">
        <v>5</v>
      </c>
      <c r="D2" s="3"/>
      <c r="E2" s="3"/>
      <c r="F2" s="4"/>
    </row>
    <row r="3" spans="2:6" x14ac:dyDescent="0.25">
      <c r="B3" s="7" t="s">
        <v>4</v>
      </c>
      <c r="C3" s="6" t="s">
        <v>0</v>
      </c>
      <c r="D3" s="7" t="s">
        <v>1</v>
      </c>
      <c r="E3" s="7" t="s">
        <v>2</v>
      </c>
      <c r="F3" s="7" t="s">
        <v>3</v>
      </c>
    </row>
    <row r="4" spans="2:6" x14ac:dyDescent="0.25">
      <c r="B4" s="17">
        <v>43831</v>
      </c>
      <c r="C4" s="41">
        <f ca="1">Sparklines!C4</f>
        <v>3</v>
      </c>
      <c r="D4" s="40">
        <f ca="1">Sparklines!D4</f>
        <v>40</v>
      </c>
      <c r="E4" s="40">
        <f ca="1">Sparklines!E4</f>
        <v>33</v>
      </c>
      <c r="F4" s="40">
        <f ca="1">Sparklines!F4</f>
        <v>32</v>
      </c>
    </row>
    <row r="5" spans="2:6" x14ac:dyDescent="0.25">
      <c r="B5" s="17">
        <v>43862</v>
      </c>
      <c r="C5" s="11">
        <f ca="1">Sparklines!C5</f>
        <v>-15</v>
      </c>
      <c r="D5" s="12">
        <f ca="1">Sparklines!D5</f>
        <v>9</v>
      </c>
      <c r="E5" s="12">
        <f ca="1">Sparklines!E5</f>
        <v>29</v>
      </c>
      <c r="F5" s="12">
        <f ca="1">Sparklines!F5</f>
        <v>31</v>
      </c>
    </row>
    <row r="6" spans="2:6" x14ac:dyDescent="0.25">
      <c r="B6" s="17">
        <v>43891</v>
      </c>
      <c r="C6" s="11">
        <f ca="1">Sparklines!C6</f>
        <v>-7</v>
      </c>
      <c r="D6" s="12">
        <f ca="1">Sparklines!D6</f>
        <v>-16</v>
      </c>
      <c r="E6" s="12">
        <f ca="1">Sparklines!E6</f>
        <v>4</v>
      </c>
      <c r="F6" s="12">
        <f ca="1">Sparklines!F6</f>
        <v>14</v>
      </c>
    </row>
    <row r="7" spans="2:6" x14ac:dyDescent="0.25">
      <c r="B7" s="17">
        <v>43922</v>
      </c>
      <c r="C7" s="11">
        <f ca="1">Sparklines!C7</f>
        <v>-28</v>
      </c>
      <c r="D7" s="12">
        <f ca="1">Sparklines!D7</f>
        <v>-19</v>
      </c>
      <c r="E7" s="12">
        <f ca="1">Sparklines!E7</f>
        <v>27</v>
      </c>
      <c r="F7" s="12">
        <f ca="1">Sparklines!F7</f>
        <v>47</v>
      </c>
    </row>
    <row r="8" spans="2:6" x14ac:dyDescent="0.25">
      <c r="B8" s="17">
        <v>43952</v>
      </c>
      <c r="C8" s="11">
        <f ca="1">Sparklines!C8</f>
        <v>31</v>
      </c>
      <c r="D8" s="12">
        <f ca="1">Sparklines!D8</f>
        <v>41</v>
      </c>
      <c r="E8" s="12">
        <f ca="1">Sparklines!E8</f>
        <v>-3</v>
      </c>
      <c r="F8" s="12">
        <f ca="1">Sparklines!F8</f>
        <v>38</v>
      </c>
    </row>
    <row r="9" spans="2:6" x14ac:dyDescent="0.25">
      <c r="B9" s="17">
        <v>43983</v>
      </c>
      <c r="C9" s="11">
        <f ca="1">Sparklines!C9</f>
        <v>-27</v>
      </c>
      <c r="D9" s="12">
        <f ca="1">Sparklines!D9</f>
        <v>11</v>
      </c>
      <c r="E9" s="12">
        <f ca="1">Sparklines!E9</f>
        <v>-14</v>
      </c>
      <c r="F9" s="12">
        <f ca="1">Sparklines!F9</f>
        <v>-21</v>
      </c>
    </row>
    <row r="10" spans="2:6" x14ac:dyDescent="0.25">
      <c r="B10" s="17">
        <v>44013</v>
      </c>
      <c r="C10" s="11">
        <f ca="1">Sparklines!C10</f>
        <v>-45</v>
      </c>
      <c r="D10" s="12">
        <f ca="1">Sparklines!D10</f>
        <v>-48</v>
      </c>
      <c r="E10" s="12">
        <f ca="1">Sparklines!E10</f>
        <v>25</v>
      </c>
      <c r="F10" s="12">
        <f ca="1">Sparklines!F10</f>
        <v>-1</v>
      </c>
    </row>
    <row r="11" spans="2:6" x14ac:dyDescent="0.25">
      <c r="B11" s="17">
        <v>44044</v>
      </c>
      <c r="C11" s="11">
        <f ca="1">Sparklines!C11</f>
        <v>-49</v>
      </c>
      <c r="D11" s="12">
        <f ca="1">Sparklines!D11</f>
        <v>-10</v>
      </c>
      <c r="E11" s="12">
        <f ca="1">Sparklines!E11</f>
        <v>4</v>
      </c>
      <c r="F11" s="12">
        <f ca="1">Sparklines!F11</f>
        <v>35</v>
      </c>
    </row>
    <row r="12" spans="2:6" x14ac:dyDescent="0.25">
      <c r="B12" s="17">
        <v>44075</v>
      </c>
      <c r="C12" s="11">
        <f ca="1">Sparklines!C12</f>
        <v>49</v>
      </c>
      <c r="D12" s="12">
        <f ca="1">Sparklines!D12</f>
        <v>-39</v>
      </c>
      <c r="E12" s="12">
        <f ca="1">Sparklines!E12</f>
        <v>-41</v>
      </c>
      <c r="F12" s="12">
        <f ca="1">Sparklines!F12</f>
        <v>-36</v>
      </c>
    </row>
    <row r="13" spans="2:6" x14ac:dyDescent="0.25">
      <c r="B13" s="17">
        <v>44105</v>
      </c>
      <c r="C13" s="11">
        <f ca="1">Sparklines!C13</f>
        <v>38</v>
      </c>
      <c r="D13" s="12">
        <f ca="1">Sparklines!D13</f>
        <v>13</v>
      </c>
      <c r="E13" s="12">
        <f ca="1">Sparklines!E13</f>
        <v>-22</v>
      </c>
      <c r="F13" s="12">
        <f ca="1">Sparklines!F13</f>
        <v>-42</v>
      </c>
    </row>
    <row r="14" spans="2:6" x14ac:dyDescent="0.25">
      <c r="B14" s="17">
        <v>44136</v>
      </c>
      <c r="C14" s="11">
        <f ca="1">Sparklines!C14</f>
        <v>44</v>
      </c>
      <c r="D14" s="12">
        <f ca="1">Sparklines!D14</f>
        <v>13</v>
      </c>
      <c r="E14" s="12">
        <f ca="1">Sparklines!E14</f>
        <v>14</v>
      </c>
      <c r="F14" s="12">
        <f ca="1">Sparklines!F14</f>
        <v>34</v>
      </c>
    </row>
    <row r="15" spans="2:6" x14ac:dyDescent="0.25">
      <c r="B15" s="17">
        <v>44166</v>
      </c>
      <c r="C15" s="11">
        <f ca="1">Sparklines!C15</f>
        <v>14</v>
      </c>
      <c r="D15" s="12">
        <f ca="1">Sparklines!D15</f>
        <v>13</v>
      </c>
      <c r="E15" s="12">
        <f ca="1">Sparklines!E15</f>
        <v>48</v>
      </c>
      <c r="F15" s="12">
        <f ca="1">Sparklines!F15</f>
        <v>39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20BBE78E-86CD-44A3-8457-DC6A77ACC0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Sparklines2!C4:F4</xm:f>
              <xm:sqref>G4</xm:sqref>
            </x14:sparkline>
            <x14:sparkline>
              <xm:f>Sparklines2!C5:F5</xm:f>
              <xm:sqref>G5</xm:sqref>
            </x14:sparkline>
            <x14:sparkline>
              <xm:f>Sparklines2!C6:F6</xm:f>
              <xm:sqref>G6</xm:sqref>
            </x14:sparkline>
            <x14:sparkline>
              <xm:f>Sparklines2!C7:F7</xm:f>
              <xm:sqref>G7</xm:sqref>
            </x14:sparkline>
            <x14:sparkline>
              <xm:f>Sparklines2!C8:F8</xm:f>
              <xm:sqref>G8</xm:sqref>
            </x14:sparkline>
            <x14:sparkline>
              <xm:f>Sparklines2!C9:F9</xm:f>
              <xm:sqref>G9</xm:sqref>
            </x14:sparkline>
            <x14:sparkline>
              <xm:f>Sparklines2!C10:F10</xm:f>
              <xm:sqref>G10</xm:sqref>
            </x14:sparkline>
            <x14:sparkline>
              <xm:f>Sparklines2!C11:F11</xm:f>
              <xm:sqref>G11</xm:sqref>
            </x14:sparkline>
            <x14:sparkline>
              <xm:f>Sparklines2!C12:F12</xm:f>
              <xm:sqref>G12</xm:sqref>
            </x14:sparkline>
            <x14:sparkline>
              <xm:f>Sparklines2!C13:F13</xm:f>
              <xm:sqref>G13</xm:sqref>
            </x14:sparkline>
            <x14:sparkline>
              <xm:f>Sparklines2!C14:F14</xm:f>
              <xm:sqref>G14</xm:sqref>
            </x14:sparkline>
            <x14:sparkline>
              <xm:f>Sparklines2!C15:F15</xm:f>
              <xm:sqref>G15</xm:sqref>
            </x14:sparkline>
          </x14:sparklines>
        </x14:sparklineGroup>
        <x14:sparklineGroup type="column" displayEmptyCellsAs="span" xr2:uid="{0F06C2B8-D58F-45F6-BEB7-0F029D6246E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Sparklines2!C4:F4</xm:f>
              <xm:sqref>H4</xm:sqref>
            </x14:sparkline>
            <x14:sparkline>
              <xm:f>Sparklines2!C5:F5</xm:f>
              <xm:sqref>H5</xm:sqref>
            </x14:sparkline>
            <x14:sparkline>
              <xm:f>Sparklines2!C6:F6</xm:f>
              <xm:sqref>H6</xm:sqref>
            </x14:sparkline>
            <x14:sparkline>
              <xm:f>Sparklines2!C7:F7</xm:f>
              <xm:sqref>H7</xm:sqref>
            </x14:sparkline>
            <x14:sparkline>
              <xm:f>Sparklines2!C8:F8</xm:f>
              <xm:sqref>H8</xm:sqref>
            </x14:sparkline>
            <x14:sparkline>
              <xm:f>Sparklines2!C9:F9</xm:f>
              <xm:sqref>H9</xm:sqref>
            </x14:sparkline>
            <x14:sparkline>
              <xm:f>Sparklines2!C10:F10</xm:f>
              <xm:sqref>H10</xm:sqref>
            </x14:sparkline>
            <x14:sparkline>
              <xm:f>Sparklines2!C11:F11</xm:f>
              <xm:sqref>H11</xm:sqref>
            </x14:sparkline>
            <x14:sparkline>
              <xm:f>Sparklines2!C12:F12</xm:f>
              <xm:sqref>H12</xm:sqref>
            </x14:sparkline>
            <x14:sparkline>
              <xm:f>Sparklines2!C13:F13</xm:f>
              <xm:sqref>H13</xm:sqref>
            </x14:sparkline>
            <x14:sparkline>
              <xm:f>Sparklines2!C14:F14</xm:f>
              <xm:sqref>H14</xm:sqref>
            </x14:sparkline>
            <x14:sparkline>
              <xm:f>Sparklines2!C15:F15</xm:f>
              <xm:sqref>H15</xm:sqref>
            </x14:sparkline>
          </x14:sparklines>
        </x14:sparklineGroup>
        <x14:sparklineGroup type="stacked" displayEmptyCellsAs="span" negative="1" xr2:uid="{27D33015-29F0-42FA-BADD-1D62CB46A42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Sparklines2!C4:F4</xm:f>
              <xm:sqref>I4</xm:sqref>
            </x14:sparkline>
            <x14:sparkline>
              <xm:f>Sparklines2!C5:F5</xm:f>
              <xm:sqref>I5</xm:sqref>
            </x14:sparkline>
            <x14:sparkline>
              <xm:f>Sparklines2!C6:F6</xm:f>
              <xm:sqref>I6</xm:sqref>
            </x14:sparkline>
            <x14:sparkline>
              <xm:f>Sparklines2!C7:F7</xm:f>
              <xm:sqref>I7</xm:sqref>
            </x14:sparkline>
            <x14:sparkline>
              <xm:f>Sparklines2!C8:F8</xm:f>
              <xm:sqref>I8</xm:sqref>
            </x14:sparkline>
            <x14:sparkline>
              <xm:f>Sparklines2!C9:F9</xm:f>
              <xm:sqref>I9</xm:sqref>
            </x14:sparkline>
            <x14:sparkline>
              <xm:f>Sparklines2!C10:F10</xm:f>
              <xm:sqref>I10</xm:sqref>
            </x14:sparkline>
            <x14:sparkline>
              <xm:f>Sparklines2!C11:F11</xm:f>
              <xm:sqref>I11</xm:sqref>
            </x14:sparkline>
            <x14:sparkline>
              <xm:f>Sparklines2!C12:F12</xm:f>
              <xm:sqref>I12</xm:sqref>
            </x14:sparkline>
            <x14:sparkline>
              <xm:f>Sparklines2!C13:F13</xm:f>
              <xm:sqref>I13</xm:sqref>
            </x14:sparkline>
            <x14:sparkline>
              <xm:f>Sparklines2!C14:F14</xm:f>
              <xm:sqref>I14</xm:sqref>
            </x14:sparkline>
            <x14:sparkline>
              <xm:f>Sparklines2!C15:F15</xm:f>
              <xm:sqref>I15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Data</vt:lpstr>
      <vt:lpstr>Opmaak</vt:lpstr>
      <vt:lpstr>Opmaak2</vt:lpstr>
      <vt:lpstr>Grafieken</vt:lpstr>
      <vt:lpstr>Grafieken2</vt:lpstr>
      <vt:lpstr>Totalen</vt:lpstr>
      <vt:lpstr>Totalen2</vt:lpstr>
      <vt:lpstr>Tabellen</vt:lpstr>
      <vt:lpstr>Sparklines</vt:lpstr>
      <vt:lpstr>Sparklines2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2020-11-02T09:01:46Z</dcterms:created>
  <dcterms:modified xsi:type="dcterms:W3CDTF">2020-11-05T20:16:01Z</dcterms:modified>
</cp:coreProperties>
</file>