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8_{F0455BA3-8534-4314-9911-210F684BA62F}" xr6:coauthVersionLast="36" xr6:coauthVersionMax="36" xr10:uidLastSave="{00000000-0000-0000-0000-000000000000}"/>
  <bookViews>
    <workbookView xWindow="0" yWindow="0" windowWidth="28800" windowHeight="12225" xr2:uid="{A565BBD3-B60A-48AF-B61B-632F723E4EBD}"/>
  </bookViews>
  <sheets>
    <sheet name="Voorblad" sheetId="9" r:id="rId1"/>
    <sheet name="SubTot" sheetId="3" r:id="rId2"/>
    <sheet name="Aselect" sheetId="4" r:id="rId3"/>
    <sheet name="Probleem" sheetId="1" r:id="rId4"/>
    <sheet name="Draai1" sheetId="5" r:id="rId5"/>
    <sheet name="Draai2" sheetId="6" r:id="rId6"/>
  </sheets>
  <definedNames>
    <definedName name="DirSales">SubTot!$C$3:$F$3,SubTot!$C$5:$F$5</definedName>
    <definedName name="Slicer_Maand">#N/A</definedName>
    <definedName name="Slicer_Maand1">#N/A</definedName>
  </definedNames>
  <calcPr calcId="191029"/>
  <pivotCaches>
    <pivotCache cacheId="14" r:id="rId7"/>
    <pivotCache cacheId="15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6" l="1" a="1"/>
  <c r="U14" i="6" a="1"/>
  <c r="U15" i="6" a="1"/>
  <c r="U11" i="6" a="1"/>
  <c r="U16" i="6" a="1"/>
  <c r="U12" i="6" a="1"/>
  <c r="U17" i="6" a="1"/>
  <c r="U18" i="6" a="1"/>
  <c r="U13" i="6" a="1"/>
  <c r="U9" i="6" a="1"/>
  <c r="U13" i="6" l="1"/>
  <c r="U18" i="6"/>
  <c r="U17" i="6"/>
  <c r="U12" i="6"/>
  <c r="U16" i="6"/>
  <c r="U11" i="6"/>
  <c r="U15" i="6"/>
  <c r="U14" i="6"/>
  <c r="U10" i="6"/>
  <c r="U9" i="6"/>
  <c r="T13" i="1"/>
  <c r="T12" i="1"/>
  <c r="T11" i="1"/>
  <c r="T10" i="1"/>
  <c r="T9" i="1"/>
  <c r="T8" i="1"/>
  <c r="T7" i="1"/>
  <c r="T6" i="1"/>
  <c r="T5" i="1"/>
  <c r="T4" i="1"/>
  <c r="U4" i="1" a="1"/>
  <c r="U4" i="1" l="1"/>
  <c r="G7" i="3"/>
  <c r="G6" i="3"/>
  <c r="G5" i="3"/>
  <c r="G4" i="3"/>
  <c r="G3" i="3"/>
  <c r="H4" i="3"/>
  <c r="C16" i="3"/>
  <c r="F7" i="4" l="1"/>
  <c r="E7" i="4"/>
  <c r="D7" i="4"/>
  <c r="C7" i="4"/>
  <c r="F6" i="4"/>
  <c r="E6" i="4"/>
  <c r="D6" i="4"/>
  <c r="C6" i="4"/>
  <c r="F5" i="4"/>
  <c r="E5" i="4"/>
  <c r="D5" i="4"/>
  <c r="C5" i="4"/>
  <c r="F4" i="4"/>
  <c r="E4" i="4"/>
  <c r="D4" i="4"/>
  <c r="C4" i="4"/>
  <c r="F3" i="4"/>
  <c r="E3" i="4"/>
  <c r="D3" i="4"/>
  <c r="C3" i="4"/>
  <c r="C12" i="3"/>
  <c r="C9" i="3"/>
  <c r="C14" i="3" s="1"/>
  <c r="H7" i="3"/>
  <c r="H6" i="3"/>
  <c r="H5" i="3"/>
  <c r="H3" i="3"/>
  <c r="H6" i="4" l="1"/>
  <c r="H4" i="4"/>
  <c r="H3" i="4"/>
  <c r="H5" i="4"/>
  <c r="H7" i="4"/>
  <c r="C13" i="3"/>
  <c r="G6" i="4"/>
  <c r="G4" i="4"/>
  <c r="C12" i="4"/>
  <c r="G5" i="4"/>
  <c r="G7" i="4"/>
  <c r="C10" i="3"/>
  <c r="G3" i="4"/>
  <c r="C9" i="4"/>
  <c r="C10" i="4" l="1"/>
  <c r="Q13" i="1" l="1"/>
  <c r="Q12" i="1"/>
  <c r="Q11" i="1"/>
  <c r="Q10" i="1"/>
  <c r="Q9" i="1"/>
  <c r="Q8" i="1"/>
  <c r="Q7" i="1"/>
  <c r="Q6" i="1"/>
  <c r="Q5" i="1"/>
  <c r="Q4" i="1"/>
  <c r="M13" i="1"/>
  <c r="M12" i="1"/>
  <c r="M11" i="1"/>
  <c r="M10" i="1"/>
  <c r="M9" i="1"/>
  <c r="M8" i="1"/>
  <c r="M7" i="1"/>
  <c r="M6" i="1"/>
  <c r="M5" i="1"/>
  <c r="M4" i="1"/>
  <c r="I13" i="1"/>
  <c r="I12" i="1"/>
  <c r="I11" i="1"/>
  <c r="I10" i="1"/>
  <c r="I9" i="1"/>
  <c r="I8" i="1"/>
  <c r="I7" i="1"/>
  <c r="I6" i="1"/>
  <c r="I5" i="1"/>
  <c r="I4" i="1"/>
  <c r="E13" i="1"/>
  <c r="E12" i="1"/>
  <c r="E11" i="1"/>
  <c r="E10" i="1"/>
  <c r="E9" i="1"/>
  <c r="E8" i="1"/>
  <c r="E7" i="1"/>
  <c r="E6" i="1"/>
  <c r="E5" i="1"/>
  <c r="E4" i="1"/>
  <c r="U11" i="1" a="1"/>
  <c r="U12" i="1" a="1"/>
  <c r="U9" i="1" a="1"/>
  <c r="U8" i="1" a="1"/>
  <c r="U10" i="1" a="1"/>
  <c r="U7" i="1" a="1"/>
  <c r="U6" i="1" a="1"/>
  <c r="U13" i="1" a="1"/>
  <c r="U5" i="1" a="1"/>
  <c r="U10" i="1" l="1"/>
  <c r="U12" i="1"/>
  <c r="U5" i="1"/>
  <c r="U13" i="1"/>
  <c r="U6" i="1"/>
  <c r="U7" i="1"/>
  <c r="U8" i="1"/>
  <c r="U9" i="1"/>
  <c r="U11" i="1"/>
  <c r="S5" i="1"/>
  <c r="S6" i="1"/>
  <c r="S7" i="1"/>
  <c r="S8" i="1"/>
  <c r="S9" i="1"/>
  <c r="S10" i="1"/>
  <c r="S11" i="1"/>
  <c r="S12" i="1"/>
  <c r="S13" i="1"/>
  <c r="S4" i="1"/>
</calcChain>
</file>

<file path=xl/sharedStrings.xml><?xml version="1.0" encoding="utf-8"?>
<sst xmlns="http://schemas.openxmlformats.org/spreadsheetml/2006/main" count="615" uniqueCount="44">
  <si>
    <t>feb</t>
  </si>
  <si>
    <t>mrt</t>
  </si>
  <si>
    <t>apr</t>
  </si>
  <si>
    <t>NegResult</t>
  </si>
  <si>
    <t>jan</t>
  </si>
  <si>
    <t>Raming</t>
  </si>
  <si>
    <t>Actueel</t>
  </si>
  <si>
    <t>Delta</t>
  </si>
  <si>
    <t>Correctie</t>
  </si>
  <si>
    <t>Project1</t>
  </si>
  <si>
    <t>Project2</t>
  </si>
  <si>
    <t>Project3</t>
  </si>
  <si>
    <t>Project4</t>
  </si>
  <si>
    <t>Project5</t>
  </si>
  <si>
    <t>Project6</t>
  </si>
  <si>
    <t>Project7</t>
  </si>
  <si>
    <t>Project8</t>
  </si>
  <si>
    <t>Project9</t>
  </si>
  <si>
    <t>Project10</t>
  </si>
  <si>
    <t>Kw1</t>
  </si>
  <si>
    <t>Kw2</t>
  </si>
  <si>
    <t>Kw3</t>
  </si>
  <si>
    <t>Kw4</t>
  </si>
  <si>
    <t>&gt;10</t>
  </si>
  <si>
    <t>Dir</t>
  </si>
  <si>
    <t>HR</t>
  </si>
  <si>
    <t>Sales</t>
  </si>
  <si>
    <t>FrontOff</t>
  </si>
  <si>
    <t>BackOff</t>
  </si>
  <si>
    <t xml:space="preserve">Tot &gt;10: </t>
  </si>
  <si>
    <t xml:space="preserve">Gem &gt;10: </t>
  </si>
  <si>
    <t>Druk op F9</t>
  </si>
  <si>
    <t>Project</t>
  </si>
  <si>
    <t>Maand</t>
  </si>
  <si>
    <t>Soort</t>
  </si>
  <si>
    <t>Uren</t>
  </si>
  <si>
    <t>Som van Uren</t>
  </si>
  <si>
    <t xml:space="preserve">TotDirSales: </t>
  </si>
  <si>
    <t>Tot</t>
  </si>
  <si>
    <t>=SOM.ALS((E4;I4;M4;Q4);"&lt;0")</t>
  </si>
  <si>
    <t>NegDelta</t>
  </si>
  <si>
    <t>© 2021, G-Info/G. Verbruggen</t>
  </si>
  <si>
    <t>www.ginfo.nl</t>
  </si>
  <si>
    <t>Voorbeeld materiaal -  Niet-aangesloten bereiken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</si>
</sst>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10" xfId="0" applyBorder="1"/>
    <xf numFmtId="0" fontId="0" fillId="0" borderId="11" xfId="0" applyBorder="1"/>
    <xf numFmtId="0" fontId="2" fillId="0" borderId="1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17" xfId="0" applyFont="1" applyBorder="1"/>
    <xf numFmtId="0" fontId="1" fillId="0" borderId="18" xfId="0" applyFont="1" applyBorder="1"/>
    <xf numFmtId="0" fontId="0" fillId="0" borderId="19" xfId="0" applyBorder="1"/>
    <xf numFmtId="0" fontId="0" fillId="0" borderId="20" xfId="0" applyBorder="1"/>
    <xf numFmtId="0" fontId="1" fillId="0" borderId="12" xfId="0" applyFont="1" applyBorder="1"/>
    <xf numFmtId="0" fontId="1" fillId="0" borderId="6" xfId="0" applyFont="1" applyBorder="1"/>
    <xf numFmtId="0" fontId="0" fillId="0" borderId="0" xfId="0" quotePrefix="1"/>
    <xf numFmtId="0" fontId="1" fillId="0" borderId="21" xfId="0" applyFont="1" applyBorder="1"/>
    <xf numFmtId="0" fontId="1" fillId="0" borderId="22" xfId="0" applyFont="1" applyBorder="1" applyAlignment="1">
      <alignment horizontal="right"/>
    </xf>
    <xf numFmtId="0" fontId="1" fillId="0" borderId="23" xfId="0" quotePrefix="1" applyFont="1" applyFill="1" applyBorder="1" applyAlignment="1">
      <alignment horizontal="right"/>
    </xf>
    <xf numFmtId="0" fontId="1" fillId="0" borderId="24" xfId="0" applyFont="1" applyBorder="1"/>
    <xf numFmtId="0" fontId="0" fillId="0" borderId="25" xfId="0" applyBorder="1"/>
    <xf numFmtId="0" fontId="1" fillId="0" borderId="26" xfId="0" applyFont="1" applyBorder="1"/>
    <xf numFmtId="0" fontId="1" fillId="0" borderId="27" xfId="0" applyFont="1" applyBorder="1"/>
    <xf numFmtId="0" fontId="0" fillId="0" borderId="28" xfId="0" applyBorder="1"/>
    <xf numFmtId="0" fontId="1" fillId="0" borderId="1" xfId="0" applyFont="1" applyFill="1" applyBorder="1" applyAlignment="1">
      <alignment horizontal="right"/>
    </xf>
    <xf numFmtId="0" fontId="0" fillId="0" borderId="29" xfId="0" applyBorder="1"/>
    <xf numFmtId="0" fontId="1" fillId="0" borderId="30" xfId="0" applyFont="1" applyFill="1" applyBorder="1" applyAlignment="1">
      <alignment horizontal="right"/>
    </xf>
    <xf numFmtId="43" fontId="0" fillId="0" borderId="31" xfId="1" applyFont="1" applyBorder="1"/>
    <xf numFmtId="43" fontId="4" fillId="0" borderId="0" xfId="1" applyFont="1"/>
    <xf numFmtId="43" fontId="0" fillId="0" borderId="0" xfId="1" applyFont="1"/>
    <xf numFmtId="0" fontId="0" fillId="0" borderId="3" xfId="0" applyBorder="1"/>
    <xf numFmtId="43" fontId="0" fillId="0" borderId="32" xfId="1" applyFont="1" applyBorder="1"/>
    <xf numFmtId="0" fontId="4" fillId="0" borderId="0" xfId="0" applyFont="1"/>
    <xf numFmtId="0" fontId="0" fillId="0" borderId="0" xfId="0" applyFont="1" applyBorder="1"/>
    <xf numFmtId="0" fontId="0" fillId="0" borderId="10" xfId="0" applyNumberFormat="1" applyBorder="1"/>
    <xf numFmtId="0" fontId="0" fillId="0" borderId="0" xfId="0" applyNumberFormat="1" applyBorder="1"/>
    <xf numFmtId="0" fontId="0" fillId="0" borderId="5" xfId="0" applyNumberFormat="1" applyBorder="1"/>
    <xf numFmtId="0" fontId="0" fillId="0" borderId="11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6" xfId="0" applyNumberFormat="1" applyBorder="1"/>
    <xf numFmtId="0" fontId="0" fillId="0" borderId="34" xfId="0" pivotButton="1" applyBorder="1"/>
    <xf numFmtId="0" fontId="0" fillId="0" borderId="35" xfId="0" applyBorder="1"/>
    <xf numFmtId="0" fontId="0" fillId="0" borderId="33" xfId="0" pivotButton="1" applyBorder="1"/>
    <xf numFmtId="0" fontId="0" fillId="0" borderId="30" xfId="0" applyBorder="1"/>
    <xf numFmtId="0" fontId="0" fillId="0" borderId="36" xfId="0" applyBorder="1"/>
    <xf numFmtId="0" fontId="0" fillId="0" borderId="32" xfId="0" applyBorder="1"/>
    <xf numFmtId="0" fontId="0" fillId="0" borderId="34" xfId="0" applyBorder="1"/>
    <xf numFmtId="0" fontId="0" fillId="0" borderId="37" xfId="0" applyBorder="1"/>
    <xf numFmtId="0" fontId="0" fillId="0" borderId="38" xfId="0" applyBorder="1"/>
    <xf numFmtId="0" fontId="0" fillId="0" borderId="9" xfId="0" applyNumberFormat="1" applyBorder="1"/>
    <xf numFmtId="0" fontId="1" fillId="0" borderId="39" xfId="0" applyFont="1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1" fillId="0" borderId="15" xfId="0" applyFont="1" applyBorder="1" applyAlignment="1"/>
    <xf numFmtId="0" fontId="1" fillId="0" borderId="14" xfId="0" applyFont="1" applyBorder="1" applyAlignment="1"/>
    <xf numFmtId="0" fontId="1" fillId="0" borderId="16" xfId="0" applyFont="1" applyBorder="1"/>
    <xf numFmtId="0" fontId="0" fillId="0" borderId="37" xfId="0" applyFill="1" applyBorder="1"/>
    <xf numFmtId="0" fontId="5" fillId="2" borderId="0" xfId="2" applyFill="1"/>
    <xf numFmtId="0" fontId="5" fillId="2" borderId="0" xfId="2" applyFill="1" applyBorder="1"/>
    <xf numFmtId="0" fontId="5" fillId="0" borderId="0" xfId="2"/>
    <xf numFmtId="0" fontId="5" fillId="3" borderId="0" xfId="2" applyFill="1"/>
    <xf numFmtId="0" fontId="5" fillId="3" borderId="0" xfId="2" applyFill="1" applyBorder="1"/>
    <xf numFmtId="0" fontId="5" fillId="3" borderId="42" xfId="2" applyFill="1" applyBorder="1"/>
    <xf numFmtId="0" fontId="5" fillId="3" borderId="43" xfId="2" applyFill="1" applyBorder="1"/>
    <xf numFmtId="0" fontId="5" fillId="3" borderId="44" xfId="2" applyFill="1" applyBorder="1"/>
    <xf numFmtId="0" fontId="5" fillId="3" borderId="45" xfId="2" applyFill="1" applyBorder="1"/>
    <xf numFmtId="0" fontId="6" fillId="3" borderId="0" xfId="2" applyFont="1" applyFill="1" applyBorder="1"/>
    <xf numFmtId="0" fontId="5" fillId="3" borderId="46" xfId="2" applyFill="1" applyBorder="1"/>
    <xf numFmtId="0" fontId="7" fillId="3" borderId="0" xfId="2" applyFont="1" applyFill="1" applyBorder="1" applyAlignment="1">
      <alignment horizontal="right"/>
    </xf>
    <xf numFmtId="0" fontId="8" fillId="3" borderId="0" xfId="2" applyFont="1" applyFill="1" applyBorder="1" applyAlignment="1">
      <alignment horizontal="right"/>
    </xf>
    <xf numFmtId="0" fontId="9" fillId="3" borderId="0" xfId="2" applyFont="1" applyFill="1" applyBorder="1" applyAlignment="1">
      <alignment horizontal="right"/>
    </xf>
    <xf numFmtId="0" fontId="10" fillId="3" borderId="0" xfId="3" applyFill="1" applyBorder="1" applyAlignment="1" applyProtection="1">
      <alignment horizontal="right"/>
      <protection locked="0"/>
    </xf>
    <xf numFmtId="0" fontId="10" fillId="3" borderId="0" xfId="3" applyFill="1" applyAlignment="1" applyProtection="1">
      <alignment horizontal="right"/>
      <protection locked="0"/>
    </xf>
    <xf numFmtId="0" fontId="5" fillId="3" borderId="47" xfId="2" applyFill="1" applyBorder="1"/>
    <xf numFmtId="0" fontId="5" fillId="3" borderId="48" xfId="2" applyFill="1" applyBorder="1"/>
    <xf numFmtId="0" fontId="5" fillId="3" borderId="49" xfId="2" applyFill="1" applyBorder="1"/>
    <xf numFmtId="0" fontId="5" fillId="0" borderId="0" xfId="2" applyBorder="1"/>
    <xf numFmtId="0" fontId="1" fillId="0" borderId="0" xfId="0" applyFont="1" applyAlignment="1">
      <alignment horizontal="center"/>
    </xf>
  </cellXfs>
  <cellStyles count="4">
    <cellStyle name="Hyperlink 2" xfId="3" xr:uid="{81D46E34-94BE-4E85-B6D9-D5B70E0A9E55}"/>
    <cellStyle name="Komma" xfId="1" builtinId="3"/>
    <cellStyle name="Normal 2" xfId="2" xr:uid="{ED63C8C8-5A15-4669-9894-2B2F8B611270}"/>
    <cellStyle name="Standaard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38712174-509F-4768-87C9-86A726CB9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10</xdr:col>
      <xdr:colOff>0</xdr:colOff>
      <xdr:row>4</xdr:row>
      <xdr:rowOff>76199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aand">
              <a:extLst>
                <a:ext uri="{FF2B5EF4-FFF2-40B4-BE49-F238E27FC236}">
                  <a16:creationId xmlns:a16="http://schemas.microsoft.com/office/drawing/2014/main" id="{AE2D7474-34C3-4A01-987F-530C336512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an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24175" y="200025"/>
              <a:ext cx="2752725" cy="6476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10</xdr:col>
      <xdr:colOff>0</xdr:colOff>
      <xdr:row>4</xdr:row>
      <xdr:rowOff>76199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aand 1">
              <a:extLst>
                <a:ext uri="{FF2B5EF4-FFF2-40B4-BE49-F238E27FC236}">
                  <a16:creationId xmlns:a16="http://schemas.microsoft.com/office/drawing/2014/main" id="{4E2226EC-9BFD-40BE-86A3-CB5262CB76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and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00375" y="190500"/>
              <a:ext cx="2752725" cy="6476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 Verbruggen" refreshedDate="44452.877901851854" createdVersion="6" refreshedVersion="6" minRefreshableVersion="3" recordCount="80" xr:uid="{3A5B8B8C-3922-4B2E-A616-D8E99F4E7132}">
  <cacheSource type="worksheet">
    <worksheetSource name="tblDrBasis1"/>
  </cacheSource>
  <cacheFields count="4">
    <cacheField name="Project" numFmtId="0">
      <sharedItems count="10">
        <s v="Project1"/>
        <s v="Project2"/>
        <s v="Project3"/>
        <s v="Project4"/>
        <s v="Project5"/>
        <s v="Project6"/>
        <s v="Project7"/>
        <s v="Project8"/>
        <s v="Project9"/>
        <s v="Project10"/>
      </sharedItems>
    </cacheField>
    <cacheField name="Maand" numFmtId="0">
      <sharedItems count="4">
        <s v="jan"/>
        <s v="feb"/>
        <s v="mrt"/>
        <s v="apr"/>
      </sharedItems>
    </cacheField>
    <cacheField name="Soort" numFmtId="0">
      <sharedItems count="3">
        <s v="Raming"/>
        <s v="Actueel"/>
        <s v="Delta" f="1"/>
      </sharedItems>
    </cacheField>
    <cacheField name="Uren" numFmtId="0">
      <sharedItems containsSemiMixedTypes="0" containsString="0" containsNumber="1" containsInteger="1" minValue="1" maxValue="10"/>
    </cacheField>
  </cacheFields>
  <calculatedItems count="1">
    <calculatedItem formula="Soort[Actueel]-Soort[Raming]">
      <pivotArea cacheIndex="1" outline="0" fieldPosition="0">
        <references count="1">
          <reference field="2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 pivotCacheId="1357466619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 Verbruggen" refreshedDate="44452.878254166666" createdVersion="6" refreshedVersion="6" minRefreshableVersion="3" recordCount="81" xr:uid="{B949891C-3287-4F82-9634-585DD394ADCD}">
  <cacheSource type="worksheet">
    <worksheetSource name="tblDrBasis2"/>
  </cacheSource>
  <cacheFields count="4">
    <cacheField name="Project" numFmtId="0">
      <sharedItems count="11">
        <s v="Project1"/>
        <s v="Project2"/>
        <s v="Project3"/>
        <s v="Project4"/>
        <s v="Project5"/>
        <s v="Project6"/>
        <s v="Project7"/>
        <s v="Project8"/>
        <s v="Project9"/>
        <s v="Project10"/>
        <s v="Project11" u="1"/>
      </sharedItems>
    </cacheField>
    <cacheField name="Maand" numFmtId="0">
      <sharedItems count="4">
        <s v="jan"/>
        <s v="feb"/>
        <s v="mrt"/>
        <s v="apr"/>
      </sharedItems>
    </cacheField>
    <cacheField name="Soort" numFmtId="0">
      <sharedItems count="4">
        <s v="Raming"/>
        <s v="Actueel"/>
        <s v="Correctie"/>
        <s v="Delta" f="1"/>
      </sharedItems>
    </cacheField>
    <cacheField name="Uren" numFmtId="0">
      <sharedItems containsSemiMixedTypes="0" containsString="0" containsNumber="1" containsInteger="1" minValue="1" maxValue="10"/>
    </cacheField>
  </cacheFields>
  <calculatedItems count="1">
    <calculatedItem formula="Soort[Actueel]-Soort[Raming]">
      <pivotArea cacheIndex="1" outline="0" fieldPosition="0">
        <references count="1">
          <reference field="2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 pivotCacheId="12134306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x v="0"/>
    <x v="0"/>
    <x v="0"/>
    <n v="4"/>
  </r>
  <r>
    <x v="1"/>
    <x v="0"/>
    <x v="0"/>
    <n v="3"/>
  </r>
  <r>
    <x v="2"/>
    <x v="0"/>
    <x v="0"/>
    <n v="1"/>
  </r>
  <r>
    <x v="3"/>
    <x v="0"/>
    <x v="0"/>
    <n v="5"/>
  </r>
  <r>
    <x v="4"/>
    <x v="0"/>
    <x v="0"/>
    <n v="1"/>
  </r>
  <r>
    <x v="5"/>
    <x v="0"/>
    <x v="0"/>
    <n v="6"/>
  </r>
  <r>
    <x v="6"/>
    <x v="0"/>
    <x v="0"/>
    <n v="4"/>
  </r>
  <r>
    <x v="7"/>
    <x v="0"/>
    <x v="0"/>
    <n v="4"/>
  </r>
  <r>
    <x v="8"/>
    <x v="0"/>
    <x v="0"/>
    <n v="10"/>
  </r>
  <r>
    <x v="9"/>
    <x v="0"/>
    <x v="0"/>
    <n v="8"/>
  </r>
  <r>
    <x v="0"/>
    <x v="0"/>
    <x v="1"/>
    <n v="2"/>
  </r>
  <r>
    <x v="1"/>
    <x v="0"/>
    <x v="1"/>
    <n v="2"/>
  </r>
  <r>
    <x v="2"/>
    <x v="0"/>
    <x v="1"/>
    <n v="6"/>
  </r>
  <r>
    <x v="3"/>
    <x v="0"/>
    <x v="1"/>
    <n v="1"/>
  </r>
  <r>
    <x v="4"/>
    <x v="0"/>
    <x v="1"/>
    <n v="7"/>
  </r>
  <r>
    <x v="5"/>
    <x v="0"/>
    <x v="1"/>
    <n v="2"/>
  </r>
  <r>
    <x v="6"/>
    <x v="0"/>
    <x v="1"/>
    <n v="10"/>
  </r>
  <r>
    <x v="7"/>
    <x v="0"/>
    <x v="1"/>
    <n v="3"/>
  </r>
  <r>
    <x v="8"/>
    <x v="0"/>
    <x v="1"/>
    <n v="10"/>
  </r>
  <r>
    <x v="9"/>
    <x v="0"/>
    <x v="1"/>
    <n v="9"/>
  </r>
  <r>
    <x v="0"/>
    <x v="1"/>
    <x v="0"/>
    <n v="4"/>
  </r>
  <r>
    <x v="1"/>
    <x v="1"/>
    <x v="0"/>
    <n v="1"/>
  </r>
  <r>
    <x v="2"/>
    <x v="1"/>
    <x v="0"/>
    <n v="8"/>
  </r>
  <r>
    <x v="3"/>
    <x v="1"/>
    <x v="0"/>
    <n v="9"/>
  </r>
  <r>
    <x v="4"/>
    <x v="1"/>
    <x v="0"/>
    <n v="3"/>
  </r>
  <r>
    <x v="5"/>
    <x v="1"/>
    <x v="0"/>
    <n v="6"/>
  </r>
  <r>
    <x v="6"/>
    <x v="1"/>
    <x v="0"/>
    <n v="8"/>
  </r>
  <r>
    <x v="7"/>
    <x v="1"/>
    <x v="0"/>
    <n v="4"/>
  </r>
  <r>
    <x v="8"/>
    <x v="1"/>
    <x v="0"/>
    <n v="6"/>
  </r>
  <r>
    <x v="9"/>
    <x v="1"/>
    <x v="0"/>
    <n v="8"/>
  </r>
  <r>
    <x v="0"/>
    <x v="1"/>
    <x v="1"/>
    <n v="7"/>
  </r>
  <r>
    <x v="1"/>
    <x v="1"/>
    <x v="1"/>
    <n v="10"/>
  </r>
  <r>
    <x v="2"/>
    <x v="1"/>
    <x v="1"/>
    <n v="5"/>
  </r>
  <r>
    <x v="3"/>
    <x v="1"/>
    <x v="1"/>
    <n v="10"/>
  </r>
  <r>
    <x v="4"/>
    <x v="1"/>
    <x v="1"/>
    <n v="9"/>
  </r>
  <r>
    <x v="5"/>
    <x v="1"/>
    <x v="1"/>
    <n v="4"/>
  </r>
  <r>
    <x v="6"/>
    <x v="1"/>
    <x v="1"/>
    <n v="3"/>
  </r>
  <r>
    <x v="7"/>
    <x v="1"/>
    <x v="1"/>
    <n v="9"/>
  </r>
  <r>
    <x v="8"/>
    <x v="1"/>
    <x v="1"/>
    <n v="10"/>
  </r>
  <r>
    <x v="9"/>
    <x v="1"/>
    <x v="1"/>
    <n v="7"/>
  </r>
  <r>
    <x v="0"/>
    <x v="2"/>
    <x v="0"/>
    <n v="2"/>
  </r>
  <r>
    <x v="1"/>
    <x v="2"/>
    <x v="0"/>
    <n v="2"/>
  </r>
  <r>
    <x v="2"/>
    <x v="2"/>
    <x v="0"/>
    <n v="4"/>
  </r>
  <r>
    <x v="3"/>
    <x v="2"/>
    <x v="0"/>
    <n v="10"/>
  </r>
  <r>
    <x v="4"/>
    <x v="2"/>
    <x v="0"/>
    <n v="1"/>
  </r>
  <r>
    <x v="5"/>
    <x v="2"/>
    <x v="0"/>
    <n v="3"/>
  </r>
  <r>
    <x v="6"/>
    <x v="2"/>
    <x v="0"/>
    <n v="1"/>
  </r>
  <r>
    <x v="7"/>
    <x v="2"/>
    <x v="0"/>
    <n v="7"/>
  </r>
  <r>
    <x v="8"/>
    <x v="2"/>
    <x v="0"/>
    <n v="9"/>
  </r>
  <r>
    <x v="9"/>
    <x v="2"/>
    <x v="0"/>
    <n v="9"/>
  </r>
  <r>
    <x v="0"/>
    <x v="2"/>
    <x v="1"/>
    <n v="6"/>
  </r>
  <r>
    <x v="1"/>
    <x v="2"/>
    <x v="1"/>
    <n v="9"/>
  </r>
  <r>
    <x v="2"/>
    <x v="2"/>
    <x v="1"/>
    <n v="4"/>
  </r>
  <r>
    <x v="3"/>
    <x v="2"/>
    <x v="1"/>
    <n v="7"/>
  </r>
  <r>
    <x v="4"/>
    <x v="2"/>
    <x v="1"/>
    <n v="9"/>
  </r>
  <r>
    <x v="5"/>
    <x v="2"/>
    <x v="1"/>
    <n v="8"/>
  </r>
  <r>
    <x v="6"/>
    <x v="2"/>
    <x v="1"/>
    <n v="8"/>
  </r>
  <r>
    <x v="7"/>
    <x v="2"/>
    <x v="1"/>
    <n v="8"/>
  </r>
  <r>
    <x v="8"/>
    <x v="2"/>
    <x v="1"/>
    <n v="2"/>
  </r>
  <r>
    <x v="9"/>
    <x v="2"/>
    <x v="1"/>
    <n v="7"/>
  </r>
  <r>
    <x v="0"/>
    <x v="3"/>
    <x v="0"/>
    <n v="5"/>
  </r>
  <r>
    <x v="1"/>
    <x v="3"/>
    <x v="0"/>
    <n v="1"/>
  </r>
  <r>
    <x v="2"/>
    <x v="3"/>
    <x v="0"/>
    <n v="5"/>
  </r>
  <r>
    <x v="3"/>
    <x v="3"/>
    <x v="0"/>
    <n v="5"/>
  </r>
  <r>
    <x v="4"/>
    <x v="3"/>
    <x v="0"/>
    <n v="7"/>
  </r>
  <r>
    <x v="5"/>
    <x v="3"/>
    <x v="0"/>
    <n v="4"/>
  </r>
  <r>
    <x v="6"/>
    <x v="3"/>
    <x v="0"/>
    <n v="2"/>
  </r>
  <r>
    <x v="7"/>
    <x v="3"/>
    <x v="0"/>
    <n v="1"/>
  </r>
  <r>
    <x v="8"/>
    <x v="3"/>
    <x v="0"/>
    <n v="1"/>
  </r>
  <r>
    <x v="9"/>
    <x v="3"/>
    <x v="0"/>
    <n v="4"/>
  </r>
  <r>
    <x v="0"/>
    <x v="3"/>
    <x v="1"/>
    <n v="1"/>
  </r>
  <r>
    <x v="1"/>
    <x v="3"/>
    <x v="1"/>
    <n v="6"/>
  </r>
  <r>
    <x v="2"/>
    <x v="3"/>
    <x v="1"/>
    <n v="7"/>
  </r>
  <r>
    <x v="3"/>
    <x v="3"/>
    <x v="1"/>
    <n v="5"/>
  </r>
  <r>
    <x v="4"/>
    <x v="3"/>
    <x v="1"/>
    <n v="1"/>
  </r>
  <r>
    <x v="5"/>
    <x v="3"/>
    <x v="1"/>
    <n v="9"/>
  </r>
  <r>
    <x v="6"/>
    <x v="3"/>
    <x v="1"/>
    <n v="1"/>
  </r>
  <r>
    <x v="7"/>
    <x v="3"/>
    <x v="1"/>
    <n v="8"/>
  </r>
  <r>
    <x v="8"/>
    <x v="3"/>
    <x v="1"/>
    <n v="10"/>
  </r>
  <r>
    <x v="9"/>
    <x v="3"/>
    <x v="1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x v="0"/>
    <x v="0"/>
    <x v="0"/>
    <n v="4"/>
  </r>
  <r>
    <x v="1"/>
    <x v="0"/>
    <x v="0"/>
    <n v="3"/>
  </r>
  <r>
    <x v="2"/>
    <x v="0"/>
    <x v="0"/>
    <n v="1"/>
  </r>
  <r>
    <x v="3"/>
    <x v="0"/>
    <x v="0"/>
    <n v="5"/>
  </r>
  <r>
    <x v="4"/>
    <x v="0"/>
    <x v="0"/>
    <n v="1"/>
  </r>
  <r>
    <x v="5"/>
    <x v="0"/>
    <x v="0"/>
    <n v="6"/>
  </r>
  <r>
    <x v="6"/>
    <x v="0"/>
    <x v="0"/>
    <n v="4"/>
  </r>
  <r>
    <x v="7"/>
    <x v="0"/>
    <x v="0"/>
    <n v="4"/>
  </r>
  <r>
    <x v="8"/>
    <x v="0"/>
    <x v="0"/>
    <n v="10"/>
  </r>
  <r>
    <x v="9"/>
    <x v="0"/>
    <x v="0"/>
    <n v="8"/>
  </r>
  <r>
    <x v="0"/>
    <x v="0"/>
    <x v="1"/>
    <n v="2"/>
  </r>
  <r>
    <x v="1"/>
    <x v="0"/>
    <x v="1"/>
    <n v="2"/>
  </r>
  <r>
    <x v="2"/>
    <x v="0"/>
    <x v="1"/>
    <n v="6"/>
  </r>
  <r>
    <x v="3"/>
    <x v="0"/>
    <x v="1"/>
    <n v="1"/>
  </r>
  <r>
    <x v="4"/>
    <x v="0"/>
    <x v="1"/>
    <n v="7"/>
  </r>
  <r>
    <x v="5"/>
    <x v="0"/>
    <x v="1"/>
    <n v="2"/>
  </r>
  <r>
    <x v="6"/>
    <x v="0"/>
    <x v="1"/>
    <n v="10"/>
  </r>
  <r>
    <x v="7"/>
    <x v="0"/>
    <x v="1"/>
    <n v="3"/>
  </r>
  <r>
    <x v="8"/>
    <x v="0"/>
    <x v="1"/>
    <n v="10"/>
  </r>
  <r>
    <x v="9"/>
    <x v="0"/>
    <x v="1"/>
    <n v="9"/>
  </r>
  <r>
    <x v="0"/>
    <x v="1"/>
    <x v="0"/>
    <n v="4"/>
  </r>
  <r>
    <x v="1"/>
    <x v="1"/>
    <x v="0"/>
    <n v="1"/>
  </r>
  <r>
    <x v="2"/>
    <x v="1"/>
    <x v="0"/>
    <n v="8"/>
  </r>
  <r>
    <x v="3"/>
    <x v="1"/>
    <x v="0"/>
    <n v="9"/>
  </r>
  <r>
    <x v="4"/>
    <x v="1"/>
    <x v="0"/>
    <n v="3"/>
  </r>
  <r>
    <x v="5"/>
    <x v="1"/>
    <x v="0"/>
    <n v="6"/>
  </r>
  <r>
    <x v="6"/>
    <x v="1"/>
    <x v="0"/>
    <n v="8"/>
  </r>
  <r>
    <x v="7"/>
    <x v="1"/>
    <x v="0"/>
    <n v="4"/>
  </r>
  <r>
    <x v="8"/>
    <x v="1"/>
    <x v="0"/>
    <n v="6"/>
  </r>
  <r>
    <x v="9"/>
    <x v="1"/>
    <x v="0"/>
    <n v="8"/>
  </r>
  <r>
    <x v="0"/>
    <x v="1"/>
    <x v="1"/>
    <n v="7"/>
  </r>
  <r>
    <x v="1"/>
    <x v="1"/>
    <x v="1"/>
    <n v="10"/>
  </r>
  <r>
    <x v="2"/>
    <x v="1"/>
    <x v="1"/>
    <n v="5"/>
  </r>
  <r>
    <x v="3"/>
    <x v="1"/>
    <x v="1"/>
    <n v="10"/>
  </r>
  <r>
    <x v="4"/>
    <x v="1"/>
    <x v="1"/>
    <n v="9"/>
  </r>
  <r>
    <x v="5"/>
    <x v="1"/>
    <x v="1"/>
    <n v="4"/>
  </r>
  <r>
    <x v="6"/>
    <x v="1"/>
    <x v="1"/>
    <n v="3"/>
  </r>
  <r>
    <x v="7"/>
    <x v="1"/>
    <x v="1"/>
    <n v="9"/>
  </r>
  <r>
    <x v="8"/>
    <x v="1"/>
    <x v="1"/>
    <n v="10"/>
  </r>
  <r>
    <x v="9"/>
    <x v="1"/>
    <x v="1"/>
    <n v="7"/>
  </r>
  <r>
    <x v="0"/>
    <x v="2"/>
    <x v="0"/>
    <n v="2"/>
  </r>
  <r>
    <x v="1"/>
    <x v="2"/>
    <x v="0"/>
    <n v="2"/>
  </r>
  <r>
    <x v="2"/>
    <x v="2"/>
    <x v="0"/>
    <n v="4"/>
  </r>
  <r>
    <x v="3"/>
    <x v="2"/>
    <x v="0"/>
    <n v="10"/>
  </r>
  <r>
    <x v="4"/>
    <x v="2"/>
    <x v="0"/>
    <n v="1"/>
  </r>
  <r>
    <x v="5"/>
    <x v="2"/>
    <x v="0"/>
    <n v="3"/>
  </r>
  <r>
    <x v="6"/>
    <x v="2"/>
    <x v="0"/>
    <n v="1"/>
  </r>
  <r>
    <x v="7"/>
    <x v="2"/>
    <x v="0"/>
    <n v="7"/>
  </r>
  <r>
    <x v="8"/>
    <x v="2"/>
    <x v="0"/>
    <n v="9"/>
  </r>
  <r>
    <x v="9"/>
    <x v="2"/>
    <x v="0"/>
    <n v="9"/>
  </r>
  <r>
    <x v="0"/>
    <x v="2"/>
    <x v="1"/>
    <n v="6"/>
  </r>
  <r>
    <x v="1"/>
    <x v="2"/>
    <x v="1"/>
    <n v="9"/>
  </r>
  <r>
    <x v="2"/>
    <x v="2"/>
    <x v="1"/>
    <n v="4"/>
  </r>
  <r>
    <x v="3"/>
    <x v="2"/>
    <x v="1"/>
    <n v="7"/>
  </r>
  <r>
    <x v="4"/>
    <x v="2"/>
    <x v="1"/>
    <n v="9"/>
  </r>
  <r>
    <x v="5"/>
    <x v="2"/>
    <x v="1"/>
    <n v="8"/>
  </r>
  <r>
    <x v="6"/>
    <x v="2"/>
    <x v="1"/>
    <n v="8"/>
  </r>
  <r>
    <x v="7"/>
    <x v="2"/>
    <x v="1"/>
    <n v="8"/>
  </r>
  <r>
    <x v="8"/>
    <x v="2"/>
    <x v="1"/>
    <n v="2"/>
  </r>
  <r>
    <x v="9"/>
    <x v="2"/>
    <x v="1"/>
    <n v="7"/>
  </r>
  <r>
    <x v="0"/>
    <x v="3"/>
    <x v="0"/>
    <n v="5"/>
  </r>
  <r>
    <x v="1"/>
    <x v="3"/>
    <x v="0"/>
    <n v="1"/>
  </r>
  <r>
    <x v="2"/>
    <x v="3"/>
    <x v="0"/>
    <n v="5"/>
  </r>
  <r>
    <x v="3"/>
    <x v="3"/>
    <x v="0"/>
    <n v="5"/>
  </r>
  <r>
    <x v="4"/>
    <x v="3"/>
    <x v="0"/>
    <n v="7"/>
  </r>
  <r>
    <x v="5"/>
    <x v="3"/>
    <x v="0"/>
    <n v="4"/>
  </r>
  <r>
    <x v="6"/>
    <x v="3"/>
    <x v="0"/>
    <n v="2"/>
  </r>
  <r>
    <x v="7"/>
    <x v="3"/>
    <x v="0"/>
    <n v="1"/>
  </r>
  <r>
    <x v="8"/>
    <x v="3"/>
    <x v="0"/>
    <n v="1"/>
  </r>
  <r>
    <x v="9"/>
    <x v="3"/>
    <x v="0"/>
    <n v="4"/>
  </r>
  <r>
    <x v="0"/>
    <x v="3"/>
    <x v="1"/>
    <n v="1"/>
  </r>
  <r>
    <x v="1"/>
    <x v="3"/>
    <x v="1"/>
    <n v="6"/>
  </r>
  <r>
    <x v="2"/>
    <x v="3"/>
    <x v="1"/>
    <n v="7"/>
  </r>
  <r>
    <x v="3"/>
    <x v="3"/>
    <x v="1"/>
    <n v="5"/>
  </r>
  <r>
    <x v="4"/>
    <x v="3"/>
    <x v="1"/>
    <n v="1"/>
  </r>
  <r>
    <x v="5"/>
    <x v="3"/>
    <x v="1"/>
    <n v="9"/>
  </r>
  <r>
    <x v="6"/>
    <x v="3"/>
    <x v="1"/>
    <n v="1"/>
  </r>
  <r>
    <x v="7"/>
    <x v="3"/>
    <x v="1"/>
    <n v="8"/>
  </r>
  <r>
    <x v="8"/>
    <x v="3"/>
    <x v="1"/>
    <n v="10"/>
  </r>
  <r>
    <x v="9"/>
    <x v="3"/>
    <x v="1"/>
    <n v="1"/>
  </r>
  <r>
    <x v="1"/>
    <x v="1"/>
    <x v="2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9BD2D1-2A92-44EC-A929-6F8D0470ACAF}" name="Draaitabel1" cacheId="14" applyNumberFormats="0" applyBorderFormats="0" applyFontFormats="0" applyPatternFormats="0" applyAlignmentFormats="0" applyWidthHeightFormats="1" dataCaption="Waarden" updatedVersion="6" minRefreshableVersion="3" useAutoFormatting="1" rowGrandTotals="0" colGrandTotals="0" itemPrintTitles="1" createdVersion="6" indent="0" compact="0" compactData="0" multipleFieldFilters="0">
  <location ref="G6:S18" firstHeaderRow="1" firstDataRow="3" firstDataCol="1"/>
  <pivotFields count="4"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compact="0" outline="0" showAll="0" defaultSubtotal="0">
      <items count="4">
        <item x="0"/>
        <item x="1"/>
        <item x="2"/>
        <item x="3"/>
      </items>
    </pivotField>
    <pivotField axis="axisCol" compact="0" outline="0" showAll="0">
      <items count="4">
        <item x="0"/>
        <item x="1"/>
        <item f="1" x="2"/>
        <item t="default"/>
      </items>
    </pivotField>
    <pivotField dataField="1" compact="0" outline="0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2">
    <field x="1"/>
    <field x="2"/>
  </colFields>
  <colItems count="12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</colItems>
  <dataFields count="1">
    <dataField name="Som van Uren" fld="3" baseField="0" baseItem="0"/>
  </dataFields>
  <formats count="16"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1" type="button" dataOnly="0" labelOnly="1" outline="0" axis="axisCol" fieldPosition="0"/>
    </format>
    <format dxfId="29">
      <pivotArea field="2" type="button" dataOnly="0" labelOnly="1" outline="0" axis="axisCol" fieldPosition="1"/>
    </format>
    <format dxfId="28">
      <pivotArea type="topRight" dataOnly="0" labelOnly="1" outline="0" fieldPosition="0"/>
    </format>
    <format dxfId="27">
      <pivotArea field="0" type="button" dataOnly="0" labelOnly="1" outline="0" axis="axisRow" fieldPosition="0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23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22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21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20">
      <pivotArea dataOnly="0" outline="0" fieldPosition="0">
        <references count="1">
          <reference field="1" count="1">
            <x v="1"/>
          </reference>
        </references>
      </pivotArea>
    </format>
    <format dxfId="19">
      <pivotArea dataOnly="0" outline="0" fieldPosition="0">
        <references count="1">
          <reference field="1" count="1">
            <x v="2"/>
          </reference>
        </references>
      </pivotArea>
    </format>
    <format dxfId="18">
      <pivotArea dataOnly="0" outline="0" fieldPosition="0">
        <references count="1">
          <reference field="1" count="1">
            <x v="3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>
        <x14:conditionalFormats count="1">
          <x14:conditionalFormat priority="1" id="{5C9DEBF3-7F21-465A-9CFB-A911D589DDAE}">
            <x14:pivotAreas count="4">
              <pivotArea type="data" outline="0" collapsedLevelsAreSubtotals="1" fieldPosition="0">
                <references count="3">
                  <reference field="4294967294" count="1" selected="0">
                    <x v="0"/>
                  </reference>
                  <reference field="1" count="1" selected="0">
                    <x v="0"/>
                  </reference>
                  <reference field="2" count="1" selected="0">
                    <x v="2"/>
                  </reference>
                </references>
              </pivotArea>
              <pivotArea type="data" outline="0" collapsedLevelsAreSubtotals="1" fieldPosition="0">
                <references count="3">
                  <reference field="4294967294" count="1" selected="0">
                    <x v="0"/>
                  </reference>
                  <reference field="1" count="1" selected="0">
                    <x v="1"/>
                  </reference>
                  <reference field="2" count="1" selected="0">
                    <x v="2"/>
                  </reference>
                </references>
              </pivotArea>
              <pivotArea type="data" outline="0" collapsedLevelsAreSubtotals="1" fieldPosition="0">
                <references count="3">
                  <reference field="4294967294" count="1" selected="0">
                    <x v="0"/>
                  </reference>
                  <reference field="1" count="1" selected="0">
                    <x v="2"/>
                  </reference>
                  <reference field="2" count="1" selected="0">
                    <x v="2"/>
                  </reference>
                </references>
              </pivotArea>
              <pivotArea type="data" outline="0" collapsedLevelsAreSubtotals="1" fieldPosition="0">
                <references count="3">
                  <reference field="4294967294" count="1" selected="0">
                    <x v="0"/>
                  </reference>
                  <reference field="1" count="1" selected="0">
                    <x v="3"/>
                  </reference>
                  <reference field="2" count="1" selected="0">
                    <x v="2"/>
                  </reference>
                </references>
              </pivotArea>
            </x14:pivotAreas>
          </x14:conditionalFormat>
        </x14:conditionalFormats>
      </x14:pivotTableDefinition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B9C601-6966-4934-B5D7-AC4DC1A960D0}" name="Draaitabel1" cacheId="15" applyNumberFormats="0" applyBorderFormats="0" applyFontFormats="0" applyPatternFormats="0" applyAlignmentFormats="0" applyWidthHeightFormats="1" dataCaption="Waarden" updatedVersion="6" minRefreshableVersion="3" useAutoFormatting="1" rowGrandTotals="0" colGrandTotals="0" itemPrintTitles="1" createdVersion="6" indent="0" compact="0" compactData="0" multipleFieldFilters="0">
  <location ref="G6:T18" firstHeaderRow="1" firstDataRow="3" firstDataCol="1"/>
  <pivotFields count="4"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m="1" x="10"/>
        <item t="default"/>
      </items>
    </pivotField>
    <pivotField axis="axisCol" compact="0" outline="0" showAll="0" defaultSubtotal="0">
      <items count="4">
        <item x="0"/>
        <item x="1"/>
        <item x="2"/>
        <item x="3"/>
      </items>
    </pivotField>
    <pivotField axis="axisCol" compact="0" outline="0" showAll="0">
      <items count="5">
        <item x="0"/>
        <item x="1"/>
        <item f="1" x="3"/>
        <item x="2"/>
        <item t="default"/>
      </items>
    </pivotField>
    <pivotField dataField="1" compact="0" outline="0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2">
    <field x="1"/>
    <field x="2"/>
  </colFields>
  <colItems count="13">
    <i>
      <x/>
      <x/>
    </i>
    <i r="1">
      <x v="1"/>
    </i>
    <i r="1">
      <x v="2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>
      <x v="3"/>
      <x/>
    </i>
    <i r="1">
      <x v="1"/>
    </i>
    <i r="1">
      <x v="2"/>
    </i>
  </colItems>
  <dataFields count="1">
    <dataField name="Som van Uren" fld="3" baseField="0" baseItem="0"/>
  </dataFields>
  <formats count="16"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1" type="button" dataOnly="0" labelOnly="1" outline="0" axis="axisCol" fieldPosition="0"/>
    </format>
    <format dxfId="12">
      <pivotArea field="2" type="button" dataOnly="0" labelOnly="1" outline="0" axis="axisCol" fieldPosition="1"/>
    </format>
    <format dxfId="11">
      <pivotArea type="topRight" dataOnly="0" labelOnly="1" outline="0" fieldPosition="0"/>
    </format>
    <format dxfId="10">
      <pivotArea field="0" type="button" dataOnly="0" labelOnly="1" outline="0" axis="axisRow" fieldPosition="0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1" count="0"/>
        </references>
      </pivotArea>
    </format>
    <format dxfId="7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6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5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4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3">
      <pivotArea dataOnly="0" outline="0" fieldPosition="0">
        <references count="1">
          <reference field="1" count="1">
            <x v="1"/>
          </reference>
        </references>
      </pivotArea>
    </format>
    <format dxfId="2">
      <pivotArea dataOnly="0" outline="0" fieldPosition="0">
        <references count="1">
          <reference field="1" count="1">
            <x v="2"/>
          </reference>
        </references>
      </pivotArea>
    </format>
    <format dxfId="1">
      <pivotArea dataOnly="0" outline="0" fieldPosition="0">
        <references count="1">
          <reference field="1" count="1">
            <x v="3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>
        <x14:conditionalFormats count="1">
          <x14:conditionalFormat priority="1" id="{F4CA227A-6BE8-43E5-941C-80ABC7A9C858}">
            <x14:pivotAreas count="4">
              <pivotArea type="data" outline="0" collapsedLevelsAreSubtotals="1" fieldPosition="0">
                <references count="3">
                  <reference field="4294967294" count="1" selected="0">
                    <x v="0"/>
                  </reference>
                  <reference field="1" count="1" selected="0">
                    <x v="0"/>
                  </reference>
                  <reference field="2" count="1" selected="0">
                    <x v="2"/>
                  </reference>
                </references>
              </pivotArea>
              <pivotArea type="data" outline="0" collapsedLevelsAreSubtotals="1" fieldPosition="0">
                <references count="3">
                  <reference field="4294967294" count="1" selected="0">
                    <x v="0"/>
                  </reference>
                  <reference field="1" count="1" selected="0">
                    <x v="1"/>
                  </reference>
                  <reference field="2" count="1" selected="0">
                    <x v="2"/>
                  </reference>
                </references>
              </pivotArea>
              <pivotArea type="data" outline="0" collapsedLevelsAreSubtotals="1" fieldPosition="0">
                <references count="3">
                  <reference field="4294967294" count="1" selected="0">
                    <x v="0"/>
                  </reference>
                  <reference field="1" count="1" selected="0">
                    <x v="2"/>
                  </reference>
                  <reference field="2" count="1" selected="0">
                    <x v="2"/>
                  </reference>
                </references>
              </pivotArea>
              <pivotArea type="data" outline="0" collapsedLevelsAreSubtotals="1" fieldPosition="0">
                <references count="3">
                  <reference field="4294967294" count="1" selected="0">
                    <x v="0"/>
                  </reference>
                  <reference field="1" count="1" selected="0">
                    <x v="3"/>
                  </reference>
                  <reference field="2" count="1" selected="0">
                    <x v="2"/>
                  </reference>
                </references>
              </pivotArea>
            </x14:pivotAreas>
          </x14:conditionalFormat>
        </x14:conditionalFormats>
      </x14:pivotTableDefinition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Maand" xr10:uid="{C935E880-9398-4D94-BC5A-8171FD9E6F05}" sourceName="Maand">
  <pivotTables>
    <pivotTable tabId="5" name="Draaitabel1"/>
  </pivotTables>
  <data>
    <tabular pivotCacheId="1357466619">
      <items count="4">
        <i x="0" s="1"/>
        <i x="1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Maand1" xr10:uid="{50E0E9D0-5D7B-4A88-A1E5-EF3AE1F7D539}" sourceName="Maand">
  <pivotTables>
    <pivotTable tabId="6" name="Draaitabel1"/>
  </pivotTables>
  <data>
    <tabular pivotCacheId="1213430640">
      <items count="4">
        <i x="0" s="1"/>
        <i x="1" s="1"/>
        <i x="2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aand" xr10:uid="{C446CB7D-EAA6-4B88-BC29-7C3D4984425B}" cache="Slicer_Maand" caption="Maand" columnCount="4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aand 1" xr10:uid="{3386D595-0CFB-4797-BAF4-5D1BFAE31E6A}" cache="Slicer_Maand1" caption="Maand" columnCount="4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867CDB-BB8B-4D49-8E35-3F1F07F1D4C4}" name="tblDrBasis1" displayName="tblDrBasis1" ref="B2:E82" totalsRowShown="0">
  <autoFilter ref="B2:E82" xr:uid="{4781ABB9-8DAE-4DA0-93DC-98D55F700FEA}"/>
  <tableColumns count="4">
    <tableColumn id="1" xr3:uid="{EA40A23A-D8C6-42C8-B524-1D537EABBC0B}" name="Project" dataDxfId="17"/>
    <tableColumn id="2" xr3:uid="{809C7B47-C2C9-47A6-98F4-B4EEA962D27F}" name="Maand"/>
    <tableColumn id="3" xr3:uid="{F994C930-BA21-45F0-976D-410B703062E5}" name="Soort"/>
    <tableColumn id="4" xr3:uid="{C7432808-56E2-4791-AF03-196E9A75281E}" name="Ur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3948F4-F968-43C8-822F-EDBB45397D8F}" name="tblDrBasis2" displayName="tblDrBasis2" ref="B2:E83" totalsRowShown="0">
  <autoFilter ref="B2:E83" xr:uid="{4781ABB9-8DAE-4DA0-93DC-98D55F700FEA}"/>
  <tableColumns count="4">
    <tableColumn id="1" xr3:uid="{7D980EBD-6AD1-4BCB-8CE1-27F83C6FAD2D}" name="Project" dataDxfId="0"/>
    <tableColumn id="2" xr3:uid="{73192946-4E84-476B-B64A-7E5D517D3446}" name="Maand"/>
    <tableColumn id="3" xr3:uid="{E5D50279-C92B-4D2F-8EC8-413495FD598D}" name="Soort"/>
    <tableColumn id="4" xr3:uid="{53B695BB-A259-4D76-8CFA-174536375129}" name="Ur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Relationship Id="rId5" Type="http://schemas.microsoft.com/office/2007/relationships/slicer" Target="../slicers/slicer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4A83-6F89-42A4-AE5D-993527C8A13C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74" customWidth="1"/>
    <col min="2" max="3" width="8.7109375" style="74" customWidth="1"/>
    <col min="4" max="4" width="2.7109375" style="74" customWidth="1"/>
    <col min="5" max="13" width="8.7109375" style="74" customWidth="1"/>
    <col min="14" max="14" width="5.7109375" style="91" customWidth="1"/>
    <col min="15" max="15" width="10.28515625" style="74" customWidth="1"/>
    <col min="16" max="16" width="2.7109375" style="74" customWidth="1"/>
    <col min="17" max="26" width="9.140625" style="74" customWidth="1"/>
    <col min="27" max="16384" width="9.140625" style="74" hidden="1"/>
  </cols>
  <sheetData>
    <row r="1" spans="1:44" ht="7.15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</row>
    <row r="2" spans="1:44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</row>
    <row r="3" spans="1:44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</row>
    <row r="4" spans="1:44" ht="13.5" thickBot="1" x14ac:dyDescent="0.25">
      <c r="A4" s="72"/>
      <c r="B4" s="72"/>
      <c r="C4" s="72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75"/>
      <c r="P4" s="75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</row>
    <row r="5" spans="1:44" ht="13.5" thickTop="1" x14ac:dyDescent="0.2">
      <c r="A5" s="72"/>
      <c r="B5" s="72"/>
      <c r="C5" s="72"/>
      <c r="D5" s="75"/>
      <c r="E5" s="77"/>
      <c r="F5" s="78"/>
      <c r="G5" s="78"/>
      <c r="H5" s="78"/>
      <c r="I5" s="78"/>
      <c r="J5" s="78"/>
      <c r="K5" s="78"/>
      <c r="L5" s="78"/>
      <c r="M5" s="78"/>
      <c r="N5" s="78"/>
      <c r="O5" s="79"/>
      <c r="P5" s="75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</row>
    <row r="6" spans="1:44" ht="20.25" x14ac:dyDescent="0.3">
      <c r="A6" s="72"/>
      <c r="B6" s="72"/>
      <c r="C6" s="72"/>
      <c r="D6" s="75"/>
      <c r="E6" s="80"/>
      <c r="F6" s="81"/>
      <c r="G6" s="76"/>
      <c r="H6" s="76"/>
      <c r="I6" s="76"/>
      <c r="J6" s="76"/>
      <c r="K6" s="76"/>
      <c r="L6" s="76"/>
      <c r="M6" s="76"/>
      <c r="N6" s="76"/>
      <c r="O6" s="82"/>
      <c r="P6" s="75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</row>
    <row r="7" spans="1:44" x14ac:dyDescent="0.2">
      <c r="A7" s="72"/>
      <c r="B7" s="72"/>
      <c r="C7" s="72"/>
      <c r="D7" s="75"/>
      <c r="E7" s="80"/>
      <c r="F7" s="76"/>
      <c r="G7" s="76"/>
      <c r="H7" s="76"/>
      <c r="I7" s="76"/>
      <c r="J7" s="76"/>
      <c r="K7" s="76"/>
      <c r="L7" s="76"/>
      <c r="M7" s="76"/>
      <c r="N7" s="76"/>
      <c r="O7" s="82"/>
      <c r="P7" s="75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</row>
    <row r="8" spans="1:44" x14ac:dyDescent="0.2">
      <c r="A8" s="72"/>
      <c r="B8" s="72"/>
      <c r="C8" s="72"/>
      <c r="D8" s="75"/>
      <c r="E8" s="80"/>
      <c r="F8" s="76"/>
      <c r="G8" s="76"/>
      <c r="H8" s="76"/>
      <c r="I8" s="76"/>
      <c r="J8" s="76"/>
      <c r="K8" s="76"/>
      <c r="L8" s="76"/>
      <c r="M8" s="76"/>
      <c r="N8" s="76"/>
      <c r="O8" s="82"/>
      <c r="P8" s="75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</row>
    <row r="9" spans="1:44" x14ac:dyDescent="0.2">
      <c r="A9" s="72"/>
      <c r="B9" s="72"/>
      <c r="C9" s="72"/>
      <c r="D9" s="75"/>
      <c r="E9" s="80"/>
      <c r="F9" s="76"/>
      <c r="G9" s="76"/>
      <c r="H9" s="76"/>
      <c r="I9" s="76"/>
      <c r="J9" s="76"/>
      <c r="K9" s="76"/>
      <c r="L9" s="76"/>
      <c r="M9" s="76"/>
      <c r="N9" s="76"/>
      <c r="O9" s="82"/>
      <c r="P9" s="75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</row>
    <row r="10" spans="1:44" x14ac:dyDescent="0.2">
      <c r="A10" s="72"/>
      <c r="B10" s="72"/>
      <c r="C10" s="72"/>
      <c r="D10" s="75"/>
      <c r="E10" s="80"/>
      <c r="F10" s="76"/>
      <c r="G10" s="76"/>
      <c r="H10" s="76"/>
      <c r="I10" s="76"/>
      <c r="J10" s="76"/>
      <c r="K10" s="76"/>
      <c r="L10" s="76"/>
      <c r="M10" s="76"/>
      <c r="N10" s="76"/>
      <c r="O10" s="82"/>
      <c r="P10" s="75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</row>
    <row r="11" spans="1:44" x14ac:dyDescent="0.2">
      <c r="A11" s="72"/>
      <c r="B11" s="72"/>
      <c r="C11" s="72"/>
      <c r="D11" s="75"/>
      <c r="E11" s="80"/>
      <c r="F11" s="76"/>
      <c r="G11" s="76"/>
      <c r="H11" s="76"/>
      <c r="I11" s="76"/>
      <c r="J11" s="76"/>
      <c r="K11" s="76"/>
      <c r="L11" s="76"/>
      <c r="M11" s="76"/>
      <c r="N11" s="76"/>
      <c r="O11" s="82"/>
      <c r="P11" s="75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</row>
    <row r="12" spans="1:44" x14ac:dyDescent="0.2">
      <c r="A12" s="72"/>
      <c r="B12" s="72"/>
      <c r="C12" s="72"/>
      <c r="D12" s="75"/>
      <c r="E12" s="80"/>
      <c r="F12" s="76"/>
      <c r="G12" s="76"/>
      <c r="H12" s="76"/>
      <c r="I12" s="76"/>
      <c r="J12" s="76"/>
      <c r="K12" s="76"/>
      <c r="L12" s="76"/>
      <c r="M12" s="76"/>
      <c r="N12" s="76"/>
      <c r="O12" s="82"/>
      <c r="P12" s="75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</row>
    <row r="13" spans="1:44" x14ac:dyDescent="0.2">
      <c r="A13" s="72"/>
      <c r="B13" s="72"/>
      <c r="C13" s="72"/>
      <c r="D13" s="75"/>
      <c r="E13" s="80"/>
      <c r="F13" s="76"/>
      <c r="G13" s="76"/>
      <c r="H13" s="76"/>
      <c r="I13" s="76"/>
      <c r="J13" s="76"/>
      <c r="K13" s="76"/>
      <c r="L13" s="76"/>
      <c r="M13" s="76"/>
      <c r="N13" s="76"/>
      <c r="O13" s="82"/>
      <c r="P13" s="75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</row>
    <row r="14" spans="1:44" x14ac:dyDescent="0.2">
      <c r="A14" s="72"/>
      <c r="B14" s="72"/>
      <c r="C14" s="72"/>
      <c r="D14" s="75"/>
      <c r="E14" s="80"/>
      <c r="F14" s="76"/>
      <c r="G14" s="76"/>
      <c r="H14" s="76"/>
      <c r="I14" s="76"/>
      <c r="J14" s="76"/>
      <c r="K14" s="76"/>
      <c r="L14" s="76"/>
      <c r="M14" s="76"/>
      <c r="N14" s="76"/>
      <c r="O14" s="82"/>
      <c r="P14" s="75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</row>
    <row r="15" spans="1:44" x14ac:dyDescent="0.2">
      <c r="A15" s="72"/>
      <c r="B15" s="72"/>
      <c r="C15" s="72"/>
      <c r="D15" s="75"/>
      <c r="E15" s="80"/>
      <c r="F15" s="76"/>
      <c r="G15" s="76"/>
      <c r="H15" s="76"/>
      <c r="I15" s="76"/>
      <c r="J15" s="76"/>
      <c r="K15" s="76"/>
      <c r="L15" s="76"/>
      <c r="M15" s="76"/>
      <c r="N15" s="76"/>
      <c r="O15" s="82"/>
      <c r="P15" s="75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</row>
    <row r="16" spans="1:44" x14ac:dyDescent="0.2">
      <c r="A16" s="72"/>
      <c r="B16" s="72"/>
      <c r="C16" s="72"/>
      <c r="D16" s="75"/>
      <c r="E16" s="80"/>
      <c r="F16" s="76"/>
      <c r="G16" s="76"/>
      <c r="H16" s="76"/>
      <c r="I16" s="76"/>
      <c r="J16" s="76"/>
      <c r="K16" s="76"/>
      <c r="L16" s="76"/>
      <c r="M16" s="76"/>
      <c r="N16" s="76"/>
      <c r="O16" s="82"/>
      <c r="P16" s="75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</row>
    <row r="17" spans="1:44" x14ac:dyDescent="0.2">
      <c r="A17" s="72"/>
      <c r="B17" s="72"/>
      <c r="C17" s="72"/>
      <c r="D17" s="75"/>
      <c r="E17" s="80"/>
      <c r="F17" s="76"/>
      <c r="G17" s="76"/>
      <c r="H17" s="76"/>
      <c r="I17" s="76"/>
      <c r="J17" s="76"/>
      <c r="K17" s="76"/>
      <c r="L17" s="76"/>
      <c r="M17" s="76"/>
      <c r="N17" s="76"/>
      <c r="O17" s="82"/>
      <c r="P17" s="75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</row>
    <row r="18" spans="1:44" ht="37.5" x14ac:dyDescent="0.5">
      <c r="A18" s="72"/>
      <c r="B18" s="72"/>
      <c r="C18" s="72"/>
      <c r="D18" s="75"/>
      <c r="E18" s="80"/>
      <c r="F18" s="76"/>
      <c r="G18" s="76"/>
      <c r="H18" s="76"/>
      <c r="I18" s="76"/>
      <c r="J18" s="76"/>
      <c r="K18" s="76"/>
      <c r="L18" s="76"/>
      <c r="M18" s="76"/>
      <c r="N18" s="83"/>
      <c r="O18" s="82"/>
      <c r="P18" s="75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</row>
    <row r="19" spans="1:44" x14ac:dyDescent="0.2">
      <c r="A19" s="72"/>
      <c r="B19" s="72"/>
      <c r="C19" s="72"/>
      <c r="D19" s="75"/>
      <c r="E19" s="80"/>
      <c r="F19" s="76"/>
      <c r="G19" s="76"/>
      <c r="H19" s="76"/>
      <c r="I19" s="76"/>
      <c r="J19" s="76"/>
      <c r="K19" s="76"/>
      <c r="L19" s="76"/>
      <c r="M19" s="76"/>
      <c r="N19" s="76"/>
      <c r="O19" s="82"/>
      <c r="P19" s="75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</row>
    <row r="20" spans="1:44" x14ac:dyDescent="0.2">
      <c r="A20" s="72"/>
      <c r="B20" s="72"/>
      <c r="C20" s="72"/>
      <c r="D20" s="75"/>
      <c r="E20" s="80"/>
      <c r="F20" s="76"/>
      <c r="G20" s="76"/>
      <c r="H20" s="76"/>
      <c r="I20" s="76"/>
      <c r="J20" s="76"/>
      <c r="K20" s="76"/>
      <c r="L20" s="76"/>
      <c r="M20" s="76"/>
      <c r="N20" s="76"/>
      <c r="O20" s="82"/>
      <c r="P20" s="75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</row>
    <row r="21" spans="1:44" x14ac:dyDescent="0.2">
      <c r="A21" s="72"/>
      <c r="B21" s="72"/>
      <c r="C21" s="72"/>
      <c r="D21" s="75"/>
      <c r="E21" s="80"/>
      <c r="F21" s="76"/>
      <c r="G21" s="76"/>
      <c r="H21" s="76"/>
      <c r="I21" s="76"/>
      <c r="J21" s="76"/>
      <c r="K21" s="76"/>
      <c r="L21" s="76"/>
      <c r="M21" s="76"/>
      <c r="N21" s="76"/>
      <c r="O21" s="82"/>
      <c r="P21" s="75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</row>
    <row r="22" spans="1:44" x14ac:dyDescent="0.2">
      <c r="A22" s="72"/>
      <c r="B22" s="72"/>
      <c r="C22" s="72"/>
      <c r="D22" s="75"/>
      <c r="E22" s="80"/>
      <c r="F22" s="76"/>
      <c r="G22" s="76"/>
      <c r="H22" s="76"/>
      <c r="I22" s="76"/>
      <c r="J22" s="76"/>
      <c r="K22" s="76"/>
      <c r="L22" s="76"/>
      <c r="M22" s="76"/>
      <c r="N22" s="76"/>
      <c r="O22" s="82"/>
      <c r="P22" s="75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x14ac:dyDescent="0.2">
      <c r="A23" s="72"/>
      <c r="B23" s="72"/>
      <c r="C23" s="72"/>
      <c r="D23" s="75"/>
      <c r="E23" s="80"/>
      <c r="F23" s="76"/>
      <c r="G23" s="76"/>
      <c r="H23" s="76"/>
      <c r="I23" s="76"/>
      <c r="J23" s="76"/>
      <c r="K23" s="76"/>
      <c r="L23" s="76"/>
      <c r="M23" s="76"/>
      <c r="N23" s="76"/>
      <c r="O23" s="82"/>
      <c r="P23" s="75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</row>
    <row r="24" spans="1:44" ht="23.25" x14ac:dyDescent="0.35">
      <c r="A24" s="72"/>
      <c r="B24" s="72"/>
      <c r="C24" s="72"/>
      <c r="D24" s="75"/>
      <c r="E24" s="80"/>
      <c r="F24" s="76"/>
      <c r="G24" s="76"/>
      <c r="H24" s="76"/>
      <c r="I24" s="76"/>
      <c r="J24" s="76"/>
      <c r="K24" s="76"/>
      <c r="L24" s="76"/>
      <c r="M24" s="76"/>
      <c r="N24" s="84" t="s">
        <v>43</v>
      </c>
      <c r="O24" s="82"/>
      <c r="P24" s="75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</row>
    <row r="25" spans="1:44" x14ac:dyDescent="0.2">
      <c r="A25" s="72"/>
      <c r="B25" s="72"/>
      <c r="C25" s="72"/>
      <c r="D25" s="75"/>
      <c r="E25" s="80"/>
      <c r="F25" s="76"/>
      <c r="G25" s="76"/>
      <c r="H25" s="76"/>
      <c r="I25" s="76"/>
      <c r="J25" s="76"/>
      <c r="K25" s="76"/>
      <c r="L25" s="76"/>
      <c r="M25" s="76"/>
      <c r="N25" s="76"/>
      <c r="O25" s="82"/>
      <c r="P25" s="75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</row>
    <row r="26" spans="1:44" x14ac:dyDescent="0.2">
      <c r="A26" s="72"/>
      <c r="B26" s="72"/>
      <c r="C26" s="72"/>
      <c r="D26" s="75"/>
      <c r="E26" s="80"/>
      <c r="F26" s="76"/>
      <c r="G26" s="76"/>
      <c r="H26" s="76"/>
      <c r="I26" s="76"/>
      <c r="J26" s="76"/>
      <c r="K26" s="76"/>
      <c r="L26" s="76"/>
      <c r="M26" s="76"/>
      <c r="N26" s="76"/>
      <c r="O26" s="82"/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</row>
    <row r="27" spans="1:44" x14ac:dyDescent="0.2">
      <c r="A27" s="72"/>
      <c r="B27" s="72"/>
      <c r="C27" s="72"/>
      <c r="D27" s="75"/>
      <c r="E27" s="80"/>
      <c r="F27" s="76"/>
      <c r="G27" s="76"/>
      <c r="H27" s="76"/>
      <c r="I27" s="76"/>
      <c r="J27" s="76"/>
      <c r="K27" s="76"/>
      <c r="L27" s="76"/>
      <c r="M27" s="76"/>
      <c r="N27" s="76"/>
      <c r="O27" s="82"/>
      <c r="P27" s="75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</row>
    <row r="28" spans="1:44" x14ac:dyDescent="0.2">
      <c r="A28" s="72"/>
      <c r="B28" s="72"/>
      <c r="C28" s="72"/>
      <c r="D28" s="75"/>
      <c r="E28" s="80"/>
      <c r="F28" s="76"/>
      <c r="G28" s="76"/>
      <c r="H28" s="76"/>
      <c r="I28" s="76"/>
      <c r="J28" s="76"/>
      <c r="K28" s="76"/>
      <c r="L28" s="76"/>
      <c r="M28" s="76"/>
      <c r="N28" s="76"/>
      <c r="O28" s="82"/>
      <c r="P28" s="75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</row>
    <row r="29" spans="1:44" x14ac:dyDescent="0.2">
      <c r="A29" s="72"/>
      <c r="B29" s="72"/>
      <c r="C29" s="72"/>
      <c r="D29" s="75"/>
      <c r="E29" s="80"/>
      <c r="F29" s="76"/>
      <c r="G29" s="76"/>
      <c r="H29" s="76"/>
      <c r="I29" s="76"/>
      <c r="J29" s="76"/>
      <c r="K29" s="76"/>
      <c r="L29" s="76"/>
      <c r="M29" s="76"/>
      <c r="N29" s="76"/>
      <c r="O29" s="82"/>
      <c r="P29" s="75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</row>
    <row r="30" spans="1:44" x14ac:dyDescent="0.2">
      <c r="A30" s="72"/>
      <c r="B30" s="72"/>
      <c r="C30" s="72"/>
      <c r="D30" s="75"/>
      <c r="E30" s="80"/>
      <c r="F30" s="76"/>
      <c r="G30" s="76"/>
      <c r="H30" s="76"/>
      <c r="I30" s="76"/>
      <c r="J30" s="76"/>
      <c r="K30" s="76"/>
      <c r="L30" s="76"/>
      <c r="M30" s="76"/>
      <c r="N30" s="76"/>
      <c r="O30" s="82"/>
      <c r="P30" s="75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</row>
    <row r="31" spans="1:44" x14ac:dyDescent="0.2">
      <c r="A31" s="72"/>
      <c r="B31" s="72"/>
      <c r="C31" s="72"/>
      <c r="D31" s="75"/>
      <c r="E31" s="80"/>
      <c r="F31" s="76"/>
      <c r="G31" s="76"/>
      <c r="H31" s="76"/>
      <c r="I31" s="76"/>
      <c r="J31" s="76"/>
      <c r="K31" s="76"/>
      <c r="L31" s="76"/>
      <c r="M31" s="76"/>
      <c r="N31" s="76"/>
      <c r="O31" s="82"/>
      <c r="P31" s="75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</row>
    <row r="32" spans="1:44" x14ac:dyDescent="0.2">
      <c r="A32" s="72"/>
      <c r="B32" s="72"/>
      <c r="C32" s="72"/>
      <c r="D32" s="75"/>
      <c r="E32" s="80"/>
      <c r="F32" s="76"/>
      <c r="G32" s="76"/>
      <c r="H32" s="76"/>
      <c r="I32" s="76"/>
      <c r="J32" s="76"/>
      <c r="K32" s="76"/>
      <c r="L32" s="76"/>
      <c r="M32" s="76"/>
      <c r="N32" s="76"/>
      <c r="O32" s="82"/>
      <c r="P32" s="75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</row>
    <row r="33" spans="1:44" x14ac:dyDescent="0.2">
      <c r="A33" s="72"/>
      <c r="B33" s="72"/>
      <c r="C33" s="72"/>
      <c r="D33" s="75"/>
      <c r="E33" s="80"/>
      <c r="F33" s="76"/>
      <c r="G33" s="76"/>
      <c r="H33" s="76"/>
      <c r="I33" s="76"/>
      <c r="J33" s="76"/>
      <c r="K33" s="76"/>
      <c r="L33" s="76"/>
      <c r="M33" s="76"/>
      <c r="N33" s="85" t="s">
        <v>41</v>
      </c>
      <c r="O33" s="82"/>
      <c r="P33" s="75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</row>
    <row r="34" spans="1:44" x14ac:dyDescent="0.2">
      <c r="A34" s="72"/>
      <c r="B34" s="72"/>
      <c r="C34" s="72"/>
      <c r="D34" s="75"/>
      <c r="E34" s="80"/>
      <c r="F34" s="76"/>
      <c r="G34" s="76"/>
      <c r="H34" s="76"/>
      <c r="I34" s="76"/>
      <c r="J34" s="76"/>
      <c r="K34" s="76"/>
      <c r="L34" s="76"/>
      <c r="M34" s="76"/>
      <c r="N34" s="86" t="s">
        <v>42</v>
      </c>
      <c r="O34" s="82"/>
      <c r="P34" s="75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</row>
    <row r="35" spans="1:44" x14ac:dyDescent="0.2">
      <c r="A35" s="72"/>
      <c r="B35" s="72"/>
      <c r="C35" s="72"/>
      <c r="D35" s="75"/>
      <c r="E35" s="80"/>
      <c r="F35" s="76"/>
      <c r="G35" s="76"/>
      <c r="H35" s="76"/>
      <c r="I35" s="76"/>
      <c r="J35" s="76"/>
      <c r="K35" s="76"/>
      <c r="L35" s="76"/>
      <c r="M35" s="76"/>
      <c r="N35" s="87"/>
      <c r="O35" s="82"/>
      <c r="P35" s="75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</row>
    <row r="36" spans="1:44" x14ac:dyDescent="0.2">
      <c r="A36" s="72"/>
      <c r="B36" s="72"/>
      <c r="C36" s="72"/>
      <c r="D36" s="75"/>
      <c r="E36" s="80"/>
      <c r="F36" s="76"/>
      <c r="G36" s="76"/>
      <c r="H36" s="76"/>
      <c r="I36" s="76"/>
      <c r="J36" s="76"/>
      <c r="K36" s="76"/>
      <c r="L36" s="76"/>
      <c r="M36" s="76"/>
      <c r="N36" s="76"/>
      <c r="O36" s="82"/>
      <c r="P36" s="75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</row>
    <row r="37" spans="1:44" ht="13.5" thickBot="1" x14ac:dyDescent="0.25">
      <c r="A37" s="72"/>
      <c r="B37" s="72"/>
      <c r="C37" s="72"/>
      <c r="D37" s="75"/>
      <c r="E37" s="88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75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</row>
    <row r="38" spans="1:44" ht="13.5" thickTop="1" x14ac:dyDescent="0.2">
      <c r="A38" s="72"/>
      <c r="B38" s="72"/>
      <c r="C38" s="72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75"/>
      <c r="P38" s="75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</row>
    <row r="39" spans="1:44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3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</row>
    <row r="40" spans="1:44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3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</row>
    <row r="41" spans="1:44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</row>
    <row r="42" spans="1:44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</row>
    <row r="43" spans="1:44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</row>
    <row r="44" spans="1:44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3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</row>
    <row r="45" spans="1:44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3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</row>
    <row r="46" spans="1:44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3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</row>
    <row r="47" spans="1:44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</row>
    <row r="48" spans="1:44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3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</row>
    <row r="49" spans="1:44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3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</row>
    <row r="50" spans="1:44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3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</row>
    <row r="51" spans="1:44" hidden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3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</row>
    <row r="52" spans="1:44" hidden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</row>
    <row r="53" spans="1:44" hidden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3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</row>
    <row r="54" spans="1:44" hidden="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3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</row>
    <row r="55" spans="1:44" hidden="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3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</row>
    <row r="56" spans="1:44" hidden="1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3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</row>
    <row r="57" spans="1:44" hidden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3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</row>
    <row r="58" spans="1:44" hidden="1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</row>
    <row r="59" spans="1:44" hidden="1" x14ac:dyDescent="0.2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3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</row>
    <row r="60" spans="1:44" hidden="1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3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</row>
    <row r="61" spans="1:44" hidden="1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3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</row>
    <row r="62" spans="1:44" hidden="1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3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</row>
    <row r="63" spans="1:44" hidden="1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3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</row>
    <row r="64" spans="1:44" hidden="1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3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</row>
    <row r="65" spans="1:44" hidden="1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3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</row>
    <row r="66" spans="1:44" hidden="1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3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</row>
    <row r="67" spans="1:44" hidden="1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3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</row>
    <row r="68" spans="1:44" hidden="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3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</row>
    <row r="69" spans="1:44" hidden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3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</row>
    <row r="70" spans="1:44" hidden="1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3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</row>
    <row r="71" spans="1:44" hidden="1" x14ac:dyDescent="0.2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3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</row>
    <row r="72" spans="1:44" hidden="1" x14ac:dyDescent="0.2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3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</row>
    <row r="73" spans="1:44" hidden="1" x14ac:dyDescent="0.2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3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</row>
    <row r="74" spans="1:44" hidden="1" x14ac:dyDescent="0.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3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</row>
    <row r="75" spans="1:44" hidden="1" x14ac:dyDescent="0.2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3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</row>
    <row r="76" spans="1:44" hidden="1" x14ac:dyDescent="0.2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3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</row>
    <row r="77" spans="1:44" hidden="1" x14ac:dyDescent="0.2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3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</row>
    <row r="78" spans="1:44" hidden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3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</row>
    <row r="79" spans="1:44" hidden="1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3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</row>
    <row r="80" spans="1:44" hidden="1" x14ac:dyDescent="0.2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3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</row>
    <row r="81" spans="1:44" hidden="1" x14ac:dyDescent="0.2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3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</row>
    <row r="82" spans="1:44" hidden="1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3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</row>
  </sheetData>
  <sheetProtection selectLockedCells="1" selectUnlockedCells="1"/>
  <hyperlinks>
    <hyperlink ref="N34" r:id="rId1" tooltip="Klik hier voor meer tips." xr:uid="{6DBE23B2-6FA0-48EE-A868-98A2318ECC33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8A93-435F-4123-A6C7-AEB82F600C92}">
  <dimension ref="B1:H16"/>
  <sheetViews>
    <sheetView workbookViewId="0"/>
  </sheetViews>
  <sheetFormatPr defaultRowHeight="15" x14ac:dyDescent="0.25"/>
  <cols>
    <col min="1" max="1" width="2.5703125" customWidth="1"/>
    <col min="2" max="2" width="12" bestFit="1" customWidth="1"/>
  </cols>
  <sheetData>
    <row r="1" spans="2:8" ht="15.75" thickBot="1" x14ac:dyDescent="0.3"/>
    <row r="2" spans="2:8" x14ac:dyDescent="0.25">
      <c r="B2" s="26"/>
      <c r="C2" s="27" t="s">
        <v>19</v>
      </c>
      <c r="D2" s="27" t="s">
        <v>20</v>
      </c>
      <c r="E2" s="27" t="s">
        <v>21</v>
      </c>
      <c r="F2" s="27" t="s">
        <v>22</v>
      </c>
      <c r="G2" s="65" t="s">
        <v>38</v>
      </c>
      <c r="H2" s="28" t="s">
        <v>23</v>
      </c>
    </row>
    <row r="3" spans="2:8" x14ac:dyDescent="0.25">
      <c r="B3" s="29" t="s">
        <v>24</v>
      </c>
      <c r="C3" s="2">
        <v>10</v>
      </c>
      <c r="D3" s="2">
        <v>17</v>
      </c>
      <c r="E3" s="2">
        <v>13</v>
      </c>
      <c r="F3" s="2">
        <v>7</v>
      </c>
      <c r="G3" s="66">
        <f>SUM(C3:F3)</f>
        <v>47</v>
      </c>
      <c r="H3" s="30">
        <f>SUM(D3:E3)</f>
        <v>30</v>
      </c>
    </row>
    <row r="4" spans="2:8" x14ac:dyDescent="0.25">
      <c r="B4" s="31" t="s">
        <v>25</v>
      </c>
      <c r="C4" s="2">
        <v>1</v>
      </c>
      <c r="D4" s="2">
        <v>12</v>
      </c>
      <c r="E4" s="2">
        <v>4</v>
      </c>
      <c r="F4" s="2">
        <v>19</v>
      </c>
      <c r="G4" s="66">
        <f t="shared" ref="G4:G7" si="0">SUM(C4:F4)</f>
        <v>36</v>
      </c>
      <c r="H4" s="30">
        <f>SUM(D4,F4)</f>
        <v>31</v>
      </c>
    </row>
    <row r="5" spans="2:8" x14ac:dyDescent="0.25">
      <c r="B5" s="31" t="s">
        <v>26</v>
      </c>
      <c r="C5" s="2">
        <v>18</v>
      </c>
      <c r="D5" s="2">
        <v>6</v>
      </c>
      <c r="E5" s="2">
        <v>16</v>
      </c>
      <c r="F5" s="2">
        <v>20</v>
      </c>
      <c r="G5" s="66">
        <f t="shared" si="0"/>
        <v>60</v>
      </c>
      <c r="H5" s="30">
        <f>SUM(C5,E5:F5)</f>
        <v>54</v>
      </c>
    </row>
    <row r="6" spans="2:8" x14ac:dyDescent="0.25">
      <c r="B6" s="31" t="s">
        <v>27</v>
      </c>
      <c r="C6" s="2">
        <v>7</v>
      </c>
      <c r="D6" s="2">
        <v>6</v>
      </c>
      <c r="E6" s="2">
        <v>12</v>
      </c>
      <c r="F6" s="2">
        <v>16</v>
      </c>
      <c r="G6" s="66">
        <f t="shared" si="0"/>
        <v>41</v>
      </c>
      <c r="H6" s="30">
        <f>SUM(E6:F6)</f>
        <v>28</v>
      </c>
    </row>
    <row r="7" spans="2:8" ht="15.75" thickBot="1" x14ac:dyDescent="0.3">
      <c r="B7" s="32" t="s">
        <v>28</v>
      </c>
      <c r="C7" s="5">
        <v>20</v>
      </c>
      <c r="D7" s="5">
        <v>20</v>
      </c>
      <c r="E7" s="5">
        <v>11</v>
      </c>
      <c r="F7" s="5">
        <v>18</v>
      </c>
      <c r="G7" s="67">
        <f t="shared" si="0"/>
        <v>69</v>
      </c>
      <c r="H7" s="33">
        <f>SUM(C7:F7)</f>
        <v>69</v>
      </c>
    </row>
    <row r="8" spans="2:8" ht="15.75" thickBot="1" x14ac:dyDescent="0.3"/>
    <row r="9" spans="2:8" x14ac:dyDescent="0.25">
      <c r="B9" s="34" t="s">
        <v>29</v>
      </c>
      <c r="C9" s="35">
        <f>SUM(D3:E3,D4,F4,C5,E5:F5,E6:F6,C7:F7)</f>
        <v>212</v>
      </c>
    </row>
    <row r="10" spans="2:8" ht="15.75" thickBot="1" x14ac:dyDescent="0.3">
      <c r="B10" s="4"/>
      <c r="C10" s="33">
        <f>SUM(H3:H7)</f>
        <v>212</v>
      </c>
    </row>
    <row r="11" spans="2:8" ht="15.75" thickBot="1" x14ac:dyDescent="0.3"/>
    <row r="12" spans="2:8" ht="15.75" thickBot="1" x14ac:dyDescent="0.3">
      <c r="B12" s="36" t="s">
        <v>30</v>
      </c>
      <c r="C12" s="37">
        <f>AVERAGE(D3:E3,D4,F4,C5,E5:F5,E6:F6,C7:F7)</f>
        <v>16.307692307692307</v>
      </c>
    </row>
    <row r="13" spans="2:8" x14ac:dyDescent="0.25">
      <c r="C13" s="38">
        <f>AVERAGE(H3:H7)</f>
        <v>42.4</v>
      </c>
    </row>
    <row r="14" spans="2:8" x14ac:dyDescent="0.25">
      <c r="C14" s="39">
        <f>C9/COUNT(D3:E3,D4,F4,C5,E5:F5,E6:F6,C7:F7)</f>
        <v>16.307692307692307</v>
      </c>
    </row>
    <row r="15" spans="2:8" ht="15.75" thickBot="1" x14ac:dyDescent="0.3"/>
    <row r="16" spans="2:8" ht="15.75" thickBot="1" x14ac:dyDescent="0.3">
      <c r="B16" s="36" t="s">
        <v>37</v>
      </c>
      <c r="C16" s="37">
        <f>SUM(DirSales)</f>
        <v>107</v>
      </c>
    </row>
  </sheetData>
  <pageMargins left="0.7" right="0.7" top="0.75" bottom="0.75" header="0.3" footer="0.3"/>
  <pageSetup paperSize="9" orientation="portrait" horizontalDpi="4294967293" verticalDpi="4294967293" r:id="rId1"/>
  <ignoredErrors>
    <ignoredError sqref="H3 H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6EE5-DF20-4890-8E04-60FD1CBF087F}">
  <dimension ref="B1:H14"/>
  <sheetViews>
    <sheetView workbookViewId="0"/>
  </sheetViews>
  <sheetFormatPr defaultRowHeight="15" x14ac:dyDescent="0.25"/>
  <cols>
    <col min="1" max="1" width="3.42578125" customWidth="1"/>
  </cols>
  <sheetData>
    <row r="1" spans="2:8" ht="15.75" thickBot="1" x14ac:dyDescent="0.3"/>
    <row r="2" spans="2:8" x14ac:dyDescent="0.25">
      <c r="B2" s="26"/>
      <c r="C2" s="27" t="s">
        <v>19</v>
      </c>
      <c r="D2" s="27" t="s">
        <v>20</v>
      </c>
      <c r="E2" s="27" t="s">
        <v>21</v>
      </c>
      <c r="F2" s="27" t="s">
        <v>22</v>
      </c>
      <c r="G2" s="28" t="s">
        <v>23</v>
      </c>
    </row>
    <row r="3" spans="2:8" x14ac:dyDescent="0.25">
      <c r="B3" s="29" t="s">
        <v>24</v>
      </c>
      <c r="C3" s="2">
        <f ca="1">RANDBETWEEN(1,20)</f>
        <v>2</v>
      </c>
      <c r="D3" s="2">
        <f t="shared" ref="D3:F7" ca="1" si="0">RANDBETWEEN(1,20)</f>
        <v>12</v>
      </c>
      <c r="E3" s="2">
        <f t="shared" ca="1" si="0"/>
        <v>10</v>
      </c>
      <c r="F3" s="2">
        <f t="shared" ca="1" si="0"/>
        <v>3</v>
      </c>
      <c r="G3" s="30">
        <f ca="1">SUMIF(C3:F3,"&gt;10")</f>
        <v>12</v>
      </c>
      <c r="H3">
        <f ca="1">SUMIF(C3:F3,$G$2)</f>
        <v>12</v>
      </c>
    </row>
    <row r="4" spans="2:8" x14ac:dyDescent="0.25">
      <c r="B4" s="31" t="s">
        <v>25</v>
      </c>
      <c r="C4" s="2">
        <f t="shared" ref="C4:C7" ca="1" si="1">RANDBETWEEN(1,20)</f>
        <v>14</v>
      </c>
      <c r="D4" s="2">
        <f t="shared" ca="1" si="0"/>
        <v>17</v>
      </c>
      <c r="E4" s="2">
        <f t="shared" ca="1" si="0"/>
        <v>6</v>
      </c>
      <c r="F4" s="2">
        <f t="shared" ca="1" si="0"/>
        <v>18</v>
      </c>
      <c r="G4" s="30">
        <f t="shared" ref="G4:G7" ca="1" si="2">SUMIF(C4:F4,"&gt;10")</f>
        <v>49</v>
      </c>
      <c r="H4">
        <f t="shared" ref="H4:H7" ca="1" si="3">SUMIF(C4:F4,$G$2)</f>
        <v>49</v>
      </c>
    </row>
    <row r="5" spans="2:8" x14ac:dyDescent="0.25">
      <c r="B5" s="31" t="s">
        <v>26</v>
      </c>
      <c r="C5" s="2">
        <f t="shared" ca="1" si="1"/>
        <v>15</v>
      </c>
      <c r="D5" s="2">
        <f t="shared" ca="1" si="0"/>
        <v>7</v>
      </c>
      <c r="E5" s="2">
        <f t="shared" ca="1" si="0"/>
        <v>14</v>
      </c>
      <c r="F5" s="2">
        <f t="shared" ca="1" si="0"/>
        <v>13</v>
      </c>
      <c r="G5" s="30">
        <f t="shared" ca="1" si="2"/>
        <v>42</v>
      </c>
      <c r="H5">
        <f t="shared" ca="1" si="3"/>
        <v>42</v>
      </c>
    </row>
    <row r="6" spans="2:8" x14ac:dyDescent="0.25">
      <c r="B6" s="31" t="s">
        <v>27</v>
      </c>
      <c r="C6" s="2">
        <f t="shared" ca="1" si="1"/>
        <v>5</v>
      </c>
      <c r="D6" s="2">
        <f t="shared" ca="1" si="0"/>
        <v>12</v>
      </c>
      <c r="E6" s="2">
        <f t="shared" ca="1" si="0"/>
        <v>17</v>
      </c>
      <c r="F6" s="2">
        <f t="shared" ca="1" si="0"/>
        <v>1</v>
      </c>
      <c r="G6" s="30">
        <f t="shared" ca="1" si="2"/>
        <v>29</v>
      </c>
      <c r="H6">
        <f t="shared" ca="1" si="3"/>
        <v>29</v>
      </c>
    </row>
    <row r="7" spans="2:8" ht="15.75" thickBot="1" x14ac:dyDescent="0.3">
      <c r="B7" s="32" t="s">
        <v>28</v>
      </c>
      <c r="C7" s="5">
        <f t="shared" ca="1" si="1"/>
        <v>18</v>
      </c>
      <c r="D7" s="5">
        <f t="shared" ca="1" si="0"/>
        <v>12</v>
      </c>
      <c r="E7" s="5">
        <f t="shared" ca="1" si="0"/>
        <v>19</v>
      </c>
      <c r="F7" s="5">
        <f t="shared" ca="1" si="0"/>
        <v>19</v>
      </c>
      <c r="G7" s="33">
        <f t="shared" ca="1" si="2"/>
        <v>68</v>
      </c>
      <c r="H7">
        <f t="shared" ca="1" si="3"/>
        <v>68</v>
      </c>
    </row>
    <row r="8" spans="2:8" ht="15.75" thickBot="1" x14ac:dyDescent="0.3"/>
    <row r="9" spans="2:8" x14ac:dyDescent="0.25">
      <c r="B9" s="34" t="s">
        <v>29</v>
      </c>
      <c r="C9" s="40">
        <f ca="1">SUMIF(C3:F7,"&gt;10")</f>
        <v>200</v>
      </c>
    </row>
    <row r="10" spans="2:8" ht="15.75" thickBot="1" x14ac:dyDescent="0.3">
      <c r="B10" s="4"/>
      <c r="C10" s="6">
        <f ca="1">SUM(G3:G7)</f>
        <v>200</v>
      </c>
    </row>
    <row r="11" spans="2:8" ht="15.75" thickBot="1" x14ac:dyDescent="0.3"/>
    <row r="12" spans="2:8" ht="15.75" thickBot="1" x14ac:dyDescent="0.3">
      <c r="B12" s="36" t="s">
        <v>30</v>
      </c>
      <c r="C12" s="41">
        <f ca="1">AVERAGEIF(C3:F7,"&gt;10")</f>
        <v>15.384615384615385</v>
      </c>
    </row>
    <row r="14" spans="2:8" x14ac:dyDescent="0.25">
      <c r="B14" s="92" t="s">
        <v>31</v>
      </c>
      <c r="C14" s="92"/>
      <c r="D14" s="92"/>
      <c r="E14" s="92"/>
      <c r="F14" s="92"/>
      <c r="G14" s="92"/>
    </row>
  </sheetData>
  <mergeCells count="1">
    <mergeCell ref="B14:G1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8103-D1F3-4D5E-839C-88CCFA2DA250}">
  <dimension ref="B1:W19"/>
  <sheetViews>
    <sheetView workbookViewId="0"/>
  </sheetViews>
  <sheetFormatPr defaultRowHeight="15" x14ac:dyDescent="0.25"/>
  <cols>
    <col min="1" max="1" width="3.42578125" customWidth="1"/>
    <col min="2" max="2" width="9.28515625" style="7" bestFit="1" customWidth="1"/>
    <col min="3" max="18" width="8.85546875" customWidth="1"/>
    <col min="19" max="19" width="10.140625" bestFit="1" customWidth="1"/>
    <col min="20" max="20" width="8.85546875" customWidth="1"/>
    <col min="21" max="23" width="10.5703125" bestFit="1" customWidth="1"/>
    <col min="25" max="25" width="10.5703125" bestFit="1" customWidth="1"/>
  </cols>
  <sheetData>
    <row r="1" spans="2:23" ht="15.75" thickBot="1" x14ac:dyDescent="0.3"/>
    <row r="2" spans="2:23" s="14" customFormat="1" ht="18.75" x14ac:dyDescent="0.3">
      <c r="B2" s="10"/>
      <c r="C2" s="10" t="s">
        <v>4</v>
      </c>
      <c r="D2" s="11"/>
      <c r="E2" s="11"/>
      <c r="F2" s="19"/>
      <c r="G2" s="11" t="s">
        <v>0</v>
      </c>
      <c r="H2" s="11"/>
      <c r="I2" s="11"/>
      <c r="J2" s="11"/>
      <c r="K2" s="12" t="s">
        <v>1</v>
      </c>
      <c r="L2" s="11"/>
      <c r="M2" s="11"/>
      <c r="N2" s="11"/>
      <c r="O2" s="12" t="s">
        <v>2</v>
      </c>
      <c r="P2" s="11"/>
      <c r="Q2" s="11"/>
      <c r="R2" s="11"/>
      <c r="S2" s="12"/>
      <c r="T2" s="11"/>
      <c r="U2" s="13"/>
    </row>
    <row r="3" spans="2:23" s="7" customFormat="1" x14ac:dyDescent="0.25">
      <c r="B3" s="23"/>
      <c r="C3" s="16" t="s">
        <v>5</v>
      </c>
      <c r="D3" s="17" t="s">
        <v>6</v>
      </c>
      <c r="E3" s="17" t="s">
        <v>7</v>
      </c>
      <c r="F3" s="20" t="s">
        <v>8</v>
      </c>
      <c r="G3" s="17" t="s">
        <v>5</v>
      </c>
      <c r="H3" s="17" t="s">
        <v>6</v>
      </c>
      <c r="I3" s="17" t="s">
        <v>7</v>
      </c>
      <c r="J3" s="17" t="s">
        <v>8</v>
      </c>
      <c r="K3" s="18" t="s">
        <v>5</v>
      </c>
      <c r="L3" s="17" t="s">
        <v>6</v>
      </c>
      <c r="M3" s="17" t="s">
        <v>7</v>
      </c>
      <c r="N3" s="17" t="s">
        <v>8</v>
      </c>
      <c r="O3" s="18" t="s">
        <v>5</v>
      </c>
      <c r="P3" s="17" t="s">
        <v>6</v>
      </c>
      <c r="Q3" s="17" t="s">
        <v>7</v>
      </c>
      <c r="R3" s="17" t="s">
        <v>8</v>
      </c>
      <c r="S3" s="68" t="s">
        <v>3</v>
      </c>
      <c r="T3" s="69"/>
      <c r="U3" s="70"/>
    </row>
    <row r="4" spans="2:23" x14ac:dyDescent="0.25">
      <c r="B4" s="15" t="s">
        <v>9</v>
      </c>
      <c r="C4" s="1">
        <v>4</v>
      </c>
      <c r="D4" s="2">
        <v>2</v>
      </c>
      <c r="E4" s="2">
        <f>D4-C4</f>
        <v>-2</v>
      </c>
      <c r="F4" s="21"/>
      <c r="G4" s="2">
        <v>4</v>
      </c>
      <c r="H4" s="2">
        <v>7</v>
      </c>
      <c r="I4" s="2">
        <f>H4-G4</f>
        <v>3</v>
      </c>
      <c r="J4" s="2"/>
      <c r="K4" s="8">
        <v>2</v>
      </c>
      <c r="L4" s="2">
        <v>6</v>
      </c>
      <c r="M4" s="2">
        <f>L4-K4</f>
        <v>4</v>
      </c>
      <c r="N4" s="2"/>
      <c r="O4" s="8">
        <v>5</v>
      </c>
      <c r="P4" s="2">
        <v>1</v>
      </c>
      <c r="Q4" s="2">
        <f>P4-O4</f>
        <v>-4</v>
      </c>
      <c r="R4" s="2">
        <v>-10</v>
      </c>
      <c r="S4" s="8">
        <f>SUMIF(C4:R4,"&lt;0")</f>
        <v>-16</v>
      </c>
      <c r="T4" s="2">
        <f>SUMIFS(C4:R4,C4:R4,"&lt;0",C$3:R$3,"Delta")</f>
        <v>-6</v>
      </c>
      <c r="U4" s="3">
        <f t="array" aca="1" ref="U4" ca="1">SUM(
IF(
CHOOSE({1;2;3;4},INDIRECT("E"&amp;ROW()),INDIRECT("I"&amp;ROW()),INDIRECT("M"&amp;ROW()),INDIRECT("Q"&amp;ROW()))   &lt;0,
CHOOSE({1;2;3;4},INDIRECT("E"&amp;ROW()),INDIRECT("I"&amp;ROW()),INDIRECT("M"&amp;ROW()),INDIRECT("Q"&amp;ROW())),
0))</f>
        <v>-6</v>
      </c>
      <c r="W4" s="25" t="s">
        <v>39</v>
      </c>
    </row>
    <row r="5" spans="2:23" x14ac:dyDescent="0.25">
      <c r="B5" s="15" t="s">
        <v>10</v>
      </c>
      <c r="C5" s="1">
        <v>3</v>
      </c>
      <c r="D5" s="2">
        <v>2</v>
      </c>
      <c r="E5" s="2">
        <f t="shared" ref="E5:E13" si="0">D5-C5</f>
        <v>-1</v>
      </c>
      <c r="F5" s="21"/>
      <c r="G5" s="2">
        <v>1</v>
      </c>
      <c r="H5" s="2">
        <v>10</v>
      </c>
      <c r="I5" s="2">
        <f t="shared" ref="I5:I13" si="1">H5-G5</f>
        <v>9</v>
      </c>
      <c r="J5" s="2"/>
      <c r="K5" s="8">
        <v>2</v>
      </c>
      <c r="L5" s="2">
        <v>9</v>
      </c>
      <c r="M5" s="2">
        <f t="shared" ref="M5:M13" si="2">L5-K5</f>
        <v>7</v>
      </c>
      <c r="N5" s="2"/>
      <c r="O5" s="8">
        <v>1</v>
      </c>
      <c r="P5" s="2">
        <v>6</v>
      </c>
      <c r="Q5" s="2">
        <f t="shared" ref="Q5:Q13" si="3">P5-O5</f>
        <v>5</v>
      </c>
      <c r="R5" s="2"/>
      <c r="S5" s="8">
        <f t="shared" ref="S5:S13" si="4">SUMIF(C5:R5,"&lt;0")</f>
        <v>-1</v>
      </c>
      <c r="T5" s="2">
        <f t="shared" ref="T5:T13" si="5">SUMIFS(C5:R5,C5:R5,"&lt;0",C$3:R$3,"Delta")</f>
        <v>-1</v>
      </c>
      <c r="U5" s="3">
        <f t="array" aca="1" ref="U5" ca="1">SUM(IF(CHOOSE({1;2;3;4},INDIRECT("E"&amp;ROW()),INDIRECT("I"&amp;ROW()),INDIRECT("M"&amp;ROW()),INDIRECT("Q"&amp;ROW()))&lt;0,CHOOSE({1;2;3;4},INDIRECT("E"&amp;ROW()),INDIRECT("I"&amp;ROW()),INDIRECT("M"&amp;ROW()),INDIRECT("Q"&amp;ROW())),0))</f>
        <v>-1</v>
      </c>
    </row>
    <row r="6" spans="2:23" x14ac:dyDescent="0.25">
      <c r="B6" s="15" t="s">
        <v>11</v>
      </c>
      <c r="C6" s="1">
        <v>1</v>
      </c>
      <c r="D6" s="2">
        <v>6</v>
      </c>
      <c r="E6" s="2">
        <f t="shared" si="0"/>
        <v>5</v>
      </c>
      <c r="F6" s="21"/>
      <c r="G6" s="2">
        <v>8</v>
      </c>
      <c r="H6" s="2">
        <v>5</v>
      </c>
      <c r="I6" s="2">
        <f t="shared" si="1"/>
        <v>-3</v>
      </c>
      <c r="J6" s="2"/>
      <c r="K6" s="8">
        <v>4</v>
      </c>
      <c r="L6" s="2">
        <v>4</v>
      </c>
      <c r="M6" s="2">
        <f t="shared" si="2"/>
        <v>0</v>
      </c>
      <c r="N6" s="2"/>
      <c r="O6" s="8">
        <v>5</v>
      </c>
      <c r="P6" s="2">
        <v>7</v>
      </c>
      <c r="Q6" s="2">
        <f t="shared" si="3"/>
        <v>2</v>
      </c>
      <c r="R6" s="2"/>
      <c r="S6" s="8">
        <f t="shared" si="4"/>
        <v>-3</v>
      </c>
      <c r="T6" s="2">
        <f t="shared" si="5"/>
        <v>-3</v>
      </c>
      <c r="U6" s="3">
        <f t="array" aca="1" ref="U6" ca="1">SUM(IF(CHOOSE({1;2;3;4},INDIRECT("E"&amp;ROW()),INDIRECT("I"&amp;ROW()),INDIRECT("M"&amp;ROW()),INDIRECT("Q"&amp;ROW()))&lt;0,CHOOSE({1;2;3;4},INDIRECT("E"&amp;ROW()),INDIRECT("I"&amp;ROW()),INDIRECT("M"&amp;ROW()),INDIRECT("Q"&amp;ROW())),0))</f>
        <v>-3</v>
      </c>
    </row>
    <row r="7" spans="2:23" x14ac:dyDescent="0.25">
      <c r="B7" s="15" t="s">
        <v>12</v>
      </c>
      <c r="C7" s="1">
        <v>5</v>
      </c>
      <c r="D7" s="2">
        <v>1</v>
      </c>
      <c r="E7" s="2">
        <f t="shared" si="0"/>
        <v>-4</v>
      </c>
      <c r="F7" s="21"/>
      <c r="G7" s="2">
        <v>9</v>
      </c>
      <c r="H7" s="2">
        <v>10</v>
      </c>
      <c r="I7" s="2">
        <f t="shared" si="1"/>
        <v>1</v>
      </c>
      <c r="J7" s="2"/>
      <c r="K7" s="8">
        <v>10</v>
      </c>
      <c r="L7" s="2">
        <v>7</v>
      </c>
      <c r="M7" s="2">
        <f t="shared" si="2"/>
        <v>-3</v>
      </c>
      <c r="N7" s="2"/>
      <c r="O7" s="8">
        <v>5</v>
      </c>
      <c r="P7" s="2">
        <v>5</v>
      </c>
      <c r="Q7" s="2">
        <f t="shared" si="3"/>
        <v>0</v>
      </c>
      <c r="R7" s="2"/>
      <c r="S7" s="8">
        <f t="shared" si="4"/>
        <v>-7</v>
      </c>
      <c r="T7" s="2">
        <f t="shared" si="5"/>
        <v>-7</v>
      </c>
      <c r="U7" s="3">
        <f t="array" aca="1" ref="U7" ca="1">SUM(IF(CHOOSE({1;2;3;4},INDIRECT("E"&amp;ROW()),INDIRECT("I"&amp;ROW()),INDIRECT("M"&amp;ROW()),INDIRECT("Q"&amp;ROW()))&lt;0,CHOOSE({1;2;3;4},INDIRECT("E"&amp;ROW()),INDIRECT("I"&amp;ROW()),INDIRECT("M"&amp;ROW()),INDIRECT("Q"&amp;ROW())),0))</f>
        <v>-7</v>
      </c>
    </row>
    <row r="8" spans="2:23" x14ac:dyDescent="0.25">
      <c r="B8" s="15" t="s">
        <v>13</v>
      </c>
      <c r="C8" s="1">
        <v>1</v>
      </c>
      <c r="D8" s="2">
        <v>7</v>
      </c>
      <c r="E8" s="2">
        <f t="shared" si="0"/>
        <v>6</v>
      </c>
      <c r="F8" s="21"/>
      <c r="G8" s="2">
        <v>3</v>
      </c>
      <c r="H8" s="2">
        <v>9</v>
      </c>
      <c r="I8" s="2">
        <f t="shared" si="1"/>
        <v>6</v>
      </c>
      <c r="J8" s="2"/>
      <c r="K8" s="8">
        <v>1</v>
      </c>
      <c r="L8" s="2">
        <v>9</v>
      </c>
      <c r="M8" s="2">
        <f t="shared" si="2"/>
        <v>8</v>
      </c>
      <c r="N8" s="2"/>
      <c r="O8" s="8">
        <v>7</v>
      </c>
      <c r="P8" s="2">
        <v>1</v>
      </c>
      <c r="Q8" s="2">
        <f t="shared" si="3"/>
        <v>-6</v>
      </c>
      <c r="R8" s="2"/>
      <c r="S8" s="8">
        <f t="shared" si="4"/>
        <v>-6</v>
      </c>
      <c r="T8" s="2">
        <f t="shared" si="5"/>
        <v>-6</v>
      </c>
      <c r="U8" s="3">
        <f t="array" aca="1" ref="U8" ca="1">SUM(IF(CHOOSE({1;2;3;4},INDIRECT("E"&amp;ROW()),INDIRECT("I"&amp;ROW()),INDIRECT("M"&amp;ROW()),INDIRECT("Q"&amp;ROW()))&lt;0,CHOOSE({1;2;3;4},INDIRECT("E"&amp;ROW()),INDIRECT("I"&amp;ROW()),INDIRECT("M"&amp;ROW()),INDIRECT("Q"&amp;ROW())),0))</f>
        <v>-6</v>
      </c>
    </row>
    <row r="9" spans="2:23" x14ac:dyDescent="0.25">
      <c r="B9" s="15" t="s">
        <v>14</v>
      </c>
      <c r="C9" s="1">
        <v>6</v>
      </c>
      <c r="D9" s="2">
        <v>2</v>
      </c>
      <c r="E9" s="2">
        <f t="shared" si="0"/>
        <v>-4</v>
      </c>
      <c r="F9" s="21"/>
      <c r="G9" s="2">
        <v>6</v>
      </c>
      <c r="H9" s="2">
        <v>4</v>
      </c>
      <c r="I9" s="2">
        <f t="shared" si="1"/>
        <v>-2</v>
      </c>
      <c r="J9" s="2"/>
      <c r="K9" s="8">
        <v>3</v>
      </c>
      <c r="L9" s="2">
        <v>8</v>
      </c>
      <c r="M9" s="2">
        <f t="shared" si="2"/>
        <v>5</v>
      </c>
      <c r="N9" s="2"/>
      <c r="O9" s="8">
        <v>4</v>
      </c>
      <c r="P9" s="2">
        <v>9</v>
      </c>
      <c r="Q9" s="2">
        <f t="shared" si="3"/>
        <v>5</v>
      </c>
      <c r="R9" s="2"/>
      <c r="S9" s="8">
        <f t="shared" si="4"/>
        <v>-6</v>
      </c>
      <c r="T9" s="2">
        <f t="shared" si="5"/>
        <v>-6</v>
      </c>
      <c r="U9" s="3">
        <f t="array" aca="1" ref="U9" ca="1">SUM(IF(CHOOSE({1;2;3;4},INDIRECT("E"&amp;ROW()),INDIRECT("I"&amp;ROW()),INDIRECT("M"&amp;ROW()),INDIRECT("Q"&amp;ROW()))&lt;0,CHOOSE({1;2;3;4},INDIRECT("E"&amp;ROW()),INDIRECT("I"&amp;ROW()),INDIRECT("M"&amp;ROW()),INDIRECT("Q"&amp;ROW())),0))</f>
        <v>-6</v>
      </c>
    </row>
    <row r="10" spans="2:23" x14ac:dyDescent="0.25">
      <c r="B10" s="15" t="s">
        <v>15</v>
      </c>
      <c r="C10" s="1">
        <v>4</v>
      </c>
      <c r="D10" s="2">
        <v>10</v>
      </c>
      <c r="E10" s="2">
        <f t="shared" si="0"/>
        <v>6</v>
      </c>
      <c r="F10" s="21"/>
      <c r="G10" s="2">
        <v>8</v>
      </c>
      <c r="H10" s="2">
        <v>3</v>
      </c>
      <c r="I10" s="2">
        <f t="shared" si="1"/>
        <v>-5</v>
      </c>
      <c r="J10" s="2"/>
      <c r="K10" s="8">
        <v>1</v>
      </c>
      <c r="L10" s="2">
        <v>8</v>
      </c>
      <c r="M10" s="2">
        <f t="shared" si="2"/>
        <v>7</v>
      </c>
      <c r="N10" s="2"/>
      <c r="O10" s="8">
        <v>2</v>
      </c>
      <c r="P10" s="2">
        <v>1</v>
      </c>
      <c r="Q10" s="2">
        <f t="shared" si="3"/>
        <v>-1</v>
      </c>
      <c r="R10" s="2"/>
      <c r="S10" s="8">
        <f t="shared" si="4"/>
        <v>-6</v>
      </c>
      <c r="T10" s="2">
        <f t="shared" si="5"/>
        <v>-6</v>
      </c>
      <c r="U10" s="3">
        <f t="array" aca="1" ref="U10" ca="1">SUM(IF(CHOOSE({1;2;3;4},INDIRECT("E"&amp;ROW()),INDIRECT("I"&amp;ROW()),INDIRECT("M"&amp;ROW()),INDIRECT("Q"&amp;ROW()))&lt;0,CHOOSE({1;2;3;4},INDIRECT("E"&amp;ROW()),INDIRECT("I"&amp;ROW()),INDIRECT("M"&amp;ROW()),INDIRECT("Q"&amp;ROW())),0))</f>
        <v>-6</v>
      </c>
    </row>
    <row r="11" spans="2:23" x14ac:dyDescent="0.25">
      <c r="B11" s="15" t="s">
        <v>16</v>
      </c>
      <c r="C11" s="1">
        <v>4</v>
      </c>
      <c r="D11" s="2">
        <v>3</v>
      </c>
      <c r="E11" s="2">
        <f t="shared" si="0"/>
        <v>-1</v>
      </c>
      <c r="F11" s="21"/>
      <c r="G11" s="2">
        <v>4</v>
      </c>
      <c r="H11" s="2">
        <v>9</v>
      </c>
      <c r="I11" s="2">
        <f t="shared" si="1"/>
        <v>5</v>
      </c>
      <c r="J11" s="2"/>
      <c r="K11" s="8">
        <v>7</v>
      </c>
      <c r="L11" s="2">
        <v>8</v>
      </c>
      <c r="M11" s="2">
        <f t="shared" si="2"/>
        <v>1</v>
      </c>
      <c r="N11" s="2"/>
      <c r="O11" s="8">
        <v>1</v>
      </c>
      <c r="P11" s="2">
        <v>8</v>
      </c>
      <c r="Q11" s="2">
        <f t="shared" si="3"/>
        <v>7</v>
      </c>
      <c r="R11" s="2">
        <v>-10</v>
      </c>
      <c r="S11" s="8">
        <f t="shared" si="4"/>
        <v>-11</v>
      </c>
      <c r="T11" s="2">
        <f t="shared" si="5"/>
        <v>-1</v>
      </c>
      <c r="U11" s="3">
        <f t="array" aca="1" ref="U11" ca="1">SUM(IF(CHOOSE({1;2;3;4},INDIRECT("E"&amp;ROW()),INDIRECT("I"&amp;ROW()),INDIRECT("M"&amp;ROW()),INDIRECT("Q"&amp;ROW()))&lt;0,CHOOSE({1;2;3;4},INDIRECT("E"&amp;ROW()),INDIRECT("I"&amp;ROW()),INDIRECT("M"&amp;ROW()),INDIRECT("Q"&amp;ROW())),0))</f>
        <v>-1</v>
      </c>
    </row>
    <row r="12" spans="2:23" x14ac:dyDescent="0.25">
      <c r="B12" s="15" t="s">
        <v>17</v>
      </c>
      <c r="C12" s="1">
        <v>10</v>
      </c>
      <c r="D12" s="2">
        <v>10</v>
      </c>
      <c r="E12" s="2">
        <f t="shared" si="0"/>
        <v>0</v>
      </c>
      <c r="F12" s="21"/>
      <c r="G12" s="2">
        <v>6</v>
      </c>
      <c r="H12" s="2">
        <v>10</v>
      </c>
      <c r="I12" s="2">
        <f t="shared" si="1"/>
        <v>4</v>
      </c>
      <c r="J12" s="2"/>
      <c r="K12" s="8">
        <v>9</v>
      </c>
      <c r="L12" s="2">
        <v>2</v>
      </c>
      <c r="M12" s="2">
        <f t="shared" si="2"/>
        <v>-7</v>
      </c>
      <c r="N12" s="2"/>
      <c r="O12" s="8">
        <v>1</v>
      </c>
      <c r="P12" s="2">
        <v>10</v>
      </c>
      <c r="Q12" s="2">
        <f t="shared" si="3"/>
        <v>9</v>
      </c>
      <c r="R12" s="2"/>
      <c r="S12" s="8">
        <f t="shared" si="4"/>
        <v>-7</v>
      </c>
      <c r="T12" s="2">
        <f t="shared" si="5"/>
        <v>-7</v>
      </c>
      <c r="U12" s="3">
        <f t="array" aca="1" ref="U12" ca="1">SUM(IF(CHOOSE({1;2;3;4},INDIRECT("E"&amp;ROW()),INDIRECT("I"&amp;ROW()),INDIRECT("M"&amp;ROW()),INDIRECT("Q"&amp;ROW()))&lt;0,CHOOSE({1;2;3;4},INDIRECT("E"&amp;ROW()),INDIRECT("I"&amp;ROW()),INDIRECT("M"&amp;ROW()),INDIRECT("Q"&amp;ROW())),0))</f>
        <v>-7</v>
      </c>
    </row>
    <row r="13" spans="2:23" ht="15.75" thickBot="1" x14ac:dyDescent="0.3">
      <c r="B13" s="24" t="s">
        <v>18</v>
      </c>
      <c r="C13" s="4">
        <v>8</v>
      </c>
      <c r="D13" s="5">
        <v>9</v>
      </c>
      <c r="E13" s="5">
        <f t="shared" si="0"/>
        <v>1</v>
      </c>
      <c r="F13" s="22"/>
      <c r="G13" s="5">
        <v>8</v>
      </c>
      <c r="H13" s="5">
        <v>7</v>
      </c>
      <c r="I13" s="5">
        <f t="shared" si="1"/>
        <v>-1</v>
      </c>
      <c r="J13" s="5"/>
      <c r="K13" s="9">
        <v>9</v>
      </c>
      <c r="L13" s="5">
        <v>7</v>
      </c>
      <c r="M13" s="5">
        <f t="shared" si="2"/>
        <v>-2</v>
      </c>
      <c r="N13" s="5"/>
      <c r="O13" s="9">
        <v>4</v>
      </c>
      <c r="P13" s="5">
        <v>1</v>
      </c>
      <c r="Q13" s="5">
        <f t="shared" si="3"/>
        <v>-3</v>
      </c>
      <c r="R13" s="5"/>
      <c r="S13" s="9">
        <f t="shared" si="4"/>
        <v>-6</v>
      </c>
      <c r="T13" s="5">
        <f t="shared" si="5"/>
        <v>-6</v>
      </c>
      <c r="U13" s="6">
        <f t="array" aca="1" ref="U13" ca="1">SUM(IF(CHOOSE({1;2;3;4},INDIRECT("E"&amp;ROW()),INDIRECT("I"&amp;ROW()),INDIRECT("M"&amp;ROW()),INDIRECT("Q"&amp;ROW()))&lt;0,CHOOSE({1;2;3;4},INDIRECT("E"&amp;ROW()),INDIRECT("I"&amp;ROW()),INDIRECT("M"&amp;ROW()),INDIRECT("Q"&amp;ROW())),0))</f>
        <v>-6</v>
      </c>
    </row>
    <row r="19" spans="19:19" x14ac:dyDescent="0.25">
      <c r="S19" s="42"/>
    </row>
  </sheetData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A660F5B-335D-413F-91B5-91FFF973F410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2"/>
              <x14:cfIcon iconSet="3Triangles" iconId="1"/>
              <x14:cfIcon iconSet="3Symbols2" iconId="0"/>
            </x14:iconSet>
          </x14:cfRule>
          <xm:sqref>E4:E13 I4:I13 M4:M13 Q4:Q13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FB72-4F35-4DBF-9EE9-C106EA02A14D}">
  <dimension ref="B1:T82"/>
  <sheetViews>
    <sheetView workbookViewId="0"/>
  </sheetViews>
  <sheetFormatPr defaultRowHeight="15" x14ac:dyDescent="0.25"/>
  <cols>
    <col min="1" max="1" width="3.5703125" style="2" customWidth="1"/>
    <col min="2" max="2" width="9.5703125" style="43" bestFit="1" customWidth="1"/>
    <col min="3" max="3" width="9.42578125" style="2" bestFit="1" customWidth="1"/>
    <col min="4" max="4" width="8" style="2" bestFit="1" customWidth="1"/>
    <col min="5" max="5" width="7.7109375" style="2" bestFit="1" customWidth="1"/>
    <col min="6" max="6" width="5.5703125" style="2" customWidth="1"/>
    <col min="7" max="7" width="13.42578125" style="2" bestFit="1" customWidth="1"/>
    <col min="8" max="19" width="9.28515625" style="2" bestFit="1" customWidth="1"/>
    <col min="20" max="20" width="10" style="2" bestFit="1" customWidth="1"/>
    <col min="21" max="16384" width="9.140625" style="2"/>
  </cols>
  <sheetData>
    <row r="1" spans="2:20" ht="15.75" thickBot="1" x14ac:dyDescent="0.3">
      <c r="G1"/>
      <c r="H1"/>
    </row>
    <row r="2" spans="2:20" x14ac:dyDescent="0.25">
      <c r="B2" s="43" t="s">
        <v>32</v>
      </c>
      <c r="C2" s="2" t="s">
        <v>33</v>
      </c>
      <c r="D2" s="2" t="s">
        <v>34</v>
      </c>
      <c r="E2" s="2" t="s">
        <v>35</v>
      </c>
    </row>
    <row r="3" spans="2:20" x14ac:dyDescent="0.25">
      <c r="B3" s="43" t="s">
        <v>9</v>
      </c>
      <c r="C3" s="2" t="s">
        <v>4</v>
      </c>
      <c r="D3" s="2" t="s">
        <v>5</v>
      </c>
      <c r="E3" s="2">
        <v>4</v>
      </c>
      <c r="T3"/>
    </row>
    <row r="4" spans="2:20" x14ac:dyDescent="0.25">
      <c r="B4" s="43" t="s">
        <v>10</v>
      </c>
      <c r="C4" s="2" t="s">
        <v>4</v>
      </c>
      <c r="D4" s="2" t="s">
        <v>5</v>
      </c>
      <c r="E4" s="2">
        <v>3</v>
      </c>
      <c r="T4"/>
    </row>
    <row r="5" spans="2:20" ht="15.75" thickBot="1" x14ac:dyDescent="0.3">
      <c r="B5" s="43" t="s">
        <v>11</v>
      </c>
      <c r="C5" s="2" t="s">
        <v>4</v>
      </c>
      <c r="D5" s="2" t="s">
        <v>5</v>
      </c>
      <c r="E5" s="2">
        <v>1</v>
      </c>
      <c r="T5"/>
    </row>
    <row r="6" spans="2:20" ht="15.75" thickBot="1" x14ac:dyDescent="0.3">
      <c r="B6" s="43" t="s">
        <v>12</v>
      </c>
      <c r="C6" s="2" t="s">
        <v>4</v>
      </c>
      <c r="D6" s="2" t="s">
        <v>5</v>
      </c>
      <c r="E6" s="2">
        <v>5</v>
      </c>
      <c r="G6" s="55" t="s">
        <v>36</v>
      </c>
      <c r="H6" s="57" t="s">
        <v>33</v>
      </c>
      <c r="I6" s="57" t="s">
        <v>34</v>
      </c>
      <c r="J6" s="58"/>
      <c r="K6" s="59"/>
      <c r="L6" s="59"/>
      <c r="M6" s="59"/>
      <c r="N6" s="59"/>
      <c r="O6" s="59"/>
      <c r="P6" s="59"/>
      <c r="Q6" s="59"/>
      <c r="R6" s="59"/>
      <c r="S6" s="60"/>
      <c r="T6"/>
    </row>
    <row r="7" spans="2:20" ht="15.75" thickBot="1" x14ac:dyDescent="0.3">
      <c r="B7" s="43" t="s">
        <v>13</v>
      </c>
      <c r="C7" s="2" t="s">
        <v>4</v>
      </c>
      <c r="D7" s="2" t="s">
        <v>5</v>
      </c>
      <c r="E7" s="2">
        <v>1</v>
      </c>
      <c r="G7" s="56"/>
      <c r="H7" s="58" t="s">
        <v>4</v>
      </c>
      <c r="I7" s="59"/>
      <c r="J7" s="59"/>
      <c r="K7" s="63" t="s">
        <v>0</v>
      </c>
      <c r="L7" s="59"/>
      <c r="M7" s="59"/>
      <c r="N7" s="63" t="s">
        <v>1</v>
      </c>
      <c r="O7" s="59"/>
      <c r="P7" s="59"/>
      <c r="Q7" s="63" t="s">
        <v>2</v>
      </c>
      <c r="R7" s="59"/>
      <c r="S7" s="60"/>
      <c r="T7"/>
    </row>
    <row r="8" spans="2:20" ht="15.75" thickBot="1" x14ac:dyDescent="0.3">
      <c r="B8" s="43" t="s">
        <v>14</v>
      </c>
      <c r="C8" s="2" t="s">
        <v>4</v>
      </c>
      <c r="D8" s="2" t="s">
        <v>5</v>
      </c>
      <c r="E8" s="2">
        <v>6</v>
      </c>
      <c r="G8" s="57" t="s">
        <v>32</v>
      </c>
      <c r="H8" s="58" t="s">
        <v>5</v>
      </c>
      <c r="I8" s="59" t="s">
        <v>6</v>
      </c>
      <c r="J8" s="60" t="s">
        <v>7</v>
      </c>
      <c r="K8" s="58" t="s">
        <v>5</v>
      </c>
      <c r="L8" s="59" t="s">
        <v>6</v>
      </c>
      <c r="M8" s="60" t="s">
        <v>7</v>
      </c>
      <c r="N8" s="58" t="s">
        <v>5</v>
      </c>
      <c r="O8" s="59" t="s">
        <v>6</v>
      </c>
      <c r="P8" s="60" t="s">
        <v>7</v>
      </c>
      <c r="Q8" s="58" t="s">
        <v>5</v>
      </c>
      <c r="R8" s="59" t="s">
        <v>6</v>
      </c>
      <c r="S8" s="60" t="s">
        <v>7</v>
      </c>
      <c r="T8"/>
    </row>
    <row r="9" spans="2:20" x14ac:dyDescent="0.25">
      <c r="B9" s="43" t="s">
        <v>15</v>
      </c>
      <c r="C9" s="2" t="s">
        <v>4</v>
      </c>
      <c r="D9" s="2" t="s">
        <v>5</v>
      </c>
      <c r="E9" s="2">
        <v>4</v>
      </c>
      <c r="G9" s="61" t="s">
        <v>9</v>
      </c>
      <c r="H9" s="50">
        <v>4</v>
      </c>
      <c r="I9" s="51">
        <v>2</v>
      </c>
      <c r="J9" s="51">
        <v>-2</v>
      </c>
      <c r="K9" s="64">
        <v>4</v>
      </c>
      <c r="L9" s="51">
        <v>7</v>
      </c>
      <c r="M9" s="51">
        <v>3</v>
      </c>
      <c r="N9" s="64">
        <v>2</v>
      </c>
      <c r="O9" s="51">
        <v>6</v>
      </c>
      <c r="P9" s="51">
        <v>4</v>
      </c>
      <c r="Q9" s="64">
        <v>5</v>
      </c>
      <c r="R9" s="51">
        <v>1</v>
      </c>
      <c r="S9" s="52">
        <v>-4</v>
      </c>
      <c r="T9"/>
    </row>
    <row r="10" spans="2:20" x14ac:dyDescent="0.25">
      <c r="B10" s="43" t="s">
        <v>16</v>
      </c>
      <c r="C10" s="2" t="s">
        <v>4</v>
      </c>
      <c r="D10" s="2" t="s">
        <v>5</v>
      </c>
      <c r="E10" s="2">
        <v>4</v>
      </c>
      <c r="G10" s="62" t="s">
        <v>10</v>
      </c>
      <c r="H10" s="53">
        <v>3</v>
      </c>
      <c r="I10" s="45">
        <v>2</v>
      </c>
      <c r="J10" s="45">
        <v>-1</v>
      </c>
      <c r="K10" s="44">
        <v>1</v>
      </c>
      <c r="L10" s="45">
        <v>10</v>
      </c>
      <c r="M10" s="45">
        <v>9</v>
      </c>
      <c r="N10" s="44">
        <v>2</v>
      </c>
      <c r="O10" s="45">
        <v>9</v>
      </c>
      <c r="P10" s="45">
        <v>7</v>
      </c>
      <c r="Q10" s="44">
        <v>1</v>
      </c>
      <c r="R10" s="45">
        <v>6</v>
      </c>
      <c r="S10" s="46">
        <v>5</v>
      </c>
      <c r="T10"/>
    </row>
    <row r="11" spans="2:20" x14ac:dyDescent="0.25">
      <c r="B11" s="43" t="s">
        <v>17</v>
      </c>
      <c r="C11" s="2" t="s">
        <v>4</v>
      </c>
      <c r="D11" s="2" t="s">
        <v>5</v>
      </c>
      <c r="E11" s="2">
        <v>10</v>
      </c>
      <c r="G11" s="62" t="s">
        <v>11</v>
      </c>
      <c r="H11" s="53">
        <v>1</v>
      </c>
      <c r="I11" s="45">
        <v>6</v>
      </c>
      <c r="J11" s="45">
        <v>5</v>
      </c>
      <c r="K11" s="44">
        <v>8</v>
      </c>
      <c r="L11" s="45">
        <v>5</v>
      </c>
      <c r="M11" s="45">
        <v>-3</v>
      </c>
      <c r="N11" s="44">
        <v>4</v>
      </c>
      <c r="O11" s="45">
        <v>4</v>
      </c>
      <c r="P11" s="45">
        <v>0</v>
      </c>
      <c r="Q11" s="44">
        <v>5</v>
      </c>
      <c r="R11" s="45">
        <v>7</v>
      </c>
      <c r="S11" s="46">
        <v>2</v>
      </c>
      <c r="T11"/>
    </row>
    <row r="12" spans="2:20" x14ac:dyDescent="0.25">
      <c r="B12" s="43" t="s">
        <v>18</v>
      </c>
      <c r="C12" s="2" t="s">
        <v>4</v>
      </c>
      <c r="D12" s="2" t="s">
        <v>5</v>
      </c>
      <c r="E12" s="2">
        <v>8</v>
      </c>
      <c r="G12" s="62" t="s">
        <v>12</v>
      </c>
      <c r="H12" s="53">
        <v>5</v>
      </c>
      <c r="I12" s="45">
        <v>1</v>
      </c>
      <c r="J12" s="45">
        <v>-4</v>
      </c>
      <c r="K12" s="44">
        <v>9</v>
      </c>
      <c r="L12" s="45">
        <v>10</v>
      </c>
      <c r="M12" s="45">
        <v>1</v>
      </c>
      <c r="N12" s="44">
        <v>10</v>
      </c>
      <c r="O12" s="45">
        <v>7</v>
      </c>
      <c r="P12" s="45">
        <v>-3</v>
      </c>
      <c r="Q12" s="44">
        <v>5</v>
      </c>
      <c r="R12" s="45">
        <v>5</v>
      </c>
      <c r="S12" s="46">
        <v>0</v>
      </c>
      <c r="T12"/>
    </row>
    <row r="13" spans="2:20" x14ac:dyDescent="0.25">
      <c r="B13" s="43" t="s">
        <v>9</v>
      </c>
      <c r="C13" s="2" t="s">
        <v>4</v>
      </c>
      <c r="D13" s="2" t="s">
        <v>6</v>
      </c>
      <c r="E13" s="2">
        <v>2</v>
      </c>
      <c r="G13" s="62" t="s">
        <v>13</v>
      </c>
      <c r="H13" s="53">
        <v>1</v>
      </c>
      <c r="I13" s="45">
        <v>7</v>
      </c>
      <c r="J13" s="45">
        <v>6</v>
      </c>
      <c r="K13" s="44">
        <v>3</v>
      </c>
      <c r="L13" s="45">
        <v>9</v>
      </c>
      <c r="M13" s="45">
        <v>6</v>
      </c>
      <c r="N13" s="44">
        <v>1</v>
      </c>
      <c r="O13" s="45">
        <v>9</v>
      </c>
      <c r="P13" s="45">
        <v>8</v>
      </c>
      <c r="Q13" s="44">
        <v>7</v>
      </c>
      <c r="R13" s="45">
        <v>1</v>
      </c>
      <c r="S13" s="46">
        <v>-6</v>
      </c>
      <c r="T13"/>
    </row>
    <row r="14" spans="2:20" x14ac:dyDescent="0.25">
      <c r="B14" s="43" t="s">
        <v>10</v>
      </c>
      <c r="C14" s="2" t="s">
        <v>4</v>
      </c>
      <c r="D14" s="2" t="s">
        <v>6</v>
      </c>
      <c r="E14" s="2">
        <v>2</v>
      </c>
      <c r="G14" s="62" t="s">
        <v>14</v>
      </c>
      <c r="H14" s="53">
        <v>6</v>
      </c>
      <c r="I14" s="45">
        <v>2</v>
      </c>
      <c r="J14" s="45">
        <v>-4</v>
      </c>
      <c r="K14" s="44">
        <v>6</v>
      </c>
      <c r="L14" s="45">
        <v>4</v>
      </c>
      <c r="M14" s="45">
        <v>-2</v>
      </c>
      <c r="N14" s="44">
        <v>3</v>
      </c>
      <c r="O14" s="45">
        <v>8</v>
      </c>
      <c r="P14" s="45">
        <v>5</v>
      </c>
      <c r="Q14" s="44">
        <v>4</v>
      </c>
      <c r="R14" s="45">
        <v>9</v>
      </c>
      <c r="S14" s="46">
        <v>5</v>
      </c>
      <c r="T14"/>
    </row>
    <row r="15" spans="2:20" x14ac:dyDescent="0.25">
      <c r="B15" s="43" t="s">
        <v>11</v>
      </c>
      <c r="C15" s="2" t="s">
        <v>4</v>
      </c>
      <c r="D15" s="2" t="s">
        <v>6</v>
      </c>
      <c r="E15" s="2">
        <v>6</v>
      </c>
      <c r="G15" s="62" t="s">
        <v>15</v>
      </c>
      <c r="H15" s="53">
        <v>4</v>
      </c>
      <c r="I15" s="45">
        <v>10</v>
      </c>
      <c r="J15" s="45">
        <v>6</v>
      </c>
      <c r="K15" s="44">
        <v>8</v>
      </c>
      <c r="L15" s="45">
        <v>3</v>
      </c>
      <c r="M15" s="45">
        <v>-5</v>
      </c>
      <c r="N15" s="44">
        <v>1</v>
      </c>
      <c r="O15" s="45">
        <v>8</v>
      </c>
      <c r="P15" s="45">
        <v>7</v>
      </c>
      <c r="Q15" s="44">
        <v>2</v>
      </c>
      <c r="R15" s="45">
        <v>1</v>
      </c>
      <c r="S15" s="46">
        <v>-1</v>
      </c>
      <c r="T15"/>
    </row>
    <row r="16" spans="2:20" x14ac:dyDescent="0.25">
      <c r="B16" s="43" t="s">
        <v>12</v>
      </c>
      <c r="C16" s="2" t="s">
        <v>4</v>
      </c>
      <c r="D16" s="2" t="s">
        <v>6</v>
      </c>
      <c r="E16" s="2">
        <v>1</v>
      </c>
      <c r="G16" s="62" t="s">
        <v>16</v>
      </c>
      <c r="H16" s="53">
        <v>4</v>
      </c>
      <c r="I16" s="45">
        <v>3</v>
      </c>
      <c r="J16" s="45">
        <v>-1</v>
      </c>
      <c r="K16" s="44">
        <v>4</v>
      </c>
      <c r="L16" s="45">
        <v>9</v>
      </c>
      <c r="M16" s="45">
        <v>5</v>
      </c>
      <c r="N16" s="44">
        <v>7</v>
      </c>
      <c r="O16" s="45">
        <v>8</v>
      </c>
      <c r="P16" s="45">
        <v>1</v>
      </c>
      <c r="Q16" s="44">
        <v>1</v>
      </c>
      <c r="R16" s="45">
        <v>8</v>
      </c>
      <c r="S16" s="46">
        <v>7</v>
      </c>
      <c r="T16"/>
    </row>
    <row r="17" spans="2:19" x14ac:dyDescent="0.25">
      <c r="B17" s="43" t="s">
        <v>13</v>
      </c>
      <c r="C17" s="2" t="s">
        <v>4</v>
      </c>
      <c r="D17" s="2" t="s">
        <v>6</v>
      </c>
      <c r="E17" s="2">
        <v>7</v>
      </c>
      <c r="G17" s="62" t="s">
        <v>17</v>
      </c>
      <c r="H17" s="53">
        <v>10</v>
      </c>
      <c r="I17" s="45">
        <v>10</v>
      </c>
      <c r="J17" s="45">
        <v>0</v>
      </c>
      <c r="K17" s="44">
        <v>6</v>
      </c>
      <c r="L17" s="45">
        <v>10</v>
      </c>
      <c r="M17" s="45">
        <v>4</v>
      </c>
      <c r="N17" s="44">
        <v>9</v>
      </c>
      <c r="O17" s="45">
        <v>2</v>
      </c>
      <c r="P17" s="45">
        <v>-7</v>
      </c>
      <c r="Q17" s="44">
        <v>1</v>
      </c>
      <c r="R17" s="45">
        <v>10</v>
      </c>
      <c r="S17" s="46">
        <v>9</v>
      </c>
    </row>
    <row r="18" spans="2:19" ht="15.75" thickBot="1" x14ac:dyDescent="0.3">
      <c r="B18" s="43" t="s">
        <v>14</v>
      </c>
      <c r="C18" s="2" t="s">
        <v>4</v>
      </c>
      <c r="D18" s="2" t="s">
        <v>6</v>
      </c>
      <c r="E18" s="2">
        <v>2</v>
      </c>
      <c r="G18" s="56" t="s">
        <v>18</v>
      </c>
      <c r="H18" s="54">
        <v>8</v>
      </c>
      <c r="I18" s="48">
        <v>9</v>
      </c>
      <c r="J18" s="48">
        <v>1</v>
      </c>
      <c r="K18" s="47">
        <v>8</v>
      </c>
      <c r="L18" s="48">
        <v>7</v>
      </c>
      <c r="M18" s="48">
        <v>-1</v>
      </c>
      <c r="N18" s="47">
        <v>9</v>
      </c>
      <c r="O18" s="48">
        <v>7</v>
      </c>
      <c r="P18" s="48">
        <v>-2</v>
      </c>
      <c r="Q18" s="47">
        <v>4</v>
      </c>
      <c r="R18" s="48">
        <v>1</v>
      </c>
      <c r="S18" s="49">
        <v>-3</v>
      </c>
    </row>
    <row r="19" spans="2:19" x14ac:dyDescent="0.25">
      <c r="B19" s="43" t="s">
        <v>15</v>
      </c>
      <c r="C19" s="2" t="s">
        <v>4</v>
      </c>
      <c r="D19" s="2" t="s">
        <v>6</v>
      </c>
      <c r="E19" s="2">
        <v>10</v>
      </c>
      <c r="G19"/>
      <c r="H19"/>
      <c r="I19"/>
    </row>
    <row r="20" spans="2:19" x14ac:dyDescent="0.25">
      <c r="B20" s="43" t="s">
        <v>16</v>
      </c>
      <c r="C20" s="2" t="s">
        <v>4</v>
      </c>
      <c r="D20" s="2" t="s">
        <v>6</v>
      </c>
      <c r="E20" s="2">
        <v>3</v>
      </c>
      <c r="G20"/>
      <c r="H20"/>
      <c r="I20"/>
    </row>
    <row r="21" spans="2:19" x14ac:dyDescent="0.25">
      <c r="B21" s="43" t="s">
        <v>17</v>
      </c>
      <c r="C21" s="2" t="s">
        <v>4</v>
      </c>
      <c r="D21" s="2" t="s">
        <v>6</v>
      </c>
      <c r="E21" s="2">
        <v>10</v>
      </c>
    </row>
    <row r="22" spans="2:19" x14ac:dyDescent="0.25">
      <c r="B22" s="43" t="s">
        <v>18</v>
      </c>
      <c r="C22" s="2" t="s">
        <v>4</v>
      </c>
      <c r="D22" s="2" t="s">
        <v>6</v>
      </c>
      <c r="E22" s="2">
        <v>9</v>
      </c>
    </row>
    <row r="23" spans="2:19" x14ac:dyDescent="0.25">
      <c r="B23" s="43" t="s">
        <v>9</v>
      </c>
      <c r="C23" s="2" t="s">
        <v>0</v>
      </c>
      <c r="D23" s="2" t="s">
        <v>5</v>
      </c>
      <c r="E23" s="2">
        <v>4</v>
      </c>
    </row>
    <row r="24" spans="2:19" x14ac:dyDescent="0.25">
      <c r="B24" s="43" t="s">
        <v>10</v>
      </c>
      <c r="C24" s="2" t="s">
        <v>0</v>
      </c>
      <c r="D24" s="2" t="s">
        <v>5</v>
      </c>
      <c r="E24" s="2">
        <v>1</v>
      </c>
    </row>
    <row r="25" spans="2:19" x14ac:dyDescent="0.25">
      <c r="B25" s="43" t="s">
        <v>11</v>
      </c>
      <c r="C25" s="2" t="s">
        <v>0</v>
      </c>
      <c r="D25" s="2" t="s">
        <v>5</v>
      </c>
      <c r="E25" s="2">
        <v>8</v>
      </c>
    </row>
    <row r="26" spans="2:19" x14ac:dyDescent="0.25">
      <c r="B26" s="43" t="s">
        <v>12</v>
      </c>
      <c r="C26" s="2" t="s">
        <v>0</v>
      </c>
      <c r="D26" s="2" t="s">
        <v>5</v>
      </c>
      <c r="E26" s="2">
        <v>9</v>
      </c>
    </row>
    <row r="27" spans="2:19" x14ac:dyDescent="0.25">
      <c r="B27" s="43" t="s">
        <v>13</v>
      </c>
      <c r="C27" s="2" t="s">
        <v>0</v>
      </c>
      <c r="D27" s="2" t="s">
        <v>5</v>
      </c>
      <c r="E27" s="2">
        <v>3</v>
      </c>
    </row>
    <row r="28" spans="2:19" x14ac:dyDescent="0.25">
      <c r="B28" s="43" t="s">
        <v>14</v>
      </c>
      <c r="C28" s="2" t="s">
        <v>0</v>
      </c>
      <c r="D28" s="2" t="s">
        <v>5</v>
      </c>
      <c r="E28" s="2">
        <v>6</v>
      </c>
    </row>
    <row r="29" spans="2:19" x14ac:dyDescent="0.25">
      <c r="B29" s="43" t="s">
        <v>15</v>
      </c>
      <c r="C29" s="2" t="s">
        <v>0</v>
      </c>
      <c r="D29" s="2" t="s">
        <v>5</v>
      </c>
      <c r="E29" s="2">
        <v>8</v>
      </c>
    </row>
    <row r="30" spans="2:19" x14ac:dyDescent="0.25">
      <c r="B30" s="43" t="s">
        <v>16</v>
      </c>
      <c r="C30" s="2" t="s">
        <v>0</v>
      </c>
      <c r="D30" s="2" t="s">
        <v>5</v>
      </c>
      <c r="E30" s="2">
        <v>4</v>
      </c>
    </row>
    <row r="31" spans="2:19" x14ac:dyDescent="0.25">
      <c r="B31" s="43" t="s">
        <v>17</v>
      </c>
      <c r="C31" s="2" t="s">
        <v>0</v>
      </c>
      <c r="D31" s="2" t="s">
        <v>5</v>
      </c>
      <c r="E31" s="2">
        <v>6</v>
      </c>
    </row>
    <row r="32" spans="2:19" x14ac:dyDescent="0.25">
      <c r="B32" s="43" t="s">
        <v>18</v>
      </c>
      <c r="C32" s="2" t="s">
        <v>0</v>
      </c>
      <c r="D32" s="2" t="s">
        <v>5</v>
      </c>
      <c r="E32" s="2">
        <v>8</v>
      </c>
    </row>
    <row r="33" spans="2:5" x14ac:dyDescent="0.25">
      <c r="B33" s="43" t="s">
        <v>9</v>
      </c>
      <c r="C33" s="2" t="s">
        <v>0</v>
      </c>
      <c r="D33" s="2" t="s">
        <v>6</v>
      </c>
      <c r="E33" s="2">
        <v>7</v>
      </c>
    </row>
    <row r="34" spans="2:5" x14ac:dyDescent="0.25">
      <c r="B34" s="43" t="s">
        <v>10</v>
      </c>
      <c r="C34" s="2" t="s">
        <v>0</v>
      </c>
      <c r="D34" s="2" t="s">
        <v>6</v>
      </c>
      <c r="E34" s="2">
        <v>10</v>
      </c>
    </row>
    <row r="35" spans="2:5" x14ac:dyDescent="0.25">
      <c r="B35" s="43" t="s">
        <v>11</v>
      </c>
      <c r="C35" s="2" t="s">
        <v>0</v>
      </c>
      <c r="D35" s="2" t="s">
        <v>6</v>
      </c>
      <c r="E35" s="2">
        <v>5</v>
      </c>
    </row>
    <row r="36" spans="2:5" x14ac:dyDescent="0.25">
      <c r="B36" s="43" t="s">
        <v>12</v>
      </c>
      <c r="C36" s="2" t="s">
        <v>0</v>
      </c>
      <c r="D36" s="2" t="s">
        <v>6</v>
      </c>
      <c r="E36" s="2">
        <v>10</v>
      </c>
    </row>
    <row r="37" spans="2:5" x14ac:dyDescent="0.25">
      <c r="B37" s="43" t="s">
        <v>13</v>
      </c>
      <c r="C37" s="2" t="s">
        <v>0</v>
      </c>
      <c r="D37" s="2" t="s">
        <v>6</v>
      </c>
      <c r="E37" s="2">
        <v>9</v>
      </c>
    </row>
    <row r="38" spans="2:5" x14ac:dyDescent="0.25">
      <c r="B38" s="43" t="s">
        <v>14</v>
      </c>
      <c r="C38" s="2" t="s">
        <v>0</v>
      </c>
      <c r="D38" s="2" t="s">
        <v>6</v>
      </c>
      <c r="E38" s="2">
        <v>4</v>
      </c>
    </row>
    <row r="39" spans="2:5" x14ac:dyDescent="0.25">
      <c r="B39" s="43" t="s">
        <v>15</v>
      </c>
      <c r="C39" s="2" t="s">
        <v>0</v>
      </c>
      <c r="D39" s="2" t="s">
        <v>6</v>
      </c>
      <c r="E39" s="2">
        <v>3</v>
      </c>
    </row>
    <row r="40" spans="2:5" x14ac:dyDescent="0.25">
      <c r="B40" s="43" t="s">
        <v>16</v>
      </c>
      <c r="C40" s="2" t="s">
        <v>0</v>
      </c>
      <c r="D40" s="2" t="s">
        <v>6</v>
      </c>
      <c r="E40" s="2">
        <v>9</v>
      </c>
    </row>
    <row r="41" spans="2:5" x14ac:dyDescent="0.25">
      <c r="B41" s="43" t="s">
        <v>17</v>
      </c>
      <c r="C41" s="2" t="s">
        <v>0</v>
      </c>
      <c r="D41" s="2" t="s">
        <v>6</v>
      </c>
      <c r="E41" s="2">
        <v>10</v>
      </c>
    </row>
    <row r="42" spans="2:5" x14ac:dyDescent="0.25">
      <c r="B42" s="43" t="s">
        <v>18</v>
      </c>
      <c r="C42" s="2" t="s">
        <v>0</v>
      </c>
      <c r="D42" s="2" t="s">
        <v>6</v>
      </c>
      <c r="E42" s="2">
        <v>7</v>
      </c>
    </row>
    <row r="43" spans="2:5" x14ac:dyDescent="0.25">
      <c r="B43" s="43" t="s">
        <v>9</v>
      </c>
      <c r="C43" s="2" t="s">
        <v>1</v>
      </c>
      <c r="D43" s="2" t="s">
        <v>5</v>
      </c>
      <c r="E43" s="2">
        <v>2</v>
      </c>
    </row>
    <row r="44" spans="2:5" x14ac:dyDescent="0.25">
      <c r="B44" s="43" t="s">
        <v>10</v>
      </c>
      <c r="C44" s="2" t="s">
        <v>1</v>
      </c>
      <c r="D44" s="2" t="s">
        <v>5</v>
      </c>
      <c r="E44" s="2">
        <v>2</v>
      </c>
    </row>
    <row r="45" spans="2:5" x14ac:dyDescent="0.25">
      <c r="B45" s="43" t="s">
        <v>11</v>
      </c>
      <c r="C45" s="2" t="s">
        <v>1</v>
      </c>
      <c r="D45" s="2" t="s">
        <v>5</v>
      </c>
      <c r="E45" s="2">
        <v>4</v>
      </c>
    </row>
    <row r="46" spans="2:5" x14ac:dyDescent="0.25">
      <c r="B46" s="43" t="s">
        <v>12</v>
      </c>
      <c r="C46" s="2" t="s">
        <v>1</v>
      </c>
      <c r="D46" s="2" t="s">
        <v>5</v>
      </c>
      <c r="E46" s="2">
        <v>10</v>
      </c>
    </row>
    <row r="47" spans="2:5" x14ac:dyDescent="0.25">
      <c r="B47" s="43" t="s">
        <v>13</v>
      </c>
      <c r="C47" s="2" t="s">
        <v>1</v>
      </c>
      <c r="D47" s="2" t="s">
        <v>5</v>
      </c>
      <c r="E47" s="2">
        <v>1</v>
      </c>
    </row>
    <row r="48" spans="2:5" x14ac:dyDescent="0.25">
      <c r="B48" s="43" t="s">
        <v>14</v>
      </c>
      <c r="C48" s="2" t="s">
        <v>1</v>
      </c>
      <c r="D48" s="2" t="s">
        <v>5</v>
      </c>
      <c r="E48" s="2">
        <v>3</v>
      </c>
    </row>
    <row r="49" spans="2:5" x14ac:dyDescent="0.25">
      <c r="B49" s="43" t="s">
        <v>15</v>
      </c>
      <c r="C49" s="2" t="s">
        <v>1</v>
      </c>
      <c r="D49" s="2" t="s">
        <v>5</v>
      </c>
      <c r="E49" s="2">
        <v>1</v>
      </c>
    </row>
    <row r="50" spans="2:5" x14ac:dyDescent="0.25">
      <c r="B50" s="43" t="s">
        <v>16</v>
      </c>
      <c r="C50" s="2" t="s">
        <v>1</v>
      </c>
      <c r="D50" s="2" t="s">
        <v>5</v>
      </c>
      <c r="E50" s="2">
        <v>7</v>
      </c>
    </row>
    <row r="51" spans="2:5" x14ac:dyDescent="0.25">
      <c r="B51" s="43" t="s">
        <v>17</v>
      </c>
      <c r="C51" s="2" t="s">
        <v>1</v>
      </c>
      <c r="D51" s="2" t="s">
        <v>5</v>
      </c>
      <c r="E51" s="2">
        <v>9</v>
      </c>
    </row>
    <row r="52" spans="2:5" x14ac:dyDescent="0.25">
      <c r="B52" s="43" t="s">
        <v>18</v>
      </c>
      <c r="C52" s="2" t="s">
        <v>1</v>
      </c>
      <c r="D52" s="2" t="s">
        <v>5</v>
      </c>
      <c r="E52" s="2">
        <v>9</v>
      </c>
    </row>
    <row r="53" spans="2:5" x14ac:dyDescent="0.25">
      <c r="B53" s="43" t="s">
        <v>9</v>
      </c>
      <c r="C53" s="2" t="s">
        <v>1</v>
      </c>
      <c r="D53" s="2" t="s">
        <v>6</v>
      </c>
      <c r="E53" s="2">
        <v>6</v>
      </c>
    </row>
    <row r="54" spans="2:5" x14ac:dyDescent="0.25">
      <c r="B54" s="43" t="s">
        <v>10</v>
      </c>
      <c r="C54" s="2" t="s">
        <v>1</v>
      </c>
      <c r="D54" s="2" t="s">
        <v>6</v>
      </c>
      <c r="E54" s="2">
        <v>9</v>
      </c>
    </row>
    <row r="55" spans="2:5" x14ac:dyDescent="0.25">
      <c r="B55" s="43" t="s">
        <v>11</v>
      </c>
      <c r="C55" s="2" t="s">
        <v>1</v>
      </c>
      <c r="D55" s="2" t="s">
        <v>6</v>
      </c>
      <c r="E55" s="2">
        <v>4</v>
      </c>
    </row>
    <row r="56" spans="2:5" x14ac:dyDescent="0.25">
      <c r="B56" s="43" t="s">
        <v>12</v>
      </c>
      <c r="C56" s="2" t="s">
        <v>1</v>
      </c>
      <c r="D56" s="2" t="s">
        <v>6</v>
      </c>
      <c r="E56" s="2">
        <v>7</v>
      </c>
    </row>
    <row r="57" spans="2:5" x14ac:dyDescent="0.25">
      <c r="B57" s="43" t="s">
        <v>13</v>
      </c>
      <c r="C57" s="2" t="s">
        <v>1</v>
      </c>
      <c r="D57" s="2" t="s">
        <v>6</v>
      </c>
      <c r="E57" s="2">
        <v>9</v>
      </c>
    </row>
    <row r="58" spans="2:5" x14ac:dyDescent="0.25">
      <c r="B58" s="43" t="s">
        <v>14</v>
      </c>
      <c r="C58" s="2" t="s">
        <v>1</v>
      </c>
      <c r="D58" s="2" t="s">
        <v>6</v>
      </c>
      <c r="E58" s="2">
        <v>8</v>
      </c>
    </row>
    <row r="59" spans="2:5" x14ac:dyDescent="0.25">
      <c r="B59" s="43" t="s">
        <v>15</v>
      </c>
      <c r="C59" s="2" t="s">
        <v>1</v>
      </c>
      <c r="D59" s="2" t="s">
        <v>6</v>
      </c>
      <c r="E59" s="2">
        <v>8</v>
      </c>
    </row>
    <row r="60" spans="2:5" x14ac:dyDescent="0.25">
      <c r="B60" s="43" t="s">
        <v>16</v>
      </c>
      <c r="C60" s="2" t="s">
        <v>1</v>
      </c>
      <c r="D60" s="2" t="s">
        <v>6</v>
      </c>
      <c r="E60" s="2">
        <v>8</v>
      </c>
    </row>
    <row r="61" spans="2:5" x14ac:dyDescent="0.25">
      <c r="B61" s="43" t="s">
        <v>17</v>
      </c>
      <c r="C61" s="2" t="s">
        <v>1</v>
      </c>
      <c r="D61" s="2" t="s">
        <v>6</v>
      </c>
      <c r="E61" s="2">
        <v>2</v>
      </c>
    </row>
    <row r="62" spans="2:5" x14ac:dyDescent="0.25">
      <c r="B62" s="43" t="s">
        <v>18</v>
      </c>
      <c r="C62" s="2" t="s">
        <v>1</v>
      </c>
      <c r="D62" s="2" t="s">
        <v>6</v>
      </c>
      <c r="E62" s="2">
        <v>7</v>
      </c>
    </row>
    <row r="63" spans="2:5" x14ac:dyDescent="0.25">
      <c r="B63" s="43" t="s">
        <v>9</v>
      </c>
      <c r="C63" s="2" t="s">
        <v>2</v>
      </c>
      <c r="D63" s="2" t="s">
        <v>5</v>
      </c>
      <c r="E63" s="2">
        <v>5</v>
      </c>
    </row>
    <row r="64" spans="2:5" x14ac:dyDescent="0.25">
      <c r="B64" s="43" t="s">
        <v>10</v>
      </c>
      <c r="C64" s="2" t="s">
        <v>2</v>
      </c>
      <c r="D64" s="2" t="s">
        <v>5</v>
      </c>
      <c r="E64" s="2">
        <v>1</v>
      </c>
    </row>
    <row r="65" spans="2:5" x14ac:dyDescent="0.25">
      <c r="B65" s="43" t="s">
        <v>11</v>
      </c>
      <c r="C65" s="2" t="s">
        <v>2</v>
      </c>
      <c r="D65" s="2" t="s">
        <v>5</v>
      </c>
      <c r="E65" s="2">
        <v>5</v>
      </c>
    </row>
    <row r="66" spans="2:5" x14ac:dyDescent="0.25">
      <c r="B66" s="43" t="s">
        <v>12</v>
      </c>
      <c r="C66" s="2" t="s">
        <v>2</v>
      </c>
      <c r="D66" s="2" t="s">
        <v>5</v>
      </c>
      <c r="E66" s="2">
        <v>5</v>
      </c>
    </row>
    <row r="67" spans="2:5" x14ac:dyDescent="0.25">
      <c r="B67" s="43" t="s">
        <v>13</v>
      </c>
      <c r="C67" s="2" t="s">
        <v>2</v>
      </c>
      <c r="D67" s="2" t="s">
        <v>5</v>
      </c>
      <c r="E67" s="2">
        <v>7</v>
      </c>
    </row>
    <row r="68" spans="2:5" x14ac:dyDescent="0.25">
      <c r="B68" s="43" t="s">
        <v>14</v>
      </c>
      <c r="C68" s="2" t="s">
        <v>2</v>
      </c>
      <c r="D68" s="2" t="s">
        <v>5</v>
      </c>
      <c r="E68" s="2">
        <v>4</v>
      </c>
    </row>
    <row r="69" spans="2:5" x14ac:dyDescent="0.25">
      <c r="B69" s="43" t="s">
        <v>15</v>
      </c>
      <c r="C69" s="2" t="s">
        <v>2</v>
      </c>
      <c r="D69" s="2" t="s">
        <v>5</v>
      </c>
      <c r="E69" s="2">
        <v>2</v>
      </c>
    </row>
    <row r="70" spans="2:5" x14ac:dyDescent="0.25">
      <c r="B70" s="43" t="s">
        <v>16</v>
      </c>
      <c r="C70" s="2" t="s">
        <v>2</v>
      </c>
      <c r="D70" s="2" t="s">
        <v>5</v>
      </c>
      <c r="E70" s="2">
        <v>1</v>
      </c>
    </row>
    <row r="71" spans="2:5" x14ac:dyDescent="0.25">
      <c r="B71" s="43" t="s">
        <v>17</v>
      </c>
      <c r="C71" s="2" t="s">
        <v>2</v>
      </c>
      <c r="D71" s="2" t="s">
        <v>5</v>
      </c>
      <c r="E71" s="2">
        <v>1</v>
      </c>
    </row>
    <row r="72" spans="2:5" x14ac:dyDescent="0.25">
      <c r="B72" s="43" t="s">
        <v>18</v>
      </c>
      <c r="C72" s="2" t="s">
        <v>2</v>
      </c>
      <c r="D72" s="2" t="s">
        <v>5</v>
      </c>
      <c r="E72" s="2">
        <v>4</v>
      </c>
    </row>
    <row r="73" spans="2:5" x14ac:dyDescent="0.25">
      <c r="B73" s="43" t="s">
        <v>9</v>
      </c>
      <c r="C73" s="2" t="s">
        <v>2</v>
      </c>
      <c r="D73" s="2" t="s">
        <v>6</v>
      </c>
      <c r="E73" s="2">
        <v>1</v>
      </c>
    </row>
    <row r="74" spans="2:5" x14ac:dyDescent="0.25">
      <c r="B74" s="43" t="s">
        <v>10</v>
      </c>
      <c r="C74" s="2" t="s">
        <v>2</v>
      </c>
      <c r="D74" s="2" t="s">
        <v>6</v>
      </c>
      <c r="E74" s="2">
        <v>6</v>
      </c>
    </row>
    <row r="75" spans="2:5" x14ac:dyDescent="0.25">
      <c r="B75" s="43" t="s">
        <v>11</v>
      </c>
      <c r="C75" s="2" t="s">
        <v>2</v>
      </c>
      <c r="D75" s="2" t="s">
        <v>6</v>
      </c>
      <c r="E75" s="2">
        <v>7</v>
      </c>
    </row>
    <row r="76" spans="2:5" x14ac:dyDescent="0.25">
      <c r="B76" s="43" t="s">
        <v>12</v>
      </c>
      <c r="C76" s="2" t="s">
        <v>2</v>
      </c>
      <c r="D76" s="2" t="s">
        <v>6</v>
      </c>
      <c r="E76" s="2">
        <v>5</v>
      </c>
    </row>
    <row r="77" spans="2:5" x14ac:dyDescent="0.25">
      <c r="B77" s="43" t="s">
        <v>13</v>
      </c>
      <c r="C77" s="2" t="s">
        <v>2</v>
      </c>
      <c r="D77" s="2" t="s">
        <v>6</v>
      </c>
      <c r="E77" s="2">
        <v>1</v>
      </c>
    </row>
    <row r="78" spans="2:5" x14ac:dyDescent="0.25">
      <c r="B78" s="43" t="s">
        <v>14</v>
      </c>
      <c r="C78" s="2" t="s">
        <v>2</v>
      </c>
      <c r="D78" s="2" t="s">
        <v>6</v>
      </c>
      <c r="E78" s="2">
        <v>9</v>
      </c>
    </row>
    <row r="79" spans="2:5" x14ac:dyDescent="0.25">
      <c r="B79" s="43" t="s">
        <v>15</v>
      </c>
      <c r="C79" s="2" t="s">
        <v>2</v>
      </c>
      <c r="D79" s="2" t="s">
        <v>6</v>
      </c>
      <c r="E79" s="2">
        <v>1</v>
      </c>
    </row>
    <row r="80" spans="2:5" x14ac:dyDescent="0.25">
      <c r="B80" s="43" t="s">
        <v>16</v>
      </c>
      <c r="C80" s="2" t="s">
        <v>2</v>
      </c>
      <c r="D80" s="2" t="s">
        <v>6</v>
      </c>
      <c r="E80" s="2">
        <v>8</v>
      </c>
    </row>
    <row r="81" spans="2:5" x14ac:dyDescent="0.25">
      <c r="B81" s="43" t="s">
        <v>17</v>
      </c>
      <c r="C81" s="2" t="s">
        <v>2</v>
      </c>
      <c r="D81" s="2" t="s">
        <v>6</v>
      </c>
      <c r="E81" s="2">
        <v>10</v>
      </c>
    </row>
    <row r="82" spans="2:5" x14ac:dyDescent="0.25">
      <c r="B82" s="43" t="s">
        <v>18</v>
      </c>
      <c r="C82" s="2" t="s">
        <v>2</v>
      </c>
      <c r="D82" s="2" t="s">
        <v>6</v>
      </c>
      <c r="E82" s="2">
        <v>1</v>
      </c>
    </row>
  </sheetData>
  <pageMargins left="0.7" right="0.7" top="0.75" bottom="0.75" header="0.3" footer="0.3"/>
  <pageSetup paperSize="9" orientation="portrait" horizontalDpi="4294967293" verticalDpi="4294967293" r:id="rId2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iconSet" priority="1" id="{5C9DEBF3-7F21-465A-9CFB-A911D589DDA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2"/>
              <x14:cfIcon iconSet="3Triangles" iconId="1"/>
              <x14:cfIcon iconSet="3Symbols2" iconId="0"/>
            </x14:iconSet>
          </x14:cfRule>
          <xm:sqref>J9:J18 M9:M18 P9:P18 S9:S18</xm:sqref>
        </x14:conditionalFormatting>
      </x14:conditionalFormattings>
    </ex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019F-8301-4833-A57A-49C9E27A4135}">
  <dimension ref="B1:U83"/>
  <sheetViews>
    <sheetView workbookViewId="0"/>
  </sheetViews>
  <sheetFormatPr defaultRowHeight="15" x14ac:dyDescent="0.25"/>
  <cols>
    <col min="1" max="1" width="3.5703125" style="2" customWidth="1"/>
    <col min="2" max="2" width="9.5703125" style="43" bestFit="1" customWidth="1"/>
    <col min="3" max="3" width="9.42578125" style="2" bestFit="1" customWidth="1"/>
    <col min="4" max="4" width="9.140625" style="2" bestFit="1" customWidth="1"/>
    <col min="5" max="5" width="7.7109375" style="2" bestFit="1" customWidth="1"/>
    <col min="6" max="6" width="5.5703125" style="2" customWidth="1"/>
    <col min="7" max="7" width="13.42578125" style="2" bestFit="1" customWidth="1"/>
    <col min="8" max="20" width="9.28515625" style="2" bestFit="1" customWidth="1"/>
    <col min="21" max="21" width="10" style="2" bestFit="1" customWidth="1"/>
    <col min="22" max="16384" width="9.140625" style="2"/>
  </cols>
  <sheetData>
    <row r="1" spans="2:21" x14ac:dyDescent="0.25">
      <c r="G1"/>
      <c r="H1"/>
    </row>
    <row r="2" spans="2:21" x14ac:dyDescent="0.25">
      <c r="B2" s="43" t="s">
        <v>32</v>
      </c>
      <c r="C2" s="2" t="s">
        <v>33</v>
      </c>
      <c r="D2" s="2" t="s">
        <v>34</v>
      </c>
      <c r="E2" s="2" t="s">
        <v>35</v>
      </c>
    </row>
    <row r="3" spans="2:21" x14ac:dyDescent="0.25">
      <c r="B3" s="43" t="s">
        <v>9</v>
      </c>
      <c r="C3" s="2" t="s">
        <v>4</v>
      </c>
      <c r="D3" s="2" t="s">
        <v>5</v>
      </c>
      <c r="E3" s="2">
        <v>4</v>
      </c>
      <c r="T3"/>
    </row>
    <row r="4" spans="2:21" x14ac:dyDescent="0.25">
      <c r="B4" s="43" t="s">
        <v>10</v>
      </c>
      <c r="C4" s="2" t="s">
        <v>4</v>
      </c>
      <c r="D4" s="2" t="s">
        <v>5</v>
      </c>
      <c r="E4" s="2">
        <v>3</v>
      </c>
      <c r="T4"/>
    </row>
    <row r="5" spans="2:21" ht="15.75" thickBot="1" x14ac:dyDescent="0.3">
      <c r="B5" s="43" t="s">
        <v>11</v>
      </c>
      <c r="C5" s="2" t="s">
        <v>4</v>
      </c>
      <c r="D5" s="2" t="s">
        <v>5</v>
      </c>
      <c r="E5" s="2">
        <v>1</v>
      </c>
      <c r="T5"/>
    </row>
    <row r="6" spans="2:21" ht="15.75" thickBot="1" x14ac:dyDescent="0.3">
      <c r="B6" s="43" t="s">
        <v>12</v>
      </c>
      <c r="C6" s="2" t="s">
        <v>4</v>
      </c>
      <c r="D6" s="2" t="s">
        <v>5</v>
      </c>
      <c r="E6" s="2">
        <v>5</v>
      </c>
      <c r="G6" s="55" t="s">
        <v>36</v>
      </c>
      <c r="H6" s="57" t="s">
        <v>33</v>
      </c>
      <c r="I6" s="57" t="s">
        <v>34</v>
      </c>
      <c r="J6" s="58"/>
      <c r="K6" s="59"/>
      <c r="L6" s="59"/>
      <c r="M6" s="59"/>
      <c r="N6" s="59"/>
      <c r="O6" s="59"/>
      <c r="P6" s="59"/>
      <c r="Q6" s="59"/>
      <c r="R6" s="59"/>
      <c r="S6" s="59"/>
      <c r="T6" s="60"/>
      <c r="U6" s="61"/>
    </row>
    <row r="7" spans="2:21" ht="15.75" thickBot="1" x14ac:dyDescent="0.3">
      <c r="B7" s="43" t="s">
        <v>13</v>
      </c>
      <c r="C7" s="2" t="s">
        <v>4</v>
      </c>
      <c r="D7" s="2" t="s">
        <v>5</v>
      </c>
      <c r="E7" s="2">
        <v>1</v>
      </c>
      <c r="G7" s="56"/>
      <c r="H7" s="58" t="s">
        <v>4</v>
      </c>
      <c r="I7" s="59"/>
      <c r="J7" s="59"/>
      <c r="K7" s="63" t="s">
        <v>0</v>
      </c>
      <c r="L7" s="59"/>
      <c r="M7" s="59"/>
      <c r="N7" s="59"/>
      <c r="O7" s="63" t="s">
        <v>1</v>
      </c>
      <c r="P7" s="59"/>
      <c r="Q7" s="59"/>
      <c r="R7" s="63" t="s">
        <v>2</v>
      </c>
      <c r="S7" s="59"/>
      <c r="T7" s="60"/>
      <c r="U7" s="62"/>
    </row>
    <row r="8" spans="2:21" ht="15.75" thickBot="1" x14ac:dyDescent="0.3">
      <c r="B8" s="43" t="s">
        <v>14</v>
      </c>
      <c r="C8" s="2" t="s">
        <v>4</v>
      </c>
      <c r="D8" s="2" t="s">
        <v>5</v>
      </c>
      <c r="E8" s="2">
        <v>6</v>
      </c>
      <c r="G8" s="57" t="s">
        <v>32</v>
      </c>
      <c r="H8" s="58" t="s">
        <v>5</v>
      </c>
      <c r="I8" s="59" t="s">
        <v>6</v>
      </c>
      <c r="J8" s="60" t="s">
        <v>7</v>
      </c>
      <c r="K8" s="58" t="s">
        <v>5</v>
      </c>
      <c r="L8" s="59" t="s">
        <v>6</v>
      </c>
      <c r="M8" s="59" t="s">
        <v>7</v>
      </c>
      <c r="N8" s="60" t="s">
        <v>8</v>
      </c>
      <c r="O8" s="58" t="s">
        <v>5</v>
      </c>
      <c r="P8" s="59" t="s">
        <v>6</v>
      </c>
      <c r="Q8" s="60" t="s">
        <v>7</v>
      </c>
      <c r="R8" s="58" t="s">
        <v>5</v>
      </c>
      <c r="S8" s="59" t="s">
        <v>6</v>
      </c>
      <c r="T8" s="60" t="s">
        <v>7</v>
      </c>
      <c r="U8" s="71" t="s">
        <v>40</v>
      </c>
    </row>
    <row r="9" spans="2:21" x14ac:dyDescent="0.25">
      <c r="B9" s="43" t="s">
        <v>15</v>
      </c>
      <c r="C9" s="2" t="s">
        <v>4</v>
      </c>
      <c r="D9" s="2" t="s">
        <v>5</v>
      </c>
      <c r="E9" s="2">
        <v>4</v>
      </c>
      <c r="G9" s="61" t="s">
        <v>9</v>
      </c>
      <c r="H9" s="50">
        <v>4</v>
      </c>
      <c r="I9" s="51">
        <v>2</v>
      </c>
      <c r="J9" s="51">
        <v>-2</v>
      </c>
      <c r="K9" s="64">
        <v>4</v>
      </c>
      <c r="L9" s="51">
        <v>7</v>
      </c>
      <c r="M9" s="51">
        <v>3</v>
      </c>
      <c r="N9" s="51"/>
      <c r="O9" s="64">
        <v>2</v>
      </c>
      <c r="P9" s="51">
        <v>6</v>
      </c>
      <c r="Q9" s="51">
        <v>4</v>
      </c>
      <c r="R9" s="64">
        <v>5</v>
      </c>
      <c r="S9" s="51">
        <v>1</v>
      </c>
      <c r="T9" s="52">
        <v>-4</v>
      </c>
      <c r="U9" s="62">
        <f t="array" ref="U9">SUM(IF(GETPIVOTDATA("Uren",$G$6,"Project",G9,"Maand",CHOOSE({1;2;3;4},"jan","feb","mrt","apr"),"Soort","Delta")&lt;0,GETPIVOTDATA("Uren",$G$6,"Project",G9,"Maand",CHOOSE({1;2;3;4},"jan","feb","mrt","apr"),"Soort","Delta"),0))</f>
        <v>-6</v>
      </c>
    </row>
    <row r="10" spans="2:21" x14ac:dyDescent="0.25">
      <c r="B10" s="43" t="s">
        <v>16</v>
      </c>
      <c r="C10" s="2" t="s">
        <v>4</v>
      </c>
      <c r="D10" s="2" t="s">
        <v>5</v>
      </c>
      <c r="E10" s="2">
        <v>4</v>
      </c>
      <c r="G10" s="62" t="s">
        <v>10</v>
      </c>
      <c r="H10" s="53">
        <v>3</v>
      </c>
      <c r="I10" s="45">
        <v>2</v>
      </c>
      <c r="J10" s="45">
        <v>-1</v>
      </c>
      <c r="K10" s="44">
        <v>1</v>
      </c>
      <c r="L10" s="45">
        <v>10</v>
      </c>
      <c r="M10" s="45">
        <v>9</v>
      </c>
      <c r="N10" s="45">
        <v>4</v>
      </c>
      <c r="O10" s="44">
        <v>2</v>
      </c>
      <c r="P10" s="45">
        <v>9</v>
      </c>
      <c r="Q10" s="45">
        <v>7</v>
      </c>
      <c r="R10" s="44">
        <v>1</v>
      </c>
      <c r="S10" s="45">
        <v>6</v>
      </c>
      <c r="T10" s="46">
        <v>5</v>
      </c>
      <c r="U10" s="62">
        <f t="array" ref="U10">SUM(IF(GETPIVOTDATA("Uren",$G$6,"Project",G10,"Maand",CHOOSE({1;2;3;4},"jan","feb","mrt","apr"),"Soort","Delta")&lt;0,GETPIVOTDATA("Uren",$G$6,"Project",G10,"Maand",CHOOSE({1;2;3;4},"jan","feb","mrt","apr"),"Soort","Delta"),0))</f>
        <v>-1</v>
      </c>
    </row>
    <row r="11" spans="2:21" x14ac:dyDescent="0.25">
      <c r="B11" s="43" t="s">
        <v>17</v>
      </c>
      <c r="C11" s="2" t="s">
        <v>4</v>
      </c>
      <c r="D11" s="2" t="s">
        <v>5</v>
      </c>
      <c r="E11" s="2">
        <v>10</v>
      </c>
      <c r="G11" s="62" t="s">
        <v>11</v>
      </c>
      <c r="H11" s="53">
        <v>1</v>
      </c>
      <c r="I11" s="45">
        <v>6</v>
      </c>
      <c r="J11" s="45">
        <v>5</v>
      </c>
      <c r="K11" s="44">
        <v>8</v>
      </c>
      <c r="L11" s="45">
        <v>5</v>
      </c>
      <c r="M11" s="45">
        <v>-3</v>
      </c>
      <c r="N11" s="45"/>
      <c r="O11" s="44">
        <v>4</v>
      </c>
      <c r="P11" s="45">
        <v>4</v>
      </c>
      <c r="Q11" s="45">
        <v>0</v>
      </c>
      <c r="R11" s="44">
        <v>5</v>
      </c>
      <c r="S11" s="45">
        <v>7</v>
      </c>
      <c r="T11" s="46">
        <v>2</v>
      </c>
      <c r="U11" s="62">
        <f t="array" ref="U11">SUM(IF(GETPIVOTDATA("Uren",$G$6,"Project",G11,"Maand",CHOOSE({1;2;3;4},"jan","feb","mrt","apr"),"Soort","Delta")&lt;0,GETPIVOTDATA("Uren",$G$6,"Project",G11,"Maand",CHOOSE({1;2;3;4},"jan","feb","mrt","apr"),"Soort","Delta"),0))</f>
        <v>-3</v>
      </c>
    </row>
    <row r="12" spans="2:21" x14ac:dyDescent="0.25">
      <c r="B12" s="43" t="s">
        <v>18</v>
      </c>
      <c r="C12" s="2" t="s">
        <v>4</v>
      </c>
      <c r="D12" s="2" t="s">
        <v>5</v>
      </c>
      <c r="E12" s="2">
        <v>8</v>
      </c>
      <c r="G12" s="62" t="s">
        <v>12</v>
      </c>
      <c r="H12" s="53">
        <v>5</v>
      </c>
      <c r="I12" s="45">
        <v>1</v>
      </c>
      <c r="J12" s="45">
        <v>-4</v>
      </c>
      <c r="K12" s="44">
        <v>9</v>
      </c>
      <c r="L12" s="45">
        <v>10</v>
      </c>
      <c r="M12" s="45">
        <v>1</v>
      </c>
      <c r="N12" s="45"/>
      <c r="O12" s="44">
        <v>10</v>
      </c>
      <c r="P12" s="45">
        <v>7</v>
      </c>
      <c r="Q12" s="45">
        <v>-3</v>
      </c>
      <c r="R12" s="44">
        <v>5</v>
      </c>
      <c r="S12" s="45">
        <v>5</v>
      </c>
      <c r="T12" s="46">
        <v>0</v>
      </c>
      <c r="U12" s="62">
        <f t="array" ref="U12">SUM(IF(GETPIVOTDATA("Uren",$G$6,"Project",G12,"Maand",CHOOSE({1;2;3;4},"jan","feb","mrt","apr"),"Soort","Delta")&lt;0,GETPIVOTDATA("Uren",$G$6,"Project",G12,"Maand",CHOOSE({1;2;3;4},"jan","feb","mrt","apr"),"Soort","Delta"),0))</f>
        <v>-7</v>
      </c>
    </row>
    <row r="13" spans="2:21" x14ac:dyDescent="0.25">
      <c r="B13" s="43" t="s">
        <v>9</v>
      </c>
      <c r="C13" s="2" t="s">
        <v>4</v>
      </c>
      <c r="D13" s="2" t="s">
        <v>6</v>
      </c>
      <c r="E13" s="2">
        <v>2</v>
      </c>
      <c r="G13" s="62" t="s">
        <v>13</v>
      </c>
      <c r="H13" s="53">
        <v>1</v>
      </c>
      <c r="I13" s="45">
        <v>7</v>
      </c>
      <c r="J13" s="45">
        <v>6</v>
      </c>
      <c r="K13" s="44">
        <v>3</v>
      </c>
      <c r="L13" s="45">
        <v>9</v>
      </c>
      <c r="M13" s="45">
        <v>6</v>
      </c>
      <c r="N13" s="45"/>
      <c r="O13" s="44">
        <v>1</v>
      </c>
      <c r="P13" s="45">
        <v>9</v>
      </c>
      <c r="Q13" s="45">
        <v>8</v>
      </c>
      <c r="R13" s="44">
        <v>7</v>
      </c>
      <c r="S13" s="45">
        <v>1</v>
      </c>
      <c r="T13" s="46">
        <v>-6</v>
      </c>
      <c r="U13" s="62">
        <f t="array" ref="U13">SUM(IF(GETPIVOTDATA("Uren",$G$6,"Project",G13,"Maand",CHOOSE({1;2;3;4},"jan","feb","mrt","apr"),"Soort","Delta")&lt;0,GETPIVOTDATA("Uren",$G$6,"Project",G13,"Maand",CHOOSE({1;2;3;4},"jan","feb","mrt","apr"),"Soort","Delta"),0))</f>
        <v>-6</v>
      </c>
    </row>
    <row r="14" spans="2:21" x14ac:dyDescent="0.25">
      <c r="B14" s="43" t="s">
        <v>10</v>
      </c>
      <c r="C14" s="2" t="s">
        <v>4</v>
      </c>
      <c r="D14" s="2" t="s">
        <v>6</v>
      </c>
      <c r="E14" s="2">
        <v>2</v>
      </c>
      <c r="G14" s="62" t="s">
        <v>14</v>
      </c>
      <c r="H14" s="53">
        <v>6</v>
      </c>
      <c r="I14" s="45">
        <v>2</v>
      </c>
      <c r="J14" s="45">
        <v>-4</v>
      </c>
      <c r="K14" s="44">
        <v>6</v>
      </c>
      <c r="L14" s="45">
        <v>4</v>
      </c>
      <c r="M14" s="45">
        <v>-2</v>
      </c>
      <c r="N14" s="45"/>
      <c r="O14" s="44">
        <v>3</v>
      </c>
      <c r="P14" s="45">
        <v>8</v>
      </c>
      <c r="Q14" s="45">
        <v>5</v>
      </c>
      <c r="R14" s="44">
        <v>4</v>
      </c>
      <c r="S14" s="45">
        <v>9</v>
      </c>
      <c r="T14" s="46">
        <v>5</v>
      </c>
      <c r="U14" s="62">
        <f t="array" ref="U14">SUM(IF(GETPIVOTDATA("Uren",$G$6,"Project",G14,"Maand",CHOOSE({1;2;3;4},"jan","feb","mrt","apr"),"Soort","Delta")&lt;0,GETPIVOTDATA("Uren",$G$6,"Project",G14,"Maand",CHOOSE({1;2;3;4},"jan","feb","mrt","apr"),"Soort","Delta"),0))</f>
        <v>-6</v>
      </c>
    </row>
    <row r="15" spans="2:21" x14ac:dyDescent="0.25">
      <c r="B15" s="43" t="s">
        <v>11</v>
      </c>
      <c r="C15" s="2" t="s">
        <v>4</v>
      </c>
      <c r="D15" s="2" t="s">
        <v>6</v>
      </c>
      <c r="E15" s="2">
        <v>6</v>
      </c>
      <c r="G15" s="62" t="s">
        <v>15</v>
      </c>
      <c r="H15" s="53">
        <v>4</v>
      </c>
      <c r="I15" s="45">
        <v>10</v>
      </c>
      <c r="J15" s="45">
        <v>6</v>
      </c>
      <c r="K15" s="44">
        <v>8</v>
      </c>
      <c r="L15" s="45">
        <v>3</v>
      </c>
      <c r="M15" s="45">
        <v>-5</v>
      </c>
      <c r="N15" s="45"/>
      <c r="O15" s="44">
        <v>1</v>
      </c>
      <c r="P15" s="45">
        <v>8</v>
      </c>
      <c r="Q15" s="45">
        <v>7</v>
      </c>
      <c r="R15" s="44">
        <v>2</v>
      </c>
      <c r="S15" s="45">
        <v>1</v>
      </c>
      <c r="T15" s="46">
        <v>-1</v>
      </c>
      <c r="U15" s="62">
        <f t="array" ref="U15">SUM(IF(GETPIVOTDATA("Uren",$G$6,"Project",G15,"Maand",CHOOSE({1;2;3;4},"jan","feb","mrt","apr"),"Soort","Delta")&lt;0,GETPIVOTDATA("Uren",$G$6,"Project",G15,"Maand",CHOOSE({1;2;3;4},"jan","feb","mrt","apr"),"Soort","Delta"),0))</f>
        <v>-6</v>
      </c>
    </row>
    <row r="16" spans="2:21" x14ac:dyDescent="0.25">
      <c r="B16" s="43" t="s">
        <v>12</v>
      </c>
      <c r="C16" s="2" t="s">
        <v>4</v>
      </c>
      <c r="D16" s="2" t="s">
        <v>6</v>
      </c>
      <c r="E16" s="2">
        <v>1</v>
      </c>
      <c r="G16" s="62" t="s">
        <v>16</v>
      </c>
      <c r="H16" s="53">
        <v>4</v>
      </c>
      <c r="I16" s="45">
        <v>3</v>
      </c>
      <c r="J16" s="45">
        <v>-1</v>
      </c>
      <c r="K16" s="44">
        <v>4</v>
      </c>
      <c r="L16" s="45">
        <v>9</v>
      </c>
      <c r="M16" s="45">
        <v>5</v>
      </c>
      <c r="N16" s="45"/>
      <c r="O16" s="44">
        <v>7</v>
      </c>
      <c r="P16" s="45">
        <v>8</v>
      </c>
      <c r="Q16" s="45">
        <v>1</v>
      </c>
      <c r="R16" s="44">
        <v>1</v>
      </c>
      <c r="S16" s="45">
        <v>8</v>
      </c>
      <c r="T16" s="46">
        <v>7</v>
      </c>
      <c r="U16" s="62">
        <f t="array" ref="U16">SUM(IF(GETPIVOTDATA("Uren",$G$6,"Project",G16,"Maand",CHOOSE({1;2;3;4},"jan","feb","mrt","apr"),"Soort","Delta")&lt;0,GETPIVOTDATA("Uren",$G$6,"Project",G16,"Maand",CHOOSE({1;2;3;4},"jan","feb","mrt","apr"),"Soort","Delta"),0))</f>
        <v>-1</v>
      </c>
    </row>
    <row r="17" spans="2:21" x14ac:dyDescent="0.25">
      <c r="B17" s="43" t="s">
        <v>13</v>
      </c>
      <c r="C17" s="2" t="s">
        <v>4</v>
      </c>
      <c r="D17" s="2" t="s">
        <v>6</v>
      </c>
      <c r="E17" s="2">
        <v>7</v>
      </c>
      <c r="G17" s="62" t="s">
        <v>17</v>
      </c>
      <c r="H17" s="53">
        <v>10</v>
      </c>
      <c r="I17" s="45">
        <v>10</v>
      </c>
      <c r="J17" s="45">
        <v>0</v>
      </c>
      <c r="K17" s="44">
        <v>6</v>
      </c>
      <c r="L17" s="45">
        <v>10</v>
      </c>
      <c r="M17" s="45">
        <v>4</v>
      </c>
      <c r="N17" s="45"/>
      <c r="O17" s="44">
        <v>9</v>
      </c>
      <c r="P17" s="45">
        <v>2</v>
      </c>
      <c r="Q17" s="45">
        <v>-7</v>
      </c>
      <c r="R17" s="44">
        <v>1</v>
      </c>
      <c r="S17" s="45">
        <v>10</v>
      </c>
      <c r="T17" s="46">
        <v>9</v>
      </c>
      <c r="U17" s="62">
        <f t="array" ref="U17">SUM(IF(GETPIVOTDATA("Uren",$G$6,"Project",G17,"Maand",CHOOSE({1;2;3;4},"jan","feb","mrt","apr"),"Soort","Delta")&lt;0,GETPIVOTDATA("Uren",$G$6,"Project",G17,"Maand",CHOOSE({1;2;3;4},"jan","feb","mrt","apr"),"Soort","Delta"),0))</f>
        <v>-7</v>
      </c>
    </row>
    <row r="18" spans="2:21" ht="15.75" thickBot="1" x14ac:dyDescent="0.3">
      <c r="B18" s="43" t="s">
        <v>14</v>
      </c>
      <c r="C18" s="2" t="s">
        <v>4</v>
      </c>
      <c r="D18" s="2" t="s">
        <v>6</v>
      </c>
      <c r="E18" s="2">
        <v>2</v>
      </c>
      <c r="G18" s="56" t="s">
        <v>18</v>
      </c>
      <c r="H18" s="54">
        <v>8</v>
      </c>
      <c r="I18" s="48">
        <v>9</v>
      </c>
      <c r="J18" s="48">
        <v>1</v>
      </c>
      <c r="K18" s="47">
        <v>8</v>
      </c>
      <c r="L18" s="48">
        <v>7</v>
      </c>
      <c r="M18" s="48">
        <v>-1</v>
      </c>
      <c r="N18" s="48"/>
      <c r="O18" s="47">
        <v>9</v>
      </c>
      <c r="P18" s="48">
        <v>7</v>
      </c>
      <c r="Q18" s="48">
        <v>-2</v>
      </c>
      <c r="R18" s="47">
        <v>4</v>
      </c>
      <c r="S18" s="48">
        <v>1</v>
      </c>
      <c r="T18" s="49">
        <v>-3</v>
      </c>
      <c r="U18" s="56">
        <f t="array" ref="U18">SUM(IF(GETPIVOTDATA("Uren",$G$6,"Project",G18,"Maand",CHOOSE({1;2;3;4},"jan","feb","mrt","apr"),"Soort","Delta")&lt;0,GETPIVOTDATA("Uren",$G$6,"Project",G18,"Maand",CHOOSE({1;2;3;4},"jan","feb","mrt","apr"),"Soort","Delta"),0))</f>
        <v>-6</v>
      </c>
    </row>
    <row r="19" spans="2:21" x14ac:dyDescent="0.25">
      <c r="B19" s="43" t="s">
        <v>15</v>
      </c>
      <c r="C19" s="2" t="s">
        <v>4</v>
      </c>
      <c r="D19" s="2" t="s">
        <v>6</v>
      </c>
      <c r="E19" s="2">
        <v>10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2:21" x14ac:dyDescent="0.25">
      <c r="B20" s="43" t="s">
        <v>16</v>
      </c>
      <c r="C20" s="2" t="s">
        <v>4</v>
      </c>
      <c r="D20" s="2" t="s">
        <v>6</v>
      </c>
      <c r="E20" s="2">
        <v>3</v>
      </c>
      <c r="G20"/>
      <c r="H20"/>
      <c r="I20"/>
    </row>
    <row r="21" spans="2:21" x14ac:dyDescent="0.25">
      <c r="B21" s="43" t="s">
        <v>17</v>
      </c>
      <c r="C21" s="2" t="s">
        <v>4</v>
      </c>
      <c r="D21" s="2" t="s">
        <v>6</v>
      </c>
      <c r="E21" s="2">
        <v>10</v>
      </c>
    </row>
    <row r="22" spans="2:21" x14ac:dyDescent="0.25">
      <c r="B22" s="43" t="s">
        <v>18</v>
      </c>
      <c r="C22" s="2" t="s">
        <v>4</v>
      </c>
      <c r="D22" s="2" t="s">
        <v>6</v>
      </c>
      <c r="E22" s="2">
        <v>9</v>
      </c>
      <c r="M22"/>
    </row>
    <row r="23" spans="2:21" x14ac:dyDescent="0.25">
      <c r="B23" s="43" t="s">
        <v>9</v>
      </c>
      <c r="C23" s="2" t="s">
        <v>0</v>
      </c>
      <c r="D23" s="2" t="s">
        <v>5</v>
      </c>
      <c r="E23" s="2">
        <v>4</v>
      </c>
      <c r="M23"/>
    </row>
    <row r="24" spans="2:21" x14ac:dyDescent="0.25">
      <c r="B24" s="43" t="s">
        <v>10</v>
      </c>
      <c r="C24" s="2" t="s">
        <v>0</v>
      </c>
      <c r="D24" s="2" t="s">
        <v>5</v>
      </c>
      <c r="E24" s="2">
        <v>1</v>
      </c>
      <c r="M24"/>
    </row>
    <row r="25" spans="2:21" x14ac:dyDescent="0.25">
      <c r="B25" s="43" t="s">
        <v>11</v>
      </c>
      <c r="C25" s="2" t="s">
        <v>0</v>
      </c>
      <c r="D25" s="2" t="s">
        <v>5</v>
      </c>
      <c r="E25" s="2">
        <v>8</v>
      </c>
      <c r="M25"/>
    </row>
    <row r="26" spans="2:21" x14ac:dyDescent="0.25">
      <c r="B26" s="43" t="s">
        <v>12</v>
      </c>
      <c r="C26" s="2" t="s">
        <v>0</v>
      </c>
      <c r="D26" s="2" t="s">
        <v>5</v>
      </c>
      <c r="E26" s="2">
        <v>9</v>
      </c>
      <c r="M26"/>
    </row>
    <row r="27" spans="2:21" x14ac:dyDescent="0.25">
      <c r="B27" s="43" t="s">
        <v>13</v>
      </c>
      <c r="C27" s="2" t="s">
        <v>0</v>
      </c>
      <c r="D27" s="2" t="s">
        <v>5</v>
      </c>
      <c r="E27" s="2">
        <v>3</v>
      </c>
      <c r="M27"/>
    </row>
    <row r="28" spans="2:21" x14ac:dyDescent="0.25">
      <c r="B28" s="43" t="s">
        <v>14</v>
      </c>
      <c r="C28" s="2" t="s">
        <v>0</v>
      </c>
      <c r="D28" s="2" t="s">
        <v>5</v>
      </c>
      <c r="E28" s="2">
        <v>6</v>
      </c>
      <c r="M28"/>
    </row>
    <row r="29" spans="2:21" x14ac:dyDescent="0.25">
      <c r="B29" s="43" t="s">
        <v>15</v>
      </c>
      <c r="C29" s="2" t="s">
        <v>0</v>
      </c>
      <c r="D29" s="2" t="s">
        <v>5</v>
      </c>
      <c r="E29" s="2">
        <v>8</v>
      </c>
      <c r="M29"/>
    </row>
    <row r="30" spans="2:21" x14ac:dyDescent="0.25">
      <c r="B30" s="43" t="s">
        <v>16</v>
      </c>
      <c r="C30" s="2" t="s">
        <v>0</v>
      </c>
      <c r="D30" s="2" t="s">
        <v>5</v>
      </c>
      <c r="E30" s="2">
        <v>4</v>
      </c>
      <c r="M30"/>
    </row>
    <row r="31" spans="2:21" x14ac:dyDescent="0.25">
      <c r="B31" s="43" t="s">
        <v>17</v>
      </c>
      <c r="C31" s="2" t="s">
        <v>0</v>
      </c>
      <c r="D31" s="2" t="s">
        <v>5</v>
      </c>
      <c r="E31" s="2">
        <v>6</v>
      </c>
      <c r="M31"/>
    </row>
    <row r="32" spans="2:21" x14ac:dyDescent="0.25">
      <c r="B32" s="43" t="s">
        <v>18</v>
      </c>
      <c r="C32" s="2" t="s">
        <v>0</v>
      </c>
      <c r="D32" s="2" t="s">
        <v>5</v>
      </c>
      <c r="E32" s="2">
        <v>8</v>
      </c>
    </row>
    <row r="33" spans="2:5" x14ac:dyDescent="0.25">
      <c r="B33" s="43" t="s">
        <v>9</v>
      </c>
      <c r="C33" s="2" t="s">
        <v>0</v>
      </c>
      <c r="D33" s="2" t="s">
        <v>6</v>
      </c>
      <c r="E33" s="2">
        <v>7</v>
      </c>
    </row>
    <row r="34" spans="2:5" x14ac:dyDescent="0.25">
      <c r="B34" s="43" t="s">
        <v>10</v>
      </c>
      <c r="C34" s="2" t="s">
        <v>0</v>
      </c>
      <c r="D34" s="2" t="s">
        <v>6</v>
      </c>
      <c r="E34" s="2">
        <v>10</v>
      </c>
    </row>
    <row r="35" spans="2:5" x14ac:dyDescent="0.25">
      <c r="B35" s="43" t="s">
        <v>11</v>
      </c>
      <c r="C35" s="2" t="s">
        <v>0</v>
      </c>
      <c r="D35" s="2" t="s">
        <v>6</v>
      </c>
      <c r="E35" s="2">
        <v>5</v>
      </c>
    </row>
    <row r="36" spans="2:5" x14ac:dyDescent="0.25">
      <c r="B36" s="43" t="s">
        <v>12</v>
      </c>
      <c r="C36" s="2" t="s">
        <v>0</v>
      </c>
      <c r="D36" s="2" t="s">
        <v>6</v>
      </c>
      <c r="E36" s="2">
        <v>10</v>
      </c>
    </row>
    <row r="37" spans="2:5" x14ac:dyDescent="0.25">
      <c r="B37" s="43" t="s">
        <v>13</v>
      </c>
      <c r="C37" s="2" t="s">
        <v>0</v>
      </c>
      <c r="D37" s="2" t="s">
        <v>6</v>
      </c>
      <c r="E37" s="2">
        <v>9</v>
      </c>
    </row>
    <row r="38" spans="2:5" x14ac:dyDescent="0.25">
      <c r="B38" s="43" t="s">
        <v>14</v>
      </c>
      <c r="C38" s="2" t="s">
        <v>0</v>
      </c>
      <c r="D38" s="2" t="s">
        <v>6</v>
      </c>
      <c r="E38" s="2">
        <v>4</v>
      </c>
    </row>
    <row r="39" spans="2:5" x14ac:dyDescent="0.25">
      <c r="B39" s="43" t="s">
        <v>15</v>
      </c>
      <c r="C39" s="2" t="s">
        <v>0</v>
      </c>
      <c r="D39" s="2" t="s">
        <v>6</v>
      </c>
      <c r="E39" s="2">
        <v>3</v>
      </c>
    </row>
    <row r="40" spans="2:5" x14ac:dyDescent="0.25">
      <c r="B40" s="43" t="s">
        <v>16</v>
      </c>
      <c r="C40" s="2" t="s">
        <v>0</v>
      </c>
      <c r="D40" s="2" t="s">
        <v>6</v>
      </c>
      <c r="E40" s="2">
        <v>9</v>
      </c>
    </row>
    <row r="41" spans="2:5" x14ac:dyDescent="0.25">
      <c r="B41" s="43" t="s">
        <v>17</v>
      </c>
      <c r="C41" s="2" t="s">
        <v>0</v>
      </c>
      <c r="D41" s="2" t="s">
        <v>6</v>
      </c>
      <c r="E41" s="2">
        <v>10</v>
      </c>
    </row>
    <row r="42" spans="2:5" x14ac:dyDescent="0.25">
      <c r="B42" s="43" t="s">
        <v>18</v>
      </c>
      <c r="C42" s="2" t="s">
        <v>0</v>
      </c>
      <c r="D42" s="2" t="s">
        <v>6</v>
      </c>
      <c r="E42" s="2">
        <v>7</v>
      </c>
    </row>
    <row r="43" spans="2:5" x14ac:dyDescent="0.25">
      <c r="B43" s="43" t="s">
        <v>9</v>
      </c>
      <c r="C43" s="2" t="s">
        <v>1</v>
      </c>
      <c r="D43" s="2" t="s">
        <v>5</v>
      </c>
      <c r="E43" s="2">
        <v>2</v>
      </c>
    </row>
    <row r="44" spans="2:5" x14ac:dyDescent="0.25">
      <c r="B44" s="43" t="s">
        <v>10</v>
      </c>
      <c r="C44" s="2" t="s">
        <v>1</v>
      </c>
      <c r="D44" s="2" t="s">
        <v>5</v>
      </c>
      <c r="E44" s="2">
        <v>2</v>
      </c>
    </row>
    <row r="45" spans="2:5" x14ac:dyDescent="0.25">
      <c r="B45" s="43" t="s">
        <v>11</v>
      </c>
      <c r="C45" s="2" t="s">
        <v>1</v>
      </c>
      <c r="D45" s="2" t="s">
        <v>5</v>
      </c>
      <c r="E45" s="2">
        <v>4</v>
      </c>
    </row>
    <row r="46" spans="2:5" x14ac:dyDescent="0.25">
      <c r="B46" s="43" t="s">
        <v>12</v>
      </c>
      <c r="C46" s="2" t="s">
        <v>1</v>
      </c>
      <c r="D46" s="2" t="s">
        <v>5</v>
      </c>
      <c r="E46" s="2">
        <v>10</v>
      </c>
    </row>
    <row r="47" spans="2:5" x14ac:dyDescent="0.25">
      <c r="B47" s="43" t="s">
        <v>13</v>
      </c>
      <c r="C47" s="2" t="s">
        <v>1</v>
      </c>
      <c r="D47" s="2" t="s">
        <v>5</v>
      </c>
      <c r="E47" s="2">
        <v>1</v>
      </c>
    </row>
    <row r="48" spans="2:5" x14ac:dyDescent="0.25">
      <c r="B48" s="43" t="s">
        <v>14</v>
      </c>
      <c r="C48" s="2" t="s">
        <v>1</v>
      </c>
      <c r="D48" s="2" t="s">
        <v>5</v>
      </c>
      <c r="E48" s="2">
        <v>3</v>
      </c>
    </row>
    <row r="49" spans="2:5" x14ac:dyDescent="0.25">
      <c r="B49" s="43" t="s">
        <v>15</v>
      </c>
      <c r="C49" s="2" t="s">
        <v>1</v>
      </c>
      <c r="D49" s="2" t="s">
        <v>5</v>
      </c>
      <c r="E49" s="2">
        <v>1</v>
      </c>
    </row>
    <row r="50" spans="2:5" x14ac:dyDescent="0.25">
      <c r="B50" s="43" t="s">
        <v>16</v>
      </c>
      <c r="C50" s="2" t="s">
        <v>1</v>
      </c>
      <c r="D50" s="2" t="s">
        <v>5</v>
      </c>
      <c r="E50" s="2">
        <v>7</v>
      </c>
    </row>
    <row r="51" spans="2:5" x14ac:dyDescent="0.25">
      <c r="B51" s="43" t="s">
        <v>17</v>
      </c>
      <c r="C51" s="2" t="s">
        <v>1</v>
      </c>
      <c r="D51" s="2" t="s">
        <v>5</v>
      </c>
      <c r="E51" s="2">
        <v>9</v>
      </c>
    </row>
    <row r="52" spans="2:5" x14ac:dyDescent="0.25">
      <c r="B52" s="43" t="s">
        <v>18</v>
      </c>
      <c r="C52" s="2" t="s">
        <v>1</v>
      </c>
      <c r="D52" s="2" t="s">
        <v>5</v>
      </c>
      <c r="E52" s="2">
        <v>9</v>
      </c>
    </row>
    <row r="53" spans="2:5" x14ac:dyDescent="0.25">
      <c r="B53" s="43" t="s">
        <v>9</v>
      </c>
      <c r="C53" s="2" t="s">
        <v>1</v>
      </c>
      <c r="D53" s="2" t="s">
        <v>6</v>
      </c>
      <c r="E53" s="2">
        <v>6</v>
      </c>
    </row>
    <row r="54" spans="2:5" x14ac:dyDescent="0.25">
      <c r="B54" s="43" t="s">
        <v>10</v>
      </c>
      <c r="C54" s="2" t="s">
        <v>1</v>
      </c>
      <c r="D54" s="2" t="s">
        <v>6</v>
      </c>
      <c r="E54" s="2">
        <v>9</v>
      </c>
    </row>
    <row r="55" spans="2:5" x14ac:dyDescent="0.25">
      <c r="B55" s="43" t="s">
        <v>11</v>
      </c>
      <c r="C55" s="2" t="s">
        <v>1</v>
      </c>
      <c r="D55" s="2" t="s">
        <v>6</v>
      </c>
      <c r="E55" s="2">
        <v>4</v>
      </c>
    </row>
    <row r="56" spans="2:5" x14ac:dyDescent="0.25">
      <c r="B56" s="43" t="s">
        <v>12</v>
      </c>
      <c r="C56" s="2" t="s">
        <v>1</v>
      </c>
      <c r="D56" s="2" t="s">
        <v>6</v>
      </c>
      <c r="E56" s="2">
        <v>7</v>
      </c>
    </row>
    <row r="57" spans="2:5" x14ac:dyDescent="0.25">
      <c r="B57" s="43" t="s">
        <v>13</v>
      </c>
      <c r="C57" s="2" t="s">
        <v>1</v>
      </c>
      <c r="D57" s="2" t="s">
        <v>6</v>
      </c>
      <c r="E57" s="2">
        <v>9</v>
      </c>
    </row>
    <row r="58" spans="2:5" x14ac:dyDescent="0.25">
      <c r="B58" s="43" t="s">
        <v>14</v>
      </c>
      <c r="C58" s="2" t="s">
        <v>1</v>
      </c>
      <c r="D58" s="2" t="s">
        <v>6</v>
      </c>
      <c r="E58" s="2">
        <v>8</v>
      </c>
    </row>
    <row r="59" spans="2:5" x14ac:dyDescent="0.25">
      <c r="B59" s="43" t="s">
        <v>15</v>
      </c>
      <c r="C59" s="2" t="s">
        <v>1</v>
      </c>
      <c r="D59" s="2" t="s">
        <v>6</v>
      </c>
      <c r="E59" s="2">
        <v>8</v>
      </c>
    </row>
    <row r="60" spans="2:5" x14ac:dyDescent="0.25">
      <c r="B60" s="43" t="s">
        <v>16</v>
      </c>
      <c r="C60" s="2" t="s">
        <v>1</v>
      </c>
      <c r="D60" s="2" t="s">
        <v>6</v>
      </c>
      <c r="E60" s="2">
        <v>8</v>
      </c>
    </row>
    <row r="61" spans="2:5" x14ac:dyDescent="0.25">
      <c r="B61" s="43" t="s">
        <v>17</v>
      </c>
      <c r="C61" s="2" t="s">
        <v>1</v>
      </c>
      <c r="D61" s="2" t="s">
        <v>6</v>
      </c>
      <c r="E61" s="2">
        <v>2</v>
      </c>
    </row>
    <row r="62" spans="2:5" x14ac:dyDescent="0.25">
      <c r="B62" s="43" t="s">
        <v>18</v>
      </c>
      <c r="C62" s="2" t="s">
        <v>1</v>
      </c>
      <c r="D62" s="2" t="s">
        <v>6</v>
      </c>
      <c r="E62" s="2">
        <v>7</v>
      </c>
    </row>
    <row r="63" spans="2:5" x14ac:dyDescent="0.25">
      <c r="B63" s="43" t="s">
        <v>9</v>
      </c>
      <c r="C63" s="2" t="s">
        <v>2</v>
      </c>
      <c r="D63" s="2" t="s">
        <v>5</v>
      </c>
      <c r="E63" s="2">
        <v>5</v>
      </c>
    </row>
    <row r="64" spans="2:5" x14ac:dyDescent="0.25">
      <c r="B64" s="43" t="s">
        <v>10</v>
      </c>
      <c r="C64" s="2" t="s">
        <v>2</v>
      </c>
      <c r="D64" s="2" t="s">
        <v>5</v>
      </c>
      <c r="E64" s="2">
        <v>1</v>
      </c>
    </row>
    <row r="65" spans="2:5" x14ac:dyDescent="0.25">
      <c r="B65" s="43" t="s">
        <v>11</v>
      </c>
      <c r="C65" s="2" t="s">
        <v>2</v>
      </c>
      <c r="D65" s="2" t="s">
        <v>5</v>
      </c>
      <c r="E65" s="2">
        <v>5</v>
      </c>
    </row>
    <row r="66" spans="2:5" x14ac:dyDescent="0.25">
      <c r="B66" s="43" t="s">
        <v>12</v>
      </c>
      <c r="C66" s="2" t="s">
        <v>2</v>
      </c>
      <c r="D66" s="2" t="s">
        <v>5</v>
      </c>
      <c r="E66" s="2">
        <v>5</v>
      </c>
    </row>
    <row r="67" spans="2:5" x14ac:dyDescent="0.25">
      <c r="B67" s="43" t="s">
        <v>13</v>
      </c>
      <c r="C67" s="2" t="s">
        <v>2</v>
      </c>
      <c r="D67" s="2" t="s">
        <v>5</v>
      </c>
      <c r="E67" s="2">
        <v>7</v>
      </c>
    </row>
    <row r="68" spans="2:5" x14ac:dyDescent="0.25">
      <c r="B68" s="43" t="s">
        <v>14</v>
      </c>
      <c r="C68" s="2" t="s">
        <v>2</v>
      </c>
      <c r="D68" s="2" t="s">
        <v>5</v>
      </c>
      <c r="E68" s="2">
        <v>4</v>
      </c>
    </row>
    <row r="69" spans="2:5" x14ac:dyDescent="0.25">
      <c r="B69" s="43" t="s">
        <v>15</v>
      </c>
      <c r="C69" s="2" t="s">
        <v>2</v>
      </c>
      <c r="D69" s="2" t="s">
        <v>5</v>
      </c>
      <c r="E69" s="2">
        <v>2</v>
      </c>
    </row>
    <row r="70" spans="2:5" x14ac:dyDescent="0.25">
      <c r="B70" s="43" t="s">
        <v>16</v>
      </c>
      <c r="C70" s="2" t="s">
        <v>2</v>
      </c>
      <c r="D70" s="2" t="s">
        <v>5</v>
      </c>
      <c r="E70" s="2">
        <v>1</v>
      </c>
    </row>
    <row r="71" spans="2:5" x14ac:dyDescent="0.25">
      <c r="B71" s="43" t="s">
        <v>17</v>
      </c>
      <c r="C71" s="2" t="s">
        <v>2</v>
      </c>
      <c r="D71" s="2" t="s">
        <v>5</v>
      </c>
      <c r="E71" s="2">
        <v>1</v>
      </c>
    </row>
    <row r="72" spans="2:5" x14ac:dyDescent="0.25">
      <c r="B72" s="43" t="s">
        <v>18</v>
      </c>
      <c r="C72" s="2" t="s">
        <v>2</v>
      </c>
      <c r="D72" s="2" t="s">
        <v>5</v>
      </c>
      <c r="E72" s="2">
        <v>4</v>
      </c>
    </row>
    <row r="73" spans="2:5" x14ac:dyDescent="0.25">
      <c r="B73" s="43" t="s">
        <v>9</v>
      </c>
      <c r="C73" s="2" t="s">
        <v>2</v>
      </c>
      <c r="D73" s="2" t="s">
        <v>6</v>
      </c>
      <c r="E73" s="2">
        <v>1</v>
      </c>
    </row>
    <row r="74" spans="2:5" x14ac:dyDescent="0.25">
      <c r="B74" s="43" t="s">
        <v>10</v>
      </c>
      <c r="C74" s="2" t="s">
        <v>2</v>
      </c>
      <c r="D74" s="2" t="s">
        <v>6</v>
      </c>
      <c r="E74" s="2">
        <v>6</v>
      </c>
    </row>
    <row r="75" spans="2:5" x14ac:dyDescent="0.25">
      <c r="B75" s="43" t="s">
        <v>11</v>
      </c>
      <c r="C75" s="2" t="s">
        <v>2</v>
      </c>
      <c r="D75" s="2" t="s">
        <v>6</v>
      </c>
      <c r="E75" s="2">
        <v>7</v>
      </c>
    </row>
    <row r="76" spans="2:5" x14ac:dyDescent="0.25">
      <c r="B76" s="43" t="s">
        <v>12</v>
      </c>
      <c r="C76" s="2" t="s">
        <v>2</v>
      </c>
      <c r="D76" s="2" t="s">
        <v>6</v>
      </c>
      <c r="E76" s="2">
        <v>5</v>
      </c>
    </row>
    <row r="77" spans="2:5" x14ac:dyDescent="0.25">
      <c r="B77" s="43" t="s">
        <v>13</v>
      </c>
      <c r="C77" s="2" t="s">
        <v>2</v>
      </c>
      <c r="D77" s="2" t="s">
        <v>6</v>
      </c>
      <c r="E77" s="2">
        <v>1</v>
      </c>
    </row>
    <row r="78" spans="2:5" x14ac:dyDescent="0.25">
      <c r="B78" s="43" t="s">
        <v>14</v>
      </c>
      <c r="C78" s="2" t="s">
        <v>2</v>
      </c>
      <c r="D78" s="2" t="s">
        <v>6</v>
      </c>
      <c r="E78" s="2">
        <v>9</v>
      </c>
    </row>
    <row r="79" spans="2:5" x14ac:dyDescent="0.25">
      <c r="B79" s="43" t="s">
        <v>15</v>
      </c>
      <c r="C79" s="2" t="s">
        <v>2</v>
      </c>
      <c r="D79" s="2" t="s">
        <v>6</v>
      </c>
      <c r="E79" s="2">
        <v>1</v>
      </c>
    </row>
    <row r="80" spans="2:5" x14ac:dyDescent="0.25">
      <c r="B80" s="43" t="s">
        <v>16</v>
      </c>
      <c r="C80" s="2" t="s">
        <v>2</v>
      </c>
      <c r="D80" s="2" t="s">
        <v>6</v>
      </c>
      <c r="E80" s="2">
        <v>8</v>
      </c>
    </row>
    <row r="81" spans="2:5" x14ac:dyDescent="0.25">
      <c r="B81" s="43" t="s">
        <v>17</v>
      </c>
      <c r="C81" s="2" t="s">
        <v>2</v>
      </c>
      <c r="D81" s="2" t="s">
        <v>6</v>
      </c>
      <c r="E81" s="2">
        <v>10</v>
      </c>
    </row>
    <row r="82" spans="2:5" x14ac:dyDescent="0.25">
      <c r="B82" s="43" t="s">
        <v>18</v>
      </c>
      <c r="C82" s="2" t="s">
        <v>2</v>
      </c>
      <c r="D82" s="2" t="s">
        <v>6</v>
      </c>
      <c r="E82" s="2">
        <v>1</v>
      </c>
    </row>
    <row r="83" spans="2:5" x14ac:dyDescent="0.25">
      <c r="B83" s="43" t="s">
        <v>10</v>
      </c>
      <c r="C83" s="2" t="s">
        <v>0</v>
      </c>
      <c r="D83" s="2" t="s">
        <v>8</v>
      </c>
      <c r="E83" s="2">
        <v>4</v>
      </c>
    </row>
  </sheetData>
  <pageMargins left="0.7" right="0.7" top="0.75" bottom="0.75" header="0.3" footer="0.3"/>
  <pageSetup paperSize="9" orientation="portrait" horizontalDpi="4294967293" verticalDpi="4294967293" r:id="rId2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iconSet" priority="1" id="{F4CA227A-6BE8-43E5-941C-80ABC7A9C858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2"/>
              <x14:cfIcon iconSet="3Triangles" iconId="1"/>
              <x14:cfIcon iconSet="3Symbols2" iconId="0"/>
            </x14:iconSet>
          </x14:cfRule>
          <xm:sqref>J9:J18 M9:M18 Q9:Q18 T9:T18</xm:sqref>
        </x14:conditionalFormatting>
      </x14:conditionalFormattings>
    </ex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4B5A1F-06F8-4232-9907-F66A5A85CD5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Voorblad</vt:lpstr>
      <vt:lpstr>SubTot</vt:lpstr>
      <vt:lpstr>Aselect</vt:lpstr>
      <vt:lpstr>Probleem</vt:lpstr>
      <vt:lpstr>Draai1</vt:lpstr>
      <vt:lpstr>Draai2</vt:lpstr>
      <vt:lpstr>DirSales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Verbruggen</dc:creator>
  <cp:lastModifiedBy>G Verbruggen</cp:lastModifiedBy>
  <dcterms:created xsi:type="dcterms:W3CDTF">2021-07-20T19:05:12Z</dcterms:created>
  <dcterms:modified xsi:type="dcterms:W3CDTF">2021-10-01T19:26:31Z</dcterms:modified>
</cp:coreProperties>
</file>